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各課保存文書\13上下水道課\水道グループ\00040 会計\【重要(毎年作成)】経営分析指標\R01年度経営比較分析表\R020204分析表の再提出\"/>
    </mc:Choice>
  </mc:AlternateContent>
  <workbookProtection workbookAlgorithmName="SHA-512" workbookHashValue="cf6THvjVtzI9VWk5TN5T0DG8jc4sF0VLE2yb0/nmyLNJCk0BPTXWxF93wnm3uwBZ5uj8GLBqJfA0Djrkjopafw==" workbookSaltValue="P4ITFdIaMQhYdln4HNMe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<sst xmlns="http://schemas.openxmlformats.org/spreadsheetml/2006/main" count="220" uniqueCount="108">
  <si>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</si>
  <si>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</si>
  <si>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</si>
  <si>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</si>
  <si>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</si>
  <si>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</si>
  <si>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</si>
  <si>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</si>
  <si>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</si>
  <si>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</si>
  <si>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</si>
  <si>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</si>
  <si>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</si>
  <si>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</si>
  <si>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</si>
  <si>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</si>
  <si>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</si>
  <si>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</si>
  <si>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</si>
  <si>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</si>
  <si>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</si>
  <si>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</si>
  <si>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</si>
  <si>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</si>
  <si>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</si>
  <si>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</si>
  <si>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</si>
  <si>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</si>
  <si>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</si>
  <si>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</si>
  <si>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</si>
  <si>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</si>
  <si>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</si>
  <si>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</si>
  <si>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</si>
  <si>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</si>
  <si>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</si>
  <si>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</si>
  <si>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</si>
  <si>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</si>
  <si>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</si>
  <si>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</si>
  <si>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</si>
  <si>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</si>
  <si>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</si>
  <si>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</si>
  <si>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</si>
  <si>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</si>
  <si>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</si>
  <si>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</si>
  <si>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</si>
  <si>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</si>
  <si>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</si>
  <si>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</si>
  <si>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</si>
  <si>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</si>
  <si>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</si>
  <si>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</si>
  <si>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</si>
  <si>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</si>
  <si>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</si>
  <si>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</si>
  <si>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</si>
  <si>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</si>
  <si>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</si>
  <si>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</si>
  <si>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</si>
  <si>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</si>
  <si>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</si>
  <si>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</si>
  <si>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</si>
  <si>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</si>
  <si>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</si>
  <si>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</si>
  <si>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</si>
  <si>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</si>
  <si>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</si>
  <si>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</si>
  <si>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</si>
  <si>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</si>
  <si>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</si>
  <si>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</si>
  <si>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</si>
  <si>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</si>
  <si>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</si>
  <si>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</si>
  <si>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</si>
  <si>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</si>
  <si>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</si>
  <si>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</si>
  <si>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</si>
  <si>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</si>
  <si>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</si>
  <si>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</si>
  <si>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</si>
  <si>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</si>
  <si>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</si>
  <si>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</si>
  <si>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</si>
  <si>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</si>
  <si>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</si>
  <si>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</si>
  <si>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</si>
  <si>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</si>
  <si>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</si>
  <si>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減価償却率を示す指標で、この指標が高いと施設が老朽化していることを表している。やや右肩上がりに増加しており、類似団体平均と比べても高いが、今後予定される浄水場の改修工事により減少すると見込まれる。
②管路経年化率　法定耐用年数を超えた管路延長を示す指標で、全体的に右肩上がりに増加しており、平成27年度から類似団体平均を超えている。そのため、計画的に管路の更新を行っていく必要があると考えられる。
③管路更新率　更新した管路延長の割合を示す指標で、直近3年では類似団体を下回っている。今後、浄水場の改修工事を優先する予定であるため、しばらくは低い水準で推移すると見込まれる。</t>
    <rPh sb="201" eb="202">
      <t>オコナ</t>
    </rPh>
    <rPh sb="235" eb="237">
      <t>ワリアイ</t>
    </rPh>
    <phoneticPr fontId="4"/>
  </si>
  <si>
    <t>直近の5年間を見ると、経常収支が黒字であり、累積欠損金もなく流動比率も高い。また、企業債残高比率や給水原価は類似団体平均よりも低く、経営基盤は安定していると言える。
しかし、人口減少等に伴い給水収益が減少しており、各指標が若干悪化傾向にある。また、有形固定資産の老朽化が進んでいるなか、管路の更新率は類似団体より低い数値で推移している。
今後、多額の費用を要する浄水場施設の更新を実施していく必要があり、そのような状況で更に管路の更新も進めていかなければならないため、難しい経営を迫られることは不可避と思われる。
水道施設の更新を進めていくにあたり、適切なダウンサイジングを行いつつも、長期的な経営戦略に基づき水道料金の値上げも検討しなければならない状況である。</t>
    <rPh sb="0" eb="2">
      <t>チョッキン</t>
    </rPh>
    <rPh sb="4" eb="6">
      <t>ネンカン</t>
    </rPh>
    <rPh sb="7" eb="8">
      <t>ミ</t>
    </rPh>
    <rPh sb="46" eb="48">
      <t>ヒリツ</t>
    </rPh>
    <rPh sb="78" eb="79">
      <t>イ</t>
    </rPh>
    <rPh sb="87" eb="89">
      <t>ジンコウ</t>
    </rPh>
    <rPh sb="89" eb="91">
      <t>ゲンショウ</t>
    </rPh>
    <rPh sb="91" eb="92">
      <t>トウ</t>
    </rPh>
    <rPh sb="93" eb="94">
      <t>トモナ</t>
    </rPh>
    <rPh sb="95" eb="97">
      <t>キュウスイ</t>
    </rPh>
    <rPh sb="97" eb="99">
      <t>シュウエキ</t>
    </rPh>
    <rPh sb="100" eb="102">
      <t>ゲンショウ</t>
    </rPh>
    <rPh sb="143" eb="145">
      <t>カンロ</t>
    </rPh>
    <rPh sb="146" eb="148">
      <t>コウシン</t>
    </rPh>
    <rPh sb="148" eb="149">
      <t>リツ</t>
    </rPh>
    <rPh sb="156" eb="157">
      <t>ヒク</t>
    </rPh>
    <rPh sb="158" eb="160">
      <t>スウチ</t>
    </rPh>
    <rPh sb="161" eb="163">
      <t>スイイ</t>
    </rPh>
    <rPh sb="169" eb="171">
      <t>コンゴ</t>
    </rPh>
    <rPh sb="178" eb="179">
      <t>ヨウ</t>
    </rPh>
    <rPh sb="184" eb="186">
      <t>シセツ</t>
    </rPh>
    <rPh sb="187" eb="189">
      <t>コウシン</t>
    </rPh>
    <rPh sb="190" eb="192">
      <t>ジッシ</t>
    </rPh>
    <rPh sb="196" eb="198">
      <t>ヒツヨウ</t>
    </rPh>
    <rPh sb="207" eb="209">
      <t>ジョウキョウ</t>
    </rPh>
    <rPh sb="210" eb="211">
      <t>サラ</t>
    </rPh>
    <rPh sb="218" eb="219">
      <t>スス</t>
    </rPh>
    <rPh sb="247" eb="250">
      <t>フカヒ</t>
    </rPh>
    <rPh sb="257" eb="259">
      <t>スイドウ</t>
    </rPh>
    <rPh sb="259" eb="261">
      <t>シセツ</t>
    </rPh>
    <rPh sb="262" eb="264">
      <t>コウシン</t>
    </rPh>
    <rPh sb="265" eb="266">
      <t>スス</t>
    </rPh>
    <rPh sb="275" eb="277">
      <t>テキセツ</t>
    </rPh>
    <rPh sb="287" eb="288">
      <t>オコナ</t>
    </rPh>
    <rPh sb="293" eb="295">
      <t>チョウキ</t>
    </rPh>
    <rPh sb="295" eb="296">
      <t>テキ</t>
    </rPh>
    <rPh sb="297" eb="299">
      <t>ケイエイ</t>
    </rPh>
    <rPh sb="299" eb="301">
      <t>センリャク</t>
    </rPh>
    <rPh sb="302" eb="303">
      <t>モト</t>
    </rPh>
    <rPh sb="305" eb="307">
      <t>スイドウ</t>
    </rPh>
    <rPh sb="307" eb="309">
      <t>リョウキン</t>
    </rPh>
    <rPh sb="310" eb="312">
      <t>ネア</t>
    </rPh>
    <rPh sb="314" eb="316">
      <t>ケントウ</t>
    </rPh>
    <rPh sb="325" eb="327">
      <t>ジョウキョウ</t>
    </rPh>
    <phoneticPr fontId="4"/>
  </si>
  <si>
    <t>①経常収支比率　平成29年度は資産減耗費等の増加により類似団体平均を下回ったものの、毎年黒字を計上できている。
②累積欠損金比率　欠損金はなく黒字経営。
③流動比率　会計制度改正時に大幅減となったが、その後2年は増加となり、類似団体と比較しても、現状では資金繰りの不安はない。
④企業債残高対給水収益比率　給水収益に対する企業債の残高比率で、類似団体と比較して圧倒的に低い。ただ、今後予定される浄水場の改修工事により増加する見込みである。
⑤料金回収率　平成28・29年度は減少したものの、平成30年度は微増となり、依然として100を超え類似団体に比べて高い。
⑥給水原価　有収水量1㎥あたりの経費で、類似団体と比べて低いが、平成26年度と平成30年度を比較すると5円以上増加している。人口減少等に伴う有収水量の減少により、今後も増加すると見込まれる。
⑦施設利用率　配水能力がどの程度利用されているかを示す指標で、ここ数年は減少傾向となっている。今後人口減少が進み、更に利用率が下がることが予測されるため、将来的に適正なダウンサイジングの実施が必要になると思われる。
⑧有収率　配水した水量のうち収益に結び付いた水量を示す指標で、この指標が低いと漏水等による損失があると考えられる。ここ数年は横ばいで、類似団体と比較しても高い数値を維持している。</t>
    <rPh sb="42" eb="44">
      <t>マイトシ</t>
    </rPh>
    <rPh sb="44" eb="46">
      <t>クロジ</t>
    </rPh>
    <rPh sb="47" eb="49">
      <t>ケイジョウ</t>
    </rPh>
    <rPh sb="89" eb="90">
      <t>ジ</t>
    </rPh>
    <rPh sb="104" eb="105">
      <t>ネン</t>
    </rPh>
    <rPh sb="112" eb="114">
      <t>ルイジ</t>
    </rPh>
    <rPh sb="114" eb="116">
      <t>ダンタイ</t>
    </rPh>
    <rPh sb="117" eb="119">
      <t>ヒカク</t>
    </rPh>
    <rPh sb="123" eb="125">
      <t>ゲンジョウ</t>
    </rPh>
    <rPh sb="176" eb="178">
      <t>ヒカク</t>
    </rPh>
    <rPh sb="227" eb="229">
      <t>ヘイセイ</t>
    </rPh>
    <rPh sb="234" eb="236">
      <t>ネンド</t>
    </rPh>
    <rPh sb="237" eb="239">
      <t>ゲンショウ</t>
    </rPh>
    <rPh sb="245" eb="247">
      <t>ヘイセイ</t>
    </rPh>
    <rPh sb="249" eb="251">
      <t>ネンド</t>
    </rPh>
    <rPh sb="252" eb="254">
      <t>ビゾウ</t>
    </rPh>
    <rPh sb="313" eb="315">
      <t>ヘイセイ</t>
    </rPh>
    <rPh sb="317" eb="319">
      <t>ネンド</t>
    </rPh>
    <rPh sb="320" eb="322">
      <t>ヘイセイ</t>
    </rPh>
    <rPh sb="324" eb="326">
      <t>ネンド</t>
    </rPh>
    <rPh sb="327" eb="329">
      <t>ヒカク</t>
    </rPh>
    <rPh sb="333" eb="334">
      <t>エン</t>
    </rPh>
    <rPh sb="334" eb="336">
      <t>イジョウ</t>
    </rPh>
    <rPh sb="347" eb="348">
      <t>トウ</t>
    </rPh>
    <rPh sb="349" eb="350">
      <t>トモナ</t>
    </rPh>
    <rPh sb="424" eb="426">
      <t>コンゴ</t>
    </rPh>
    <rPh sb="434" eb="435">
      <t>サラ</t>
    </rPh>
    <rPh sb="544" eb="546">
      <t>スウネン</t>
    </rPh>
    <rPh sb="547" eb="548">
      <t>ヨコ</t>
    </rPh>
    <rPh sb="557" eb="559">
      <t>ヒカク</t>
    </rPh>
    <rPh sb="562" eb="563">
      <t>タカ</t>
    </rPh>
    <rPh sb="564" eb="566">
      <t>スウチ</t>
    </rPh>
    <rPh sb="567" eb="56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</si>
</sst>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1.53</c:v>
                </c:pt>
                <c:pt idx="1">
                  <c:v>0.64</c:v>
                </c:pt>
                <c:pt idx="2">
                  <c:v>0.42</c:v>
                </c:pt>
                <c:pt idx="3">
                  <c:v>0.28999999999999998</c:v>
                </c:pt>
                <c:pt idx="4">
                  <c:v>0.43</c:v>
                </c:pt>
              </c:numCache>
            </c:numRef>
          </c:val>
          <c:extLst>
            <c:ext xmlns:c16="http://schemas.microsoft.com/office/drawing/2014/chart" uri="{C3380CC4-5D6E-409C-BE32-E72D297353CC}">
              <c16:uniqueId val="{00000000-96BB-4F56-B4E3-E7B361603F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c:v>
                </c:pt>
              </c:numCache>
            </c:numRef>
          </c:val>
          <c:smooth val="0"/>
          <c:extLst>
            <c:ext xmlns:c16="http://schemas.microsoft.com/office/drawing/2014/chart" uri="{C3380CC4-5D6E-409C-BE32-E72D297353CC}">
              <c16:uniqueId val="{00000001-96BB-4F56-B4E3-E7B361603F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63.4</c:v>
                </c:pt>
                <c:pt idx="1">
                  <c:v>61.83</c:v>
                </c:pt>
                <c:pt idx="2">
                  <c:v>61.78</c:v>
                </c:pt>
                <c:pt idx="3">
                  <c:v>61.85</c:v>
                </c:pt>
                <c:pt idx="4">
                  <c:v>59.77</c:v>
                </c:pt>
              </c:numCache>
            </c:numRef>
          </c:val>
          <c:extLst>
            <c:ext xmlns:c16="http://schemas.microsoft.com/office/drawing/2014/chart" uri="{C3380CC4-5D6E-409C-BE32-E72D297353CC}">
              <c16:uniqueId val="{00000000-D94F-4246-8467-32FBFA139D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55.03</c:v>
                </c:pt>
              </c:numCache>
            </c:numRef>
          </c:val>
          <c:smooth val="0"/>
          <c:extLst>
            <c:ext xmlns:c16="http://schemas.microsoft.com/office/drawing/2014/chart" uri="{C3380CC4-5D6E-409C-BE32-E72D297353CC}">
              <c16:uniqueId val="{00000001-D94F-4246-8467-32FBFA139D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87.92</c:v>
                </c:pt>
                <c:pt idx="1">
                  <c:v>88.09</c:v>
                </c:pt>
                <c:pt idx="2">
                  <c:v>87.82</c:v>
                </c:pt>
                <c:pt idx="3">
                  <c:v>87.24</c:v>
                </c:pt>
                <c:pt idx="4">
                  <c:v>88.32</c:v>
                </c:pt>
              </c:numCache>
            </c:numRef>
          </c:val>
          <c:extLst>
            <c:ext xmlns:c16="http://schemas.microsoft.com/office/drawing/2014/chart" uri="{C3380CC4-5D6E-409C-BE32-E72D297353CC}">
              <c16:uniqueId val="{00000000-13D3-49BE-8A07-D9E8CFAE3C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81.900000000000006</c:v>
                </c:pt>
              </c:numCache>
            </c:numRef>
          </c:val>
          <c:smooth val="0"/>
          <c:extLst>
            <c:ext xmlns:c16="http://schemas.microsoft.com/office/drawing/2014/chart" uri="{C3380CC4-5D6E-409C-BE32-E72D297353CC}">
              <c16:uniqueId val="{00000001-13D3-49BE-8A07-D9E8CFAE3C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111.31</c:v>
                </c:pt>
                <c:pt idx="1">
                  <c:v>111.54</c:v>
                </c:pt>
                <c:pt idx="2">
                  <c:v>112.13</c:v>
                </c:pt>
                <c:pt idx="3">
                  <c:v>109.49</c:v>
                </c:pt>
                <c:pt idx="4">
                  <c:v>111.13</c:v>
                </c:pt>
              </c:numCache>
            </c:numRef>
          </c:val>
          <c:extLst>
            <c:ext xmlns:c16="http://schemas.microsoft.com/office/drawing/2014/chart" uri="{C3380CC4-5D6E-409C-BE32-E72D297353CC}">
              <c16:uniqueId val="{00000000-1103-471B-8694-D7C7B6C7B8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108.87</c:v>
                </c:pt>
              </c:numCache>
            </c:numRef>
          </c:val>
          <c:smooth val="0"/>
          <c:extLst>
            <c:ext xmlns:c16="http://schemas.microsoft.com/office/drawing/2014/chart" uri="{C3380CC4-5D6E-409C-BE32-E72D297353CC}">
              <c16:uniqueId val="{00000001-1103-471B-8694-D7C7B6C7B8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50.96</c:v>
                </c:pt>
                <c:pt idx="1">
                  <c:v>52.46</c:v>
                </c:pt>
                <c:pt idx="2">
                  <c:v>54.05</c:v>
                </c:pt>
                <c:pt idx="3">
                  <c:v>54.79</c:v>
                </c:pt>
                <c:pt idx="4">
                  <c:v>56.1</c:v>
                </c:pt>
              </c:numCache>
            </c:numRef>
          </c:val>
          <c:extLst>
            <c:ext xmlns:c16="http://schemas.microsoft.com/office/drawing/2014/chart" uri="{C3380CC4-5D6E-409C-BE32-E72D297353CC}">
              <c16:uniqueId val="{00000000-7033-437B-A231-D0AA8C5A35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48.87</c:v>
                </c:pt>
              </c:numCache>
            </c:numRef>
          </c:val>
          <c:smooth val="0"/>
          <c:extLst>
            <c:ext xmlns:c16="http://schemas.microsoft.com/office/drawing/2014/chart" uri="{C3380CC4-5D6E-409C-BE32-E72D297353CC}">
              <c16:uniqueId val="{00000001-7033-437B-A231-D0AA8C5A35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9.35</c:v>
                </c:pt>
                <c:pt idx="1">
                  <c:v>12.68</c:v>
                </c:pt>
                <c:pt idx="2">
                  <c:v>14.03</c:v>
                </c:pt>
                <c:pt idx="3">
                  <c:v>14.14</c:v>
                </c:pt>
                <c:pt idx="4">
                  <c:v>18.010000000000002</c:v>
                </c:pt>
              </c:numCache>
            </c:numRef>
          </c:val>
          <c:extLst>
            <c:ext xmlns:c16="http://schemas.microsoft.com/office/drawing/2014/chart" uri="{C3380CC4-5D6E-409C-BE32-E72D297353CC}">
              <c16:uniqueId val="{00000000-4F91-40C3-AA28-6D777DAF5D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14.85</c:v>
                </c:pt>
              </c:numCache>
            </c:numRef>
          </c:val>
          <c:smooth val="0"/>
          <c:extLst>
            <c:ext xmlns:c16="http://schemas.microsoft.com/office/drawing/2014/chart" uri="{C3380CC4-5D6E-409C-BE32-E72D297353CC}">
              <c16:uniqueId val="{00000001-4F91-40C3-AA28-6D777DAF5D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9-44E0-B82B-89A58BCC87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3.16</c:v>
                </c:pt>
              </c:numCache>
            </c:numRef>
          </c:val>
          <c:smooth val="0"/>
          <c:extLst>
            <c:ext xmlns:c16="http://schemas.microsoft.com/office/drawing/2014/chart" uri="{C3380CC4-5D6E-409C-BE32-E72D297353CC}">
              <c16:uniqueId val="{00000001-1BB9-44E0-B82B-89A58BCC87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1034.44</c:v>
                </c:pt>
                <c:pt idx="1">
                  <c:v>748</c:v>
                </c:pt>
                <c:pt idx="2">
                  <c:v>1185.8800000000001</c:v>
                </c:pt>
                <c:pt idx="3">
                  <c:v>1422.24</c:v>
                </c:pt>
                <c:pt idx="4">
                  <c:v>1385.08</c:v>
                </c:pt>
              </c:numCache>
            </c:numRef>
          </c:val>
          <c:extLst>
            <c:ext xmlns:c16="http://schemas.microsoft.com/office/drawing/2014/chart" uri="{C3380CC4-5D6E-409C-BE32-E72D297353CC}">
              <c16:uniqueId val="{00000000-6BAB-42A0-A7D1-427111D164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369.69</c:v>
                </c:pt>
              </c:numCache>
            </c:numRef>
          </c:val>
          <c:smooth val="0"/>
          <c:extLst>
            <c:ext xmlns:c16="http://schemas.microsoft.com/office/drawing/2014/chart" uri="{C3380CC4-5D6E-409C-BE32-E72D297353CC}">
              <c16:uniqueId val="{00000001-6BAB-42A0-A7D1-427111D164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115.36</c:v>
                </c:pt>
                <c:pt idx="1">
                  <c:v>104.78</c:v>
                </c:pt>
                <c:pt idx="2">
                  <c:v>101.7</c:v>
                </c:pt>
                <c:pt idx="3">
                  <c:v>111.86</c:v>
                </c:pt>
                <c:pt idx="4">
                  <c:v>102.76</c:v>
                </c:pt>
              </c:numCache>
            </c:numRef>
          </c:val>
          <c:extLst>
            <c:ext xmlns:c16="http://schemas.microsoft.com/office/drawing/2014/chart" uri="{C3380CC4-5D6E-409C-BE32-E72D297353CC}">
              <c16:uniqueId val="{00000000-A7E2-4BF9-B62F-65D161312F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402.99</c:v>
                </c:pt>
              </c:numCache>
            </c:numRef>
          </c:val>
          <c:smooth val="0"/>
          <c:extLst>
            <c:ext xmlns:c16="http://schemas.microsoft.com/office/drawing/2014/chart" uri="{C3380CC4-5D6E-409C-BE32-E72D297353CC}">
              <c16:uniqueId val="{00000001-A7E2-4BF9-B62F-65D161312F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109.68</c:v>
                </c:pt>
                <c:pt idx="1">
                  <c:v>109.78</c:v>
                </c:pt>
                <c:pt idx="2">
                  <c:v>107.52</c:v>
                </c:pt>
                <c:pt idx="3">
                  <c:v>105.7</c:v>
                </c:pt>
                <c:pt idx="4">
                  <c:v>106.12</c:v>
                </c:pt>
              </c:numCache>
            </c:numRef>
          </c:val>
          <c:extLst>
            <c:ext xmlns:c16="http://schemas.microsoft.com/office/drawing/2014/chart" uri="{C3380CC4-5D6E-409C-BE32-E72D297353CC}">
              <c16:uniqueId val="{00000000-857E-4A35-A6D8-2B9B4F82F7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98.66</c:v>
                </c:pt>
              </c:numCache>
            </c:numRef>
          </c:val>
          <c:smooth val="0"/>
          <c:extLst>
            <c:ext xmlns:c16="http://schemas.microsoft.com/office/drawing/2014/chart" uri="{C3380CC4-5D6E-409C-BE32-E72D297353CC}">
              <c16:uniqueId val="{00000001-857E-4A35-A6D8-2B9B4F82F7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134.05000000000001</c:v>
                </c:pt>
                <c:pt idx="1">
                  <c:v>133.93</c:v>
                </c:pt>
                <c:pt idx="2">
                  <c:v>137.03</c:v>
                </c:pt>
                <c:pt idx="3">
                  <c:v>139.69999999999999</c:v>
                </c:pt>
                <c:pt idx="4">
                  <c:v>139.49</c:v>
                </c:pt>
              </c:numCache>
            </c:numRef>
          </c:val>
          <c:extLst>
            <c:ext xmlns:c16="http://schemas.microsoft.com/office/drawing/2014/chart" uri="{C3380CC4-5D6E-409C-BE32-E72D297353CC}">
              <c16:uniqueId val="{00000000-C6D5-4CAC-BCF7-A78D680F19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178.59</c:v>
                </c:pt>
              </c:numCache>
            </c:numRef>
          </c:val>
          <c:smooth val="0"/>
          <c:extLst>
            <c:ext xmlns:c16="http://schemas.microsoft.com/office/drawing/2014/chart" uri="{C3380CC4-5D6E-409C-BE32-E72D297353CC}">
              <c16:uniqueId val="{00000001-C6D5-4CAC-BCF7-A78D680F19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9"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小川町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30105</v>
      </c>
      <c r="AM8" s="60"/>
      <c r="AN8" s="60"/>
      <c r="AO8" s="60"/>
      <c r="AP8" s="60"/>
      <c r="AQ8" s="60"/>
      <c r="AR8" s="60"/>
      <c r="AS8" s="60"/>
      <c r="AT8" s="51">
        <f>データ!$S$6</f>
        <v>60.36</v>
      </c>
      <c r="AU8" s="52"/>
      <c r="AV8" s="52"/>
      <c r="AW8" s="52"/>
      <c r="AX8" s="52"/>
      <c r="AY8" s="52"/>
      <c r="AZ8" s="52"/>
      <c r="BA8" s="52"/>
      <c r="BB8" s="53">
        <f>データ!$T$6</f>
        <v>498.76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90.39</v>
      </c>
      <c r="J10" s="52"/>
      <c r="K10" s="52"/>
      <c r="L10" s="52"/>
      <c r="M10" s="52"/>
      <c r="N10" s="52"/>
      <c r="O10" s="63"/>
      <c r="P10" s="53">
        <f>データ!$P$6</f>
        <v>99.07</v>
      </c>
      <c r="Q10" s="53"/>
      <c r="R10" s="53"/>
      <c r="S10" s="53"/>
      <c r="T10" s="53"/>
      <c r="U10" s="53"/>
      <c r="V10" s="53"/>
      <c r="W10" s="60">
        <f>データ!$Q$6</f>
        <v>2440</v>
      </c>
      <c r="X10" s="60"/>
      <c r="Y10" s="60"/>
      <c r="Z10" s="60"/>
      <c r="AA10" s="60"/>
      <c r="AB10" s="60"/>
      <c r="AC10" s="60"/>
      <c r="AD10" s="2"/>
      <c r="AE10" s="2"/>
      <c r="AF10" s="2"/>
      <c r="AG10" s="2"/>
      <c r="AH10" s="4"/>
      <c r="AI10" s="4"/>
      <c r="AJ10" s="4"/>
      <c r="AK10" s="4"/>
      <c r="AL10" s="60">
        <f>データ!$U$6</f>
        <v>29660</v>
      </c>
      <c r="AM10" s="60"/>
      <c r="AN10" s="60"/>
      <c r="AO10" s="60"/>
      <c r="AP10" s="60"/>
      <c r="AQ10" s="60"/>
      <c r="AR10" s="60"/>
      <c r="AS10" s="60"/>
      <c r="AT10" s="51">
        <f>データ!$V$6</f>
        <v>37.020000000000003</v>
      </c>
      <c r="AU10" s="52"/>
      <c r="AV10" s="52"/>
      <c r="AW10" s="52"/>
      <c r="AX10" s="52"/>
      <c r="AY10" s="52"/>
      <c r="AZ10" s="52"/>
      <c r="BA10" s="52"/>
      <c r="BB10" s="53">
        <f>データ!$W$6</f>
        <v>801.19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qVurLUbswTpqTxS/IMWXJonf3Xhw0uWXKdbi39OQUtCAeDC/3Y93LvP7yWAVNQoCY+BJhqxjfV852mCob5IHQ==" saltValue="9iauzNj5Lf04o3ENQcZf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113433</v>
      </c>
      <c r="D6" s="34">
        <f t="shared" si="3"/>
        <v>46</v>
      </c>
      <c r="E6" s="34">
        <f t="shared" si="3"/>
        <v>1</v>
      </c>
      <c r="F6" s="34">
        <f t="shared" si="3"/>
        <v>0</v>
      </c>
      <c r="G6" s="34">
        <f t="shared" si="3"/>
        <v>1</v>
      </c>
      <c r="H6" s="34" t="str">
        <f t="shared" si="3"/>
        <v>埼玉県　小川町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90.39</v>
      </c>
      <c r="P6" s="35">
        <f t="shared" si="3"/>
        <v>99.07</v>
      </c>
      <c r="Q6" s="35">
        <f t="shared" si="3"/>
        <v>2440</v>
      </c>
      <c r="R6" s="35">
        <f t="shared" si="3"/>
        <v>30105</v>
      </c>
      <c r="S6" s="35">
        <f t="shared" si="3"/>
        <v>60.36</v>
      </c>
      <c r="T6" s="35">
        <f t="shared" si="3"/>
        <v>498.76</v>
      </c>
      <c r="U6" s="35">
        <f t="shared" si="3"/>
        <v>29660</v>
      </c>
      <c r="V6" s="35">
        <f t="shared" si="3"/>
        <v>37.020000000000003</v>
      </c>
      <c r="W6" s="35">
        <f t="shared" si="3"/>
        <v>801.19</v>
      </c>
      <c r="X6" s="36">
        <f>IF(X7="",NA(),X7)</f>
        <v>111.31</v>
      </c>
      <c r="Y6" s="36">
        <f t="shared" ref="Y6:AG6" si="4">IF(Y7="",NA(),Y7)</f>
        <v>111.54</v>
      </c>
      <c r="Z6" s="36">
        <f t="shared" si="4"/>
        <v>112.13</v>
      </c>
      <c r="AA6" s="36">
        <f t="shared" si="4"/>
        <v>109.49</v>
      </c>
      <c r="AB6" s="36">
        <f t="shared" si="4"/>
        <v>111.13</v>
      </c>
      <c r="AC6" s="36">
        <f t="shared" si="4"/>
        <v>109.04</v>
      </c>
      <c r="AD6" s="36">
        <f t="shared" si="4"/>
        <v>109.64</v>
      </c>
      <c r="AE6" s="36">
        <f t="shared" si="4"/>
        <v>110.95</v>
      </c>
      <c r="AF6" s="36">
        <f t="shared" si="4"/>
        <v>110.68</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3.16</v>
      </c>
      <c r="AS6" s="35" t="str">
        <f>IF(AS7="","",IF(AS7="-","【-】","【"&amp;SUBSTITUTE(TEXT(AS7,"#,##0.00"),"-","△")&amp;"】"))</f>
        <v>【1.05】</v>
      </c>
      <c r="AT6" s="36">
        <f>IF(AT7="",NA(),AT7)</f>
        <v>1034.44</v>
      </c>
      <c r="AU6" s="36">
        <f t="shared" ref="AU6:BC6" si="6">IF(AU7="",NA(),AU7)</f>
        <v>748</v>
      </c>
      <c r="AV6" s="36">
        <f t="shared" si="6"/>
        <v>1185.8800000000001</v>
      </c>
      <c r="AW6" s="36">
        <f t="shared" si="6"/>
        <v>1422.24</v>
      </c>
      <c r="AX6" s="36">
        <f t="shared" si="6"/>
        <v>1385.08</v>
      </c>
      <c r="AY6" s="36">
        <f t="shared" si="6"/>
        <v>382.09</v>
      </c>
      <c r="AZ6" s="36">
        <f t="shared" si="6"/>
        <v>371.31</v>
      </c>
      <c r="BA6" s="36">
        <f t="shared" si="6"/>
        <v>377.63</v>
      </c>
      <c r="BB6" s="36">
        <f t="shared" si="6"/>
        <v>357.34</v>
      </c>
      <c r="BC6" s="36">
        <f t="shared" si="6"/>
        <v>369.69</v>
      </c>
      <c r="BD6" s="35" t="str">
        <f>IF(BD7="","",IF(BD7="-","【-】","【"&amp;SUBSTITUTE(TEXT(BD7,"#,##0.00"),"-","△")&amp;"】"))</f>
        <v>【261.93】</v>
      </c>
      <c r="BE6" s="36">
        <f>IF(BE7="",NA(),BE7)</f>
        <v>115.36</v>
      </c>
      <c r="BF6" s="36">
        <f t="shared" ref="BF6:BN6" si="7">IF(BF7="",NA(),BF7)</f>
        <v>104.78</v>
      </c>
      <c r="BG6" s="36">
        <f t="shared" si="7"/>
        <v>101.7</v>
      </c>
      <c r="BH6" s="36">
        <f t="shared" si="7"/>
        <v>111.86</v>
      </c>
      <c r="BI6" s="36">
        <f t="shared" si="7"/>
        <v>102.76</v>
      </c>
      <c r="BJ6" s="36">
        <f t="shared" si="7"/>
        <v>385.06</v>
      </c>
      <c r="BK6" s="36">
        <f t="shared" si="7"/>
        <v>373.09</v>
      </c>
      <c r="BL6" s="36">
        <f t="shared" si="7"/>
        <v>364.71</v>
      </c>
      <c r="BM6" s="36">
        <f t="shared" si="7"/>
        <v>373.69</v>
      </c>
      <c r="BN6" s="36">
        <f t="shared" si="7"/>
        <v>402.99</v>
      </c>
      <c r="BO6" s="35" t="str">
        <f>IF(BO7="","",IF(BO7="-","【-】","【"&amp;SUBSTITUTE(TEXT(BO7,"#,##0.00"),"-","△")&amp;"】"))</f>
        <v>【270.46】</v>
      </c>
      <c r="BP6" s="36">
        <f>IF(BP7="",NA(),BP7)</f>
        <v>109.68</v>
      </c>
      <c r="BQ6" s="36">
        <f t="shared" ref="BQ6:BY6" si="8">IF(BQ7="",NA(),BQ7)</f>
        <v>109.78</v>
      </c>
      <c r="BR6" s="36">
        <f t="shared" si="8"/>
        <v>107.52</v>
      </c>
      <c r="BS6" s="36">
        <f t="shared" si="8"/>
        <v>105.7</v>
      </c>
      <c r="BT6" s="36">
        <f t="shared" si="8"/>
        <v>106.12</v>
      </c>
      <c r="BU6" s="36">
        <f t="shared" si="8"/>
        <v>99.07</v>
      </c>
      <c r="BV6" s="36">
        <f t="shared" si="8"/>
        <v>99.99</v>
      </c>
      <c r="BW6" s="36">
        <f t="shared" si="8"/>
        <v>100.65</v>
      </c>
      <c r="BX6" s="36">
        <f t="shared" si="8"/>
        <v>99.87</v>
      </c>
      <c r="BY6" s="36">
        <f t="shared" si="8"/>
        <v>98.66</v>
      </c>
      <c r="BZ6" s="35" t="str">
        <f>IF(BZ7="","",IF(BZ7="-","【-】","【"&amp;SUBSTITUTE(TEXT(BZ7,"#,##0.00"),"-","△")&amp;"】"))</f>
        <v>【103.91】</v>
      </c>
      <c r="CA6" s="36">
        <f>IF(CA7="",NA(),CA7)</f>
        <v>134.05000000000001</v>
      </c>
      <c r="CB6" s="36">
        <f t="shared" ref="CB6:CJ6" si="9">IF(CB7="",NA(),CB7)</f>
        <v>133.93</v>
      </c>
      <c r="CC6" s="36">
        <f t="shared" si="9"/>
        <v>137.03</v>
      </c>
      <c r="CD6" s="36">
        <f t="shared" si="9"/>
        <v>139.69999999999999</v>
      </c>
      <c r="CE6" s="36">
        <f t="shared" si="9"/>
        <v>139.49</v>
      </c>
      <c r="CF6" s="36">
        <f t="shared" si="9"/>
        <v>173.03</v>
      </c>
      <c r="CG6" s="36">
        <f t="shared" si="9"/>
        <v>171.15</v>
      </c>
      <c r="CH6" s="36">
        <f t="shared" si="9"/>
        <v>170.19</v>
      </c>
      <c r="CI6" s="36">
        <f t="shared" si="9"/>
        <v>171.81</v>
      </c>
      <c r="CJ6" s="36">
        <f t="shared" si="9"/>
        <v>178.59</v>
      </c>
      <c r="CK6" s="35" t="str">
        <f>IF(CK7="","",IF(CK7="-","【-】","【"&amp;SUBSTITUTE(TEXT(CK7,"#,##0.00"),"-","△")&amp;"】"))</f>
        <v>【167.11】</v>
      </c>
      <c r="CL6" s="36">
        <f>IF(CL7="",NA(),CL7)</f>
        <v>63.4</v>
      </c>
      <c r="CM6" s="36">
        <f t="shared" ref="CM6:CU6" si="10">IF(CM7="",NA(),CM7)</f>
        <v>61.83</v>
      </c>
      <c r="CN6" s="36">
        <f t="shared" si="10"/>
        <v>61.78</v>
      </c>
      <c r="CO6" s="36">
        <f t="shared" si="10"/>
        <v>61.85</v>
      </c>
      <c r="CP6" s="36">
        <f t="shared" si="10"/>
        <v>59.77</v>
      </c>
      <c r="CQ6" s="36">
        <f t="shared" si="10"/>
        <v>58.58</v>
      </c>
      <c r="CR6" s="36">
        <f t="shared" si="10"/>
        <v>58.53</v>
      </c>
      <c r="CS6" s="36">
        <f t="shared" si="10"/>
        <v>59.01</v>
      </c>
      <c r="CT6" s="36">
        <f t="shared" si="10"/>
        <v>60.03</v>
      </c>
      <c r="CU6" s="36">
        <f t="shared" si="10"/>
        <v>55.03</v>
      </c>
      <c r="CV6" s="35" t="str">
        <f>IF(CV7="","",IF(CV7="-","【-】","【"&amp;SUBSTITUTE(TEXT(CV7,"#,##0.00"),"-","△")&amp;"】"))</f>
        <v>【60.27】</v>
      </c>
      <c r="CW6" s="36">
        <f>IF(CW7="",NA(),CW7)</f>
        <v>87.92</v>
      </c>
      <c r="CX6" s="36">
        <f t="shared" ref="CX6:DF6" si="11">IF(CX7="",NA(),CX7)</f>
        <v>88.09</v>
      </c>
      <c r="CY6" s="36">
        <f t="shared" si="11"/>
        <v>87.82</v>
      </c>
      <c r="CZ6" s="36">
        <f t="shared" si="11"/>
        <v>87.24</v>
      </c>
      <c r="DA6" s="36">
        <f t="shared" si="11"/>
        <v>88.32</v>
      </c>
      <c r="DB6" s="36">
        <f t="shared" si="11"/>
        <v>85.23</v>
      </c>
      <c r="DC6" s="36">
        <f t="shared" si="11"/>
        <v>85.26</v>
      </c>
      <c r="DD6" s="36">
        <f t="shared" si="11"/>
        <v>85.37</v>
      </c>
      <c r="DE6" s="36">
        <f t="shared" si="11"/>
        <v>84.81</v>
      </c>
      <c r="DF6" s="36">
        <f t="shared" si="11"/>
        <v>81.900000000000006</v>
      </c>
      <c r="DG6" s="35" t="str">
        <f>IF(DG7="","",IF(DG7="-","【-】","【"&amp;SUBSTITUTE(TEXT(DG7,"#,##0.00"),"-","△")&amp;"】"))</f>
        <v>【89.92】</v>
      </c>
      <c r="DH6" s="36">
        <f>IF(DH7="",NA(),DH7)</f>
        <v>50.96</v>
      </c>
      <c r="DI6" s="36">
        <f t="shared" ref="DI6:DQ6" si="12">IF(DI7="",NA(),DI7)</f>
        <v>52.46</v>
      </c>
      <c r="DJ6" s="36">
        <f t="shared" si="12"/>
        <v>54.05</v>
      </c>
      <c r="DK6" s="36">
        <f t="shared" si="12"/>
        <v>54.79</v>
      </c>
      <c r="DL6" s="36">
        <f t="shared" si="12"/>
        <v>56.1</v>
      </c>
      <c r="DM6" s="36">
        <f t="shared" si="12"/>
        <v>44.31</v>
      </c>
      <c r="DN6" s="36">
        <f t="shared" si="12"/>
        <v>45.75</v>
      </c>
      <c r="DO6" s="36">
        <f t="shared" si="12"/>
        <v>46.9</v>
      </c>
      <c r="DP6" s="36">
        <f t="shared" si="12"/>
        <v>47.28</v>
      </c>
      <c r="DQ6" s="36">
        <f t="shared" si="12"/>
        <v>48.87</v>
      </c>
      <c r="DR6" s="35" t="str">
        <f>IF(DR7="","",IF(DR7="-","【-】","【"&amp;SUBSTITUTE(TEXT(DR7,"#,##0.00"),"-","△")&amp;"】"))</f>
        <v>【48.85】</v>
      </c>
      <c r="DS6" s="36">
        <f>IF(DS7="",NA(),DS7)</f>
        <v>9.35</v>
      </c>
      <c r="DT6" s="36">
        <f t="shared" ref="DT6:EB6" si="13">IF(DT7="",NA(),DT7)</f>
        <v>12.68</v>
      </c>
      <c r="DU6" s="36">
        <f t="shared" si="13"/>
        <v>14.03</v>
      </c>
      <c r="DV6" s="36">
        <f t="shared" si="13"/>
        <v>14.14</v>
      </c>
      <c r="DW6" s="36">
        <f t="shared" si="13"/>
        <v>18.010000000000002</v>
      </c>
      <c r="DX6" s="36">
        <f t="shared" si="13"/>
        <v>10.09</v>
      </c>
      <c r="DY6" s="36">
        <f t="shared" si="13"/>
        <v>10.54</v>
      </c>
      <c r="DZ6" s="36">
        <f t="shared" si="13"/>
        <v>12.03</v>
      </c>
      <c r="EA6" s="36">
        <f t="shared" si="13"/>
        <v>12.19</v>
      </c>
      <c r="EB6" s="36">
        <f t="shared" si="13"/>
        <v>14.85</v>
      </c>
      <c r="EC6" s="35" t="str">
        <f>IF(EC7="","",IF(EC7="-","【-】","【"&amp;SUBSTITUTE(TEXT(EC7,"#,##0.00"),"-","△")&amp;"】"))</f>
        <v>【17.80】</v>
      </c>
      <c r="ED6" s="36">
        <f>IF(ED7="",NA(),ED7)</f>
        <v>1.53</v>
      </c>
      <c r="EE6" s="36">
        <f t="shared" ref="EE6:EM6" si="14">IF(EE7="",NA(),EE7)</f>
        <v>0.64</v>
      </c>
      <c r="EF6" s="36">
        <f t="shared" si="14"/>
        <v>0.42</v>
      </c>
      <c r="EG6" s="36">
        <f t="shared" si="14"/>
        <v>0.28999999999999998</v>
      </c>
      <c r="EH6" s="36">
        <f t="shared" si="14"/>
        <v>0.43</v>
      </c>
      <c r="EI6" s="36">
        <f t="shared" si="14"/>
        <v>0.6</v>
      </c>
      <c r="EJ6" s="36">
        <f t="shared" si="14"/>
        <v>0.56000000000000005</v>
      </c>
      <c r="EK6" s="36">
        <f t="shared" si="14"/>
        <v>0.61</v>
      </c>
      <c r="EL6" s="36">
        <f t="shared" si="14"/>
        <v>0.51</v>
      </c>
      <c r="EM6" s="36">
        <f t="shared" si="14"/>
        <v>0.5</v>
      </c>
      <c r="EN6" s="35" t="str">
        <f>IF(EN7="","",IF(EN7="-","【-】","【"&amp;SUBSTITUTE(TEXT(EN7,"#,##0.00"),"-","△")&amp;"】"))</f>
        <v>【0.70】</v>
      </c>
    </row>
    <row r="7" spans="1:144" s="37" customFormat="1" x14ac:dyDescent="0.15">
      <c r="A7" s="29"/>
      <c r="B7" s="38">
        <v>2018</v>
      </c>
      <c r="C7" s="38">
        <v>113433</v>
      </c>
      <c r="D7" s="38">
        <v>46</v>
      </c>
      <c r="E7" s="38">
        <v>1</v>
      </c>
      <c r="F7" s="38">
        <v>0</v>
      </c>
      <c r="G7" s="38">
        <v>1</v>
      </c>
      <c r="H7" s="38" t="s">
        <v>93</v>
      </c>
      <c r="I7" s="38" t="s">
        <v>94</v>
      </c>
      <c r="J7" s="38" t="s">
        <v>95</v>
      </c>
      <c r="K7" s="38" t="s">
        <v>96</v>
      </c>
      <c r="L7" s="38" t="s">
        <v>97</v>
      </c>
      <c r="M7" s="38" t="s">
        <v>98</v>
      </c>
      <c r="N7" s="39" t="s">
        <v>99</v>
      </c>
      <c r="O7" s="39">
        <v>90.39</v>
      </c>
      <c r="P7" s="39">
        <v>99.07</v>
      </c>
      <c r="Q7" s="39">
        <v>2440</v>
      </c>
      <c r="R7" s="39">
        <v>30105</v>
      </c>
      <c r="S7" s="39">
        <v>60.36</v>
      </c>
      <c r="T7" s="39">
        <v>498.76</v>
      </c>
      <c r="U7" s="39">
        <v>29660</v>
      </c>
      <c r="V7" s="39">
        <v>37.020000000000003</v>
      </c>
      <c r="W7" s="39">
        <v>801.19</v>
      </c>
      <c r="X7" s="39">
        <v>111.31</v>
      </c>
      <c r="Y7" s="39">
        <v>111.54</v>
      </c>
      <c r="Z7" s="39">
        <v>112.13</v>
      </c>
      <c r="AA7" s="39">
        <v>109.49</v>
      </c>
      <c r="AB7" s="39">
        <v>111.13</v>
      </c>
      <c r="AC7" s="39">
        <v>109.04</v>
      </c>
      <c r="AD7" s="39">
        <v>109.64</v>
      </c>
      <c r="AE7" s="39">
        <v>110.95</v>
      </c>
      <c r="AF7" s="39">
        <v>110.68</v>
      </c>
      <c r="AG7" s="39">
        <v>108.87</v>
      </c>
      <c r="AH7" s="39">
        <v>112.83</v>
      </c>
      <c r="AI7" s="39">
        <v>0</v>
      </c>
      <c r="AJ7" s="39">
        <v>0</v>
      </c>
      <c r="AK7" s="39">
        <v>0</v>
      </c>
      <c r="AL7" s="39">
        <v>0</v>
      </c>
      <c r="AM7" s="39">
        <v>0</v>
      </c>
      <c r="AN7" s="39">
        <v>3.77</v>
      </c>
      <c r="AO7" s="39">
        <v>3.62</v>
      </c>
      <c r="AP7" s="39">
        <v>3.91</v>
      </c>
      <c r="AQ7" s="39">
        <v>3.56</v>
      </c>
      <c r="AR7" s="39">
        <v>3.16</v>
      </c>
      <c r="AS7" s="39">
        <v>1.05</v>
      </c>
      <c r="AT7" s="39">
        <v>1034.44</v>
      </c>
      <c r="AU7" s="39">
        <v>748</v>
      </c>
      <c r="AV7" s="39">
        <v>1185.8800000000001</v>
      </c>
      <c r="AW7" s="39">
        <v>1422.24</v>
      </c>
      <c r="AX7" s="39">
        <v>1385.08</v>
      </c>
      <c r="AY7" s="39">
        <v>382.09</v>
      </c>
      <c r="AZ7" s="39">
        <v>371.31</v>
      </c>
      <c r="BA7" s="39">
        <v>377.63</v>
      </c>
      <c r="BB7" s="39">
        <v>357.34</v>
      </c>
      <c r="BC7" s="39">
        <v>369.69</v>
      </c>
      <c r="BD7" s="39">
        <v>261.93</v>
      </c>
      <c r="BE7" s="39">
        <v>115.36</v>
      </c>
      <c r="BF7" s="39">
        <v>104.78</v>
      </c>
      <c r="BG7" s="39">
        <v>101.7</v>
      </c>
      <c r="BH7" s="39">
        <v>111.86</v>
      </c>
      <c r="BI7" s="39">
        <v>102.76</v>
      </c>
      <c r="BJ7" s="39">
        <v>385.06</v>
      </c>
      <c r="BK7" s="39">
        <v>373.09</v>
      </c>
      <c r="BL7" s="39">
        <v>364.71</v>
      </c>
      <c r="BM7" s="39">
        <v>373.69</v>
      </c>
      <c r="BN7" s="39">
        <v>402.99</v>
      </c>
      <c r="BO7" s="39">
        <v>270.45999999999998</v>
      </c>
      <c r="BP7" s="39">
        <v>109.68</v>
      </c>
      <c r="BQ7" s="39">
        <v>109.78</v>
      </c>
      <c r="BR7" s="39">
        <v>107.52</v>
      </c>
      <c r="BS7" s="39">
        <v>105.7</v>
      </c>
      <c r="BT7" s="39">
        <v>106.12</v>
      </c>
      <c r="BU7" s="39">
        <v>99.07</v>
      </c>
      <c r="BV7" s="39">
        <v>99.99</v>
      </c>
      <c r="BW7" s="39">
        <v>100.65</v>
      </c>
      <c r="BX7" s="39">
        <v>99.87</v>
      </c>
      <c r="BY7" s="39">
        <v>98.66</v>
      </c>
      <c r="BZ7" s="39">
        <v>103.91</v>
      </c>
      <c r="CA7" s="39">
        <v>134.05000000000001</v>
      </c>
      <c r="CB7" s="39">
        <v>133.93</v>
      </c>
      <c r="CC7" s="39">
        <v>137.03</v>
      </c>
      <c r="CD7" s="39">
        <v>139.69999999999999</v>
      </c>
      <c r="CE7" s="39">
        <v>139.49</v>
      </c>
      <c r="CF7" s="39">
        <v>173.03</v>
      </c>
      <c r="CG7" s="39">
        <v>171.15</v>
      </c>
      <c r="CH7" s="39">
        <v>170.19</v>
      </c>
      <c r="CI7" s="39">
        <v>171.81</v>
      </c>
      <c r="CJ7" s="39">
        <v>178.59</v>
      </c>
      <c r="CK7" s="39">
        <v>167.11</v>
      </c>
      <c r="CL7" s="39">
        <v>63.4</v>
      </c>
      <c r="CM7" s="39">
        <v>61.83</v>
      </c>
      <c r="CN7" s="39">
        <v>61.78</v>
      </c>
      <c r="CO7" s="39">
        <v>61.85</v>
      </c>
      <c r="CP7" s="39">
        <v>59.77</v>
      </c>
      <c r="CQ7" s="39">
        <v>58.58</v>
      </c>
      <c r="CR7" s="39">
        <v>58.53</v>
      </c>
      <c r="CS7" s="39">
        <v>59.01</v>
      </c>
      <c r="CT7" s="39">
        <v>60.03</v>
      </c>
      <c r="CU7" s="39">
        <v>55.03</v>
      </c>
      <c r="CV7" s="39">
        <v>60.27</v>
      </c>
      <c r="CW7" s="39">
        <v>87.92</v>
      </c>
      <c r="CX7" s="39">
        <v>88.09</v>
      </c>
      <c r="CY7" s="39">
        <v>87.82</v>
      </c>
      <c r="CZ7" s="39">
        <v>87.24</v>
      </c>
      <c r="DA7" s="39">
        <v>88.32</v>
      </c>
      <c r="DB7" s="39">
        <v>85.23</v>
      </c>
      <c r="DC7" s="39">
        <v>85.26</v>
      </c>
      <c r="DD7" s="39">
        <v>85.37</v>
      </c>
      <c r="DE7" s="39">
        <v>84.81</v>
      </c>
      <c r="DF7" s="39">
        <v>81.900000000000006</v>
      </c>
      <c r="DG7" s="39">
        <v>89.92</v>
      </c>
      <c r="DH7" s="39">
        <v>50.96</v>
      </c>
      <c r="DI7" s="39">
        <v>52.46</v>
      </c>
      <c r="DJ7" s="39">
        <v>54.05</v>
      </c>
      <c r="DK7" s="39">
        <v>54.79</v>
      </c>
      <c r="DL7" s="39">
        <v>56.1</v>
      </c>
      <c r="DM7" s="39">
        <v>44.31</v>
      </c>
      <c r="DN7" s="39">
        <v>45.75</v>
      </c>
      <c r="DO7" s="39">
        <v>46.9</v>
      </c>
      <c r="DP7" s="39">
        <v>47.28</v>
      </c>
      <c r="DQ7" s="39">
        <v>48.87</v>
      </c>
      <c r="DR7" s="39">
        <v>48.85</v>
      </c>
      <c r="DS7" s="39">
        <v>9.35</v>
      </c>
      <c r="DT7" s="39">
        <v>12.68</v>
      </c>
      <c r="DU7" s="39">
        <v>14.03</v>
      </c>
      <c r="DV7" s="39">
        <v>14.14</v>
      </c>
      <c r="DW7" s="39">
        <v>18.010000000000002</v>
      </c>
      <c r="DX7" s="39">
        <v>10.09</v>
      </c>
      <c r="DY7" s="39">
        <v>10.54</v>
      </c>
      <c r="DZ7" s="39">
        <v>12.03</v>
      </c>
      <c r="EA7" s="39">
        <v>12.19</v>
      </c>
      <c r="EB7" s="39">
        <v>14.85</v>
      </c>
      <c r="EC7" s="39">
        <v>17.8</v>
      </c>
      <c r="ED7" s="39">
        <v>1.53</v>
      </c>
      <c r="EE7" s="39">
        <v>0.64</v>
      </c>
      <c r="EF7" s="39">
        <v>0.42</v>
      </c>
      <c r="EG7" s="39">
        <v>0.28999999999999998</v>
      </c>
      <c r="EH7" s="39">
        <v>0.43</v>
      </c>
      <c r="EI7" s="39">
        <v>0.6</v>
      </c>
      <c r="EJ7" s="39">
        <v>0.56000000000000005</v>
      </c>
      <c r="EK7" s="39">
        <v>0.61</v>
      </c>
      <c r="EL7" s="39">
        <v>0.51</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小川町</cp:lastModifiedBy>
  <cp:lastPrinted>2020-02-04T02:20:53Z</cp:lastPrinted>
  <dcterms:created xsi:type="dcterms:W3CDTF">2019-12-05T04:12:37Z</dcterms:created>
  <dcterms:modified xsi:type="dcterms:W3CDTF">2020-02-04T02:20:54Z</dcterms:modified>
  <cp:category/>
</cp:coreProperties>
</file>