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8.0.16\全庁フォルダ\14_水道課\03水道庶務\01庶務\01調査回答\05経営比較分析表\R1\"/>
    </mc:Choice>
  </mc:AlternateContent>
  <workbookProtection workbookAlgorithmName="SHA-512" workbookHashValue="V5SpCYfEg7sawy7rxb0NLEx/AgWvSVtWlHmRtEcfP2hVoJGdvQ4/xMzFb4u6hKNvpkV5W/MhLPvCd1+i2UGpaw==" workbookSaltValue="95y7oBORdQODQfeAaVVh0g==" workbookSpinCount="100000" lockStructure="1"/>
  <bookViews>
    <workbookView xWindow="0" yWindow="0" windowWidth="12480" windowHeight="610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<sst xmlns="http://schemas.openxmlformats.org/spreadsheetml/2006/main" count="220" uniqueCount="108">
  <si>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</si>
  <si>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</si>
  <si>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</si>
  <si>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</si>
  <si>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</si>
  <si>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</si>
  <si>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</si>
  <si>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</si>
  <si>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</si>
  <si>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</si>
  <si>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</si>
  <si>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</si>
  <si>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</si>
  <si>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</si>
  <si>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</si>
  <si>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</si>
  <si>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</si>
  <si>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</si>
  <si>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</si>
  <si>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</si>
  <si>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</si>
  <si>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</si>
  <si>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</si>
  <si>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</si>
  <si>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</si>
  <si>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</si>
  <si>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</si>
  <si>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</si>
  <si>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</si>
  <si>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</si>
  <si>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</si>
  <si>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</si>
  <si>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</si>
  <si>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</si>
  <si>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</si>
  <si>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</si>
  <si>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</si>
  <si>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</si>
  <si>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</si>
  <si>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</si>
  <si>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</si>
  <si>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</si>
  <si>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</si>
  <si>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</si>
  <si>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</si>
  <si>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</si>
  <si>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</si>
  <si>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</si>
  <si>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</si>
  <si>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</si>
  <si>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</si>
  <si>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</si>
  <si>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</si>
  <si>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</si>
  <si>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</si>
  <si>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</si>
  <si>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</si>
  <si>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</si>
  <si>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</si>
  <si>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</si>
  <si>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</si>
  <si>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</si>
  <si>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</si>
  <si>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</si>
  <si>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</si>
  <si>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</si>
  <si>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</si>
  <si>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</si>
  <si>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</si>
  <si>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</si>
  <si>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</si>
  <si>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</si>
  <si>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</si>
  <si>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</si>
  <si>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</si>
  <si>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</si>
  <si>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</si>
  <si>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</si>
  <si>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</si>
  <si>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</si>
  <si>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</si>
  <si>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</si>
  <si>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</si>
  <si>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</si>
  <si>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</si>
  <si>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</si>
  <si>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</si>
  <si>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</si>
  <si>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</si>
  <si>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</si>
  <si>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</si>
  <si>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</si>
  <si>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</si>
  <si>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埼玉県　滑川町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</si>
  <si>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</si>
  <si>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</si>
  <si>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</si>
  <si>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</si>
  <si>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</si>
  <si>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</si>
  <si>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</si>
  <si>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</si>
  <si>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</si>
  <si>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</si>
  <si>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</si>
  <si>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①有形固定資産減価償却率
　類似団体の平均を下回っているものの、前年度より2.5%の増となった。年々資産が老朽化していくため数値は上がっている。
引き続き計画的な施設の更新等を検討していく。
②管路経年化率
　今年度も類似団体の平均を大きく上回っており、前年度より1.59%の増となった。管路の老朽化は進んでおり、更新の必要性がより高いことを示す。
対処できるよう、引き続き計画的な更新の検討を進めていく。
③管路更新率
　前年度に引き続き、今年度も類似団体の平均を上回ってはいるが、前年度より20.69%の減となった。管路の更新割合が少なく、更新ペースも遅いことを示している。
早急な更新計画の検討が必要である。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19" eb="21">
      <t>ヘイキン</t>
    </rPh>
    <rPh sb="22" eb="24">
      <t>シタマワ</t>
    </rPh>
    <rPh sb="32" eb="35">
      <t>ゼンネンド</t>
    </rPh>
    <rPh sb="42" eb="43">
      <t>ゾウ</t>
    </rPh>
    <rPh sb="48" eb="50">
      <t>ネンネン</t>
    </rPh>
    <rPh sb="50" eb="52">
      <t>シサン</t>
    </rPh>
    <rPh sb="53" eb="56">
      <t>ロウキュウカ</t>
    </rPh>
    <rPh sb="62" eb="64">
      <t>スウチ</t>
    </rPh>
    <rPh sb="65" eb="66">
      <t>ア</t>
    </rPh>
    <rPh sb="73" eb="74">
      <t>ヒ</t>
    </rPh>
    <rPh sb="75" eb="76">
      <t>ツヅ</t>
    </rPh>
    <rPh sb="77" eb="79">
      <t>ケイカク</t>
    </rPh>
    <rPh sb="79" eb="80">
      <t>テキ</t>
    </rPh>
    <rPh sb="81" eb="83">
      <t>シセツ</t>
    </rPh>
    <rPh sb="84" eb="87">
      <t>コウシントウ</t>
    </rPh>
    <rPh sb="88" eb="90">
      <t>ケントウ</t>
    </rPh>
    <rPh sb="98" eb="100">
      <t>カンロ</t>
    </rPh>
    <rPh sb="100" eb="103">
      <t>ケイネンカ</t>
    </rPh>
    <rPh sb="103" eb="104">
      <t>リツ</t>
    </rPh>
    <rPh sb="106" eb="109">
      <t>コンネンド</t>
    </rPh>
    <rPh sb="110" eb="112">
      <t>ルイジ</t>
    </rPh>
    <rPh sb="112" eb="114">
      <t>ダンタイ</t>
    </rPh>
    <rPh sb="115" eb="117">
      <t>ヘイキン</t>
    </rPh>
    <rPh sb="118" eb="119">
      <t>オオ</t>
    </rPh>
    <rPh sb="121" eb="123">
      <t>ウワマワ</t>
    </rPh>
    <rPh sb="128" eb="131">
      <t>ゼンネンド</t>
    </rPh>
    <rPh sb="139" eb="140">
      <t>ゾウ</t>
    </rPh>
    <rPh sb="145" eb="147">
      <t>カンロ</t>
    </rPh>
    <rPh sb="148" eb="150">
      <t>ロウキュウ</t>
    </rPh>
    <rPh sb="150" eb="151">
      <t>カ</t>
    </rPh>
    <rPh sb="152" eb="153">
      <t>スス</t>
    </rPh>
    <rPh sb="158" eb="160">
      <t>コウシン</t>
    </rPh>
    <rPh sb="161" eb="164">
      <t>ヒツヨウセイ</t>
    </rPh>
    <rPh sb="167" eb="168">
      <t>タカ</t>
    </rPh>
    <rPh sb="172" eb="173">
      <t>シメ</t>
    </rPh>
    <rPh sb="176" eb="178">
      <t>タイショ</t>
    </rPh>
    <rPh sb="184" eb="185">
      <t>ヒ</t>
    </rPh>
    <rPh sb="186" eb="187">
      <t>ツヅ</t>
    </rPh>
    <rPh sb="188" eb="191">
      <t>ケイカクテキ</t>
    </rPh>
    <rPh sb="192" eb="194">
      <t>コウシン</t>
    </rPh>
    <rPh sb="195" eb="197">
      <t>ケントウ</t>
    </rPh>
    <rPh sb="198" eb="199">
      <t>スス</t>
    </rPh>
    <rPh sb="207" eb="209">
      <t>カンロ</t>
    </rPh>
    <rPh sb="209" eb="211">
      <t>コウシン</t>
    </rPh>
    <rPh sb="211" eb="212">
      <t>リツ</t>
    </rPh>
    <rPh sb="214" eb="217">
      <t>ゼンネンド</t>
    </rPh>
    <rPh sb="218" eb="219">
      <t>ヒ</t>
    </rPh>
    <rPh sb="220" eb="221">
      <t>ツヅ</t>
    </rPh>
    <rPh sb="223" eb="226">
      <t>コンネンド</t>
    </rPh>
    <rPh sb="227" eb="229">
      <t>ルイジ</t>
    </rPh>
    <rPh sb="229" eb="231">
      <t>ダンタイ</t>
    </rPh>
    <rPh sb="232" eb="234">
      <t>ヘイキン</t>
    </rPh>
    <rPh sb="235" eb="237">
      <t>ウワマワ</t>
    </rPh>
    <rPh sb="244" eb="247">
      <t>ゼンネンド</t>
    </rPh>
    <rPh sb="256" eb="257">
      <t>ゲン</t>
    </rPh>
    <rPh sb="262" eb="264">
      <t>カンロ</t>
    </rPh>
    <rPh sb="265" eb="267">
      <t>コウシン</t>
    </rPh>
    <rPh sb="267" eb="269">
      <t>ワリアイ</t>
    </rPh>
    <rPh sb="270" eb="271">
      <t>スク</t>
    </rPh>
    <rPh sb="274" eb="276">
      <t>コウシン</t>
    </rPh>
    <rPh sb="280" eb="281">
      <t>オソ</t>
    </rPh>
    <rPh sb="285" eb="286">
      <t>シメ</t>
    </rPh>
    <rPh sb="292" eb="294">
      <t>ソウキュウ</t>
    </rPh>
    <rPh sb="295" eb="297">
      <t>コウシン</t>
    </rPh>
    <rPh sb="297" eb="299">
      <t>ケイカク</t>
    </rPh>
    <rPh sb="300" eb="302">
      <t>ケントウ</t>
    </rPh>
    <rPh sb="303" eb="305">
      <t>ヒツヨウ</t>
    </rPh>
    <phoneticPr fontId="4"/>
  </si>
  <si>
    <t>　滑川町は自己水源を持たないので、今後も増加する人口と水需要に対応するため、水の確保は常に課題としている。
　現在、当町の水道事業の健全性・効率性については、前年度に引き続き順調に推移している。
　施設や管路の老朽化が進み、更新ペースが追いついていない状況であるため、更新計画や投資のあり方をさらに検討していく必要がある。</t>
    <rPh sb="1" eb="4">
      <t>ナメガワマチ</t>
    </rPh>
    <rPh sb="5" eb="7">
      <t>ジコ</t>
    </rPh>
    <rPh sb="7" eb="9">
      <t>スイゲン</t>
    </rPh>
    <rPh sb="10" eb="11">
      <t>モ</t>
    </rPh>
    <rPh sb="17" eb="19">
      <t>コンゴ</t>
    </rPh>
    <rPh sb="20" eb="22">
      <t>ゾウカ</t>
    </rPh>
    <rPh sb="24" eb="26">
      <t>ジンコウ</t>
    </rPh>
    <rPh sb="27" eb="28">
      <t>ミズ</t>
    </rPh>
    <rPh sb="28" eb="30">
      <t>ジュヨウ</t>
    </rPh>
    <rPh sb="31" eb="33">
      <t>タイオウ</t>
    </rPh>
    <rPh sb="38" eb="39">
      <t>ミズ</t>
    </rPh>
    <rPh sb="40" eb="42">
      <t>カクホ</t>
    </rPh>
    <rPh sb="43" eb="44">
      <t>ツネ</t>
    </rPh>
    <rPh sb="45" eb="47">
      <t>カダイ</t>
    </rPh>
    <rPh sb="55" eb="57">
      <t>ゲンザイ</t>
    </rPh>
    <rPh sb="58" eb="59">
      <t>トウ</t>
    </rPh>
    <rPh sb="59" eb="60">
      <t>マチ</t>
    </rPh>
    <rPh sb="61" eb="63">
      <t>スイドウ</t>
    </rPh>
    <rPh sb="63" eb="65">
      <t>ジギョウ</t>
    </rPh>
    <rPh sb="66" eb="69">
      <t>ケンゼンセイ</t>
    </rPh>
    <rPh sb="70" eb="73">
      <t>コウリツセイ</t>
    </rPh>
    <rPh sb="79" eb="82">
      <t>ゼンネンド</t>
    </rPh>
    <rPh sb="83" eb="84">
      <t>ヒ</t>
    </rPh>
    <rPh sb="85" eb="86">
      <t>ツヅ</t>
    </rPh>
    <rPh sb="87" eb="89">
      <t>ジュンチョウ</t>
    </rPh>
    <rPh sb="90" eb="92">
      <t>スイイ</t>
    </rPh>
    <rPh sb="99" eb="101">
      <t>シセツ</t>
    </rPh>
    <rPh sb="102" eb="104">
      <t>カンロ</t>
    </rPh>
    <rPh sb="105" eb="108">
      <t>ロウキュウカ</t>
    </rPh>
    <rPh sb="109" eb="110">
      <t>スス</t>
    </rPh>
    <rPh sb="112" eb="114">
      <t>コウシン</t>
    </rPh>
    <rPh sb="118" eb="119">
      <t>オ</t>
    </rPh>
    <rPh sb="126" eb="128">
      <t>ジョウキョウ</t>
    </rPh>
    <rPh sb="134" eb="136">
      <t>コウシン</t>
    </rPh>
    <rPh sb="136" eb="138">
      <t>ケイカク</t>
    </rPh>
    <rPh sb="139" eb="141">
      <t>トウシ</t>
    </rPh>
    <rPh sb="144" eb="145">
      <t>カタ</t>
    </rPh>
    <rPh sb="149" eb="151">
      <t>ケントウ</t>
    </rPh>
    <rPh sb="155" eb="157">
      <t>ヒツヨウ</t>
    </rPh>
    <phoneticPr fontId="4"/>
  </si>
  <si>
    <t>①経常収支比率
　今年度も類似団体の平均を上回っており、前年度より2.37%の増となった。収支が黒字の良好な状態である。
②累積欠損金比率
　今年度も0%を維持している。営業収益に対し、複数年にわたる損失はないことを示している。
③流動比率
　今年度も類似団体の平均を大きく上回っており、前年度より3.9%の増となった。支払い能力が良好な状態である。
④企業債残高対給水収益比率
　借入をせずに事業運営をしているため、ここ数年の企業債残高の規模は小さい。そのため類似団体の平均も下回っている。
今後は計画的な更新事業等を見据えていく必要がある。
⑤料金回収率
　類似団体の平均を大きく上回っており、前年度より1.86%の増となった。給水に係る費用は給水収益で賄えていると言える。
⑥給水原価
　給水1㎥あたりの製造費。今年度も類似団体の平均を下回っており、前年度より3.51円減少している。大幅な変化ではないため、数値は適切な状態である。
⑦施設利用率
　今年度も類似団体の平均を上回っており、前年度より0.7%の増となった。施設の利用状況や規模は良好な状態である。
⑧有収率
　今年度も類似団体の平均を大きく上回っているものの、前年度より0.24%の減となっている。
今後も漏水等には注意し、より一層の数値上昇を目指していく。
　</t>
    <rPh sb="1" eb="3">
      <t>ケイジョウ</t>
    </rPh>
    <rPh sb="3" eb="5">
      <t>シュウシ</t>
    </rPh>
    <rPh sb="5" eb="7">
      <t>ヒリツ</t>
    </rPh>
    <rPh sb="9" eb="12">
      <t>コンネンド</t>
    </rPh>
    <rPh sb="13" eb="15">
      <t>ルイジ</t>
    </rPh>
    <rPh sb="15" eb="17">
      <t>ダンタイ</t>
    </rPh>
    <rPh sb="18" eb="20">
      <t>ヘイキン</t>
    </rPh>
    <rPh sb="21" eb="23">
      <t>ウワマワ</t>
    </rPh>
    <rPh sb="28" eb="31">
      <t>ゼンネンド</t>
    </rPh>
    <rPh sb="39" eb="40">
      <t>ゾウ</t>
    </rPh>
    <rPh sb="45" eb="47">
      <t>シュウシ</t>
    </rPh>
    <rPh sb="48" eb="50">
      <t>クロジ</t>
    </rPh>
    <rPh sb="51" eb="53">
      <t>リョウコウ</t>
    </rPh>
    <rPh sb="54" eb="56">
      <t>ジョウタイ</t>
    </rPh>
    <rPh sb="63" eb="65">
      <t>ルイセキ</t>
    </rPh>
    <rPh sb="65" eb="68">
      <t>ケッソンキン</t>
    </rPh>
    <rPh sb="68" eb="70">
      <t>ヒリツ</t>
    </rPh>
    <rPh sb="72" eb="75">
      <t>コンネンド</t>
    </rPh>
    <rPh sb="79" eb="81">
      <t>イジ</t>
    </rPh>
    <rPh sb="86" eb="88">
      <t>エイギョウ</t>
    </rPh>
    <rPh sb="88" eb="90">
      <t>シュウエキ</t>
    </rPh>
    <rPh sb="91" eb="92">
      <t>タイ</t>
    </rPh>
    <rPh sb="94" eb="96">
      <t>フクスウ</t>
    </rPh>
    <rPh sb="96" eb="97">
      <t>ネン</t>
    </rPh>
    <rPh sb="101" eb="103">
      <t>ソンシツ</t>
    </rPh>
    <rPh sb="109" eb="110">
      <t>シメ</t>
    </rPh>
    <rPh sb="118" eb="120">
      <t>リュウドウ</t>
    </rPh>
    <rPh sb="120" eb="122">
      <t>ヒリツ</t>
    </rPh>
    <rPh sb="124" eb="127">
      <t>コンネンド</t>
    </rPh>
    <rPh sb="128" eb="130">
      <t>ルイジ</t>
    </rPh>
    <rPh sb="130" eb="132">
      <t>ダンタイ</t>
    </rPh>
    <rPh sb="136" eb="137">
      <t>オオ</t>
    </rPh>
    <rPh sb="146" eb="149">
      <t>ゼンネンド</t>
    </rPh>
    <rPh sb="156" eb="157">
      <t>ゾウ</t>
    </rPh>
    <rPh sb="162" eb="164">
      <t>シハラ</t>
    </rPh>
    <rPh sb="165" eb="167">
      <t>ノウリョク</t>
    </rPh>
    <rPh sb="168" eb="170">
      <t>リョウコウ</t>
    </rPh>
    <rPh sb="171" eb="173">
      <t>ジョウタイ</t>
    </rPh>
    <rPh sb="180" eb="182">
      <t>キギョウ</t>
    </rPh>
    <rPh sb="182" eb="183">
      <t>サイ</t>
    </rPh>
    <rPh sb="183" eb="185">
      <t>ザンダカ</t>
    </rPh>
    <rPh sb="185" eb="186">
      <t>タイ</t>
    </rPh>
    <rPh sb="186" eb="188">
      <t>キュウスイ</t>
    </rPh>
    <rPh sb="188" eb="190">
      <t>シュウエキ</t>
    </rPh>
    <rPh sb="190" eb="192">
      <t>ヒリツ</t>
    </rPh>
    <rPh sb="194" eb="196">
      <t>カリイ</t>
    </rPh>
    <rPh sb="200" eb="202">
      <t>ジギョウ</t>
    </rPh>
    <rPh sb="202" eb="204">
      <t>ウンエイ</t>
    </rPh>
    <rPh sb="214" eb="216">
      <t>スウネン</t>
    </rPh>
    <rPh sb="217" eb="219">
      <t>キギョウ</t>
    </rPh>
    <rPh sb="219" eb="220">
      <t>サイ</t>
    </rPh>
    <rPh sb="220" eb="222">
      <t>ザンダカ</t>
    </rPh>
    <rPh sb="223" eb="225">
      <t>キボ</t>
    </rPh>
    <rPh sb="226" eb="227">
      <t>チイ</t>
    </rPh>
    <rPh sb="234" eb="236">
      <t>ルイジ</t>
    </rPh>
    <rPh sb="236" eb="238">
      <t>ダンタイ</t>
    </rPh>
    <rPh sb="239" eb="241">
      <t>ヘイキン</t>
    </rPh>
    <rPh sb="242" eb="244">
      <t>シタマワ</t>
    </rPh>
    <rPh sb="250" eb="252">
      <t>コンゴ</t>
    </rPh>
    <rPh sb="253" eb="255">
      <t>ケイカク</t>
    </rPh>
    <rPh sb="255" eb="256">
      <t>テキ</t>
    </rPh>
    <rPh sb="257" eb="259">
      <t>コウシン</t>
    </rPh>
    <rPh sb="259" eb="261">
      <t>ジギョウ</t>
    </rPh>
    <rPh sb="261" eb="262">
      <t>トウ</t>
    </rPh>
    <rPh sb="263" eb="265">
      <t>ミス</t>
    </rPh>
    <rPh sb="269" eb="271">
      <t>ヒツヨウ</t>
    </rPh>
    <rPh sb="278" eb="280">
      <t>リョウキン</t>
    </rPh>
    <rPh sb="280" eb="282">
      <t>カイシュウ</t>
    </rPh>
    <rPh sb="282" eb="283">
      <t>リツ</t>
    </rPh>
    <rPh sb="285" eb="287">
      <t>ルイジ</t>
    </rPh>
    <rPh sb="287" eb="289">
      <t>ダンタイ</t>
    </rPh>
    <rPh sb="290" eb="292">
      <t>ヘイキン</t>
    </rPh>
    <rPh sb="293" eb="294">
      <t>オオ</t>
    </rPh>
    <rPh sb="296" eb="298">
      <t>ウワマワ</t>
    </rPh>
    <rPh sb="303" eb="306">
      <t>ゼンネンド</t>
    </rPh>
    <rPh sb="314" eb="315">
      <t>ゾウ</t>
    </rPh>
    <rPh sb="320" eb="322">
      <t>キュウスイ</t>
    </rPh>
    <rPh sb="323" eb="324">
      <t>カカ</t>
    </rPh>
    <rPh sb="325" eb="327">
      <t>ヒヨウ</t>
    </rPh>
    <rPh sb="328" eb="330">
      <t>キュウスイ</t>
    </rPh>
    <rPh sb="330" eb="332">
      <t>シュウエキ</t>
    </rPh>
    <rPh sb="333" eb="334">
      <t>マカナ</t>
    </rPh>
    <rPh sb="339" eb="340">
      <t>イ</t>
    </rPh>
    <rPh sb="346" eb="348">
      <t>キュウスイ</t>
    </rPh>
    <rPh sb="348" eb="350">
      <t>ゲンカ</t>
    </rPh>
    <rPh sb="352" eb="354">
      <t>キュウスイ</t>
    </rPh>
    <rPh sb="360" eb="363">
      <t>セイゾウヒ</t>
    </rPh>
    <rPh sb="364" eb="367">
      <t>コンネンド</t>
    </rPh>
    <rPh sb="368" eb="370">
      <t>ルイジ</t>
    </rPh>
    <rPh sb="370" eb="372">
      <t>ダンタイ</t>
    </rPh>
    <rPh sb="373" eb="375">
      <t>ヘイキン</t>
    </rPh>
    <rPh sb="376" eb="378">
      <t>シタマワ</t>
    </rPh>
    <rPh sb="383" eb="385">
      <t>ゼンネン</t>
    </rPh>
    <rPh sb="385" eb="386">
      <t>ド</t>
    </rPh>
    <rPh sb="392" eb="393">
      <t>エン</t>
    </rPh>
    <rPh sb="393" eb="395">
      <t>ゲンショウ</t>
    </rPh>
    <rPh sb="400" eb="402">
      <t>オオハバ</t>
    </rPh>
    <rPh sb="403" eb="405">
      <t>ヘンカ</t>
    </rPh>
    <rPh sb="412" eb="414">
      <t>スウチ</t>
    </rPh>
    <rPh sb="415" eb="417">
      <t>テキセツ</t>
    </rPh>
    <rPh sb="418" eb="420">
      <t>ジョウタイ</t>
    </rPh>
    <rPh sb="427" eb="429">
      <t>シセツ</t>
    </rPh>
    <rPh sb="429" eb="432">
      <t>リヨウリツ</t>
    </rPh>
    <rPh sb="434" eb="437">
      <t>コンネンド</t>
    </rPh>
    <rPh sb="438" eb="440">
      <t>ルイジ</t>
    </rPh>
    <rPh sb="440" eb="442">
      <t>ダンタイ</t>
    </rPh>
    <rPh sb="443" eb="445">
      <t>ヘイキン</t>
    </rPh>
    <rPh sb="446" eb="448">
      <t>ウワマワ</t>
    </rPh>
    <rPh sb="453" eb="456">
      <t>ゼンネンド</t>
    </rPh>
    <rPh sb="463" eb="464">
      <t>ゾウ</t>
    </rPh>
    <rPh sb="469" eb="471">
      <t>シセツ</t>
    </rPh>
    <rPh sb="472" eb="474">
      <t>リヨウ</t>
    </rPh>
    <rPh sb="474" eb="476">
      <t>ジョウキョウ</t>
    </rPh>
    <rPh sb="477" eb="479">
      <t>キボ</t>
    </rPh>
    <rPh sb="480" eb="482">
      <t>リョウコウ</t>
    </rPh>
    <rPh sb="483" eb="485">
      <t>ジョウタイ</t>
    </rPh>
    <rPh sb="509" eb="510">
      <t>オオ</t>
    </rPh>
    <rPh sb="522" eb="525">
      <t>ゼンネンド</t>
    </rPh>
    <rPh sb="533" eb="534">
      <t>ゲン</t>
    </rPh>
    <rPh sb="542" eb="544">
      <t>コンゴ</t>
    </rPh>
    <rPh sb="545" eb="548">
      <t>ロウスイトウ</t>
    </rPh>
    <rPh sb="550" eb="552">
      <t>チュウイ</t>
    </rPh>
    <rPh sb="556" eb="558">
      <t>イッソウ</t>
    </rPh>
    <rPh sb="559" eb="561">
      <t>スウチ</t>
    </rPh>
    <rPh sb="561" eb="563">
      <t>ジョウショウ</t>
    </rPh>
    <rPh sb="564" eb="566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</si>
</sst>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0.74</c:v>
                </c:pt>
                <c:pt idx="1">
                  <c:v>1.1599999999999999</c:v>
                </c:pt>
                <c:pt idx="2">
                  <c:v>0.46</c:v>
                </c:pt>
                <c:pt idx="3">
                  <c:v>1.45</c:v>
                </c:pt>
                <c:pt idx="4">
                  <c:v>1.1499999999999999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87-438C-B478-9700F8C00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360936"/>
        <c:axId val="23017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0.99</c:v>
                </c:pt>
                <c:pt idx="2">
                  <c:v>0.71</c:v>
                </c:pt>
                <c:pt idx="3">
                  <c:v>0.54</c:v>
                </c:pt>
                <c:pt idx="4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87-438C-B478-9700F8C00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60936"/>
        <c:axId val="230176944"/>
      </c:lineChart>
      <c:dateAx>
        <c:axId val="229360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176944"/>
        <c:crosses val="autoZero"/>
        <c:auto val="1"/>
        <c:lblOffset val="100"/>
        <c:baseTimeUnit val="years"/>
      </c:dateAx>
      <c:valAx>
        <c:axId val="23017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9360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72.42</c:v>
                </c:pt>
                <c:pt idx="1">
                  <c:v>73.97</c:v>
                </c:pt>
                <c:pt idx="2">
                  <c:v>74.25</c:v>
                </c:pt>
                <c:pt idx="3">
                  <c:v>75.83</c:v>
                </c:pt>
                <c:pt idx="4">
                  <c:v>76.36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4-4B22-B842-BBA2CBA48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331904"/>
        <c:axId val="288332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55.13</c:v>
                </c:pt>
                <c:pt idx="1">
                  <c:v>54.77</c:v>
                </c:pt>
                <c:pt idx="2">
                  <c:v>54.92</c:v>
                </c:pt>
                <c:pt idx="3">
                  <c:v>55.63</c:v>
                </c:pt>
                <c:pt idx="4">
                  <c:v>55.03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84-4B22-B842-BBA2CBA48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331904"/>
        <c:axId val="288332296"/>
      </c:lineChart>
      <c:dateAx>
        <c:axId val="28833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332296"/>
        <c:crosses val="autoZero"/>
        <c:auto val="1"/>
        <c:lblOffset val="100"/>
        <c:baseTimeUnit val="years"/>
      </c:dateAx>
      <c:valAx>
        <c:axId val="288332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33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92.78</c:v>
                </c:pt>
                <c:pt idx="1">
                  <c:v>92.27</c:v>
                </c:pt>
                <c:pt idx="2">
                  <c:v>92.34</c:v>
                </c:pt>
                <c:pt idx="3">
                  <c:v>92.55</c:v>
                </c:pt>
                <c:pt idx="4">
                  <c:v>92.33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07-4CC3-BBEA-CC22A880F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333472"/>
        <c:axId val="288333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</c:v>
                </c:pt>
                <c:pt idx="1">
                  <c:v>82.89</c:v>
                </c:pt>
                <c:pt idx="2">
                  <c:v>82.66</c:v>
                </c:pt>
                <c:pt idx="3">
                  <c:v>82.04</c:v>
                </c:pt>
                <c:pt idx="4">
                  <c:v>81.900000000000006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07-4CC3-BBEA-CC22A880F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333472"/>
        <c:axId val="288333864"/>
      </c:lineChart>
      <c:dateAx>
        <c:axId val="28833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333864"/>
        <c:crosses val="autoZero"/>
        <c:auto val="1"/>
        <c:lblOffset val="100"/>
        <c:baseTimeUnit val="years"/>
      </c:dateAx>
      <c:valAx>
        <c:axId val="288333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33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117.01</c:v>
                </c:pt>
                <c:pt idx="1">
                  <c:v>117.34</c:v>
                </c:pt>
                <c:pt idx="2">
                  <c:v>114.4</c:v>
                </c:pt>
                <c:pt idx="3">
                  <c:v>114.08</c:v>
                </c:pt>
                <c:pt idx="4">
                  <c:v>116.78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20-4CDB-A5CF-CA2E11CFF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167960"/>
        <c:axId val="13033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110.01</c:v>
                </c:pt>
                <c:pt idx="1">
                  <c:v>111.21</c:v>
                </c:pt>
                <c:pt idx="2">
                  <c:v>111.71</c:v>
                </c:pt>
                <c:pt idx="3">
                  <c:v>110.05</c:v>
                </c:pt>
                <c:pt idx="4">
                  <c:v>108.87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20-4CDB-A5CF-CA2E11CFF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67960"/>
        <c:axId val="130332800"/>
      </c:lineChart>
      <c:dateAx>
        <c:axId val="130167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332800"/>
        <c:crosses val="autoZero"/>
        <c:auto val="1"/>
        <c:lblOffset val="100"/>
        <c:baseTimeUnit val="years"/>
      </c:dateAx>
      <c:valAx>
        <c:axId val="130332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167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42.54</c:v>
                </c:pt>
                <c:pt idx="1">
                  <c:v>42.73</c:v>
                </c:pt>
                <c:pt idx="2">
                  <c:v>44.16</c:v>
                </c:pt>
                <c:pt idx="3">
                  <c:v>44.85</c:v>
                </c:pt>
                <c:pt idx="4">
                  <c:v>45.97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5A-441D-B154-06358C6E7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71064"/>
        <c:axId val="287337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46.66</c:v>
                </c:pt>
                <c:pt idx="1">
                  <c:v>47.46</c:v>
                </c:pt>
                <c:pt idx="2">
                  <c:v>48.49</c:v>
                </c:pt>
                <c:pt idx="3">
                  <c:v>48.05</c:v>
                </c:pt>
                <c:pt idx="4">
                  <c:v>48.87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5A-441D-B154-06358C6E7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871064"/>
        <c:axId val="287337336"/>
      </c:lineChart>
      <c:dateAx>
        <c:axId val="287871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7337336"/>
        <c:crosses val="autoZero"/>
        <c:auto val="1"/>
        <c:lblOffset val="100"/>
        <c:baseTimeUnit val="years"/>
      </c:dateAx>
      <c:valAx>
        <c:axId val="287337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7871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62.37</c:v>
                </c:pt>
                <c:pt idx="1">
                  <c:v>49.01</c:v>
                </c:pt>
                <c:pt idx="2">
                  <c:v>48.95</c:v>
                </c:pt>
                <c:pt idx="3">
                  <c:v>48.97</c:v>
                </c:pt>
                <c:pt idx="4">
                  <c:v>49.75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B7-44BB-9171-D7D17FD1C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489064"/>
        <c:axId val="13015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9.85</c:v>
                </c:pt>
                <c:pt idx="1">
                  <c:v>9.7100000000000009</c:v>
                </c:pt>
                <c:pt idx="2">
                  <c:v>12.79</c:v>
                </c:pt>
                <c:pt idx="3">
                  <c:v>13.39</c:v>
                </c:pt>
                <c:pt idx="4">
                  <c:v>14.85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B7-44BB-9171-D7D17FD1C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489064"/>
        <c:axId val="130156832"/>
      </c:lineChart>
      <c:dateAx>
        <c:axId val="288489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156832"/>
        <c:crosses val="autoZero"/>
        <c:auto val="1"/>
        <c:lblOffset val="100"/>
        <c:baseTimeUnit val="years"/>
      </c:dateAx>
      <c:valAx>
        <c:axId val="13015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489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FA-42B2-B6E5-322100EC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89240"/>
        <c:axId val="28788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2.8</c:v>
                </c:pt>
                <c:pt idx="1">
                  <c:v>1.93</c:v>
                </c:pt>
                <c:pt idx="2">
                  <c:v>1.72</c:v>
                </c:pt>
                <c:pt idx="3">
                  <c:v>2.64</c:v>
                </c:pt>
                <c:pt idx="4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FA-42B2-B6E5-322100EC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889240"/>
        <c:axId val="287889632"/>
      </c:lineChart>
      <c:dateAx>
        <c:axId val="287889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7889632"/>
        <c:crosses val="autoZero"/>
        <c:auto val="1"/>
        <c:lblOffset val="100"/>
        <c:baseTimeUnit val="years"/>
      </c:dateAx>
      <c:valAx>
        <c:axId val="287889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7889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891.59</c:v>
                </c:pt>
                <c:pt idx="1">
                  <c:v>932.06</c:v>
                </c:pt>
                <c:pt idx="2">
                  <c:v>942.11</c:v>
                </c:pt>
                <c:pt idx="3">
                  <c:v>1005.13</c:v>
                </c:pt>
                <c:pt idx="4">
                  <c:v>1044.3800000000001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D1-448B-94B6-CDC3DE95E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90808"/>
        <c:axId val="288075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381.53</c:v>
                </c:pt>
                <c:pt idx="1">
                  <c:v>391.54</c:v>
                </c:pt>
                <c:pt idx="2">
                  <c:v>384.34</c:v>
                </c:pt>
                <c:pt idx="3">
                  <c:v>359.47</c:v>
                </c:pt>
                <c:pt idx="4">
                  <c:v>369.69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D1-448B-94B6-CDC3DE95E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890808"/>
        <c:axId val="288075288"/>
      </c:lineChart>
      <c:dateAx>
        <c:axId val="287890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075288"/>
        <c:crosses val="autoZero"/>
        <c:auto val="1"/>
        <c:lblOffset val="100"/>
        <c:baseTimeUnit val="years"/>
      </c:dateAx>
      <c:valAx>
        <c:axId val="288075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7890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118.29</c:v>
                </c:pt>
                <c:pt idx="1">
                  <c:v>102.75</c:v>
                </c:pt>
                <c:pt idx="2">
                  <c:v>89.82</c:v>
                </c:pt>
                <c:pt idx="3">
                  <c:v>76.83</c:v>
                </c:pt>
                <c:pt idx="4">
                  <c:v>66.03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C4-4827-A014-3495D2042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87672"/>
        <c:axId val="28788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393.27</c:v>
                </c:pt>
                <c:pt idx="1">
                  <c:v>386.97</c:v>
                </c:pt>
                <c:pt idx="2">
                  <c:v>380.58</c:v>
                </c:pt>
                <c:pt idx="3">
                  <c:v>401.79</c:v>
                </c:pt>
                <c:pt idx="4">
                  <c:v>402.99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C4-4827-A014-3495D2042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887672"/>
        <c:axId val="287887280"/>
      </c:lineChart>
      <c:dateAx>
        <c:axId val="287887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7887280"/>
        <c:crosses val="autoZero"/>
        <c:auto val="1"/>
        <c:lblOffset val="100"/>
        <c:baseTimeUnit val="years"/>
      </c:dateAx>
      <c:valAx>
        <c:axId val="287887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7887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105.46</c:v>
                </c:pt>
                <c:pt idx="1">
                  <c:v>107.89</c:v>
                </c:pt>
                <c:pt idx="2">
                  <c:v>105.93</c:v>
                </c:pt>
                <c:pt idx="3">
                  <c:v>105.1</c:v>
                </c:pt>
                <c:pt idx="4">
                  <c:v>107.05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DD-4C82-80A3-EA742F29F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077248"/>
        <c:axId val="288077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100.47</c:v>
                </c:pt>
                <c:pt idx="1">
                  <c:v>101.72</c:v>
                </c:pt>
                <c:pt idx="2">
                  <c:v>102.38</c:v>
                </c:pt>
                <c:pt idx="3">
                  <c:v>100.12</c:v>
                </c:pt>
                <c:pt idx="4">
                  <c:v>98.66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DD-4C82-80A3-EA742F29F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077248"/>
        <c:axId val="288077640"/>
      </c:lineChart>
      <c:dateAx>
        <c:axId val="288077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077640"/>
        <c:crosses val="autoZero"/>
        <c:auto val="1"/>
        <c:lblOffset val="100"/>
        <c:baseTimeUnit val="years"/>
      </c:dateAx>
      <c:valAx>
        <c:axId val="288077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077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144.41</c:v>
                </c:pt>
                <c:pt idx="1">
                  <c:v>141.75</c:v>
                </c:pt>
                <c:pt idx="2">
                  <c:v>143.57</c:v>
                </c:pt>
                <c:pt idx="3">
                  <c:v>145.38999999999999</c:v>
                </c:pt>
                <c:pt idx="4">
                  <c:v>141.88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18-4F23-8AAA-AFEF75837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88848"/>
        <c:axId val="28807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169.82</c:v>
                </c:pt>
                <c:pt idx="1">
                  <c:v>168.2</c:v>
                </c:pt>
                <c:pt idx="2">
                  <c:v>168.67</c:v>
                </c:pt>
                <c:pt idx="3">
                  <c:v>174.97</c:v>
                </c:pt>
                <c:pt idx="4">
                  <c:v>178.59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18-4F23-8AAA-AFEF75837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888848"/>
        <c:axId val="288078816"/>
      </c:lineChart>
      <c:dateAx>
        <c:axId val="28788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078816"/>
        <c:crosses val="autoZero"/>
        <c:auto val="1"/>
        <c:lblOffset val="100"/>
        <c:baseTimeUnit val="years"/>
      </c:dateAx>
      <c:valAx>
        <c:axId val="28807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788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Z16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埼玉県　滑川町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A6</v>
      </c>
      <c r="X8" s="59"/>
      <c r="Y8" s="59"/>
      <c r="Z8" s="59"/>
      <c r="AA8" s="59"/>
      <c r="AB8" s="59"/>
      <c r="AC8" s="59"/>
      <c r="AD8" s="59" t="str">
        <f>データ!$M$6</f>
        <v>非設置</v>
      </c>
      <c r="AE8" s="59"/>
      <c r="AF8" s="59"/>
      <c r="AG8" s="59"/>
      <c r="AH8" s="59"/>
      <c r="AI8" s="59"/>
      <c r="AJ8" s="59"/>
      <c r="AK8" s="4"/>
      <c r="AL8" s="60">
        <f>データ!$R$6</f>
        <v>19038</v>
      </c>
      <c r="AM8" s="60"/>
      <c r="AN8" s="60"/>
      <c r="AO8" s="60"/>
      <c r="AP8" s="60"/>
      <c r="AQ8" s="60"/>
      <c r="AR8" s="60"/>
      <c r="AS8" s="60"/>
      <c r="AT8" s="51">
        <f>データ!$S$6</f>
        <v>29.68</v>
      </c>
      <c r="AU8" s="52"/>
      <c r="AV8" s="52"/>
      <c r="AW8" s="52"/>
      <c r="AX8" s="52"/>
      <c r="AY8" s="52"/>
      <c r="AZ8" s="52"/>
      <c r="BA8" s="52"/>
      <c r="BB8" s="53">
        <f>データ!$T$6</f>
        <v>641.44000000000005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90.33</v>
      </c>
      <c r="J10" s="52"/>
      <c r="K10" s="52"/>
      <c r="L10" s="52"/>
      <c r="M10" s="52"/>
      <c r="N10" s="52"/>
      <c r="O10" s="63"/>
      <c r="P10" s="53">
        <f>データ!$P$6</f>
        <v>99.84</v>
      </c>
      <c r="Q10" s="53"/>
      <c r="R10" s="53"/>
      <c r="S10" s="53"/>
      <c r="T10" s="53"/>
      <c r="U10" s="53"/>
      <c r="V10" s="53"/>
      <c r="W10" s="60">
        <f>データ!$Q$6</f>
        <v>2268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19115</v>
      </c>
      <c r="AM10" s="60"/>
      <c r="AN10" s="60"/>
      <c r="AO10" s="60"/>
      <c r="AP10" s="60"/>
      <c r="AQ10" s="60"/>
      <c r="AR10" s="60"/>
      <c r="AS10" s="60"/>
      <c r="AT10" s="51">
        <f>データ!$V$6</f>
        <v>29.35</v>
      </c>
      <c r="AU10" s="52"/>
      <c r="AV10" s="52"/>
      <c r="AW10" s="52"/>
      <c r="AX10" s="52"/>
      <c r="AY10" s="52"/>
      <c r="AZ10" s="52"/>
      <c r="BA10" s="52"/>
      <c r="BB10" s="53">
        <f>データ!$W$6</f>
        <v>651.28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6" t="s">
        <v>107</v>
      </c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8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6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8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6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8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6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8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6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8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6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8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6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8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6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8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6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8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6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8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6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8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6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8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6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8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6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8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6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8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6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8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6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8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6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8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6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8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6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8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6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8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6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8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6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8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6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8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6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8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6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8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6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8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6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8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6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8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89" t="s">
        <v>105</v>
      </c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89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89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89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89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89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89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89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89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1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89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1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89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89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9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1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89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1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89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89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89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106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tEoumrFT28V2s7uohS0kixOhx+ntZZVGGG6Rg8Xu/93mGhxpZSaZ87bcfNi8i10YGTOFMPIr6noCtO9arpdv2A==" saltValue="xV40ltTjvk0eQghAfWutx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3" t="s">
        <v>50</v>
      </c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5"/>
      <c r="X3" s="99" t="s">
        <v>51</v>
      </c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 t="s">
        <v>52</v>
      </c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6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8"/>
      <c r="X4" s="92" t="s">
        <v>54</v>
      </c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 t="s">
        <v>55</v>
      </c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 t="s">
        <v>56</v>
      </c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 t="s">
        <v>57</v>
      </c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 t="s">
        <v>58</v>
      </c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 t="s">
        <v>59</v>
      </c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 t="s">
        <v>60</v>
      </c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 t="s">
        <v>61</v>
      </c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 t="s">
        <v>62</v>
      </c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 t="s">
        <v>63</v>
      </c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 t="s">
        <v>64</v>
      </c>
      <c r="EE4" s="92"/>
      <c r="EF4" s="92"/>
      <c r="EG4" s="92"/>
      <c r="EH4" s="92"/>
      <c r="EI4" s="92"/>
      <c r="EJ4" s="92"/>
      <c r="EK4" s="92"/>
      <c r="EL4" s="92"/>
      <c r="EM4" s="92"/>
      <c r="EN4" s="92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113417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埼玉県　滑川町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90.33</v>
      </c>
      <c r="P6" s="35">
        <f t="shared" si="3"/>
        <v>99.84</v>
      </c>
      <c r="Q6" s="35">
        <f t="shared" si="3"/>
        <v>2268</v>
      </c>
      <c r="R6" s="35">
        <f t="shared" si="3"/>
        <v>19038</v>
      </c>
      <c r="S6" s="35">
        <f t="shared" si="3"/>
        <v>29.68</v>
      </c>
      <c r="T6" s="35">
        <f t="shared" si="3"/>
        <v>641.44000000000005</v>
      </c>
      <c r="U6" s="35">
        <f t="shared" si="3"/>
        <v>19115</v>
      </c>
      <c r="V6" s="35">
        <f t="shared" si="3"/>
        <v>29.35</v>
      </c>
      <c r="W6" s="35">
        <f t="shared" si="3"/>
        <v>651.28</v>
      </c>
      <c r="X6" s="36">
        <f>IF(X7="",NA(),X7)</f>
        <v>117.01</v>
      </c>
      <c r="Y6" s="36">
        <f t="shared" ref="Y6:AG6" si="4">IF(Y7="",NA(),Y7)</f>
        <v>117.34</v>
      </c>
      <c r="Z6" s="36">
        <f t="shared" si="4"/>
        <v>114.4</v>
      </c>
      <c r="AA6" s="36">
        <f t="shared" si="4"/>
        <v>114.08</v>
      </c>
      <c r="AB6" s="36">
        <f t="shared" si="4"/>
        <v>116.78</v>
      </c>
      <c r="AC6" s="36">
        <f t="shared" si="4"/>
        <v>110.01</v>
      </c>
      <c r="AD6" s="36">
        <f t="shared" si="4"/>
        <v>111.21</v>
      </c>
      <c r="AE6" s="36">
        <f t="shared" si="4"/>
        <v>111.71</v>
      </c>
      <c r="AF6" s="36">
        <f t="shared" si="4"/>
        <v>110.05</v>
      </c>
      <c r="AG6" s="36">
        <f t="shared" si="4"/>
        <v>108.87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2.8</v>
      </c>
      <c r="AO6" s="36">
        <f t="shared" si="5"/>
        <v>1.93</v>
      </c>
      <c r="AP6" s="36">
        <f t="shared" si="5"/>
        <v>1.72</v>
      </c>
      <c r="AQ6" s="36">
        <f t="shared" si="5"/>
        <v>2.64</v>
      </c>
      <c r="AR6" s="36">
        <f t="shared" si="5"/>
        <v>3.16</v>
      </c>
      <c r="AS6" s="35" t="str">
        <f>IF(AS7="","",IF(AS7="-","【-】","【"&amp;SUBSTITUTE(TEXT(AS7,"#,##0.00"),"-","△")&amp;"】"))</f>
        <v>【1.05】</v>
      </c>
      <c r="AT6" s="36">
        <f>IF(AT7="",NA(),AT7)</f>
        <v>891.59</v>
      </c>
      <c r="AU6" s="36">
        <f t="shared" ref="AU6:BC6" si="6">IF(AU7="",NA(),AU7)</f>
        <v>932.06</v>
      </c>
      <c r="AV6" s="36">
        <f t="shared" si="6"/>
        <v>942.11</v>
      </c>
      <c r="AW6" s="36">
        <f t="shared" si="6"/>
        <v>1005.13</v>
      </c>
      <c r="AX6" s="36">
        <f t="shared" si="6"/>
        <v>1044.3800000000001</v>
      </c>
      <c r="AY6" s="36">
        <f t="shared" si="6"/>
        <v>381.53</v>
      </c>
      <c r="AZ6" s="36">
        <f t="shared" si="6"/>
        <v>391.54</v>
      </c>
      <c r="BA6" s="36">
        <f t="shared" si="6"/>
        <v>384.34</v>
      </c>
      <c r="BB6" s="36">
        <f t="shared" si="6"/>
        <v>359.47</v>
      </c>
      <c r="BC6" s="36">
        <f t="shared" si="6"/>
        <v>369.69</v>
      </c>
      <c r="BD6" s="35" t="str">
        <f>IF(BD7="","",IF(BD7="-","【-】","【"&amp;SUBSTITUTE(TEXT(BD7,"#,##0.00"),"-","△")&amp;"】"))</f>
        <v>【261.93】</v>
      </c>
      <c r="BE6" s="36">
        <f>IF(BE7="",NA(),BE7)</f>
        <v>118.29</v>
      </c>
      <c r="BF6" s="36">
        <f t="shared" ref="BF6:BN6" si="7">IF(BF7="",NA(),BF7)</f>
        <v>102.75</v>
      </c>
      <c r="BG6" s="36">
        <f t="shared" si="7"/>
        <v>89.82</v>
      </c>
      <c r="BH6" s="36">
        <f t="shared" si="7"/>
        <v>76.83</v>
      </c>
      <c r="BI6" s="36">
        <f t="shared" si="7"/>
        <v>66.03</v>
      </c>
      <c r="BJ6" s="36">
        <f t="shared" si="7"/>
        <v>393.27</v>
      </c>
      <c r="BK6" s="36">
        <f t="shared" si="7"/>
        <v>386.97</v>
      </c>
      <c r="BL6" s="36">
        <f t="shared" si="7"/>
        <v>380.58</v>
      </c>
      <c r="BM6" s="36">
        <f t="shared" si="7"/>
        <v>401.79</v>
      </c>
      <c r="BN6" s="36">
        <f t="shared" si="7"/>
        <v>402.99</v>
      </c>
      <c r="BO6" s="35" t="str">
        <f>IF(BO7="","",IF(BO7="-","【-】","【"&amp;SUBSTITUTE(TEXT(BO7,"#,##0.00"),"-","△")&amp;"】"))</f>
        <v>【270.46】</v>
      </c>
      <c r="BP6" s="36">
        <f>IF(BP7="",NA(),BP7)</f>
        <v>105.46</v>
      </c>
      <c r="BQ6" s="36">
        <f t="shared" ref="BQ6:BY6" si="8">IF(BQ7="",NA(),BQ7)</f>
        <v>107.89</v>
      </c>
      <c r="BR6" s="36">
        <f t="shared" si="8"/>
        <v>105.93</v>
      </c>
      <c r="BS6" s="36">
        <f t="shared" si="8"/>
        <v>105.1</v>
      </c>
      <c r="BT6" s="36">
        <f t="shared" si="8"/>
        <v>107.05</v>
      </c>
      <c r="BU6" s="36">
        <f t="shared" si="8"/>
        <v>100.47</v>
      </c>
      <c r="BV6" s="36">
        <f t="shared" si="8"/>
        <v>101.72</v>
      </c>
      <c r="BW6" s="36">
        <f t="shared" si="8"/>
        <v>102.38</v>
      </c>
      <c r="BX6" s="36">
        <f t="shared" si="8"/>
        <v>100.12</v>
      </c>
      <c r="BY6" s="36">
        <f t="shared" si="8"/>
        <v>98.66</v>
      </c>
      <c r="BZ6" s="35" t="str">
        <f>IF(BZ7="","",IF(BZ7="-","【-】","【"&amp;SUBSTITUTE(TEXT(BZ7,"#,##0.00"),"-","△")&amp;"】"))</f>
        <v>【103.91】</v>
      </c>
      <c r="CA6" s="36">
        <f>IF(CA7="",NA(),CA7)</f>
        <v>144.41</v>
      </c>
      <c r="CB6" s="36">
        <f t="shared" ref="CB6:CJ6" si="9">IF(CB7="",NA(),CB7)</f>
        <v>141.75</v>
      </c>
      <c r="CC6" s="36">
        <f t="shared" si="9"/>
        <v>143.57</v>
      </c>
      <c r="CD6" s="36">
        <f t="shared" si="9"/>
        <v>145.38999999999999</v>
      </c>
      <c r="CE6" s="36">
        <f t="shared" si="9"/>
        <v>141.88</v>
      </c>
      <c r="CF6" s="36">
        <f t="shared" si="9"/>
        <v>169.82</v>
      </c>
      <c r="CG6" s="36">
        <f t="shared" si="9"/>
        <v>168.2</v>
      </c>
      <c r="CH6" s="36">
        <f t="shared" si="9"/>
        <v>168.67</v>
      </c>
      <c r="CI6" s="36">
        <f t="shared" si="9"/>
        <v>174.97</v>
      </c>
      <c r="CJ6" s="36">
        <f t="shared" si="9"/>
        <v>178.59</v>
      </c>
      <c r="CK6" s="35" t="str">
        <f>IF(CK7="","",IF(CK7="-","【-】","【"&amp;SUBSTITUTE(TEXT(CK7,"#,##0.00"),"-","△")&amp;"】"))</f>
        <v>【167.11】</v>
      </c>
      <c r="CL6" s="36">
        <f>IF(CL7="",NA(),CL7)</f>
        <v>72.42</v>
      </c>
      <c r="CM6" s="36">
        <f t="shared" ref="CM6:CU6" si="10">IF(CM7="",NA(),CM7)</f>
        <v>73.97</v>
      </c>
      <c r="CN6" s="36">
        <f t="shared" si="10"/>
        <v>74.25</v>
      </c>
      <c r="CO6" s="36">
        <f t="shared" si="10"/>
        <v>75.83</v>
      </c>
      <c r="CP6" s="36">
        <f t="shared" si="10"/>
        <v>76.36</v>
      </c>
      <c r="CQ6" s="36">
        <f t="shared" si="10"/>
        <v>55.13</v>
      </c>
      <c r="CR6" s="36">
        <f t="shared" si="10"/>
        <v>54.77</v>
      </c>
      <c r="CS6" s="36">
        <f t="shared" si="10"/>
        <v>54.92</v>
      </c>
      <c r="CT6" s="36">
        <f t="shared" si="10"/>
        <v>55.63</v>
      </c>
      <c r="CU6" s="36">
        <f t="shared" si="10"/>
        <v>55.03</v>
      </c>
      <c r="CV6" s="35" t="str">
        <f>IF(CV7="","",IF(CV7="-","【-】","【"&amp;SUBSTITUTE(TEXT(CV7,"#,##0.00"),"-","△")&amp;"】"))</f>
        <v>【60.27】</v>
      </c>
      <c r="CW6" s="36">
        <f>IF(CW7="",NA(),CW7)</f>
        <v>92.78</v>
      </c>
      <c r="CX6" s="36">
        <f t="shared" ref="CX6:DF6" si="11">IF(CX7="",NA(),CX7)</f>
        <v>92.27</v>
      </c>
      <c r="CY6" s="36">
        <f t="shared" si="11"/>
        <v>92.34</v>
      </c>
      <c r="CZ6" s="36">
        <f t="shared" si="11"/>
        <v>92.55</v>
      </c>
      <c r="DA6" s="36">
        <f t="shared" si="11"/>
        <v>92.33</v>
      </c>
      <c r="DB6" s="36">
        <f t="shared" si="11"/>
        <v>83</v>
      </c>
      <c r="DC6" s="36">
        <f t="shared" si="11"/>
        <v>82.89</v>
      </c>
      <c r="DD6" s="36">
        <f t="shared" si="11"/>
        <v>82.66</v>
      </c>
      <c r="DE6" s="36">
        <f t="shared" si="11"/>
        <v>82.04</v>
      </c>
      <c r="DF6" s="36">
        <f t="shared" si="11"/>
        <v>81.900000000000006</v>
      </c>
      <c r="DG6" s="35" t="str">
        <f>IF(DG7="","",IF(DG7="-","【-】","【"&amp;SUBSTITUTE(TEXT(DG7,"#,##0.00"),"-","△")&amp;"】"))</f>
        <v>【89.92】</v>
      </c>
      <c r="DH6" s="36">
        <f>IF(DH7="",NA(),DH7)</f>
        <v>42.54</v>
      </c>
      <c r="DI6" s="36">
        <f t="shared" ref="DI6:DQ6" si="12">IF(DI7="",NA(),DI7)</f>
        <v>42.73</v>
      </c>
      <c r="DJ6" s="36">
        <f t="shared" si="12"/>
        <v>44.16</v>
      </c>
      <c r="DK6" s="36">
        <f t="shared" si="12"/>
        <v>44.85</v>
      </c>
      <c r="DL6" s="36">
        <f t="shared" si="12"/>
        <v>45.97</v>
      </c>
      <c r="DM6" s="36">
        <f t="shared" si="12"/>
        <v>46.66</v>
      </c>
      <c r="DN6" s="36">
        <f t="shared" si="12"/>
        <v>47.46</v>
      </c>
      <c r="DO6" s="36">
        <f t="shared" si="12"/>
        <v>48.49</v>
      </c>
      <c r="DP6" s="36">
        <f t="shared" si="12"/>
        <v>48.05</v>
      </c>
      <c r="DQ6" s="36">
        <f t="shared" si="12"/>
        <v>48.87</v>
      </c>
      <c r="DR6" s="35" t="str">
        <f>IF(DR7="","",IF(DR7="-","【-】","【"&amp;SUBSTITUTE(TEXT(DR7,"#,##0.00"),"-","△")&amp;"】"))</f>
        <v>【48.85】</v>
      </c>
      <c r="DS6" s="36">
        <f>IF(DS7="",NA(),DS7)</f>
        <v>62.37</v>
      </c>
      <c r="DT6" s="36">
        <f t="shared" ref="DT6:EB6" si="13">IF(DT7="",NA(),DT7)</f>
        <v>49.01</v>
      </c>
      <c r="DU6" s="36">
        <f t="shared" si="13"/>
        <v>48.95</v>
      </c>
      <c r="DV6" s="36">
        <f t="shared" si="13"/>
        <v>48.97</v>
      </c>
      <c r="DW6" s="36">
        <f t="shared" si="13"/>
        <v>49.75</v>
      </c>
      <c r="DX6" s="36">
        <f t="shared" si="13"/>
        <v>9.85</v>
      </c>
      <c r="DY6" s="36">
        <f t="shared" si="13"/>
        <v>9.7100000000000009</v>
      </c>
      <c r="DZ6" s="36">
        <f t="shared" si="13"/>
        <v>12.79</v>
      </c>
      <c r="EA6" s="36">
        <f t="shared" si="13"/>
        <v>13.39</v>
      </c>
      <c r="EB6" s="36">
        <f t="shared" si="13"/>
        <v>14.85</v>
      </c>
      <c r="EC6" s="35" t="str">
        <f>IF(EC7="","",IF(EC7="-","【-】","【"&amp;SUBSTITUTE(TEXT(EC7,"#,##0.00"),"-","△")&amp;"】"))</f>
        <v>【17.80】</v>
      </c>
      <c r="ED6" s="36">
        <f>IF(ED7="",NA(),ED7)</f>
        <v>0.74</v>
      </c>
      <c r="EE6" s="36">
        <f t="shared" ref="EE6:EM6" si="14">IF(EE7="",NA(),EE7)</f>
        <v>1.1599999999999999</v>
      </c>
      <c r="EF6" s="36">
        <f t="shared" si="14"/>
        <v>0.46</v>
      </c>
      <c r="EG6" s="36">
        <f t="shared" si="14"/>
        <v>1.45</v>
      </c>
      <c r="EH6" s="36">
        <f t="shared" si="14"/>
        <v>1.1499999999999999</v>
      </c>
      <c r="EI6" s="36">
        <f t="shared" si="14"/>
        <v>0.66</v>
      </c>
      <c r="EJ6" s="36">
        <f t="shared" si="14"/>
        <v>0.99</v>
      </c>
      <c r="EK6" s="36">
        <f t="shared" si="14"/>
        <v>0.71</v>
      </c>
      <c r="EL6" s="36">
        <f t="shared" si="14"/>
        <v>0.54</v>
      </c>
      <c r="EM6" s="36">
        <f t="shared" si="14"/>
        <v>0.5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113417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90.33</v>
      </c>
      <c r="P7" s="39">
        <v>99.84</v>
      </c>
      <c r="Q7" s="39">
        <v>2268</v>
      </c>
      <c r="R7" s="39">
        <v>19038</v>
      </c>
      <c r="S7" s="39">
        <v>29.68</v>
      </c>
      <c r="T7" s="39">
        <v>641.44000000000005</v>
      </c>
      <c r="U7" s="39">
        <v>19115</v>
      </c>
      <c r="V7" s="39">
        <v>29.35</v>
      </c>
      <c r="W7" s="39">
        <v>651.28</v>
      </c>
      <c r="X7" s="39">
        <v>117.01</v>
      </c>
      <c r="Y7" s="39">
        <v>117.34</v>
      </c>
      <c r="Z7" s="39">
        <v>114.4</v>
      </c>
      <c r="AA7" s="39">
        <v>114.08</v>
      </c>
      <c r="AB7" s="39">
        <v>116.78</v>
      </c>
      <c r="AC7" s="39">
        <v>110.01</v>
      </c>
      <c r="AD7" s="39">
        <v>111.21</v>
      </c>
      <c r="AE7" s="39">
        <v>111.71</v>
      </c>
      <c r="AF7" s="39">
        <v>110.05</v>
      </c>
      <c r="AG7" s="39">
        <v>108.87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2.8</v>
      </c>
      <c r="AO7" s="39">
        <v>1.93</v>
      </c>
      <c r="AP7" s="39">
        <v>1.72</v>
      </c>
      <c r="AQ7" s="39">
        <v>2.64</v>
      </c>
      <c r="AR7" s="39">
        <v>3.16</v>
      </c>
      <c r="AS7" s="39">
        <v>1.05</v>
      </c>
      <c r="AT7" s="39">
        <v>891.59</v>
      </c>
      <c r="AU7" s="39">
        <v>932.06</v>
      </c>
      <c r="AV7" s="39">
        <v>942.11</v>
      </c>
      <c r="AW7" s="39">
        <v>1005.13</v>
      </c>
      <c r="AX7" s="39">
        <v>1044.3800000000001</v>
      </c>
      <c r="AY7" s="39">
        <v>381.53</v>
      </c>
      <c r="AZ7" s="39">
        <v>391.54</v>
      </c>
      <c r="BA7" s="39">
        <v>384.34</v>
      </c>
      <c r="BB7" s="39">
        <v>359.47</v>
      </c>
      <c r="BC7" s="39">
        <v>369.69</v>
      </c>
      <c r="BD7" s="39">
        <v>261.93</v>
      </c>
      <c r="BE7" s="39">
        <v>118.29</v>
      </c>
      <c r="BF7" s="39">
        <v>102.75</v>
      </c>
      <c r="BG7" s="39">
        <v>89.82</v>
      </c>
      <c r="BH7" s="39">
        <v>76.83</v>
      </c>
      <c r="BI7" s="39">
        <v>66.03</v>
      </c>
      <c r="BJ7" s="39">
        <v>393.27</v>
      </c>
      <c r="BK7" s="39">
        <v>386.97</v>
      </c>
      <c r="BL7" s="39">
        <v>380.58</v>
      </c>
      <c r="BM7" s="39">
        <v>401.79</v>
      </c>
      <c r="BN7" s="39">
        <v>402.99</v>
      </c>
      <c r="BO7" s="39">
        <v>270.45999999999998</v>
      </c>
      <c r="BP7" s="39">
        <v>105.46</v>
      </c>
      <c r="BQ7" s="39">
        <v>107.89</v>
      </c>
      <c r="BR7" s="39">
        <v>105.93</v>
      </c>
      <c r="BS7" s="39">
        <v>105.1</v>
      </c>
      <c r="BT7" s="39">
        <v>107.05</v>
      </c>
      <c r="BU7" s="39">
        <v>100.47</v>
      </c>
      <c r="BV7" s="39">
        <v>101.72</v>
      </c>
      <c r="BW7" s="39">
        <v>102.38</v>
      </c>
      <c r="BX7" s="39">
        <v>100.12</v>
      </c>
      <c r="BY7" s="39">
        <v>98.66</v>
      </c>
      <c r="BZ7" s="39">
        <v>103.91</v>
      </c>
      <c r="CA7" s="39">
        <v>144.41</v>
      </c>
      <c r="CB7" s="39">
        <v>141.75</v>
      </c>
      <c r="CC7" s="39">
        <v>143.57</v>
      </c>
      <c r="CD7" s="39">
        <v>145.38999999999999</v>
      </c>
      <c r="CE7" s="39">
        <v>141.88</v>
      </c>
      <c r="CF7" s="39">
        <v>169.82</v>
      </c>
      <c r="CG7" s="39">
        <v>168.2</v>
      </c>
      <c r="CH7" s="39">
        <v>168.67</v>
      </c>
      <c r="CI7" s="39">
        <v>174.97</v>
      </c>
      <c r="CJ7" s="39">
        <v>178.59</v>
      </c>
      <c r="CK7" s="39">
        <v>167.11</v>
      </c>
      <c r="CL7" s="39">
        <v>72.42</v>
      </c>
      <c r="CM7" s="39">
        <v>73.97</v>
      </c>
      <c r="CN7" s="39">
        <v>74.25</v>
      </c>
      <c r="CO7" s="39">
        <v>75.83</v>
      </c>
      <c r="CP7" s="39">
        <v>76.36</v>
      </c>
      <c r="CQ7" s="39">
        <v>55.13</v>
      </c>
      <c r="CR7" s="39">
        <v>54.77</v>
      </c>
      <c r="CS7" s="39">
        <v>54.92</v>
      </c>
      <c r="CT7" s="39">
        <v>55.63</v>
      </c>
      <c r="CU7" s="39">
        <v>55.03</v>
      </c>
      <c r="CV7" s="39">
        <v>60.27</v>
      </c>
      <c r="CW7" s="39">
        <v>92.78</v>
      </c>
      <c r="CX7" s="39">
        <v>92.27</v>
      </c>
      <c r="CY7" s="39">
        <v>92.34</v>
      </c>
      <c r="CZ7" s="39">
        <v>92.55</v>
      </c>
      <c r="DA7" s="39">
        <v>92.33</v>
      </c>
      <c r="DB7" s="39">
        <v>83</v>
      </c>
      <c r="DC7" s="39">
        <v>82.89</v>
      </c>
      <c r="DD7" s="39">
        <v>82.66</v>
      </c>
      <c r="DE7" s="39">
        <v>82.04</v>
      </c>
      <c r="DF7" s="39">
        <v>81.900000000000006</v>
      </c>
      <c r="DG7" s="39">
        <v>89.92</v>
      </c>
      <c r="DH7" s="39">
        <v>42.54</v>
      </c>
      <c r="DI7" s="39">
        <v>42.73</v>
      </c>
      <c r="DJ7" s="39">
        <v>44.16</v>
      </c>
      <c r="DK7" s="39">
        <v>44.85</v>
      </c>
      <c r="DL7" s="39">
        <v>45.97</v>
      </c>
      <c r="DM7" s="39">
        <v>46.66</v>
      </c>
      <c r="DN7" s="39">
        <v>47.46</v>
      </c>
      <c r="DO7" s="39">
        <v>48.49</v>
      </c>
      <c r="DP7" s="39">
        <v>48.05</v>
      </c>
      <c r="DQ7" s="39">
        <v>48.87</v>
      </c>
      <c r="DR7" s="39">
        <v>48.85</v>
      </c>
      <c r="DS7" s="39">
        <v>62.37</v>
      </c>
      <c r="DT7" s="39">
        <v>49.01</v>
      </c>
      <c r="DU7" s="39">
        <v>48.95</v>
      </c>
      <c r="DV7" s="39">
        <v>48.97</v>
      </c>
      <c r="DW7" s="39">
        <v>49.75</v>
      </c>
      <c r="DX7" s="39">
        <v>9.85</v>
      </c>
      <c r="DY7" s="39">
        <v>9.7100000000000009</v>
      </c>
      <c r="DZ7" s="39">
        <v>12.79</v>
      </c>
      <c r="EA7" s="39">
        <v>13.39</v>
      </c>
      <c r="EB7" s="39">
        <v>14.85</v>
      </c>
      <c r="EC7" s="39">
        <v>17.8</v>
      </c>
      <c r="ED7" s="39">
        <v>0.74</v>
      </c>
      <c r="EE7" s="39">
        <v>1.1599999999999999</v>
      </c>
      <c r="EF7" s="39">
        <v>0.46</v>
      </c>
      <c r="EG7" s="39">
        <v>1.45</v>
      </c>
      <c r="EH7" s="39">
        <v>1.1499999999999999</v>
      </c>
      <c r="EI7" s="39">
        <v>0.66</v>
      </c>
      <c r="EJ7" s="39">
        <v>0.99</v>
      </c>
      <c r="EK7" s="39">
        <v>0.71</v>
      </c>
      <c r="EL7" s="39">
        <v>0.54</v>
      </c>
      <c r="EM7" s="39">
        <v>0.5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野口あかり</cp:lastModifiedBy>
  <cp:lastPrinted>2020-01-17T05:17:40Z</cp:lastPrinted>
  <dcterms:created xsi:type="dcterms:W3CDTF">2019-12-05T04:12:36Z</dcterms:created>
  <dcterms:modified xsi:type="dcterms:W3CDTF">2020-02-03T02:10:45Z</dcterms:modified>
  <cp:category/>
</cp:coreProperties>
</file>