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70\Desktop\滑川町公営企業経営比較分析表（H30 )\"/>
    </mc:Choice>
  </mc:AlternateContent>
  <workbookProtection workbookAlgorithmName="SHA-512" workbookHashValue="QEGFYd9BtQizUGS7oOx1wjzSM0vGiEcRgduipbSzWF75UFCct6QptkL6w1WZoLdmNr5vk5rseqGQTvCjI5nP/Q==" workbookSaltValue="6dqc3WlOjk4LL9MQGwKl0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<sst xmlns="http://schemas.openxmlformats.org/spreadsheetml/2006/main" count="233" uniqueCount="113">
  <si>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</si>
  <si>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</si>
  <si>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</si>
  <si>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</si>
  <si>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</si>
  <si>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</si>
  <si>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</si>
  <si>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</si>
  <si>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</si>
  <si>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</si>
  <si>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</si>
  <si>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</si>
  <si>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</si>
  <si>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</si>
  <si>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</si>
  <si>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</si>
  <si>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</si>
  <si>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</si>
  <si>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</si>
  <si>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</si>
  <si>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</si>
  <si>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</si>
  <si>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</si>
  <si>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</si>
  <si>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</si>
  <si>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</si>
  <si>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</si>
  <si>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</si>
  <si>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</si>
  <si>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</si>
  <si>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</si>
  <si>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</si>
  <si>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</si>
  <si>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</si>
  <si>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</si>
  <si>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</si>
  <si>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</si>
  <si>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</si>
  <si>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</si>
  <si>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</si>
  <si>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</si>
  <si>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</si>
  <si>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</si>
  <si>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</si>
  <si>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</si>
  <si>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</si>
  <si>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</si>
  <si>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</si>
  <si>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</si>
  <si>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</si>
  <si>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</si>
  <si>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</si>
  <si>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</si>
  <si>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</si>
  <si>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</si>
  <si>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</si>
  <si>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</si>
  <si>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</si>
  <si>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</si>
  <si>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</si>
  <si>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</si>
  <si>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</si>
  <si>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</si>
  <si>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</si>
  <si>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</si>
  <si>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</si>
  <si>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</si>
  <si>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</si>
  <si>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</si>
  <si>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</si>
  <si>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</si>
  <si>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</si>
  <si>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</si>
  <si>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</si>
  <si>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</si>
  <si>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</si>
  <si>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</si>
  <si>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</si>
  <si>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</si>
  <si>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</si>
  <si>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</si>
  <si>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</si>
  <si>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</si>
  <si>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</si>
  <si>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</si>
  <si>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</si>
  <si>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</si>
  <si>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</si>
  <si>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</si>
  <si>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</si>
  <si>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</si>
  <si>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</si>
  <si>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</si>
  <si>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</si>
  <si>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</si>
  <si>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</si>
  <si>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</si>
  <si>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滑川町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</si>
  <si>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</si>
  <si>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</si>
  <si>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</si>
  <si>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</si>
  <si>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</si>
  <si>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</si>
  <si>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</si>
  <si>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</si>
  <si>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</si>
  <si>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</si>
  <si>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</si>
  <si>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</si>
  <si>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管渠の老朽化はあまり見られないが、経済的に維持管理業務を実施し、長寿命化を図ることが必要である。</t>
    <rPh sb="1" eb="2">
      <t>カン</t>
    </rPh>
    <rPh sb="2" eb="3">
      <t>ミゾ</t>
    </rPh>
    <rPh sb="4" eb="7">
      <t>ロウキュウカ</t>
    </rPh>
    <rPh sb="11" eb="12">
      <t>ミ</t>
    </rPh>
    <rPh sb="18" eb="20">
      <t>ケイザイ</t>
    </rPh>
    <rPh sb="20" eb="21">
      <t>テキ</t>
    </rPh>
    <rPh sb="22" eb="24">
      <t>イジ</t>
    </rPh>
    <rPh sb="24" eb="26">
      <t>カンリ</t>
    </rPh>
    <rPh sb="26" eb="28">
      <t>ギョウム</t>
    </rPh>
    <rPh sb="29" eb="31">
      <t>ジッシ</t>
    </rPh>
    <rPh sb="33" eb="34">
      <t>チョウ</t>
    </rPh>
    <rPh sb="34" eb="37">
      <t>ジュミョウカ</t>
    </rPh>
    <rPh sb="38" eb="39">
      <t>ハカ</t>
    </rPh>
    <rPh sb="43" eb="45">
      <t>ヒツヨウ</t>
    </rPh>
    <phoneticPr fontId="4"/>
  </si>
  <si>
    <t>　収益的収支比率については、100%未満であることから、経営改善に向けた取組が必要である。企業債残高対事業規模比率の低下が見込まれているが、投資規模の検討等により更なる経営改善・安定に向けた努力が必要である。経費回収率は、類似団体を上回っており、使用料で回収すべき経費を賄えているが、これは、一般会計繰入金により保たれている状況である。汚水処理原価については、類似団体平均値を下回っており、効果的な汚水処理が実施されているか検討が必要がある。</t>
    <rPh sb="1" eb="3">
      <t>シュウエキ</t>
    </rPh>
    <rPh sb="3" eb="4">
      <t>テキ</t>
    </rPh>
    <rPh sb="4" eb="6">
      <t>シュウシ</t>
    </rPh>
    <rPh sb="6" eb="8">
      <t>ヒリツ</t>
    </rPh>
    <rPh sb="18" eb="20">
      <t>ミマン</t>
    </rPh>
    <rPh sb="28" eb="30">
      <t>ケイエイ</t>
    </rPh>
    <rPh sb="30" eb="32">
      <t>カイゼン</t>
    </rPh>
    <rPh sb="33" eb="34">
      <t>ム</t>
    </rPh>
    <phoneticPr fontId="4"/>
  </si>
  <si>
    <t>　下水道整備の拡大を目標に継続的に投資を図ってきたが、今後の将来の財政収支を踏まえ、健全な経営が確保できる投資額の検討を進める必要がある。また、今後は、施設の老朽化に伴う修繕等の増加により維持管理費の増加が見込まれるが、経費を抑制するため、創意工夫が必要となる。流域下水道処理場の維持管理負担金の増加に伴い適切な使用料の見直しを視野に入れた検討が必要となる。</t>
    <rPh sb="1" eb="3">
      <t>ゲスイ</t>
    </rPh>
    <rPh sb="3" eb="4">
      <t>ドウ</t>
    </rPh>
    <rPh sb="4" eb="6">
      <t>セイビ</t>
    </rPh>
    <rPh sb="7" eb="9">
      <t>カクダイ</t>
    </rPh>
    <rPh sb="10" eb="12">
      <t>モクヒョウ</t>
    </rPh>
    <rPh sb="13" eb="16">
      <t>ケイゾクテキ</t>
    </rPh>
    <rPh sb="17" eb="19">
      <t>トウシ</t>
    </rPh>
    <rPh sb="20" eb="21">
      <t>ハカ</t>
    </rPh>
    <rPh sb="27" eb="29">
      <t>コンゴ</t>
    </rPh>
    <rPh sb="30" eb="32">
      <t>ショウライ</t>
    </rPh>
    <rPh sb="33" eb="35">
      <t>ザイセイ</t>
    </rPh>
    <rPh sb="35" eb="37">
      <t>シュウシ</t>
    </rPh>
    <rPh sb="38" eb="39">
      <t>フ</t>
    </rPh>
    <rPh sb="42" eb="44">
      <t>ケンゼン</t>
    </rPh>
    <rPh sb="45" eb="47">
      <t>ケイエイ</t>
    </rPh>
    <rPh sb="48" eb="50">
      <t>カクホ</t>
    </rPh>
    <rPh sb="53" eb="55">
      <t>トウシ</t>
    </rPh>
    <rPh sb="55" eb="56">
      <t>ガク</t>
    </rPh>
    <rPh sb="57" eb="59">
      <t>ケントウ</t>
    </rPh>
    <rPh sb="60" eb="61">
      <t>スス</t>
    </rPh>
    <rPh sb="63" eb="65">
      <t>ヒツヨウ</t>
    </rPh>
    <rPh sb="72" eb="74">
      <t>コンゴ</t>
    </rPh>
    <rPh sb="76" eb="78">
      <t>シセツ</t>
    </rPh>
    <rPh sb="79" eb="82">
      <t>ロウキュウカ</t>
    </rPh>
    <rPh sb="83" eb="84">
      <t>トモナ</t>
    </rPh>
    <rPh sb="85" eb="87">
      <t>シュウゼン</t>
    </rPh>
    <rPh sb="87" eb="88">
      <t>ナド</t>
    </rPh>
    <rPh sb="89" eb="91">
      <t>ゾウカ</t>
    </rPh>
    <rPh sb="94" eb="96">
      <t>イジ</t>
    </rPh>
    <rPh sb="96" eb="99">
      <t>カンリヒ</t>
    </rPh>
    <rPh sb="100" eb="102">
      <t>ゾウカ</t>
    </rPh>
    <rPh sb="103" eb="105">
      <t>ミコ</t>
    </rPh>
    <rPh sb="110" eb="112">
      <t>ケイヒ</t>
    </rPh>
    <rPh sb="113" eb="115">
      <t>ヨクセイ</t>
    </rPh>
    <rPh sb="120" eb="122">
      <t>ソウイ</t>
    </rPh>
    <rPh sb="122" eb="124">
      <t>クフウ</t>
    </rPh>
    <rPh sb="125" eb="127">
      <t>ヒツヨウ</t>
    </rPh>
    <rPh sb="131" eb="133">
      <t>リュウイキ</t>
    </rPh>
    <rPh sb="133" eb="135">
      <t>ゲスイ</t>
    </rPh>
    <rPh sb="135" eb="136">
      <t>ドウ</t>
    </rPh>
    <rPh sb="136" eb="138">
      <t>ショリ</t>
    </rPh>
    <rPh sb="138" eb="139">
      <t>ジョウ</t>
    </rPh>
    <rPh sb="140" eb="142">
      <t>イジ</t>
    </rPh>
    <rPh sb="142" eb="144">
      <t>カンリ</t>
    </rPh>
    <rPh sb="144" eb="147">
      <t>フタンキン</t>
    </rPh>
    <rPh sb="148" eb="150">
      <t>ゾウカ</t>
    </rPh>
    <rPh sb="151" eb="152">
      <t>トモナ</t>
    </rPh>
    <rPh sb="153" eb="155">
      <t>テキセツ</t>
    </rPh>
    <rPh sb="156" eb="159">
      <t>シヨウリョウ</t>
    </rPh>
    <rPh sb="160" eb="162">
      <t>ミナオ</t>
    </rPh>
    <rPh sb="164" eb="166">
      <t>シヤ</t>
    </rPh>
    <rPh sb="167" eb="168">
      <t>イ</t>
    </rPh>
    <rPh sb="170" eb="172">
      <t>ケントウ</t>
    </rPh>
    <rPh sb="173" eb="1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</si>
</sst>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91-458D-A9B7-E33664345D4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3591-458D-A9B7-E33664345D4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83-4BBE-8486-39592882530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C083-4BBE-8486-39592882530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96.6</c:v>
                </c:pt>
                <c:pt idx="1">
                  <c:v>96.31</c:v>
                </c:pt>
                <c:pt idx="2">
                  <c:v>96.3</c:v>
                </c:pt>
                <c:pt idx="3">
                  <c:v>96.62</c:v>
                </c:pt>
                <c:pt idx="4">
                  <c:v>97.07</c:v>
                </c:pt>
              </c:numCache>
            </c:numRef>
          </c:val>
          <c:extLst>
            <c:ext xmlns:c16="http://schemas.microsoft.com/office/drawing/2014/chart" uri="{C3380CC4-5D6E-409C-BE32-E72D297353CC}">
              <c16:uniqueId val="{00000000-547E-4EE6-A959-8313AFC4A0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547E-4EE6-A959-8313AFC4A0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74.73</c:v>
                </c:pt>
                <c:pt idx="1">
                  <c:v>77.7</c:v>
                </c:pt>
                <c:pt idx="2">
                  <c:v>75.7</c:v>
                </c:pt>
                <c:pt idx="3">
                  <c:v>76.67</c:v>
                </c:pt>
                <c:pt idx="4">
                  <c:v>75.209999999999994</c:v>
                </c:pt>
              </c:numCache>
            </c:numRef>
          </c:val>
          <c:extLst>
            <c:ext xmlns:c16="http://schemas.microsoft.com/office/drawing/2014/chart" uri="{C3380CC4-5D6E-409C-BE32-E72D297353CC}">
              <c16:uniqueId val="{00000000-8343-4EEC-9DB1-CE04767410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43-4EEC-9DB1-CE04767410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DD-43D1-B2A5-BACE794308F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DD-43D1-B2A5-BACE794308F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F9-4BBE-BD5B-0979D79F2E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F9-4BBE-BD5B-0979D79F2E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6C-45F3-A3DC-4066C51523B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6C-45F3-A3DC-4066C51523B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92-48CB-9463-EE23CD62F56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92-48CB-9463-EE23CD62F56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525.63</c:v>
                </c:pt>
                <c:pt idx="2">
                  <c:v>465.95</c:v>
                </c:pt>
                <c:pt idx="3">
                  <c:v>813.07</c:v>
                </c:pt>
                <c:pt idx="4">
                  <c:v>767.47</c:v>
                </c:pt>
              </c:numCache>
            </c:numRef>
          </c:val>
          <c:extLst>
            <c:ext xmlns:c16="http://schemas.microsoft.com/office/drawing/2014/chart" uri="{C3380CC4-5D6E-409C-BE32-E72D297353CC}">
              <c16:uniqueId val="{00000000-8D82-4028-85C7-59318873E6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8D82-4028-85C7-59318873E6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c:v>
                </c:pt>
                <c:pt idx="1">
                  <c:v>100</c:v>
                </c:pt>
                <c:pt idx="2">
                  <c:v>100</c:v>
                </c:pt>
                <c:pt idx="3">
                  <c:v>107.35</c:v>
                </c:pt>
                <c:pt idx="4">
                  <c:v>106.55</c:v>
                </c:pt>
              </c:numCache>
            </c:numRef>
          </c:val>
          <c:extLst>
            <c:ext xmlns:c16="http://schemas.microsoft.com/office/drawing/2014/chart" uri="{C3380CC4-5D6E-409C-BE32-E72D297353CC}">
              <c16:uniqueId val="{00000000-BB98-4528-9CE3-82F3B27E3F1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BB98-4528-9CE3-82F3B27E3F1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183.73</c:v>
                </c:pt>
                <c:pt idx="1">
                  <c:v>186.43</c:v>
                </c:pt>
                <c:pt idx="2">
                  <c:v>184.09</c:v>
                </c:pt>
                <c:pt idx="3">
                  <c:v>172.97</c:v>
                </c:pt>
                <c:pt idx="4">
                  <c:v>170.58</c:v>
                </c:pt>
              </c:numCache>
            </c:numRef>
          </c:val>
          <c:extLst>
            <c:ext xmlns:c16="http://schemas.microsoft.com/office/drawing/2014/chart" uri="{C3380CC4-5D6E-409C-BE32-E72D297353CC}">
              <c16:uniqueId val="{00000000-A3D1-4621-825F-43D143DA7E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A3D1-4621-825F-43D143DA7E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滑川町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19038</v>
      </c>
      <c r="AM8" s="50"/>
      <c r="AN8" s="50"/>
      <c r="AO8" s="50"/>
      <c r="AP8" s="50"/>
      <c r="AQ8" s="50"/>
      <c r="AR8" s="50"/>
      <c r="AS8" s="50"/>
      <c r="AT8" s="45">
        <f>データ!T6</f>
        <v>29.68</v>
      </c>
      <c r="AU8" s="45"/>
      <c r="AV8" s="45"/>
      <c r="AW8" s="45"/>
      <c r="AX8" s="45"/>
      <c r="AY8" s="45"/>
      <c r="AZ8" s="45"/>
      <c r="BA8" s="45"/>
      <c r="BB8" s="45">
        <f>データ!U6</f>
        <v>641.44000000000005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54.1</v>
      </c>
      <c r="Q10" s="45"/>
      <c r="R10" s="45"/>
      <c r="S10" s="45"/>
      <c r="T10" s="45"/>
      <c r="U10" s="45"/>
      <c r="V10" s="45"/>
      <c r="W10" s="45">
        <f>データ!Q6</f>
        <v>93.39</v>
      </c>
      <c r="X10" s="45"/>
      <c r="Y10" s="45"/>
      <c r="Z10" s="45"/>
      <c r="AA10" s="45"/>
      <c r="AB10" s="45"/>
      <c r="AC10" s="45"/>
      <c r="AD10" s="50">
        <f>データ!R6</f>
        <v>2484</v>
      </c>
      <c r="AE10" s="50"/>
      <c r="AF10" s="50"/>
      <c r="AG10" s="50"/>
      <c r="AH10" s="50"/>
      <c r="AI10" s="50"/>
      <c r="AJ10" s="50"/>
      <c r="AK10" s="2"/>
      <c r="AL10" s="50">
        <f>データ!V6</f>
        <v>10358</v>
      </c>
      <c r="AM10" s="50"/>
      <c r="AN10" s="50"/>
      <c r="AO10" s="50"/>
      <c r="AP10" s="50"/>
      <c r="AQ10" s="50"/>
      <c r="AR10" s="50"/>
      <c r="AS10" s="50"/>
      <c r="AT10" s="45">
        <f>データ!W6</f>
        <v>2.7</v>
      </c>
      <c r="AU10" s="45"/>
      <c r="AV10" s="45"/>
      <c r="AW10" s="45"/>
      <c r="AX10" s="45"/>
      <c r="AY10" s="45"/>
      <c r="AZ10" s="45"/>
      <c r="BA10" s="45"/>
      <c r="BB10" s="45">
        <f>データ!X6</f>
        <v>3836.3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FNUhCRMIywtZ+TfLN4Puo70J14G0/l4ML4SXFW7sa7Y0XzvAHHF1QSv5ES4t6jhT/UHIAiFOabBOld2B+h1NwQ==" saltValue="48a4fpO0unmOdUDASwW6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113417</v>
      </c>
      <c r="D6" s="33">
        <f t="shared" si="3"/>
        <v>47</v>
      </c>
      <c r="E6" s="33">
        <f t="shared" si="3"/>
        <v>17</v>
      </c>
      <c r="F6" s="33">
        <f t="shared" si="3"/>
        <v>1</v>
      </c>
      <c r="G6" s="33">
        <f t="shared" si="3"/>
        <v>0</v>
      </c>
      <c r="H6" s="33" t="str">
        <f t="shared" si="3"/>
        <v>埼玉県　滑川町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54.1</v>
      </c>
      <c r="Q6" s="34">
        <f t="shared" si="3"/>
        <v>93.39</v>
      </c>
      <c r="R6" s="34">
        <f t="shared" si="3"/>
        <v>2484</v>
      </c>
      <c r="S6" s="34">
        <f t="shared" si="3"/>
        <v>19038</v>
      </c>
      <c r="T6" s="34">
        <f t="shared" si="3"/>
        <v>29.68</v>
      </c>
      <c r="U6" s="34">
        <f t="shared" si="3"/>
        <v>641.44000000000005</v>
      </c>
      <c r="V6" s="34">
        <f t="shared" si="3"/>
        <v>10358</v>
      </c>
      <c r="W6" s="34">
        <f t="shared" si="3"/>
        <v>2.7</v>
      </c>
      <c r="X6" s="34">
        <f t="shared" si="3"/>
        <v>3836.3</v>
      </c>
      <c r="Y6" s="35">
        <f>IF(Y7="",NA(),Y7)</f>
        <v>74.73</v>
      </c>
      <c r="Z6" s="35">
        <f t="shared" ref="Z6:AH6" si="4">IF(Z7="",NA(),Z7)</f>
        <v>77.7</v>
      </c>
      <c r="AA6" s="35">
        <f t="shared" si="4"/>
        <v>75.7</v>
      </c>
      <c r="AB6" s="35">
        <f t="shared" si="4"/>
        <v>76.67</v>
      </c>
      <c r="AC6" s="35">
        <f t="shared" si="4"/>
        <v>75.209999999999994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525.63</v>
      </c>
      <c r="BH6" s="35">
        <f t="shared" si="7"/>
        <v>465.95</v>
      </c>
      <c r="BI6" s="35">
        <f t="shared" si="7"/>
        <v>813.07</v>
      </c>
      <c r="BJ6" s="35">
        <f t="shared" si="7"/>
        <v>767.47</v>
      </c>
      <c r="BK6" s="35">
        <f t="shared" si="7"/>
        <v>1136.5</v>
      </c>
      <c r="BL6" s="35">
        <f t="shared" si="7"/>
        <v>1118.56</v>
      </c>
      <c r="BM6" s="35">
        <f t="shared" si="7"/>
        <v>1111.31</v>
      </c>
      <c r="BN6" s="35">
        <f t="shared" si="7"/>
        <v>966.33</v>
      </c>
      <c r="BO6" s="35">
        <f t="shared" si="7"/>
        <v>958.81</v>
      </c>
      <c r="BP6" s="34" t="str">
        <f>IF(BP7="","",IF(BP7="-","【-】","【"&amp;SUBSTITUTE(TEXT(BP7,"#,##0.00"),"-","△")&amp;"】"))</f>
        <v>【682.78】</v>
      </c>
      <c r="BQ6" s="35">
        <f>IF(BQ7="",NA(),BQ7)</f>
        <v>100</v>
      </c>
      <c r="BR6" s="35">
        <f t="shared" ref="BR6:BZ6" si="8">IF(BR7="",NA(),BR7)</f>
        <v>100</v>
      </c>
      <c r="BS6" s="35">
        <f t="shared" si="8"/>
        <v>100</v>
      </c>
      <c r="BT6" s="35">
        <f t="shared" si="8"/>
        <v>107.35</v>
      </c>
      <c r="BU6" s="35">
        <f t="shared" si="8"/>
        <v>106.55</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183.73</v>
      </c>
      <c r="CC6" s="35">
        <f t="shared" ref="CC6:CK6" si="9">IF(CC7="",NA(),CC7)</f>
        <v>186.43</v>
      </c>
      <c r="CD6" s="35">
        <f t="shared" si="9"/>
        <v>184.09</v>
      </c>
      <c r="CE6" s="35">
        <f t="shared" si="9"/>
        <v>172.97</v>
      </c>
      <c r="CF6" s="35">
        <f t="shared" si="9"/>
        <v>170.58</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96.6</v>
      </c>
      <c r="CY6" s="35">
        <f t="shared" ref="CY6:DG6" si="11">IF(CY7="",NA(),CY7)</f>
        <v>96.31</v>
      </c>
      <c r="CZ6" s="35">
        <f t="shared" si="11"/>
        <v>96.3</v>
      </c>
      <c r="DA6" s="35">
        <f t="shared" si="11"/>
        <v>96.62</v>
      </c>
      <c r="DB6" s="35">
        <f t="shared" si="11"/>
        <v>97.07</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113417</v>
      </c>
      <c r="D7" s="37">
        <v>47</v>
      </c>
      <c r="E7" s="37">
        <v>17</v>
      </c>
      <c r="F7" s="37">
        <v>1</v>
      </c>
      <c r="G7" s="37">
        <v>0</v>
      </c>
      <c r="H7" s="37" t="s">
        <v>97</v>
      </c>
      <c r="I7" s="37" t="s">
        <v>98</v>
      </c>
      <c r="J7" s="37" t="s">
        <v>99</v>
      </c>
      <c r="K7" s="37" t="s">
        <v>100</v>
      </c>
      <c r="L7" s="37" t="s">
        <v>101</v>
      </c>
      <c r="M7" s="37" t="s">
        <v>102</v>
      </c>
      <c r="N7" s="38" t="s">
        <v>103</v>
      </c>
      <c r="O7" s="38" t="s">
        <v>104</v>
      </c>
      <c r="P7" s="38">
        <v>54.1</v>
      </c>
      <c r="Q7" s="38">
        <v>93.39</v>
      </c>
      <c r="R7" s="38">
        <v>2484</v>
      </c>
      <c r="S7" s="38">
        <v>19038</v>
      </c>
      <c r="T7" s="38">
        <v>29.68</v>
      </c>
      <c r="U7" s="38">
        <v>641.44000000000005</v>
      </c>
      <c r="V7" s="38">
        <v>10358</v>
      </c>
      <c r="W7" s="38">
        <v>2.7</v>
      </c>
      <c r="X7" s="38">
        <v>3836.3</v>
      </c>
      <c r="Y7" s="38">
        <v>74.73</v>
      </c>
      <c r="Z7" s="38">
        <v>77.7</v>
      </c>
      <c r="AA7" s="38">
        <v>75.7</v>
      </c>
      <c r="AB7" s="38">
        <v>76.67</v>
      </c>
      <c r="AC7" s="38">
        <v>75.209999999999994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525.63</v>
      </c>
      <c r="BH7" s="38">
        <v>465.95</v>
      </c>
      <c r="BI7" s="38">
        <v>813.07</v>
      </c>
      <c r="BJ7" s="38">
        <v>767.47</v>
      </c>
      <c r="BK7" s="38">
        <v>1136.5</v>
      </c>
      <c r="BL7" s="38">
        <v>1118.56</v>
      </c>
      <c r="BM7" s="38">
        <v>1111.31</v>
      </c>
      <c r="BN7" s="38">
        <v>966.33</v>
      </c>
      <c r="BO7" s="38">
        <v>958.81</v>
      </c>
      <c r="BP7" s="38">
        <v>682.78</v>
      </c>
      <c r="BQ7" s="38">
        <v>100</v>
      </c>
      <c r="BR7" s="38">
        <v>100</v>
      </c>
      <c r="BS7" s="38">
        <v>100</v>
      </c>
      <c r="BT7" s="38">
        <v>107.35</v>
      </c>
      <c r="BU7" s="38">
        <v>106.55</v>
      </c>
      <c r="BV7" s="38">
        <v>71.650000000000006</v>
      </c>
      <c r="BW7" s="38">
        <v>72.33</v>
      </c>
      <c r="BX7" s="38">
        <v>75.540000000000006</v>
      </c>
      <c r="BY7" s="38">
        <v>81.739999999999995</v>
      </c>
      <c r="BZ7" s="38">
        <v>82.88</v>
      </c>
      <c r="CA7" s="38">
        <v>100.91</v>
      </c>
      <c r="CB7" s="38">
        <v>183.73</v>
      </c>
      <c r="CC7" s="38">
        <v>186.43</v>
      </c>
      <c r="CD7" s="38">
        <v>184.09</v>
      </c>
      <c r="CE7" s="38">
        <v>172.97</v>
      </c>
      <c r="CF7" s="38">
        <v>170.58</v>
      </c>
      <c r="CG7" s="38">
        <v>217.82</v>
      </c>
      <c r="CH7" s="38">
        <v>215.28</v>
      </c>
      <c r="CI7" s="38">
        <v>207.96</v>
      </c>
      <c r="CJ7" s="38">
        <v>194.31</v>
      </c>
      <c r="CK7" s="38">
        <v>190.99</v>
      </c>
      <c r="CL7" s="38">
        <v>136.86000000000001</v>
      </c>
      <c r="CM7" s="38" t="s">
        <v>103</v>
      </c>
      <c r="CN7" s="38" t="s">
        <v>103</v>
      </c>
      <c r="CO7" s="38" t="s">
        <v>103</v>
      </c>
      <c r="CP7" s="38" t="s">
        <v>103</v>
      </c>
      <c r="CQ7" s="38" t="s">
        <v>103</v>
      </c>
      <c r="CR7" s="38">
        <v>54.44</v>
      </c>
      <c r="CS7" s="38">
        <v>54.67</v>
      </c>
      <c r="CT7" s="38">
        <v>53.51</v>
      </c>
      <c r="CU7" s="38">
        <v>53.5</v>
      </c>
      <c r="CV7" s="38">
        <v>52.58</v>
      </c>
      <c r="CW7" s="38">
        <v>58.98</v>
      </c>
      <c r="CX7" s="38">
        <v>96.6</v>
      </c>
      <c r="CY7" s="38">
        <v>96.31</v>
      </c>
      <c r="CZ7" s="38">
        <v>96.3</v>
      </c>
      <c r="DA7" s="38">
        <v>96.62</v>
      </c>
      <c r="DB7" s="38">
        <v>97.07</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神田　等</cp:lastModifiedBy>
  <cp:lastPrinted>2020-02-05T01:29:14Z</cp:lastPrinted>
  <dcterms:created xsi:type="dcterms:W3CDTF">2019-12-05T05:02:55Z</dcterms:created>
  <dcterms:modified xsi:type="dcterms:W3CDTF">2020-02-05T01:29:16Z</dcterms:modified>
  <cp:category/>
</cp:coreProperties>
</file>