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7AK/Gcl0AkNh+CpzpC0S/8VDSkNOdp1PLdLIA/PQWbsJwTYWYBHBfrtcb2gjchieQQd844Vr6PygYHO6noRyig==" workbookSaltValue="X4eYOATEke6jzzCl2aAdA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<sst xmlns="http://schemas.openxmlformats.org/spreadsheetml/2006/main" count="220" uniqueCount="108">
  <si>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</si>
  <si>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</si>
  <si>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</si>
  <si>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</si>
  <si>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</si>
  <si>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</si>
  <si>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</si>
  <si>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</si>
  <si>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</si>
  <si>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</si>
  <si>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</si>
  <si>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</si>
  <si>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</si>
  <si>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</si>
  <si>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</si>
  <si>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</si>
  <si>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</si>
  <si>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</si>
  <si>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</si>
  <si>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</si>
  <si>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</si>
  <si>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</si>
  <si>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</si>
  <si>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</si>
  <si>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</si>
  <si>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</si>
  <si>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</si>
  <si>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</si>
  <si>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</si>
  <si>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</si>
  <si>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</si>
  <si>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</si>
  <si>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</si>
  <si>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</si>
  <si>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</si>
  <si>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</si>
  <si>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</si>
  <si>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</si>
  <si>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</si>
  <si>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</si>
  <si>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</si>
  <si>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</si>
  <si>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</si>
  <si>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</si>
  <si>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</si>
  <si>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</si>
  <si>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</si>
  <si>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</si>
  <si>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</si>
  <si>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</si>
  <si>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</si>
  <si>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</si>
  <si>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</si>
  <si>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</si>
  <si>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</si>
  <si>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</si>
  <si>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</si>
  <si>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</si>
  <si>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</si>
  <si>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</si>
  <si>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</si>
  <si>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</si>
  <si>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</si>
  <si>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</si>
  <si>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</si>
  <si>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</si>
  <si>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</si>
  <si>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</si>
  <si>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</si>
  <si>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</si>
  <si>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</si>
  <si>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</si>
  <si>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</si>
  <si>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</si>
  <si>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</si>
  <si>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</si>
  <si>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</si>
  <si>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</si>
  <si>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</si>
  <si>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</si>
  <si>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</si>
  <si>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</si>
  <si>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</si>
  <si>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</si>
  <si>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</si>
  <si>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</si>
  <si>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</si>
  <si>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</si>
  <si>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</si>
  <si>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</si>
  <si>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</si>
  <si>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</si>
  <si>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</si>
  <si>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越生町</t>
  </si>
  <si>
    <t>法適用</t>
  </si>
  <si>
    <t>水道事業</t>
  </si>
  <si>
    <t>末端給水事業</t>
  </si>
  <si>
    <t>A7</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</si>
  <si>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</si>
  <si>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</si>
  <si>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</si>
  <si>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</si>
  <si>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</si>
  <si>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</si>
  <si>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</si>
  <si>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昨年に引き続き有形固定資産減価償却率及び管路経年化率が類似団体の平均より高く、特に管路経年化率は４５％を超えております。管路更新率は、平成３０年度は増加しました。老朽化対策としまして、平成３０年度にアセットマネジメントを行い、これを基に令和元年度に経営戦略を策定する予定です。この更新計画に基づき、老朽化対策を早急かつ効率的に実施します。</t>
    <rPh sb="0" eb="2">
      <t>サクネン</t>
    </rPh>
    <rPh sb="3" eb="4">
      <t>ヒ</t>
    </rPh>
    <rPh sb="5" eb="6">
      <t>ツヅ</t>
    </rPh>
    <rPh sb="7" eb="9">
      <t>ユウケイ</t>
    </rPh>
    <rPh sb="9" eb="13">
      <t>コテイシサン</t>
    </rPh>
    <rPh sb="13" eb="15">
      <t>ゲンカ</t>
    </rPh>
    <rPh sb="15" eb="18">
      <t>ショウキャクリツ</t>
    </rPh>
    <rPh sb="18" eb="19">
      <t>オヨ</t>
    </rPh>
    <rPh sb="20" eb="21">
      <t>カン</t>
    </rPh>
    <rPh sb="22" eb="24">
      <t>ケイネン</t>
    </rPh>
    <rPh sb="24" eb="25">
      <t>カ</t>
    </rPh>
    <rPh sb="25" eb="26">
      <t>リツ</t>
    </rPh>
    <rPh sb="27" eb="29">
      <t>ルイジ</t>
    </rPh>
    <rPh sb="29" eb="31">
      <t>ダンタイ</t>
    </rPh>
    <rPh sb="32" eb="34">
      <t>ヘイキン</t>
    </rPh>
    <rPh sb="36" eb="37">
      <t>タカ</t>
    </rPh>
    <rPh sb="39" eb="40">
      <t>トク</t>
    </rPh>
    <rPh sb="41" eb="42">
      <t>カン</t>
    </rPh>
    <rPh sb="43" eb="45">
      <t>ケイネン</t>
    </rPh>
    <rPh sb="45" eb="46">
      <t>カ</t>
    </rPh>
    <rPh sb="46" eb="47">
      <t>リツ</t>
    </rPh>
    <rPh sb="52" eb="53">
      <t>コ</t>
    </rPh>
    <rPh sb="60" eb="61">
      <t>カン</t>
    </rPh>
    <rPh sb="62" eb="64">
      <t>コウシン</t>
    </rPh>
    <rPh sb="64" eb="65">
      <t>リツ</t>
    </rPh>
    <rPh sb="67" eb="69">
      <t>ヘイセイ</t>
    </rPh>
    <rPh sb="71" eb="73">
      <t>ネンド</t>
    </rPh>
    <rPh sb="74" eb="76">
      <t>ゾウカ</t>
    </rPh>
    <rPh sb="81" eb="84">
      <t>ロウキュウカ</t>
    </rPh>
    <rPh sb="84" eb="86">
      <t>タイサク</t>
    </rPh>
    <rPh sb="92" eb="94">
      <t>ヘイセイ</t>
    </rPh>
    <rPh sb="96" eb="98">
      <t>ネンド</t>
    </rPh>
    <rPh sb="110" eb="111">
      <t>オコナ</t>
    </rPh>
    <rPh sb="116" eb="117">
      <t>モト</t>
    </rPh>
    <rPh sb="118" eb="120">
      <t>レイワ</t>
    </rPh>
    <rPh sb="120" eb="123">
      <t>ガンネンド</t>
    </rPh>
    <rPh sb="124" eb="126">
      <t>ケイエイ</t>
    </rPh>
    <rPh sb="126" eb="128">
      <t>センリャク</t>
    </rPh>
    <rPh sb="129" eb="131">
      <t>サクテイ</t>
    </rPh>
    <rPh sb="133" eb="135">
      <t>ヨテイ</t>
    </rPh>
    <rPh sb="140" eb="142">
      <t>コウシン</t>
    </rPh>
    <rPh sb="142" eb="144">
      <t>ケイカク</t>
    </rPh>
    <rPh sb="145" eb="146">
      <t>モト</t>
    </rPh>
    <rPh sb="149" eb="152">
      <t>ロウキュウカ</t>
    </rPh>
    <rPh sb="152" eb="154">
      <t>タイサク</t>
    </rPh>
    <rPh sb="155" eb="157">
      <t>ソウキュウ</t>
    </rPh>
    <rPh sb="159" eb="162">
      <t>コウリツテキ</t>
    </rPh>
    <rPh sb="163" eb="165">
      <t>ジッシ</t>
    </rPh>
    <phoneticPr fontId="4"/>
  </si>
  <si>
    <t>経常収支比率は、１００を超えており類似団体とほぼ同じ割合となっております。累積欠損金比率については、平成２６年度から０となっています。流動比率は、前年に比べ減少したものの、依然１００％を遙かに超えた値となっています。企業債残高対給水収益比率は、必要な更新が先送りの状況であり、償還のみで減少しています。料金回収率は、１００％を割ってしまいましたが、今後更に費用削減に努めます。給水原価は、増加傾向が続いており、類似団体と比較しても高い値となっております。施設利用率は、給水人口の減少により、減少傾向が続いておりましたが、若干の増加となりました。有収率につきましては、依然類似団体と比較しても低い値となっており、漏水調査を重点的に進め、有収率の向上に努める考えでおります。</t>
    <rPh sb="0" eb="2">
      <t>ケイジョウ</t>
    </rPh>
    <rPh sb="2" eb="4">
      <t>シュウシ</t>
    </rPh>
    <rPh sb="4" eb="6">
      <t>ヒリツ</t>
    </rPh>
    <rPh sb="12" eb="13">
      <t>コ</t>
    </rPh>
    <rPh sb="17" eb="19">
      <t>ルイジ</t>
    </rPh>
    <rPh sb="19" eb="21">
      <t>ダンタイ</t>
    </rPh>
    <rPh sb="24" eb="25">
      <t>オナ</t>
    </rPh>
    <rPh sb="26" eb="28">
      <t>ワリアイ</t>
    </rPh>
    <rPh sb="37" eb="39">
      <t>ルイセキ</t>
    </rPh>
    <rPh sb="39" eb="42">
      <t>ケッソンキン</t>
    </rPh>
    <rPh sb="42" eb="44">
      <t>ヒリツ</t>
    </rPh>
    <rPh sb="50" eb="52">
      <t>ヘイセイ</t>
    </rPh>
    <rPh sb="54" eb="56">
      <t>ネンド</t>
    </rPh>
    <rPh sb="67" eb="69">
      <t>リュウドウ</t>
    </rPh>
    <rPh sb="69" eb="71">
      <t>ヒリツ</t>
    </rPh>
    <rPh sb="73" eb="75">
      <t>ゼンネン</t>
    </rPh>
    <rPh sb="76" eb="77">
      <t>クラ</t>
    </rPh>
    <rPh sb="78" eb="80">
      <t>ゲンショウ</t>
    </rPh>
    <rPh sb="86" eb="88">
      <t>イゼン</t>
    </rPh>
    <rPh sb="93" eb="94">
      <t>ハル</t>
    </rPh>
    <rPh sb="96" eb="97">
      <t>コ</t>
    </rPh>
    <rPh sb="99" eb="100">
      <t>アタイ</t>
    </rPh>
    <rPh sb="108" eb="111">
      <t>キギョウサイ</t>
    </rPh>
    <rPh sb="111" eb="113">
      <t>ザンダカ</t>
    </rPh>
    <rPh sb="113" eb="114">
      <t>タイ</t>
    </rPh>
    <rPh sb="114" eb="116">
      <t>キュウスイ</t>
    </rPh>
    <rPh sb="116" eb="118">
      <t>シュウエキ</t>
    </rPh>
    <rPh sb="118" eb="120">
      <t>ヒリツ</t>
    </rPh>
    <rPh sb="122" eb="124">
      <t>ヒツヨウ</t>
    </rPh>
    <rPh sb="125" eb="127">
      <t>コウシン</t>
    </rPh>
    <rPh sb="128" eb="130">
      <t>サキオク</t>
    </rPh>
    <rPh sb="132" eb="134">
      <t>ジョウキョウ</t>
    </rPh>
    <rPh sb="138" eb="140">
      <t>ショウカン</t>
    </rPh>
    <rPh sb="143" eb="145">
      <t>ゲンショウ</t>
    </rPh>
    <rPh sb="151" eb="153">
      <t>リョウキン</t>
    </rPh>
    <rPh sb="153" eb="156">
      <t>カイシュウリツ</t>
    </rPh>
    <rPh sb="163" eb="164">
      <t>ワ</t>
    </rPh>
    <rPh sb="174" eb="176">
      <t>コンゴ</t>
    </rPh>
    <rPh sb="176" eb="177">
      <t>サラ</t>
    </rPh>
    <rPh sb="178" eb="180">
      <t>ヒヨウ</t>
    </rPh>
    <rPh sb="180" eb="182">
      <t>サクゲン</t>
    </rPh>
    <rPh sb="183" eb="184">
      <t>ツト</t>
    </rPh>
    <rPh sb="188" eb="192">
      <t>キュウスイゲンカ</t>
    </rPh>
    <rPh sb="194" eb="196">
      <t>ゾウカ</t>
    </rPh>
    <rPh sb="196" eb="198">
      <t>ケイコウ</t>
    </rPh>
    <rPh sb="199" eb="200">
      <t>ツヅ</t>
    </rPh>
    <rPh sb="205" eb="207">
      <t>ルイジ</t>
    </rPh>
    <rPh sb="207" eb="209">
      <t>ダンタイ</t>
    </rPh>
    <rPh sb="210" eb="212">
      <t>ヒカク</t>
    </rPh>
    <rPh sb="215" eb="216">
      <t>タカ</t>
    </rPh>
    <rPh sb="217" eb="218">
      <t>アタイ</t>
    </rPh>
    <rPh sb="227" eb="229">
      <t>シセツ</t>
    </rPh>
    <rPh sb="229" eb="232">
      <t>リヨウリツ</t>
    </rPh>
    <rPh sb="234" eb="236">
      <t>キュウスイ</t>
    </rPh>
    <rPh sb="236" eb="238">
      <t>ジンコウ</t>
    </rPh>
    <rPh sb="239" eb="241">
      <t>ゲンショウ</t>
    </rPh>
    <rPh sb="245" eb="247">
      <t>ゲンショウ</t>
    </rPh>
    <rPh sb="247" eb="249">
      <t>ケイコウ</t>
    </rPh>
    <rPh sb="250" eb="251">
      <t>ツヅ</t>
    </rPh>
    <rPh sb="260" eb="262">
      <t>ジャッカン</t>
    </rPh>
    <rPh sb="263" eb="265">
      <t>ゾウカ</t>
    </rPh>
    <rPh sb="283" eb="285">
      <t>イゼン</t>
    </rPh>
    <rPh sb="285" eb="287">
      <t>ルイジ</t>
    </rPh>
    <rPh sb="287" eb="289">
      <t>ダンタイ</t>
    </rPh>
    <rPh sb="290" eb="292">
      <t>ヒカク</t>
    </rPh>
    <rPh sb="295" eb="296">
      <t>ヒク</t>
    </rPh>
    <rPh sb="297" eb="298">
      <t>アタイ</t>
    </rPh>
    <rPh sb="305" eb="307">
      <t>ロウスイ</t>
    </rPh>
    <rPh sb="307" eb="309">
      <t>チョウサ</t>
    </rPh>
    <rPh sb="310" eb="313">
      <t>ジュウテンテキ</t>
    </rPh>
    <rPh sb="314" eb="315">
      <t>スス</t>
    </rPh>
    <rPh sb="321" eb="323">
      <t>コウジョウ</t>
    </rPh>
    <rPh sb="324" eb="325">
      <t>ツト</t>
    </rPh>
    <rPh sb="327" eb="328">
      <t>カンガ</t>
    </rPh>
    <phoneticPr fontId="4"/>
  </si>
  <si>
    <t>水道事業収益の根幹を成す給水収益は、人口減少に伴い年々減少していくことが予想されます。これに対する支出については、浄水方法等を含めた根本的な運営の見直しを図り、経費削減を推進しなければなりません。また、施設の更新については、耐用年数を超える施設や管路の増加が顕著なため、優先的な箇所を特定し、経営戦略を基に計画的かつ効率的な対策を推進します。</t>
    <rPh sb="0" eb="2">
      <t>スイドウ</t>
    </rPh>
    <rPh sb="2" eb="4">
      <t>ジギョウ</t>
    </rPh>
    <rPh sb="4" eb="6">
      <t>シュウエキ</t>
    </rPh>
    <rPh sb="7" eb="9">
      <t>コンカン</t>
    </rPh>
    <rPh sb="10" eb="11">
      <t>ナ</t>
    </rPh>
    <rPh sb="12" eb="14">
      <t>キュウスイ</t>
    </rPh>
    <rPh sb="14" eb="16">
      <t>シュウエキ</t>
    </rPh>
    <rPh sb="18" eb="20">
      <t>ジンコウ</t>
    </rPh>
    <rPh sb="20" eb="22">
      <t>ゲンショウ</t>
    </rPh>
    <rPh sb="23" eb="24">
      <t>トモナ</t>
    </rPh>
    <rPh sb="25" eb="27">
      <t>ネンネン</t>
    </rPh>
    <rPh sb="27" eb="29">
      <t>ゲンショウ</t>
    </rPh>
    <rPh sb="36" eb="38">
      <t>ヨソウ</t>
    </rPh>
    <rPh sb="46" eb="47">
      <t>タイ</t>
    </rPh>
    <rPh sb="49" eb="51">
      <t>シシュツ</t>
    </rPh>
    <rPh sb="57" eb="59">
      <t>ジョウスイ</t>
    </rPh>
    <rPh sb="59" eb="61">
      <t>ホウホウ</t>
    </rPh>
    <rPh sb="61" eb="62">
      <t>トウ</t>
    </rPh>
    <rPh sb="63" eb="64">
      <t>フク</t>
    </rPh>
    <rPh sb="66" eb="69">
      <t>コンポンテキ</t>
    </rPh>
    <rPh sb="70" eb="72">
      <t>ウンエイ</t>
    </rPh>
    <rPh sb="73" eb="75">
      <t>ミナオ</t>
    </rPh>
    <rPh sb="77" eb="78">
      <t>ハカ</t>
    </rPh>
    <rPh sb="80" eb="82">
      <t>ケイヒ</t>
    </rPh>
    <rPh sb="82" eb="84">
      <t>サクゲン</t>
    </rPh>
    <rPh sb="85" eb="87">
      <t>スイシン</t>
    </rPh>
    <rPh sb="101" eb="103">
      <t>シセツ</t>
    </rPh>
    <rPh sb="104" eb="106">
      <t>コウシン</t>
    </rPh>
    <rPh sb="112" eb="114">
      <t>タイヨウ</t>
    </rPh>
    <rPh sb="114" eb="116">
      <t>ネンスウ</t>
    </rPh>
    <rPh sb="117" eb="118">
      <t>コ</t>
    </rPh>
    <rPh sb="120" eb="122">
      <t>シセツ</t>
    </rPh>
    <rPh sb="123" eb="124">
      <t>カン</t>
    </rPh>
    <rPh sb="126" eb="128">
      <t>ゾウカ</t>
    </rPh>
    <rPh sb="129" eb="131">
      <t>ケンチョ</t>
    </rPh>
    <rPh sb="135" eb="138">
      <t>ユウセンテキ</t>
    </rPh>
    <rPh sb="139" eb="141">
      <t>カショ</t>
    </rPh>
    <rPh sb="142" eb="144">
      <t>トクテイ</t>
    </rPh>
    <rPh sb="146" eb="148">
      <t>ケイエイ</t>
    </rPh>
    <rPh sb="148" eb="150">
      <t>センリャク</t>
    </rPh>
    <rPh sb="151" eb="152">
      <t>モト</t>
    </rPh>
    <rPh sb="153" eb="156">
      <t>ケイカクテキ</t>
    </rPh>
    <rPh sb="158" eb="161">
      <t>コウリツテキ</t>
    </rPh>
    <rPh sb="162" eb="164">
      <t>タイサク</t>
    </rPh>
    <rPh sb="165" eb="167">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</si>
</sst>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0.76</c:v>
                </c:pt>
                <c:pt idx="1">
                  <c:v>0.01</c:v>
                </c:pt>
                <c:pt idx="2">
                  <c:v>0.82</c:v>
                </c:pt>
                <c:pt idx="3">
                  <c:v>0.22</c:v>
                </c:pt>
                <c:pt idx="4">
                  <c:v>1.07</c:v>
                </c:pt>
              </c:numCache>
            </c:numRef>
          </c:val>
          <c:extLst xmlns:c16r2="http://schemas.microsoft.com/office/drawing/2015/06/chart">
            <c:ext xmlns:c16="http://schemas.microsoft.com/office/drawing/2014/chart" uri="{C3380CC4-5D6E-409C-BE32-E72D297353CC}">
              <c16:uniqueId val="{00000000-474B-4DC0-AA30-F5A423399558}"/>
            </c:ext>
          </c:extLst>
        </c:ser>
        <c:dLbls>
          <c:showLegendKey val="0"/>
          <c:showVal val="0"/>
          <c:showCatName val="0"/>
          <c:showSerName val="0"/>
          <c:showPercent val="0"/>
          <c:showBubbleSize val="0"/>
        </c:dLbls>
        <c:gapWidth val="150"/>
        <c:axId val="88013440"/>
        <c:axId val="8992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0.43</c:v>
                </c:pt>
              </c:numCache>
            </c:numRef>
          </c:val>
          <c:smooth val="0"/>
          <c:extLst xmlns:c16r2="http://schemas.microsoft.com/office/drawing/2015/06/chart">
            <c:ext xmlns:c16="http://schemas.microsoft.com/office/drawing/2014/chart" uri="{C3380CC4-5D6E-409C-BE32-E72D297353CC}">
              <c16:uniqueId val="{00000001-474B-4DC0-AA30-F5A423399558}"/>
            </c:ext>
          </c:extLst>
        </c:ser>
        <c:dLbls>
          <c:showLegendKey val="0"/>
          <c:showVal val="0"/>
          <c:showCatName val="0"/>
          <c:showSerName val="0"/>
          <c:showPercent val="0"/>
          <c:showBubbleSize val="0"/>
        </c:dLbls>
        <c:marker val="1"/>
        <c:smooth val="0"/>
        <c:axId val="88013440"/>
        <c:axId val="89928448"/>
      </c:lineChart>
      <c:dateAx>
        <c:axId val="88013440"/>
        <c:scaling>
          <c:orientation val="minMax"/>
        </c:scaling>
        <c:delete val="1"/>
        <c:axPos val="b"/>
        <c:numFmt formatCode="ge" sourceLinked="1"/>
        <c:majorTickMark val="none"/>
        <c:minorTickMark val="none"/>
        <c:tickLblPos val="none"/>
        <c:crossAx val="89928448"/>
        <c:crosses val="autoZero"/>
        <c:auto val="1"/>
        <c:lblOffset val="100"/>
        <c:baseTimeUnit val="years"/>
      </c:dateAx>
      <c:valAx>
        <c:axId val="8992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1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59.08</c:v>
                </c:pt>
                <c:pt idx="1">
                  <c:v>58.45</c:v>
                </c:pt>
                <c:pt idx="2">
                  <c:v>56.59</c:v>
                </c:pt>
                <c:pt idx="3">
                  <c:v>56.39</c:v>
                </c:pt>
                <c:pt idx="4">
                  <c:v>57.11</c:v>
                </c:pt>
              </c:numCache>
            </c:numRef>
          </c:val>
          <c:extLst xmlns:c16r2="http://schemas.microsoft.com/office/drawing/2015/06/chart">
            <c:ext xmlns:c16="http://schemas.microsoft.com/office/drawing/2014/chart" uri="{C3380CC4-5D6E-409C-BE32-E72D297353CC}">
              <c16:uniqueId val="{00000000-A623-409F-82B2-E6A3DF0AC3F7}"/>
            </c:ext>
          </c:extLst>
        </c:ser>
        <c:dLbls>
          <c:showLegendKey val="0"/>
          <c:showVal val="0"/>
          <c:showCatName val="0"/>
          <c:showSerName val="0"/>
          <c:showPercent val="0"/>
          <c:showBubbleSize val="0"/>
        </c:dLbls>
        <c:gapWidth val="150"/>
        <c:axId val="91420928"/>
        <c:axId val="9143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55.22</c:v>
                </c:pt>
              </c:numCache>
            </c:numRef>
          </c:val>
          <c:smooth val="0"/>
          <c:extLst xmlns:c16r2="http://schemas.microsoft.com/office/drawing/2015/06/chart">
            <c:ext xmlns:c16="http://schemas.microsoft.com/office/drawing/2014/chart" uri="{C3380CC4-5D6E-409C-BE32-E72D297353CC}">
              <c16:uniqueId val="{00000001-A623-409F-82B2-E6A3DF0AC3F7}"/>
            </c:ext>
          </c:extLst>
        </c:ser>
        <c:dLbls>
          <c:showLegendKey val="0"/>
          <c:showVal val="0"/>
          <c:showCatName val="0"/>
          <c:showSerName val="0"/>
          <c:showPercent val="0"/>
          <c:showBubbleSize val="0"/>
        </c:dLbls>
        <c:marker val="1"/>
        <c:smooth val="0"/>
        <c:axId val="91420928"/>
        <c:axId val="91431296"/>
      </c:lineChart>
      <c:dateAx>
        <c:axId val="91420928"/>
        <c:scaling>
          <c:orientation val="minMax"/>
        </c:scaling>
        <c:delete val="1"/>
        <c:axPos val="b"/>
        <c:numFmt formatCode="ge" sourceLinked="1"/>
        <c:majorTickMark val="none"/>
        <c:minorTickMark val="none"/>
        <c:tickLblPos val="none"/>
        <c:crossAx val="91431296"/>
        <c:crosses val="autoZero"/>
        <c:auto val="1"/>
        <c:lblOffset val="100"/>
        <c:baseTimeUnit val="years"/>
      </c:dateAx>
      <c:valAx>
        <c:axId val="9143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2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75.489999999999995</c:v>
                </c:pt>
                <c:pt idx="1">
                  <c:v>75.989999999999995</c:v>
                </c:pt>
                <c:pt idx="2">
                  <c:v>76.69</c:v>
                </c:pt>
                <c:pt idx="3">
                  <c:v>76.55</c:v>
                </c:pt>
                <c:pt idx="4">
                  <c:v>75.88</c:v>
                </c:pt>
              </c:numCache>
            </c:numRef>
          </c:val>
          <c:extLst xmlns:c16r2="http://schemas.microsoft.com/office/drawing/2015/06/chart">
            <c:ext xmlns:c16="http://schemas.microsoft.com/office/drawing/2014/chart" uri="{C3380CC4-5D6E-409C-BE32-E72D297353CC}">
              <c16:uniqueId val="{00000000-CA72-444D-BA95-41ACD1AA8E19}"/>
            </c:ext>
          </c:extLst>
        </c:ser>
        <c:dLbls>
          <c:showLegendKey val="0"/>
          <c:showVal val="0"/>
          <c:showCatName val="0"/>
          <c:showSerName val="0"/>
          <c:showPercent val="0"/>
          <c:showBubbleSize val="0"/>
        </c:dLbls>
        <c:gapWidth val="150"/>
        <c:axId val="91478656"/>
        <c:axId val="9148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extLst xmlns:c16r2="http://schemas.microsoft.com/office/drawing/2015/06/chart">
            <c:ext xmlns:c16="http://schemas.microsoft.com/office/drawing/2014/chart" uri="{C3380CC4-5D6E-409C-BE32-E72D297353CC}">
              <c16:uniqueId val="{00000001-CA72-444D-BA95-41ACD1AA8E19}"/>
            </c:ext>
          </c:extLst>
        </c:ser>
        <c:dLbls>
          <c:showLegendKey val="0"/>
          <c:showVal val="0"/>
          <c:showCatName val="0"/>
          <c:showSerName val="0"/>
          <c:showPercent val="0"/>
          <c:showBubbleSize val="0"/>
        </c:dLbls>
        <c:marker val="1"/>
        <c:smooth val="0"/>
        <c:axId val="91478656"/>
        <c:axId val="91484928"/>
      </c:lineChart>
      <c:dateAx>
        <c:axId val="91478656"/>
        <c:scaling>
          <c:orientation val="minMax"/>
        </c:scaling>
        <c:delete val="1"/>
        <c:axPos val="b"/>
        <c:numFmt formatCode="ge" sourceLinked="1"/>
        <c:majorTickMark val="none"/>
        <c:minorTickMark val="none"/>
        <c:tickLblPos val="none"/>
        <c:crossAx val="91484928"/>
        <c:crosses val="autoZero"/>
        <c:auto val="1"/>
        <c:lblOffset val="100"/>
        <c:baseTimeUnit val="years"/>
      </c:dateAx>
      <c:valAx>
        <c:axId val="9148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7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95.13</c:v>
                </c:pt>
                <c:pt idx="1">
                  <c:v>107.84</c:v>
                </c:pt>
                <c:pt idx="2">
                  <c:v>109.17</c:v>
                </c:pt>
                <c:pt idx="3">
                  <c:v>105.2</c:v>
                </c:pt>
                <c:pt idx="4">
                  <c:v>107.04</c:v>
                </c:pt>
              </c:numCache>
            </c:numRef>
          </c:val>
          <c:extLst xmlns:c16r2="http://schemas.microsoft.com/office/drawing/2015/06/chart">
            <c:ext xmlns:c16="http://schemas.microsoft.com/office/drawing/2014/chart" uri="{C3380CC4-5D6E-409C-BE32-E72D297353CC}">
              <c16:uniqueId val="{00000000-B0CB-4709-915F-27621D35A0C4}"/>
            </c:ext>
          </c:extLst>
        </c:ser>
        <c:dLbls>
          <c:showLegendKey val="0"/>
          <c:showVal val="0"/>
          <c:showCatName val="0"/>
          <c:showSerName val="0"/>
          <c:showPercent val="0"/>
          <c:showBubbleSize val="0"/>
        </c:dLbls>
        <c:gapWidth val="150"/>
        <c:axId val="89947136"/>
        <c:axId val="8995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108.76</c:v>
                </c:pt>
              </c:numCache>
            </c:numRef>
          </c:val>
          <c:smooth val="0"/>
          <c:extLst xmlns:c16r2="http://schemas.microsoft.com/office/drawing/2015/06/chart">
            <c:ext xmlns:c16="http://schemas.microsoft.com/office/drawing/2014/chart" uri="{C3380CC4-5D6E-409C-BE32-E72D297353CC}">
              <c16:uniqueId val="{00000001-B0CB-4709-915F-27621D35A0C4}"/>
            </c:ext>
          </c:extLst>
        </c:ser>
        <c:dLbls>
          <c:showLegendKey val="0"/>
          <c:showVal val="0"/>
          <c:showCatName val="0"/>
          <c:showSerName val="0"/>
          <c:showPercent val="0"/>
          <c:showBubbleSize val="0"/>
        </c:dLbls>
        <c:marker val="1"/>
        <c:smooth val="0"/>
        <c:axId val="89947136"/>
        <c:axId val="89957504"/>
      </c:lineChart>
      <c:dateAx>
        <c:axId val="89947136"/>
        <c:scaling>
          <c:orientation val="minMax"/>
        </c:scaling>
        <c:delete val="1"/>
        <c:axPos val="b"/>
        <c:numFmt formatCode="ge" sourceLinked="1"/>
        <c:majorTickMark val="none"/>
        <c:minorTickMark val="none"/>
        <c:tickLblPos val="none"/>
        <c:crossAx val="89957504"/>
        <c:crosses val="autoZero"/>
        <c:auto val="1"/>
        <c:lblOffset val="100"/>
        <c:baseTimeUnit val="years"/>
      </c:dateAx>
      <c:valAx>
        <c:axId val="89957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94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58.81</c:v>
                </c:pt>
                <c:pt idx="1">
                  <c:v>60.43</c:v>
                </c:pt>
                <c:pt idx="2">
                  <c:v>61.68</c:v>
                </c:pt>
                <c:pt idx="3">
                  <c:v>62.93</c:v>
                </c:pt>
                <c:pt idx="4">
                  <c:v>63.56</c:v>
                </c:pt>
              </c:numCache>
            </c:numRef>
          </c:val>
          <c:extLst xmlns:c16r2="http://schemas.microsoft.com/office/drawing/2015/06/chart">
            <c:ext xmlns:c16="http://schemas.microsoft.com/office/drawing/2014/chart" uri="{C3380CC4-5D6E-409C-BE32-E72D297353CC}">
              <c16:uniqueId val="{00000000-4E99-4853-B432-0D34CCC078C6}"/>
            </c:ext>
          </c:extLst>
        </c:ser>
        <c:dLbls>
          <c:showLegendKey val="0"/>
          <c:showVal val="0"/>
          <c:showCatName val="0"/>
          <c:showSerName val="0"/>
          <c:showPercent val="0"/>
          <c:showBubbleSize val="0"/>
        </c:dLbls>
        <c:gapWidth val="150"/>
        <c:axId val="89972096"/>
        <c:axId val="9084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47.97</c:v>
                </c:pt>
              </c:numCache>
            </c:numRef>
          </c:val>
          <c:smooth val="0"/>
          <c:extLst xmlns:c16r2="http://schemas.microsoft.com/office/drawing/2015/06/chart">
            <c:ext xmlns:c16="http://schemas.microsoft.com/office/drawing/2014/chart" uri="{C3380CC4-5D6E-409C-BE32-E72D297353CC}">
              <c16:uniqueId val="{00000001-4E99-4853-B432-0D34CCC078C6}"/>
            </c:ext>
          </c:extLst>
        </c:ser>
        <c:dLbls>
          <c:showLegendKey val="0"/>
          <c:showVal val="0"/>
          <c:showCatName val="0"/>
          <c:showSerName val="0"/>
          <c:showPercent val="0"/>
          <c:showBubbleSize val="0"/>
        </c:dLbls>
        <c:marker val="1"/>
        <c:smooth val="0"/>
        <c:axId val="89972096"/>
        <c:axId val="90842624"/>
      </c:lineChart>
      <c:dateAx>
        <c:axId val="89972096"/>
        <c:scaling>
          <c:orientation val="minMax"/>
        </c:scaling>
        <c:delete val="1"/>
        <c:axPos val="b"/>
        <c:numFmt formatCode="ge" sourceLinked="1"/>
        <c:majorTickMark val="none"/>
        <c:minorTickMark val="none"/>
        <c:tickLblPos val="none"/>
        <c:crossAx val="90842624"/>
        <c:crosses val="autoZero"/>
        <c:auto val="1"/>
        <c:lblOffset val="100"/>
        <c:baseTimeUnit val="years"/>
      </c:dateAx>
      <c:valAx>
        <c:axId val="9084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7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34.17</c:v>
                </c:pt>
                <c:pt idx="1">
                  <c:v>45.75</c:v>
                </c:pt>
                <c:pt idx="2">
                  <c:v>46.12</c:v>
                </c:pt>
                <c:pt idx="3">
                  <c:v>45.92</c:v>
                </c:pt>
                <c:pt idx="4">
                  <c:v>45.9</c:v>
                </c:pt>
              </c:numCache>
            </c:numRef>
          </c:val>
          <c:extLst xmlns:c16r2="http://schemas.microsoft.com/office/drawing/2015/06/chart">
            <c:ext xmlns:c16="http://schemas.microsoft.com/office/drawing/2014/chart" uri="{C3380CC4-5D6E-409C-BE32-E72D297353CC}">
              <c16:uniqueId val="{00000000-1DFE-4C0E-8480-ED7F67B8D1C6}"/>
            </c:ext>
          </c:extLst>
        </c:ser>
        <c:dLbls>
          <c:showLegendKey val="0"/>
          <c:showVal val="0"/>
          <c:showCatName val="0"/>
          <c:showSerName val="0"/>
          <c:showPercent val="0"/>
          <c:showBubbleSize val="0"/>
        </c:dLbls>
        <c:gapWidth val="150"/>
        <c:axId val="90877952"/>
        <c:axId val="908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15.33</c:v>
                </c:pt>
              </c:numCache>
            </c:numRef>
          </c:val>
          <c:smooth val="0"/>
          <c:extLst xmlns:c16r2="http://schemas.microsoft.com/office/drawing/2015/06/chart">
            <c:ext xmlns:c16="http://schemas.microsoft.com/office/drawing/2014/chart" uri="{C3380CC4-5D6E-409C-BE32-E72D297353CC}">
              <c16:uniqueId val="{00000001-1DFE-4C0E-8480-ED7F67B8D1C6}"/>
            </c:ext>
          </c:extLst>
        </c:ser>
        <c:dLbls>
          <c:showLegendKey val="0"/>
          <c:showVal val="0"/>
          <c:showCatName val="0"/>
          <c:showSerName val="0"/>
          <c:showPercent val="0"/>
          <c:showBubbleSize val="0"/>
        </c:dLbls>
        <c:marker val="1"/>
        <c:smooth val="0"/>
        <c:axId val="90877952"/>
        <c:axId val="90879872"/>
      </c:lineChart>
      <c:dateAx>
        <c:axId val="90877952"/>
        <c:scaling>
          <c:orientation val="minMax"/>
        </c:scaling>
        <c:delete val="1"/>
        <c:axPos val="b"/>
        <c:numFmt formatCode="ge" sourceLinked="1"/>
        <c:majorTickMark val="none"/>
        <c:minorTickMark val="none"/>
        <c:tickLblPos val="none"/>
        <c:crossAx val="90879872"/>
        <c:crosses val="autoZero"/>
        <c:auto val="1"/>
        <c:lblOffset val="100"/>
        <c:baseTimeUnit val="years"/>
      </c:dateAx>
      <c:valAx>
        <c:axId val="9087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7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4A9-4F44-A5FA-0BA0ACC5F2D1}"/>
            </c:ext>
          </c:extLst>
        </c:ser>
        <c:dLbls>
          <c:showLegendKey val="0"/>
          <c:showVal val="0"/>
          <c:showCatName val="0"/>
          <c:showSerName val="0"/>
          <c:showPercent val="0"/>
          <c:showBubbleSize val="0"/>
        </c:dLbls>
        <c:gapWidth val="150"/>
        <c:axId val="90925312"/>
        <c:axId val="9092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7.48</c:v>
                </c:pt>
              </c:numCache>
            </c:numRef>
          </c:val>
          <c:smooth val="0"/>
          <c:extLst xmlns:c16r2="http://schemas.microsoft.com/office/drawing/2015/06/chart">
            <c:ext xmlns:c16="http://schemas.microsoft.com/office/drawing/2014/chart" uri="{C3380CC4-5D6E-409C-BE32-E72D297353CC}">
              <c16:uniqueId val="{00000001-74A9-4F44-A5FA-0BA0ACC5F2D1}"/>
            </c:ext>
          </c:extLst>
        </c:ser>
        <c:dLbls>
          <c:showLegendKey val="0"/>
          <c:showVal val="0"/>
          <c:showCatName val="0"/>
          <c:showSerName val="0"/>
          <c:showPercent val="0"/>
          <c:showBubbleSize val="0"/>
        </c:dLbls>
        <c:marker val="1"/>
        <c:smooth val="0"/>
        <c:axId val="90925312"/>
        <c:axId val="90927488"/>
      </c:lineChart>
      <c:dateAx>
        <c:axId val="90925312"/>
        <c:scaling>
          <c:orientation val="minMax"/>
        </c:scaling>
        <c:delete val="1"/>
        <c:axPos val="b"/>
        <c:numFmt formatCode="ge" sourceLinked="1"/>
        <c:majorTickMark val="none"/>
        <c:minorTickMark val="none"/>
        <c:tickLblPos val="none"/>
        <c:crossAx val="90927488"/>
        <c:crosses val="autoZero"/>
        <c:auto val="1"/>
        <c:lblOffset val="100"/>
        <c:baseTimeUnit val="years"/>
      </c:dateAx>
      <c:valAx>
        <c:axId val="90927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92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497.08</c:v>
                </c:pt>
                <c:pt idx="1">
                  <c:v>403.42</c:v>
                </c:pt>
                <c:pt idx="2">
                  <c:v>631.79</c:v>
                </c:pt>
                <c:pt idx="3">
                  <c:v>638.62</c:v>
                </c:pt>
                <c:pt idx="4">
                  <c:v>435.43</c:v>
                </c:pt>
              </c:numCache>
            </c:numRef>
          </c:val>
          <c:extLst xmlns:c16r2="http://schemas.microsoft.com/office/drawing/2015/06/chart">
            <c:ext xmlns:c16="http://schemas.microsoft.com/office/drawing/2014/chart" uri="{C3380CC4-5D6E-409C-BE32-E72D297353CC}">
              <c16:uniqueId val="{00000000-682A-474C-AA31-0B69FBBA58F2}"/>
            </c:ext>
          </c:extLst>
        </c:ser>
        <c:dLbls>
          <c:showLegendKey val="0"/>
          <c:showVal val="0"/>
          <c:showCatName val="0"/>
          <c:showSerName val="0"/>
          <c:showPercent val="0"/>
          <c:showBubbleSize val="0"/>
        </c:dLbls>
        <c:gapWidth val="150"/>
        <c:axId val="90950272"/>
        <c:axId val="9096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359.7</c:v>
                </c:pt>
              </c:numCache>
            </c:numRef>
          </c:val>
          <c:smooth val="0"/>
          <c:extLst xmlns:c16r2="http://schemas.microsoft.com/office/drawing/2015/06/chart">
            <c:ext xmlns:c16="http://schemas.microsoft.com/office/drawing/2014/chart" uri="{C3380CC4-5D6E-409C-BE32-E72D297353CC}">
              <c16:uniqueId val="{00000001-682A-474C-AA31-0B69FBBA58F2}"/>
            </c:ext>
          </c:extLst>
        </c:ser>
        <c:dLbls>
          <c:showLegendKey val="0"/>
          <c:showVal val="0"/>
          <c:showCatName val="0"/>
          <c:showSerName val="0"/>
          <c:showPercent val="0"/>
          <c:showBubbleSize val="0"/>
        </c:dLbls>
        <c:marker val="1"/>
        <c:smooth val="0"/>
        <c:axId val="90950272"/>
        <c:axId val="90960640"/>
      </c:lineChart>
      <c:dateAx>
        <c:axId val="90950272"/>
        <c:scaling>
          <c:orientation val="minMax"/>
        </c:scaling>
        <c:delete val="1"/>
        <c:axPos val="b"/>
        <c:numFmt formatCode="ge" sourceLinked="1"/>
        <c:majorTickMark val="none"/>
        <c:minorTickMark val="none"/>
        <c:tickLblPos val="none"/>
        <c:crossAx val="90960640"/>
        <c:crosses val="autoZero"/>
        <c:auto val="1"/>
        <c:lblOffset val="100"/>
        <c:baseTimeUnit val="years"/>
      </c:dateAx>
      <c:valAx>
        <c:axId val="90960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95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80.78</c:v>
                </c:pt>
                <c:pt idx="1">
                  <c:v>62.49</c:v>
                </c:pt>
                <c:pt idx="2">
                  <c:v>54.7</c:v>
                </c:pt>
                <c:pt idx="3">
                  <c:v>46</c:v>
                </c:pt>
                <c:pt idx="4">
                  <c:v>36.520000000000003</c:v>
                </c:pt>
              </c:numCache>
            </c:numRef>
          </c:val>
          <c:extLst xmlns:c16r2="http://schemas.microsoft.com/office/drawing/2015/06/chart">
            <c:ext xmlns:c16="http://schemas.microsoft.com/office/drawing/2014/chart" uri="{C3380CC4-5D6E-409C-BE32-E72D297353CC}">
              <c16:uniqueId val="{00000000-BC1F-43C4-81A9-CCBD012D5561}"/>
            </c:ext>
          </c:extLst>
        </c:ser>
        <c:dLbls>
          <c:showLegendKey val="0"/>
          <c:showVal val="0"/>
          <c:showCatName val="0"/>
          <c:showSerName val="0"/>
          <c:showPercent val="0"/>
          <c:showBubbleSize val="0"/>
        </c:dLbls>
        <c:gapWidth val="150"/>
        <c:axId val="91266048"/>
        <c:axId val="9126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447.01</c:v>
                </c:pt>
              </c:numCache>
            </c:numRef>
          </c:val>
          <c:smooth val="0"/>
          <c:extLst xmlns:c16r2="http://schemas.microsoft.com/office/drawing/2015/06/chart">
            <c:ext xmlns:c16="http://schemas.microsoft.com/office/drawing/2014/chart" uri="{C3380CC4-5D6E-409C-BE32-E72D297353CC}">
              <c16:uniqueId val="{00000001-BC1F-43C4-81A9-CCBD012D5561}"/>
            </c:ext>
          </c:extLst>
        </c:ser>
        <c:dLbls>
          <c:showLegendKey val="0"/>
          <c:showVal val="0"/>
          <c:showCatName val="0"/>
          <c:showSerName val="0"/>
          <c:showPercent val="0"/>
          <c:showBubbleSize val="0"/>
        </c:dLbls>
        <c:marker val="1"/>
        <c:smooth val="0"/>
        <c:axId val="91266048"/>
        <c:axId val="91268224"/>
      </c:lineChart>
      <c:dateAx>
        <c:axId val="91266048"/>
        <c:scaling>
          <c:orientation val="minMax"/>
        </c:scaling>
        <c:delete val="1"/>
        <c:axPos val="b"/>
        <c:numFmt formatCode="ge" sourceLinked="1"/>
        <c:majorTickMark val="none"/>
        <c:minorTickMark val="none"/>
        <c:tickLblPos val="none"/>
        <c:crossAx val="91268224"/>
        <c:crosses val="autoZero"/>
        <c:auto val="1"/>
        <c:lblOffset val="100"/>
        <c:baseTimeUnit val="years"/>
      </c:dateAx>
      <c:valAx>
        <c:axId val="91268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26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89.38</c:v>
                </c:pt>
                <c:pt idx="1">
                  <c:v>101.88</c:v>
                </c:pt>
                <c:pt idx="2">
                  <c:v>103.58</c:v>
                </c:pt>
                <c:pt idx="3">
                  <c:v>100.47</c:v>
                </c:pt>
                <c:pt idx="4">
                  <c:v>99.73</c:v>
                </c:pt>
              </c:numCache>
            </c:numRef>
          </c:val>
          <c:extLst xmlns:c16r2="http://schemas.microsoft.com/office/drawing/2015/06/chart">
            <c:ext xmlns:c16="http://schemas.microsoft.com/office/drawing/2014/chart" uri="{C3380CC4-5D6E-409C-BE32-E72D297353CC}">
              <c16:uniqueId val="{00000000-AAA7-48DB-BCCB-E29CBB8C751D}"/>
            </c:ext>
          </c:extLst>
        </c:ser>
        <c:dLbls>
          <c:showLegendKey val="0"/>
          <c:showVal val="0"/>
          <c:showCatName val="0"/>
          <c:showSerName val="0"/>
          <c:showPercent val="0"/>
          <c:showBubbleSize val="0"/>
        </c:dLbls>
        <c:gapWidth val="150"/>
        <c:axId val="91277184"/>
        <c:axId val="9136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95.81</c:v>
                </c:pt>
              </c:numCache>
            </c:numRef>
          </c:val>
          <c:smooth val="0"/>
          <c:extLst xmlns:c16r2="http://schemas.microsoft.com/office/drawing/2015/06/chart">
            <c:ext xmlns:c16="http://schemas.microsoft.com/office/drawing/2014/chart" uri="{C3380CC4-5D6E-409C-BE32-E72D297353CC}">
              <c16:uniqueId val="{00000001-AAA7-48DB-BCCB-E29CBB8C751D}"/>
            </c:ext>
          </c:extLst>
        </c:ser>
        <c:dLbls>
          <c:showLegendKey val="0"/>
          <c:showVal val="0"/>
          <c:showCatName val="0"/>
          <c:showSerName val="0"/>
          <c:showPercent val="0"/>
          <c:showBubbleSize val="0"/>
        </c:dLbls>
        <c:marker val="1"/>
        <c:smooth val="0"/>
        <c:axId val="91277184"/>
        <c:axId val="91369472"/>
      </c:lineChart>
      <c:dateAx>
        <c:axId val="91277184"/>
        <c:scaling>
          <c:orientation val="minMax"/>
        </c:scaling>
        <c:delete val="1"/>
        <c:axPos val="b"/>
        <c:numFmt formatCode="ge" sourceLinked="1"/>
        <c:majorTickMark val="none"/>
        <c:minorTickMark val="none"/>
        <c:tickLblPos val="none"/>
        <c:crossAx val="91369472"/>
        <c:crosses val="autoZero"/>
        <c:auto val="1"/>
        <c:lblOffset val="100"/>
        <c:baseTimeUnit val="years"/>
      </c:dateAx>
      <c:valAx>
        <c:axId val="9136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7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200.27</c:v>
                </c:pt>
                <c:pt idx="1">
                  <c:v>201.78</c:v>
                </c:pt>
                <c:pt idx="2">
                  <c:v>201.73</c:v>
                </c:pt>
                <c:pt idx="3">
                  <c:v>208.88</c:v>
                </c:pt>
                <c:pt idx="4">
                  <c:v>211.32</c:v>
                </c:pt>
              </c:numCache>
            </c:numRef>
          </c:val>
          <c:extLst xmlns:c16r2="http://schemas.microsoft.com/office/drawing/2015/06/chart">
            <c:ext xmlns:c16="http://schemas.microsoft.com/office/drawing/2014/chart" uri="{C3380CC4-5D6E-409C-BE32-E72D297353CC}">
              <c16:uniqueId val="{00000000-EA3A-4A49-9F60-F40FD33B3118}"/>
            </c:ext>
          </c:extLst>
        </c:ser>
        <c:dLbls>
          <c:showLegendKey val="0"/>
          <c:showVal val="0"/>
          <c:showCatName val="0"/>
          <c:showSerName val="0"/>
          <c:showPercent val="0"/>
          <c:showBubbleSize val="0"/>
        </c:dLbls>
        <c:gapWidth val="150"/>
        <c:axId val="91400064"/>
        <c:axId val="9140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189.58</c:v>
                </c:pt>
              </c:numCache>
            </c:numRef>
          </c:val>
          <c:smooth val="0"/>
          <c:extLst xmlns:c16r2="http://schemas.microsoft.com/office/drawing/2015/06/chart">
            <c:ext xmlns:c16="http://schemas.microsoft.com/office/drawing/2014/chart" uri="{C3380CC4-5D6E-409C-BE32-E72D297353CC}">
              <c16:uniqueId val="{00000001-EA3A-4A49-9F60-F40FD33B3118}"/>
            </c:ext>
          </c:extLst>
        </c:ser>
        <c:dLbls>
          <c:showLegendKey val="0"/>
          <c:showVal val="0"/>
          <c:showCatName val="0"/>
          <c:showSerName val="0"/>
          <c:showPercent val="0"/>
          <c:showBubbleSize val="0"/>
        </c:dLbls>
        <c:marker val="1"/>
        <c:smooth val="0"/>
        <c:axId val="91400064"/>
        <c:axId val="91402240"/>
      </c:lineChart>
      <c:dateAx>
        <c:axId val="91400064"/>
        <c:scaling>
          <c:orientation val="minMax"/>
        </c:scaling>
        <c:delete val="1"/>
        <c:axPos val="b"/>
        <c:numFmt formatCode="ge" sourceLinked="1"/>
        <c:majorTickMark val="none"/>
        <c:minorTickMark val="none"/>
        <c:tickLblPos val="none"/>
        <c:crossAx val="91402240"/>
        <c:crosses val="autoZero"/>
        <c:auto val="1"/>
        <c:lblOffset val="100"/>
        <c:baseTimeUnit val="years"/>
      </c:dateAx>
      <c:valAx>
        <c:axId val="9140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0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埼玉県　越生町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59" t="str">
        <f>データ!$M$6</f>
        <v>自治体職員</v>
      </c>
      <c r="AE8" s="59"/>
      <c r="AF8" s="59"/>
      <c r="AG8" s="59"/>
      <c r="AH8" s="59"/>
      <c r="AI8" s="59"/>
      <c r="AJ8" s="59"/>
      <c r="AK8" s="4"/>
      <c r="AL8" s="60">
        <f>データ!$R$6</f>
        <v>11644</v>
      </c>
      <c r="AM8" s="60"/>
      <c r="AN8" s="60"/>
      <c r="AO8" s="60"/>
      <c r="AP8" s="60"/>
      <c r="AQ8" s="60"/>
      <c r="AR8" s="60"/>
      <c r="AS8" s="60"/>
      <c r="AT8" s="51">
        <f>データ!$S$6</f>
        <v>40.39</v>
      </c>
      <c r="AU8" s="52"/>
      <c r="AV8" s="52"/>
      <c r="AW8" s="52"/>
      <c r="AX8" s="52"/>
      <c r="AY8" s="52"/>
      <c r="AZ8" s="52"/>
      <c r="BA8" s="52"/>
      <c r="BB8" s="53">
        <f>データ!$T$6</f>
        <v>288.29000000000002</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90.94</v>
      </c>
      <c r="J10" s="52"/>
      <c r="K10" s="52"/>
      <c r="L10" s="52"/>
      <c r="M10" s="52"/>
      <c r="N10" s="52"/>
      <c r="O10" s="63"/>
      <c r="P10" s="53">
        <f>データ!$P$6</f>
        <v>99.87</v>
      </c>
      <c r="Q10" s="53"/>
      <c r="R10" s="53"/>
      <c r="S10" s="53"/>
      <c r="T10" s="53"/>
      <c r="U10" s="53"/>
      <c r="V10" s="53"/>
      <c r="W10" s="60">
        <f>データ!$Q$6</f>
        <v>3402</v>
      </c>
      <c r="X10" s="60"/>
      <c r="Y10" s="60"/>
      <c r="Z10" s="60"/>
      <c r="AA10" s="60"/>
      <c r="AB10" s="60"/>
      <c r="AC10" s="60"/>
      <c r="AD10" s="2"/>
      <c r="AE10" s="2"/>
      <c r="AF10" s="2"/>
      <c r="AG10" s="2"/>
      <c r="AH10" s="4"/>
      <c r="AI10" s="4"/>
      <c r="AJ10" s="4"/>
      <c r="AK10" s="4"/>
      <c r="AL10" s="60">
        <f>データ!$U$6</f>
        <v>11709</v>
      </c>
      <c r="AM10" s="60"/>
      <c r="AN10" s="60"/>
      <c r="AO10" s="60"/>
      <c r="AP10" s="60"/>
      <c r="AQ10" s="60"/>
      <c r="AR10" s="60"/>
      <c r="AS10" s="60"/>
      <c r="AT10" s="51">
        <f>データ!$V$6</f>
        <v>16.62</v>
      </c>
      <c r="AU10" s="52"/>
      <c r="AV10" s="52"/>
      <c r="AW10" s="52"/>
      <c r="AX10" s="52"/>
      <c r="AY10" s="52"/>
      <c r="AZ10" s="52"/>
      <c r="BA10" s="52"/>
      <c r="BB10" s="53">
        <f>データ!$W$6</f>
        <v>704.51</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Bmn/39nsRFuUZJ6hLODczgTmnl0j03j0Er775splhDlcyNW7CO9twV0iz/FsOOFTfWThbcmxQxtadIGlVa98Mg==" saltValue="uErS/MTXdzxd82HaZh+8d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113271</v>
      </c>
      <c r="D6" s="34">
        <f t="shared" si="3"/>
        <v>46</v>
      </c>
      <c r="E6" s="34">
        <f t="shared" si="3"/>
        <v>1</v>
      </c>
      <c r="F6" s="34">
        <f t="shared" si="3"/>
        <v>0</v>
      </c>
      <c r="G6" s="34">
        <f t="shared" si="3"/>
        <v>1</v>
      </c>
      <c r="H6" s="34" t="str">
        <f t="shared" si="3"/>
        <v>埼玉県　越生町</v>
      </c>
      <c r="I6" s="34" t="str">
        <f t="shared" si="3"/>
        <v>法適用</v>
      </c>
      <c r="J6" s="34" t="str">
        <f t="shared" si="3"/>
        <v>水道事業</v>
      </c>
      <c r="K6" s="34" t="str">
        <f t="shared" si="3"/>
        <v>末端給水事業</v>
      </c>
      <c r="L6" s="34" t="str">
        <f t="shared" si="3"/>
        <v>A7</v>
      </c>
      <c r="M6" s="34" t="str">
        <f t="shared" si="3"/>
        <v>自治体職員</v>
      </c>
      <c r="N6" s="35" t="str">
        <f t="shared" si="3"/>
        <v>-</v>
      </c>
      <c r="O6" s="35">
        <f t="shared" si="3"/>
        <v>90.94</v>
      </c>
      <c r="P6" s="35">
        <f t="shared" si="3"/>
        <v>99.87</v>
      </c>
      <c r="Q6" s="35">
        <f t="shared" si="3"/>
        <v>3402</v>
      </c>
      <c r="R6" s="35">
        <f t="shared" si="3"/>
        <v>11644</v>
      </c>
      <c r="S6" s="35">
        <f t="shared" si="3"/>
        <v>40.39</v>
      </c>
      <c r="T6" s="35">
        <f t="shared" si="3"/>
        <v>288.29000000000002</v>
      </c>
      <c r="U6" s="35">
        <f t="shared" si="3"/>
        <v>11709</v>
      </c>
      <c r="V6" s="35">
        <f t="shared" si="3"/>
        <v>16.62</v>
      </c>
      <c r="W6" s="35">
        <f t="shared" si="3"/>
        <v>704.51</v>
      </c>
      <c r="X6" s="36">
        <f>IF(X7="",NA(),X7)</f>
        <v>95.13</v>
      </c>
      <c r="Y6" s="36">
        <f t="shared" ref="Y6:AG6" si="4">IF(Y7="",NA(),Y7)</f>
        <v>107.84</v>
      </c>
      <c r="Z6" s="36">
        <f t="shared" si="4"/>
        <v>109.17</v>
      </c>
      <c r="AA6" s="36">
        <f t="shared" si="4"/>
        <v>105.2</v>
      </c>
      <c r="AB6" s="36">
        <f t="shared" si="4"/>
        <v>107.04</v>
      </c>
      <c r="AC6" s="36">
        <f t="shared" si="4"/>
        <v>109.49</v>
      </c>
      <c r="AD6" s="36">
        <f t="shared" si="4"/>
        <v>111.06</v>
      </c>
      <c r="AE6" s="36">
        <f t="shared" si="4"/>
        <v>111.34</v>
      </c>
      <c r="AF6" s="36">
        <f t="shared" si="4"/>
        <v>110.02</v>
      </c>
      <c r="AG6" s="36">
        <f t="shared" si="4"/>
        <v>108.76</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9.35</v>
      </c>
      <c r="AP6" s="36">
        <f t="shared" si="5"/>
        <v>10.130000000000001</v>
      </c>
      <c r="AQ6" s="36">
        <f t="shared" si="5"/>
        <v>7.31</v>
      </c>
      <c r="AR6" s="36">
        <f t="shared" si="5"/>
        <v>7.48</v>
      </c>
      <c r="AS6" s="35" t="str">
        <f>IF(AS7="","",IF(AS7="-","【-】","【"&amp;SUBSTITUTE(TEXT(AS7,"#,##0.00"),"-","△")&amp;"】"))</f>
        <v>【1.05】</v>
      </c>
      <c r="AT6" s="36">
        <f>IF(AT7="",NA(),AT7)</f>
        <v>497.08</v>
      </c>
      <c r="AU6" s="36">
        <f t="shared" ref="AU6:BC6" si="6">IF(AU7="",NA(),AU7)</f>
        <v>403.42</v>
      </c>
      <c r="AV6" s="36">
        <f t="shared" si="6"/>
        <v>631.79</v>
      </c>
      <c r="AW6" s="36">
        <f t="shared" si="6"/>
        <v>638.62</v>
      </c>
      <c r="AX6" s="36">
        <f t="shared" si="6"/>
        <v>435.43</v>
      </c>
      <c r="AY6" s="36">
        <f t="shared" si="6"/>
        <v>406.37</v>
      </c>
      <c r="AZ6" s="36">
        <f t="shared" si="6"/>
        <v>398.29</v>
      </c>
      <c r="BA6" s="36">
        <f t="shared" si="6"/>
        <v>388.67</v>
      </c>
      <c r="BB6" s="36">
        <f t="shared" si="6"/>
        <v>355.27</v>
      </c>
      <c r="BC6" s="36">
        <f t="shared" si="6"/>
        <v>359.7</v>
      </c>
      <c r="BD6" s="35" t="str">
        <f>IF(BD7="","",IF(BD7="-","【-】","【"&amp;SUBSTITUTE(TEXT(BD7,"#,##0.00"),"-","△")&amp;"】"))</f>
        <v>【261.93】</v>
      </c>
      <c r="BE6" s="36">
        <f>IF(BE7="",NA(),BE7)</f>
        <v>80.78</v>
      </c>
      <c r="BF6" s="36">
        <f t="shared" ref="BF6:BN6" si="7">IF(BF7="",NA(),BF7)</f>
        <v>62.49</v>
      </c>
      <c r="BG6" s="36">
        <f t="shared" si="7"/>
        <v>54.7</v>
      </c>
      <c r="BH6" s="36">
        <f t="shared" si="7"/>
        <v>46</v>
      </c>
      <c r="BI6" s="36">
        <f t="shared" si="7"/>
        <v>36.520000000000003</v>
      </c>
      <c r="BJ6" s="36">
        <f t="shared" si="7"/>
        <v>442.54</v>
      </c>
      <c r="BK6" s="36">
        <f t="shared" si="7"/>
        <v>431</v>
      </c>
      <c r="BL6" s="36">
        <f t="shared" si="7"/>
        <v>422.5</v>
      </c>
      <c r="BM6" s="36">
        <f t="shared" si="7"/>
        <v>458.27</v>
      </c>
      <c r="BN6" s="36">
        <f t="shared" si="7"/>
        <v>447.01</v>
      </c>
      <c r="BO6" s="35" t="str">
        <f>IF(BO7="","",IF(BO7="-","【-】","【"&amp;SUBSTITUTE(TEXT(BO7,"#,##0.00"),"-","△")&amp;"】"))</f>
        <v>【270.46】</v>
      </c>
      <c r="BP6" s="36">
        <f>IF(BP7="",NA(),BP7)</f>
        <v>89.38</v>
      </c>
      <c r="BQ6" s="36">
        <f t="shared" ref="BQ6:BY6" si="8">IF(BQ7="",NA(),BQ7)</f>
        <v>101.88</v>
      </c>
      <c r="BR6" s="36">
        <f t="shared" si="8"/>
        <v>103.58</v>
      </c>
      <c r="BS6" s="36">
        <f t="shared" si="8"/>
        <v>100.47</v>
      </c>
      <c r="BT6" s="36">
        <f t="shared" si="8"/>
        <v>99.73</v>
      </c>
      <c r="BU6" s="36">
        <f t="shared" si="8"/>
        <v>98.6</v>
      </c>
      <c r="BV6" s="36">
        <f t="shared" si="8"/>
        <v>100.82</v>
      </c>
      <c r="BW6" s="36">
        <f t="shared" si="8"/>
        <v>101.64</v>
      </c>
      <c r="BX6" s="36">
        <f t="shared" si="8"/>
        <v>96.77</v>
      </c>
      <c r="BY6" s="36">
        <f t="shared" si="8"/>
        <v>95.81</v>
      </c>
      <c r="BZ6" s="35" t="str">
        <f>IF(BZ7="","",IF(BZ7="-","【-】","【"&amp;SUBSTITUTE(TEXT(BZ7,"#,##0.00"),"-","△")&amp;"】"))</f>
        <v>【103.91】</v>
      </c>
      <c r="CA6" s="36">
        <f>IF(CA7="",NA(),CA7)</f>
        <v>200.27</v>
      </c>
      <c r="CB6" s="36">
        <f t="shared" ref="CB6:CJ6" si="9">IF(CB7="",NA(),CB7)</f>
        <v>201.78</v>
      </c>
      <c r="CC6" s="36">
        <f t="shared" si="9"/>
        <v>201.73</v>
      </c>
      <c r="CD6" s="36">
        <f t="shared" si="9"/>
        <v>208.88</v>
      </c>
      <c r="CE6" s="36">
        <f t="shared" si="9"/>
        <v>211.32</v>
      </c>
      <c r="CF6" s="36">
        <f t="shared" si="9"/>
        <v>181.67</v>
      </c>
      <c r="CG6" s="36">
        <f t="shared" si="9"/>
        <v>179.55</v>
      </c>
      <c r="CH6" s="36">
        <f t="shared" si="9"/>
        <v>179.16</v>
      </c>
      <c r="CI6" s="36">
        <f t="shared" si="9"/>
        <v>187.18</v>
      </c>
      <c r="CJ6" s="36">
        <f t="shared" si="9"/>
        <v>189.58</v>
      </c>
      <c r="CK6" s="35" t="str">
        <f>IF(CK7="","",IF(CK7="-","【-】","【"&amp;SUBSTITUTE(TEXT(CK7,"#,##0.00"),"-","△")&amp;"】"))</f>
        <v>【167.11】</v>
      </c>
      <c r="CL6" s="36">
        <f>IF(CL7="",NA(),CL7)</f>
        <v>59.08</v>
      </c>
      <c r="CM6" s="36">
        <f t="shared" ref="CM6:CU6" si="10">IF(CM7="",NA(),CM7)</f>
        <v>58.45</v>
      </c>
      <c r="CN6" s="36">
        <f t="shared" si="10"/>
        <v>56.59</v>
      </c>
      <c r="CO6" s="36">
        <f t="shared" si="10"/>
        <v>56.39</v>
      </c>
      <c r="CP6" s="36">
        <f t="shared" si="10"/>
        <v>57.11</v>
      </c>
      <c r="CQ6" s="36">
        <f t="shared" si="10"/>
        <v>53.61</v>
      </c>
      <c r="CR6" s="36">
        <f t="shared" si="10"/>
        <v>53.52</v>
      </c>
      <c r="CS6" s="36">
        <f t="shared" si="10"/>
        <v>54.24</v>
      </c>
      <c r="CT6" s="36">
        <f t="shared" si="10"/>
        <v>55.88</v>
      </c>
      <c r="CU6" s="36">
        <f t="shared" si="10"/>
        <v>55.22</v>
      </c>
      <c r="CV6" s="35" t="str">
        <f>IF(CV7="","",IF(CV7="-","【-】","【"&amp;SUBSTITUTE(TEXT(CV7,"#,##0.00"),"-","△")&amp;"】"))</f>
        <v>【60.27】</v>
      </c>
      <c r="CW6" s="36">
        <f>IF(CW7="",NA(),CW7)</f>
        <v>75.489999999999995</v>
      </c>
      <c r="CX6" s="36">
        <f t="shared" ref="CX6:DF6" si="11">IF(CX7="",NA(),CX7)</f>
        <v>75.989999999999995</v>
      </c>
      <c r="CY6" s="36">
        <f t="shared" si="11"/>
        <v>76.69</v>
      </c>
      <c r="CZ6" s="36">
        <f t="shared" si="11"/>
        <v>76.55</v>
      </c>
      <c r="DA6" s="36">
        <f t="shared" si="11"/>
        <v>75.88</v>
      </c>
      <c r="DB6" s="36">
        <f t="shared" si="11"/>
        <v>81.31</v>
      </c>
      <c r="DC6" s="36">
        <f t="shared" si="11"/>
        <v>81.459999999999994</v>
      </c>
      <c r="DD6" s="36">
        <f t="shared" si="11"/>
        <v>81.680000000000007</v>
      </c>
      <c r="DE6" s="36">
        <f t="shared" si="11"/>
        <v>80.989999999999995</v>
      </c>
      <c r="DF6" s="36">
        <f t="shared" si="11"/>
        <v>80.930000000000007</v>
      </c>
      <c r="DG6" s="35" t="str">
        <f>IF(DG7="","",IF(DG7="-","【-】","【"&amp;SUBSTITUTE(TEXT(DG7,"#,##0.00"),"-","△")&amp;"】"))</f>
        <v>【89.92】</v>
      </c>
      <c r="DH6" s="36">
        <f>IF(DH7="",NA(),DH7)</f>
        <v>58.81</v>
      </c>
      <c r="DI6" s="36">
        <f t="shared" ref="DI6:DQ6" si="12">IF(DI7="",NA(),DI7)</f>
        <v>60.43</v>
      </c>
      <c r="DJ6" s="36">
        <f t="shared" si="12"/>
        <v>61.68</v>
      </c>
      <c r="DK6" s="36">
        <f t="shared" si="12"/>
        <v>62.93</v>
      </c>
      <c r="DL6" s="36">
        <f t="shared" si="12"/>
        <v>63.56</v>
      </c>
      <c r="DM6" s="36">
        <f t="shared" si="12"/>
        <v>46.67</v>
      </c>
      <c r="DN6" s="36">
        <f t="shared" si="12"/>
        <v>47.7</v>
      </c>
      <c r="DO6" s="36">
        <f t="shared" si="12"/>
        <v>48.14</v>
      </c>
      <c r="DP6" s="36">
        <f t="shared" si="12"/>
        <v>46.61</v>
      </c>
      <c r="DQ6" s="36">
        <f t="shared" si="12"/>
        <v>47.97</v>
      </c>
      <c r="DR6" s="35" t="str">
        <f>IF(DR7="","",IF(DR7="-","【-】","【"&amp;SUBSTITUTE(TEXT(DR7,"#,##0.00"),"-","△")&amp;"】"))</f>
        <v>【48.85】</v>
      </c>
      <c r="DS6" s="36">
        <f>IF(DS7="",NA(),DS7)</f>
        <v>34.17</v>
      </c>
      <c r="DT6" s="36">
        <f t="shared" ref="DT6:EB6" si="13">IF(DT7="",NA(),DT7)</f>
        <v>45.75</v>
      </c>
      <c r="DU6" s="36">
        <f t="shared" si="13"/>
        <v>46.12</v>
      </c>
      <c r="DV6" s="36">
        <f t="shared" si="13"/>
        <v>45.92</v>
      </c>
      <c r="DW6" s="36">
        <f t="shared" si="13"/>
        <v>45.9</v>
      </c>
      <c r="DX6" s="36">
        <f t="shared" si="13"/>
        <v>10.029999999999999</v>
      </c>
      <c r="DY6" s="36">
        <f t="shared" si="13"/>
        <v>7.26</v>
      </c>
      <c r="DZ6" s="36">
        <f t="shared" si="13"/>
        <v>11.13</v>
      </c>
      <c r="EA6" s="36">
        <f t="shared" si="13"/>
        <v>10.84</v>
      </c>
      <c r="EB6" s="36">
        <f t="shared" si="13"/>
        <v>15.33</v>
      </c>
      <c r="EC6" s="35" t="str">
        <f>IF(EC7="","",IF(EC7="-","【-】","【"&amp;SUBSTITUTE(TEXT(EC7,"#,##0.00"),"-","△")&amp;"】"))</f>
        <v>【17.80】</v>
      </c>
      <c r="ED6" s="36">
        <f>IF(ED7="",NA(),ED7)</f>
        <v>0.76</v>
      </c>
      <c r="EE6" s="36">
        <f t="shared" ref="EE6:EM6" si="14">IF(EE7="",NA(),EE7)</f>
        <v>0.01</v>
      </c>
      <c r="EF6" s="36">
        <f t="shared" si="14"/>
        <v>0.82</v>
      </c>
      <c r="EG6" s="36">
        <f t="shared" si="14"/>
        <v>0.22</v>
      </c>
      <c r="EH6" s="36">
        <f t="shared" si="14"/>
        <v>1.07</v>
      </c>
      <c r="EI6" s="36">
        <f t="shared" si="14"/>
        <v>0.68</v>
      </c>
      <c r="EJ6" s="36">
        <f t="shared" si="14"/>
        <v>1.65</v>
      </c>
      <c r="EK6" s="36">
        <f t="shared" si="14"/>
        <v>0.47</v>
      </c>
      <c r="EL6" s="36">
        <f t="shared" si="14"/>
        <v>0.39</v>
      </c>
      <c r="EM6" s="36">
        <f t="shared" si="14"/>
        <v>0.43</v>
      </c>
      <c r="EN6" s="35" t="str">
        <f>IF(EN7="","",IF(EN7="-","【-】","【"&amp;SUBSTITUTE(TEXT(EN7,"#,##0.00"),"-","△")&amp;"】"))</f>
        <v>【0.70】</v>
      </c>
    </row>
    <row r="7" spans="1:144" s="37" customFormat="1" x14ac:dyDescent="0.15">
      <c r="A7" s="29"/>
      <c r="B7" s="38">
        <v>2018</v>
      </c>
      <c r="C7" s="38">
        <v>113271</v>
      </c>
      <c r="D7" s="38">
        <v>46</v>
      </c>
      <c r="E7" s="38">
        <v>1</v>
      </c>
      <c r="F7" s="38">
        <v>0</v>
      </c>
      <c r="G7" s="38">
        <v>1</v>
      </c>
      <c r="H7" s="38" t="s">
        <v>93</v>
      </c>
      <c r="I7" s="38" t="s">
        <v>94</v>
      </c>
      <c r="J7" s="38" t="s">
        <v>95</v>
      </c>
      <c r="K7" s="38" t="s">
        <v>96</v>
      </c>
      <c r="L7" s="38" t="s">
        <v>97</v>
      </c>
      <c r="M7" s="38" t="s">
        <v>98</v>
      </c>
      <c r="N7" s="39" t="s">
        <v>99</v>
      </c>
      <c r="O7" s="39">
        <v>90.94</v>
      </c>
      <c r="P7" s="39">
        <v>99.87</v>
      </c>
      <c r="Q7" s="39">
        <v>3402</v>
      </c>
      <c r="R7" s="39">
        <v>11644</v>
      </c>
      <c r="S7" s="39">
        <v>40.39</v>
      </c>
      <c r="T7" s="39">
        <v>288.29000000000002</v>
      </c>
      <c r="U7" s="39">
        <v>11709</v>
      </c>
      <c r="V7" s="39">
        <v>16.62</v>
      </c>
      <c r="W7" s="39">
        <v>704.51</v>
      </c>
      <c r="X7" s="39">
        <v>95.13</v>
      </c>
      <c r="Y7" s="39">
        <v>107.84</v>
      </c>
      <c r="Z7" s="39">
        <v>109.17</v>
      </c>
      <c r="AA7" s="39">
        <v>105.2</v>
      </c>
      <c r="AB7" s="39">
        <v>107.04</v>
      </c>
      <c r="AC7" s="39">
        <v>109.49</v>
      </c>
      <c r="AD7" s="39">
        <v>111.06</v>
      </c>
      <c r="AE7" s="39">
        <v>111.34</v>
      </c>
      <c r="AF7" s="39">
        <v>110.02</v>
      </c>
      <c r="AG7" s="39">
        <v>108.76</v>
      </c>
      <c r="AH7" s="39">
        <v>112.83</v>
      </c>
      <c r="AI7" s="39">
        <v>0</v>
      </c>
      <c r="AJ7" s="39">
        <v>0</v>
      </c>
      <c r="AK7" s="39">
        <v>0</v>
      </c>
      <c r="AL7" s="39">
        <v>0</v>
      </c>
      <c r="AM7" s="39">
        <v>0</v>
      </c>
      <c r="AN7" s="39">
        <v>9.49</v>
      </c>
      <c r="AO7" s="39">
        <v>9.35</v>
      </c>
      <c r="AP7" s="39">
        <v>10.130000000000001</v>
      </c>
      <c r="AQ7" s="39">
        <v>7.31</v>
      </c>
      <c r="AR7" s="39">
        <v>7.48</v>
      </c>
      <c r="AS7" s="39">
        <v>1.05</v>
      </c>
      <c r="AT7" s="39">
        <v>497.08</v>
      </c>
      <c r="AU7" s="39">
        <v>403.42</v>
      </c>
      <c r="AV7" s="39">
        <v>631.79</v>
      </c>
      <c r="AW7" s="39">
        <v>638.62</v>
      </c>
      <c r="AX7" s="39">
        <v>435.43</v>
      </c>
      <c r="AY7" s="39">
        <v>406.37</v>
      </c>
      <c r="AZ7" s="39">
        <v>398.29</v>
      </c>
      <c r="BA7" s="39">
        <v>388.67</v>
      </c>
      <c r="BB7" s="39">
        <v>355.27</v>
      </c>
      <c r="BC7" s="39">
        <v>359.7</v>
      </c>
      <c r="BD7" s="39">
        <v>261.93</v>
      </c>
      <c r="BE7" s="39">
        <v>80.78</v>
      </c>
      <c r="BF7" s="39">
        <v>62.49</v>
      </c>
      <c r="BG7" s="39">
        <v>54.7</v>
      </c>
      <c r="BH7" s="39">
        <v>46</v>
      </c>
      <c r="BI7" s="39">
        <v>36.520000000000003</v>
      </c>
      <c r="BJ7" s="39">
        <v>442.54</v>
      </c>
      <c r="BK7" s="39">
        <v>431</v>
      </c>
      <c r="BL7" s="39">
        <v>422.5</v>
      </c>
      <c r="BM7" s="39">
        <v>458.27</v>
      </c>
      <c r="BN7" s="39">
        <v>447.01</v>
      </c>
      <c r="BO7" s="39">
        <v>270.45999999999998</v>
      </c>
      <c r="BP7" s="39">
        <v>89.38</v>
      </c>
      <c r="BQ7" s="39">
        <v>101.88</v>
      </c>
      <c r="BR7" s="39">
        <v>103.58</v>
      </c>
      <c r="BS7" s="39">
        <v>100.47</v>
      </c>
      <c r="BT7" s="39">
        <v>99.73</v>
      </c>
      <c r="BU7" s="39">
        <v>98.6</v>
      </c>
      <c r="BV7" s="39">
        <v>100.82</v>
      </c>
      <c r="BW7" s="39">
        <v>101.64</v>
      </c>
      <c r="BX7" s="39">
        <v>96.77</v>
      </c>
      <c r="BY7" s="39">
        <v>95.81</v>
      </c>
      <c r="BZ7" s="39">
        <v>103.91</v>
      </c>
      <c r="CA7" s="39">
        <v>200.27</v>
      </c>
      <c r="CB7" s="39">
        <v>201.78</v>
      </c>
      <c r="CC7" s="39">
        <v>201.73</v>
      </c>
      <c r="CD7" s="39">
        <v>208.88</v>
      </c>
      <c r="CE7" s="39">
        <v>211.32</v>
      </c>
      <c r="CF7" s="39">
        <v>181.67</v>
      </c>
      <c r="CG7" s="39">
        <v>179.55</v>
      </c>
      <c r="CH7" s="39">
        <v>179.16</v>
      </c>
      <c r="CI7" s="39">
        <v>187.18</v>
      </c>
      <c r="CJ7" s="39">
        <v>189.58</v>
      </c>
      <c r="CK7" s="39">
        <v>167.11</v>
      </c>
      <c r="CL7" s="39">
        <v>59.08</v>
      </c>
      <c r="CM7" s="39">
        <v>58.45</v>
      </c>
      <c r="CN7" s="39">
        <v>56.59</v>
      </c>
      <c r="CO7" s="39">
        <v>56.39</v>
      </c>
      <c r="CP7" s="39">
        <v>57.11</v>
      </c>
      <c r="CQ7" s="39">
        <v>53.61</v>
      </c>
      <c r="CR7" s="39">
        <v>53.52</v>
      </c>
      <c r="CS7" s="39">
        <v>54.24</v>
      </c>
      <c r="CT7" s="39">
        <v>55.88</v>
      </c>
      <c r="CU7" s="39">
        <v>55.22</v>
      </c>
      <c r="CV7" s="39">
        <v>60.27</v>
      </c>
      <c r="CW7" s="39">
        <v>75.489999999999995</v>
      </c>
      <c r="CX7" s="39">
        <v>75.989999999999995</v>
      </c>
      <c r="CY7" s="39">
        <v>76.69</v>
      </c>
      <c r="CZ7" s="39">
        <v>76.55</v>
      </c>
      <c r="DA7" s="39">
        <v>75.88</v>
      </c>
      <c r="DB7" s="39">
        <v>81.31</v>
      </c>
      <c r="DC7" s="39">
        <v>81.459999999999994</v>
      </c>
      <c r="DD7" s="39">
        <v>81.680000000000007</v>
      </c>
      <c r="DE7" s="39">
        <v>80.989999999999995</v>
      </c>
      <c r="DF7" s="39">
        <v>80.930000000000007</v>
      </c>
      <c r="DG7" s="39">
        <v>89.92</v>
      </c>
      <c r="DH7" s="39">
        <v>58.81</v>
      </c>
      <c r="DI7" s="39">
        <v>60.43</v>
      </c>
      <c r="DJ7" s="39">
        <v>61.68</v>
      </c>
      <c r="DK7" s="39">
        <v>62.93</v>
      </c>
      <c r="DL7" s="39">
        <v>63.56</v>
      </c>
      <c r="DM7" s="39">
        <v>46.67</v>
      </c>
      <c r="DN7" s="39">
        <v>47.7</v>
      </c>
      <c r="DO7" s="39">
        <v>48.14</v>
      </c>
      <c r="DP7" s="39">
        <v>46.61</v>
      </c>
      <c r="DQ7" s="39">
        <v>47.97</v>
      </c>
      <c r="DR7" s="39">
        <v>48.85</v>
      </c>
      <c r="DS7" s="39">
        <v>34.17</v>
      </c>
      <c r="DT7" s="39">
        <v>45.75</v>
      </c>
      <c r="DU7" s="39">
        <v>46.12</v>
      </c>
      <c r="DV7" s="39">
        <v>45.92</v>
      </c>
      <c r="DW7" s="39">
        <v>45.9</v>
      </c>
      <c r="DX7" s="39">
        <v>10.029999999999999</v>
      </c>
      <c r="DY7" s="39">
        <v>7.26</v>
      </c>
      <c r="DZ7" s="39">
        <v>11.13</v>
      </c>
      <c r="EA7" s="39">
        <v>10.84</v>
      </c>
      <c r="EB7" s="39">
        <v>15.33</v>
      </c>
      <c r="EC7" s="39">
        <v>17.8</v>
      </c>
      <c r="ED7" s="39">
        <v>0.76</v>
      </c>
      <c r="EE7" s="39">
        <v>0.01</v>
      </c>
      <c r="EF7" s="39">
        <v>0.82</v>
      </c>
      <c r="EG7" s="39">
        <v>0.22</v>
      </c>
      <c r="EH7" s="39">
        <v>1.07</v>
      </c>
      <c r="EI7" s="39">
        <v>0.68</v>
      </c>
      <c r="EJ7" s="39">
        <v>1.65</v>
      </c>
      <c r="EK7" s="39">
        <v>0.47</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cp:lastModifiedBy>
  <dcterms:created xsi:type="dcterms:W3CDTF">2019-12-05T04:12:35Z</dcterms:created>
  <dcterms:modified xsi:type="dcterms:W3CDTF">2020-02-03T01:48:05Z</dcterms:modified>
  <cp:category/>
</cp:coreProperties>
</file>