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4"/>
  <workbookPr/>
  <mc:AlternateContent xmlns:mc="http://schemas.openxmlformats.org/markup-compatibility/2006">
    <mc:Choice Requires="x15">
      <x15ac:absPath xmlns:x15ac="http://schemas.microsoft.com/office/spreadsheetml/2010/11/ac" url="Z:\市町村課\H31年度\08公営企業担当\◎公営◎\02-2 経営比較分析表\04 公営企業に係る経営比較分析表（平成30年度決算）の分析等について\03団体→県\00各担当作業用\篠原\"/>
    </mc:Choice>
  </mc:AlternateContent>
  <xr:revisionPtr revIDLastSave="0" documentId="8_{DF36CBA9-5004-449C-B257-4B7EFF355FB8}" xr6:coauthVersionLast="36" xr6:coauthVersionMax="36" xr10:uidLastSave="{00000000-0000-0000-0000-000000000000}"/>
  <workbookProtection workbookAlgorithmName="SHA-512" workbookHashValue="W3TcPdgpPB6gIUa0S7ARAcVomLylA/gfDriobLrksxlxTIuwYbUrZ7OfJs6QhuoScrkFGBgL41SdHuuK0cFD9g==" workbookSaltValue="CHvEbGxkccITxbj3z9O07g=="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<sst xmlns="http://schemas.openxmlformats.org/spreadsheetml/2006/main" count="220" uniqueCount="107">
  <si>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</si>
  <si>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</si>
  <si>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</si>
  <si>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</si>
  <si>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</si>
  <si>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</si>
  <si>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</si>
  <si>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</si>
  <si>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</si>
  <si>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</si>
  <si>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</si>
  <si>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</si>
  <si>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</si>
  <si>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</si>
  <si>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</si>
  <si>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</si>
  <si>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</si>
  <si>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</si>
  <si>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</si>
  <si>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</si>
  <si>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</si>
  <si>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</si>
  <si>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</si>
  <si>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</si>
  <si>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</si>
  <si>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</si>
  <si>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</si>
  <si>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</si>
  <si>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</si>
  <si>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</si>
  <si>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</si>
  <si>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</si>
  <si>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</si>
  <si>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</si>
  <si>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</si>
  <si>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</si>
  <si>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</si>
  <si>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</si>
  <si>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</si>
  <si>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</si>
  <si>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</si>
  <si>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</si>
  <si>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</si>
  <si>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</si>
  <si>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</si>
  <si>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</si>
  <si>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</si>
  <si>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</si>
  <si>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</si>
  <si>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</si>
  <si>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</si>
  <si>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</si>
  <si>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</si>
  <si>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</si>
  <si>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</si>
  <si>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</si>
  <si>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</si>
  <si>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</si>
  <si>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</si>
  <si>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</si>
  <si>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</si>
  <si>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</si>
  <si>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</si>
  <si>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</si>
  <si>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</si>
  <si>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</si>
  <si>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</si>
  <si>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</si>
  <si>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</si>
  <si>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</si>
  <si>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</si>
  <si>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</si>
  <si>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</si>
  <si>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</si>
  <si>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</si>
  <si>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</si>
  <si>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</si>
  <si>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</si>
  <si>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</si>
  <si>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</si>
  <si>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</si>
  <si>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</si>
  <si>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</si>
  <si>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</si>
  <si>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</si>
  <si>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</si>
  <si>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</si>
  <si>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</si>
  <si>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</si>
  <si>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</si>
  <si>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</si>
  <si>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</si>
  <si>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三芳町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</si>
  <si>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</si>
  <si>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</si>
  <si>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</si>
  <si>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</si>
  <si>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</si>
  <si>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</si>
  <si>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</si>
  <si>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</si>
  <si>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</si>
  <si>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</si>
  <si>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</si>
  <si>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は平成26年度から5年連続純利益を計上していることから、当町の経営状況は比較的安定しているといえる。平成25年度以降、累積欠損金は発生しておらず②累積欠損金比率は0％と健全経営を維持している。③流動比率は、類似団体の平均値以上有しており短期債務に対し、十分な支払能力は確保しており財務状況は良好である。④企業債残高対給水収益比率は施設整備のための資金を自己資金と企業債借入により確保している。計画的に施設整備を進めているが、今後、給水収益の減少や突発的な施設整備の支出があった場合には、この数値が今以上に上昇すると考える。⑤料金回収率は今年度は100％を超えている。このことから、⑥給水原価と比較して供給単価は適正水準であるといえる。⑦施設利用率は過去5年間類似団体の平均値以上の63％前後で安定しており、概ね施設規模に見合った適正な利用率といえる。⑧有収率は類似団体の平均値を上回っている。今後も引続き漏水等の配水状況に注意を払い、適正な維持管理に努める。</t>
    <rPh sb="1" eb="7">
      <t>ケイジョウシュウシヒリツ</t>
    </rPh>
    <rPh sb="8" eb="10">
      <t>ヘイセイ</t>
    </rPh>
    <rPh sb="12" eb="14">
      <t>ネンド</t>
    </rPh>
    <rPh sb="17" eb="18">
      <t>ネン</t>
    </rPh>
    <rPh sb="18" eb="20">
      <t>レンゾク</t>
    </rPh>
    <rPh sb="20" eb="23">
      <t>ジュンリエキ</t>
    </rPh>
    <rPh sb="24" eb="26">
      <t>ケイジョウ</t>
    </rPh>
    <rPh sb="35" eb="37">
      <t>トウチョウ</t>
    </rPh>
    <rPh sb="38" eb="40">
      <t>ケイエイ</t>
    </rPh>
    <rPh sb="40" eb="42">
      <t>ジョウキョウ</t>
    </rPh>
    <rPh sb="43" eb="46">
      <t>ヒカクテキ</t>
    </rPh>
    <rPh sb="46" eb="48">
      <t>アンテイ</t>
    </rPh>
    <rPh sb="57" eb="59">
      <t>ヘイセイ</t>
    </rPh>
    <rPh sb="61" eb="63">
      <t>ネンド</t>
    </rPh>
    <rPh sb="63" eb="65">
      <t>イコウ</t>
    </rPh>
    <rPh sb="66" eb="68">
      <t>ルイセキ</t>
    </rPh>
    <rPh sb="68" eb="71">
      <t>ケッソンキン</t>
    </rPh>
    <rPh sb="72" eb="74">
      <t>ハッセイ</t>
    </rPh>
    <rPh sb="80" eb="85">
      <t>ルイセキケッソンキン</t>
    </rPh>
    <rPh sb="85" eb="87">
      <t>ヒリツ</t>
    </rPh>
    <rPh sb="91" eb="93">
      <t>ケンゼン</t>
    </rPh>
    <rPh sb="93" eb="95">
      <t>ケイエイ</t>
    </rPh>
    <rPh sb="96" eb="98">
      <t>イジ</t>
    </rPh>
    <rPh sb="104" eb="106">
      <t>リュウドウ</t>
    </rPh>
    <rPh sb="106" eb="108">
      <t>ヒリツ</t>
    </rPh>
    <rPh sb="118" eb="120">
      <t>イジョウ</t>
    </rPh>
    <rPh sb="120" eb="121">
      <t>ユウ</t>
    </rPh>
    <rPh sb="125" eb="127">
      <t>タンキ</t>
    </rPh>
    <rPh sb="127" eb="129">
      <t>サイム</t>
    </rPh>
    <rPh sb="130" eb="131">
      <t>タイ</t>
    </rPh>
    <rPh sb="133" eb="135">
      <t>ジュウブン</t>
    </rPh>
    <rPh sb="136" eb="140">
      <t>シハライノウリョク</t>
    </rPh>
    <rPh sb="141" eb="143">
      <t>カクホ</t>
    </rPh>
    <rPh sb="147" eb="151">
      <t>ザイムジョウキョウ</t>
    </rPh>
    <rPh sb="152" eb="154">
      <t>リョウコウ</t>
    </rPh>
    <rPh sb="159" eb="162">
      <t>キギョウサイ</t>
    </rPh>
    <rPh sb="162" eb="165">
      <t>ザンダカタイ</t>
    </rPh>
    <rPh sb="165" eb="167">
      <t>キュウスイ</t>
    </rPh>
    <rPh sb="167" eb="169">
      <t>シュウエキ</t>
    </rPh>
    <rPh sb="169" eb="171">
      <t>ヒリツ</t>
    </rPh>
    <rPh sb="172" eb="174">
      <t>シセツ</t>
    </rPh>
    <rPh sb="174" eb="176">
      <t>セイビ</t>
    </rPh>
    <rPh sb="180" eb="182">
      <t>シキン</t>
    </rPh>
    <rPh sb="183" eb="185">
      <t>ジコ</t>
    </rPh>
    <rPh sb="185" eb="187">
      <t>シキン</t>
    </rPh>
    <rPh sb="188" eb="190">
      <t>キギョウ</t>
    </rPh>
    <rPh sb="190" eb="191">
      <t>サイ</t>
    </rPh>
    <rPh sb="191" eb="193">
      <t>カリイレ</t>
    </rPh>
    <rPh sb="196" eb="198">
      <t>カクホ</t>
    </rPh>
    <rPh sb="203" eb="206">
      <t>ケイカクテキ</t>
    </rPh>
    <rPh sb="207" eb="209">
      <t>シセツ</t>
    </rPh>
    <rPh sb="209" eb="211">
      <t>セイビ</t>
    </rPh>
    <rPh sb="212" eb="213">
      <t>スス</t>
    </rPh>
    <rPh sb="219" eb="221">
      <t>コンゴ</t>
    </rPh>
    <rPh sb="222" eb="224">
      <t>キュウスイ</t>
    </rPh>
    <rPh sb="224" eb="226">
      <t>シュウエキ</t>
    </rPh>
    <rPh sb="227" eb="229">
      <t>ゲンショウ</t>
    </rPh>
    <rPh sb="230" eb="232">
      <t>トッパツ</t>
    </rPh>
    <rPh sb="232" eb="233">
      <t>テキ</t>
    </rPh>
    <rPh sb="234" eb="236">
      <t>シセツ</t>
    </rPh>
    <rPh sb="236" eb="238">
      <t>セイビ</t>
    </rPh>
    <rPh sb="239" eb="241">
      <t>シシュツ</t>
    </rPh>
    <rPh sb="245" eb="247">
      <t>バアイ</t>
    </rPh>
    <rPh sb="252" eb="254">
      <t>スウチ</t>
    </rPh>
    <rPh sb="255" eb="258">
      <t>イマイジョウ</t>
    </rPh>
    <rPh sb="259" eb="261">
      <t>ジョウショウ</t>
    </rPh>
    <rPh sb="264" eb="265">
      <t>カンガ</t>
    </rPh>
    <rPh sb="269" eb="271">
      <t>リョウキン</t>
    </rPh>
    <rPh sb="271" eb="273">
      <t>カイシュウ</t>
    </rPh>
    <rPh sb="273" eb="274">
      <t>リツ</t>
    </rPh>
    <rPh sb="275" eb="278">
      <t>コンネンド</t>
    </rPh>
    <rPh sb="284" eb="285">
      <t>コ</t>
    </rPh>
    <rPh sb="298" eb="300">
      <t>キュウスイ</t>
    </rPh>
    <rPh sb="300" eb="302">
      <t>ゲンカ</t>
    </rPh>
    <rPh sb="303" eb="305">
      <t>ヒカク</t>
    </rPh>
    <rPh sb="307" eb="309">
      <t>キョウキュウ</t>
    </rPh>
    <rPh sb="309" eb="311">
      <t>タンカ</t>
    </rPh>
    <rPh sb="312" eb="314">
      <t>テキセイ</t>
    </rPh>
    <rPh sb="314" eb="316">
      <t>スイジュン</t>
    </rPh>
    <rPh sb="325" eb="327">
      <t>シセツ</t>
    </rPh>
    <rPh sb="327" eb="330">
      <t>リヨウリツ</t>
    </rPh>
    <rPh sb="331" eb="333">
      <t>カコ</t>
    </rPh>
    <rPh sb="334" eb="336">
      <t>ネンカン</t>
    </rPh>
    <rPh sb="350" eb="352">
      <t>ゼンゴ</t>
    </rPh>
    <rPh sb="353" eb="355">
      <t>アンテイ</t>
    </rPh>
    <rPh sb="362" eb="364">
      <t>シセツ</t>
    </rPh>
    <rPh sb="364" eb="366">
      <t>キボ</t>
    </rPh>
    <rPh sb="367" eb="369">
      <t>ミア</t>
    </rPh>
    <rPh sb="371" eb="373">
      <t>テキセイ</t>
    </rPh>
    <rPh sb="374" eb="377">
      <t>リヨウリツ</t>
    </rPh>
    <rPh sb="383" eb="386">
      <t>ユウシュウリツ</t>
    </rPh>
    <rPh sb="387" eb="389">
      <t>ルイジ</t>
    </rPh>
    <rPh sb="389" eb="391">
      <t>ダンタイ</t>
    </rPh>
    <rPh sb="392" eb="394">
      <t>ヘイキン</t>
    </rPh>
    <rPh sb="394" eb="395">
      <t>チ</t>
    </rPh>
    <rPh sb="396" eb="398">
      <t>ウワマワ</t>
    </rPh>
    <rPh sb="403" eb="405">
      <t>コンゴ</t>
    </rPh>
    <rPh sb="406" eb="408">
      <t>ヒキツヅ</t>
    </rPh>
    <rPh sb="409" eb="411">
      <t>ロウスイ</t>
    </rPh>
    <rPh sb="411" eb="412">
      <t>トウ</t>
    </rPh>
    <rPh sb="413" eb="415">
      <t>ハイスイ</t>
    </rPh>
    <rPh sb="415" eb="417">
      <t>ジョウキョウ</t>
    </rPh>
    <rPh sb="418" eb="420">
      <t>チュウイ</t>
    </rPh>
    <rPh sb="421" eb="422">
      <t>ハラ</t>
    </rPh>
    <rPh sb="424" eb="426">
      <t>テキセイ</t>
    </rPh>
    <rPh sb="427" eb="429">
      <t>イジ</t>
    </rPh>
    <rPh sb="429" eb="431">
      <t>カンリ</t>
    </rPh>
    <rPh sb="432" eb="433">
      <t>ツト</t>
    </rPh>
    <phoneticPr fontId="4"/>
  </si>
  <si>
    <t>①有形固定資産減価償却率は類似団体の平均値を若干下回っている。今後は上昇傾向にある。②管路経年化率は現在0％で法定耐用年数を経過した管路はない。③管路更新率は類似団体の平均値を上回っており、今後も計画的な更新を進めていく。</t>
    <rPh sb="1" eb="3">
      <t>ユウケイ</t>
    </rPh>
    <rPh sb="3" eb="5">
      <t>コテイ</t>
    </rPh>
    <rPh sb="5" eb="7">
      <t>シサン</t>
    </rPh>
    <rPh sb="7" eb="9">
      <t>ゲンカ</t>
    </rPh>
    <rPh sb="9" eb="11">
      <t>ショウキャク</t>
    </rPh>
    <rPh sb="11" eb="12">
      <t>リツ</t>
    </rPh>
    <rPh sb="13" eb="15">
      <t>ルイジ</t>
    </rPh>
    <rPh sb="15" eb="17">
      <t>ダンタイ</t>
    </rPh>
    <rPh sb="18" eb="20">
      <t>ヘイキン</t>
    </rPh>
    <rPh sb="20" eb="21">
      <t>チ</t>
    </rPh>
    <rPh sb="22" eb="24">
      <t>ジャッカン</t>
    </rPh>
    <rPh sb="24" eb="26">
      <t>シタマワ</t>
    </rPh>
    <rPh sb="31" eb="33">
      <t>コンゴ</t>
    </rPh>
    <rPh sb="34" eb="36">
      <t>ジョウショウ</t>
    </rPh>
    <rPh sb="36" eb="38">
      <t>ケイコウ</t>
    </rPh>
    <rPh sb="43" eb="45">
      <t>カンロ</t>
    </rPh>
    <rPh sb="45" eb="48">
      <t>ケイネンカ</t>
    </rPh>
    <rPh sb="48" eb="49">
      <t>リツ</t>
    </rPh>
    <rPh sb="50" eb="52">
      <t>ゲンザイ</t>
    </rPh>
    <rPh sb="55" eb="57">
      <t>ホウテイ</t>
    </rPh>
    <rPh sb="57" eb="59">
      <t>タイヨウ</t>
    </rPh>
    <rPh sb="59" eb="61">
      <t>ネンスウ</t>
    </rPh>
    <rPh sb="62" eb="64">
      <t>ケイカ</t>
    </rPh>
    <rPh sb="66" eb="68">
      <t>カンロ</t>
    </rPh>
    <rPh sb="73" eb="75">
      <t>カンロ</t>
    </rPh>
    <rPh sb="75" eb="77">
      <t>コウシン</t>
    </rPh>
    <rPh sb="77" eb="78">
      <t>リツ</t>
    </rPh>
    <rPh sb="79" eb="81">
      <t>ルイジ</t>
    </rPh>
    <rPh sb="81" eb="83">
      <t>ダンタイ</t>
    </rPh>
    <rPh sb="84" eb="86">
      <t>ヘイキン</t>
    </rPh>
    <rPh sb="86" eb="87">
      <t>チ</t>
    </rPh>
    <rPh sb="88" eb="90">
      <t>ウワマワ</t>
    </rPh>
    <rPh sb="95" eb="97">
      <t>コンゴ</t>
    </rPh>
    <rPh sb="98" eb="101">
      <t>ケイカクテキ</t>
    </rPh>
    <rPh sb="102" eb="104">
      <t>コウシン</t>
    </rPh>
    <rPh sb="105" eb="106">
      <t>スス</t>
    </rPh>
    <phoneticPr fontId="4"/>
  </si>
  <si>
    <t>　現状、経営の健全性・効率性についての指標は類似団体と比較しても、いずれの数値も概ね良好な状況である。老朽化の状況についても良好である。
　しかしながら、今後は節水型社会や人口減少の進展に伴い水需要は減少傾向にあり、それに伴い給水収益も減少することが懸念されている。また、管路についても経年化率の上昇が見込まれるため、それに伴う更新費用の増加は必然である。
　このように水道事業を取り巻く経営環境が厳しくなることを想定して水道施設更新時には施設規模最適化（ダウンサイジング）を図るなどしてサービス水準を維持し効率的な事業運営を行っていく。また、引続き維持管理コストや建設コストの縮減に努め、水道施設や管路を適切に維持管理し、経営健全化に努めていく。</t>
    <rPh sb="1" eb="3">
      <t>ゲンジョウ</t>
    </rPh>
    <rPh sb="4" eb="6">
      <t>ケイエイ</t>
    </rPh>
    <rPh sb="7" eb="10">
      <t>ケンゼンセイ</t>
    </rPh>
    <rPh sb="11" eb="14">
      <t>コウリツセイ</t>
    </rPh>
    <rPh sb="19" eb="21">
      <t>シヒョウ</t>
    </rPh>
    <rPh sb="22" eb="24">
      <t>ルイジ</t>
    </rPh>
    <rPh sb="24" eb="26">
      <t>ダンタイ</t>
    </rPh>
    <rPh sb="27" eb="29">
      <t>ヒカク</t>
    </rPh>
    <rPh sb="37" eb="39">
      <t>スウチ</t>
    </rPh>
    <rPh sb="40" eb="41">
      <t>オオム</t>
    </rPh>
    <rPh sb="42" eb="44">
      <t>リョウコウ</t>
    </rPh>
    <rPh sb="45" eb="47">
      <t>ジョウキョウ</t>
    </rPh>
    <rPh sb="51" eb="54">
      <t>ロウキュウカ</t>
    </rPh>
    <rPh sb="55" eb="57">
      <t>ジョウキョウ</t>
    </rPh>
    <rPh sb="62" eb="64">
      <t>リョウコウ</t>
    </rPh>
    <rPh sb="77" eb="79">
      <t>コンゴ</t>
    </rPh>
    <rPh sb="80" eb="83">
      <t>セッスイガタ</t>
    </rPh>
    <rPh sb="83" eb="85">
      <t>シャカイ</t>
    </rPh>
    <rPh sb="86" eb="88">
      <t>ジンコウ</t>
    </rPh>
    <rPh sb="88" eb="90">
      <t>ゲンショウ</t>
    </rPh>
    <rPh sb="91" eb="93">
      <t>シンテン</t>
    </rPh>
    <rPh sb="94" eb="95">
      <t>トモナ</t>
    </rPh>
    <rPh sb="96" eb="97">
      <t>ミズ</t>
    </rPh>
    <rPh sb="97" eb="99">
      <t>ジュヨウ</t>
    </rPh>
    <rPh sb="100" eb="102">
      <t>ゲンショウ</t>
    </rPh>
    <rPh sb="102" eb="104">
      <t>ケイコウ</t>
    </rPh>
    <rPh sb="111" eb="112">
      <t>トモナ</t>
    </rPh>
    <rPh sb="113" eb="115">
      <t>キュウスイ</t>
    </rPh>
    <rPh sb="115" eb="117">
      <t>シュウエキ</t>
    </rPh>
    <rPh sb="118" eb="120">
      <t>ゲンショウ</t>
    </rPh>
    <rPh sb="125" eb="127">
      <t>ケネン</t>
    </rPh>
    <rPh sb="136" eb="138">
      <t>カンロ</t>
    </rPh>
    <rPh sb="143" eb="146">
      <t>ケイネンカ</t>
    </rPh>
    <rPh sb="146" eb="147">
      <t>リツ</t>
    </rPh>
    <rPh sb="148" eb="150">
      <t>ジョウショウ</t>
    </rPh>
    <rPh sb="151" eb="153">
      <t>ミコ</t>
    </rPh>
    <rPh sb="162" eb="163">
      <t>トモナ</t>
    </rPh>
    <rPh sb="164" eb="166">
      <t>コウシン</t>
    </rPh>
    <rPh sb="166" eb="168">
      <t>ヒヨウ</t>
    </rPh>
    <rPh sb="169" eb="171">
      <t>ゾウカ</t>
    </rPh>
    <rPh sb="172" eb="174">
      <t>ヒツゼン</t>
    </rPh>
    <rPh sb="185" eb="187">
      <t>スイドウ</t>
    </rPh>
    <rPh sb="187" eb="189">
      <t>ジギョウ</t>
    </rPh>
    <rPh sb="190" eb="191">
      <t>ト</t>
    </rPh>
    <rPh sb="192" eb="193">
      <t>マ</t>
    </rPh>
    <rPh sb="194" eb="196">
      <t>ケイエイ</t>
    </rPh>
    <rPh sb="196" eb="198">
      <t>カンキョウ</t>
    </rPh>
    <rPh sb="199" eb="200">
      <t>キビ</t>
    </rPh>
    <rPh sb="207" eb="209">
      <t>ソウテイ</t>
    </rPh>
    <rPh sb="211" eb="213">
      <t>スイドウ</t>
    </rPh>
    <rPh sb="213" eb="215">
      <t>シセツ</t>
    </rPh>
    <rPh sb="215" eb="218">
      <t>コウシンジ</t>
    </rPh>
    <rPh sb="220" eb="222">
      <t>シセツ</t>
    </rPh>
    <rPh sb="222" eb="224">
      <t>キボ</t>
    </rPh>
    <rPh sb="224" eb="227">
      <t>サイテキカ</t>
    </rPh>
    <rPh sb="238" eb="239">
      <t>ハカ</t>
    </rPh>
    <rPh sb="248" eb="250">
      <t>スイジュン</t>
    </rPh>
    <rPh sb="251" eb="253">
      <t>イジ</t>
    </rPh>
    <rPh sb="254" eb="257">
      <t>コウリツテキ</t>
    </rPh>
    <rPh sb="258" eb="260">
      <t>ジギョウ</t>
    </rPh>
    <rPh sb="260" eb="262">
      <t>ウンエイ</t>
    </rPh>
    <rPh sb="263" eb="264">
      <t>オコナ</t>
    </rPh>
    <rPh sb="272" eb="274">
      <t>ヒキツヅ</t>
    </rPh>
    <rPh sb="275" eb="277">
      <t>イジ</t>
    </rPh>
    <rPh sb="277" eb="279">
      <t>カンリ</t>
    </rPh>
    <rPh sb="283" eb="285">
      <t>ケンセツ</t>
    </rPh>
    <rPh sb="289" eb="291">
      <t>シュクゲン</t>
    </rPh>
    <rPh sb="292" eb="293">
      <t>ツト</t>
    </rPh>
    <rPh sb="295" eb="297">
      <t>スイドウ</t>
    </rPh>
    <rPh sb="297" eb="299">
      <t>シセツ</t>
    </rPh>
    <rPh sb="300" eb="302">
      <t>カンロ</t>
    </rPh>
    <rPh sb="303" eb="305">
      <t>テキセツ</t>
    </rPh>
    <rPh sb="306" eb="308">
      <t>イジ</t>
    </rPh>
    <rPh sb="308" eb="310">
      <t>カンリ</t>
    </rPh>
    <rPh sb="312" eb="314">
      <t>ケイエイ</t>
    </rPh>
    <rPh sb="314" eb="316">
      <t>ケンゼン</t>
    </rPh>
    <rPh sb="316" eb="317">
      <t>カ</t>
    </rPh>
    <rPh sb="318" eb="319">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</si>
</sst>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1.35</c:v>
                </c:pt>
                <c:pt idx="1">
                  <c:v>0.28999999999999998</c:v>
                </c:pt>
                <c:pt idx="2">
                  <c:v>3.03</c:v>
                </c:pt>
                <c:pt idx="3">
                  <c:v>0.56000000000000005</c:v>
                </c:pt>
                <c:pt idx="4">
                  <c:v>0.91</c:v>
                </c:pt>
              </c:numCache>
            </c:numRef>
          </c:val>
          <c:extLst>
            <c:ext xmlns:c16="http://schemas.microsoft.com/office/drawing/2014/chart" uri="{C3380CC4-5D6E-409C-BE32-E72D297353CC}">
              <c16:uniqueId val="{00000000-3B9D-437A-B8F8-DF452DA6AF8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c:ext xmlns:c16="http://schemas.microsoft.com/office/drawing/2014/chart" uri="{C3380CC4-5D6E-409C-BE32-E72D297353CC}">
              <c16:uniqueId val="{00000001-3B9D-437A-B8F8-DF452DA6AF8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62.76</c:v>
                </c:pt>
                <c:pt idx="1">
                  <c:v>63.1</c:v>
                </c:pt>
                <c:pt idx="2">
                  <c:v>63.06</c:v>
                </c:pt>
                <c:pt idx="3">
                  <c:v>62.85</c:v>
                </c:pt>
                <c:pt idx="4">
                  <c:v>62.17</c:v>
                </c:pt>
              </c:numCache>
            </c:numRef>
          </c:val>
          <c:extLst>
            <c:ext xmlns:c16="http://schemas.microsoft.com/office/drawing/2014/chart" uri="{C3380CC4-5D6E-409C-BE32-E72D297353CC}">
              <c16:uniqueId val="{00000000-A016-46B6-8C3E-13B7897584C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c:ext xmlns:c16="http://schemas.microsoft.com/office/drawing/2014/chart" uri="{C3380CC4-5D6E-409C-BE32-E72D297353CC}">
              <c16:uniqueId val="{00000001-A016-46B6-8C3E-13B7897584C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94.04</c:v>
                </c:pt>
                <c:pt idx="1">
                  <c:v>94.69</c:v>
                </c:pt>
                <c:pt idx="2">
                  <c:v>94.99</c:v>
                </c:pt>
                <c:pt idx="3">
                  <c:v>95.25</c:v>
                </c:pt>
                <c:pt idx="4">
                  <c:v>95.86</c:v>
                </c:pt>
              </c:numCache>
            </c:numRef>
          </c:val>
          <c:extLst>
            <c:ext xmlns:c16="http://schemas.microsoft.com/office/drawing/2014/chart" uri="{C3380CC4-5D6E-409C-BE32-E72D297353CC}">
              <c16:uniqueId val="{00000000-0759-4F00-9A59-0F4ECB52F19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c:ext xmlns:c16="http://schemas.microsoft.com/office/drawing/2014/chart" uri="{C3380CC4-5D6E-409C-BE32-E72D297353CC}">
              <c16:uniqueId val="{00000001-0759-4F00-9A59-0F4ECB52F19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106.77</c:v>
                </c:pt>
                <c:pt idx="1">
                  <c:v>106.03</c:v>
                </c:pt>
                <c:pt idx="2">
                  <c:v>111.54</c:v>
                </c:pt>
                <c:pt idx="3">
                  <c:v>105.51</c:v>
                </c:pt>
                <c:pt idx="4">
                  <c:v>108.68</c:v>
                </c:pt>
              </c:numCache>
            </c:numRef>
          </c:val>
          <c:extLst>
            <c:ext xmlns:c16="http://schemas.microsoft.com/office/drawing/2014/chart" uri="{C3380CC4-5D6E-409C-BE32-E72D297353CC}">
              <c16:uniqueId val="{00000000-726C-4030-A2F2-B045216322D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c:ext xmlns:c16="http://schemas.microsoft.com/office/drawing/2014/chart" uri="{C3380CC4-5D6E-409C-BE32-E72D297353CC}">
              <c16:uniqueId val="{00000001-726C-4030-A2F2-B045216322D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43.92</c:v>
                </c:pt>
                <c:pt idx="1">
                  <c:v>43.39</c:v>
                </c:pt>
                <c:pt idx="2">
                  <c:v>44.63</c:v>
                </c:pt>
                <c:pt idx="3">
                  <c:v>44.69</c:v>
                </c:pt>
                <c:pt idx="4">
                  <c:v>46.45</c:v>
                </c:pt>
              </c:numCache>
            </c:numRef>
          </c:val>
          <c:extLst>
            <c:ext xmlns:c16="http://schemas.microsoft.com/office/drawing/2014/chart" uri="{C3380CC4-5D6E-409C-BE32-E72D297353CC}">
              <c16:uniqueId val="{00000000-49E8-4760-B0F6-77351FB5D19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c:ext xmlns:c16="http://schemas.microsoft.com/office/drawing/2014/chart" uri="{C3380CC4-5D6E-409C-BE32-E72D297353CC}">
              <c16:uniqueId val="{00000001-49E8-4760-B0F6-77351FB5D19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formatCode="#,##0.00;&quot;△&quot;#,##0.00;&quot;-&quot;">
                  <c:v>0.8</c:v>
                </c:pt>
                <c:pt idx="1">
                  <c:v>0</c:v>
                </c:pt>
                <c:pt idx="2">
                  <c:v>0</c:v>
                </c:pt>
                <c:pt idx="3">
                  <c:v>0</c:v>
                </c:pt>
                <c:pt idx="4">
                  <c:v>0</c:v>
                </c:pt>
              </c:numCache>
            </c:numRef>
          </c:val>
          <c:extLst>
            <c:ext xmlns:c16="http://schemas.microsoft.com/office/drawing/2014/chart" uri="{C3380CC4-5D6E-409C-BE32-E72D297353CC}">
              <c16:uniqueId val="{00000000-DFEE-4EF8-BB82-618B71C6AFF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c:ext xmlns:c16="http://schemas.microsoft.com/office/drawing/2014/chart" uri="{C3380CC4-5D6E-409C-BE32-E72D297353CC}">
              <c16:uniqueId val="{00000001-DFEE-4EF8-BB82-618B71C6AFF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BF1-4DB4-8407-5DA03E4A0BD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c:ext xmlns:c16="http://schemas.microsoft.com/office/drawing/2014/chart" uri="{C3380CC4-5D6E-409C-BE32-E72D297353CC}">
              <c16:uniqueId val="{00000001-7BF1-4DB4-8407-5DA03E4A0BD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410.84</c:v>
                </c:pt>
                <c:pt idx="1">
                  <c:v>476.35</c:v>
                </c:pt>
                <c:pt idx="2">
                  <c:v>375.74</c:v>
                </c:pt>
                <c:pt idx="3">
                  <c:v>436.72</c:v>
                </c:pt>
                <c:pt idx="4">
                  <c:v>648.17999999999995</c:v>
                </c:pt>
              </c:numCache>
            </c:numRef>
          </c:val>
          <c:extLst>
            <c:ext xmlns:c16="http://schemas.microsoft.com/office/drawing/2014/chart" uri="{C3380CC4-5D6E-409C-BE32-E72D297353CC}">
              <c16:uniqueId val="{00000000-5C81-4409-B405-FB5636341D1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c:ext xmlns:c16="http://schemas.microsoft.com/office/drawing/2014/chart" uri="{C3380CC4-5D6E-409C-BE32-E72D297353CC}">
              <c16:uniqueId val="{00000001-5C81-4409-B405-FB5636341D1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253.55</c:v>
                </c:pt>
                <c:pt idx="1">
                  <c:v>282.01</c:v>
                </c:pt>
                <c:pt idx="2">
                  <c:v>299.33999999999997</c:v>
                </c:pt>
                <c:pt idx="3">
                  <c:v>314.87</c:v>
                </c:pt>
                <c:pt idx="4">
                  <c:v>319.31</c:v>
                </c:pt>
              </c:numCache>
            </c:numRef>
          </c:val>
          <c:extLst>
            <c:ext xmlns:c16="http://schemas.microsoft.com/office/drawing/2014/chart" uri="{C3380CC4-5D6E-409C-BE32-E72D297353CC}">
              <c16:uniqueId val="{00000000-2AA9-4569-B5CB-4A54B821011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c:ext xmlns:c16="http://schemas.microsoft.com/office/drawing/2014/chart" uri="{C3380CC4-5D6E-409C-BE32-E72D297353CC}">
              <c16:uniqueId val="{00000001-2AA9-4569-B5CB-4A54B821011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103.59</c:v>
                </c:pt>
                <c:pt idx="1">
                  <c:v>100.15</c:v>
                </c:pt>
                <c:pt idx="2">
                  <c:v>104.35</c:v>
                </c:pt>
                <c:pt idx="3">
                  <c:v>98.57</c:v>
                </c:pt>
                <c:pt idx="4">
                  <c:v>104.11</c:v>
                </c:pt>
              </c:numCache>
            </c:numRef>
          </c:val>
          <c:extLst>
            <c:ext xmlns:c16="http://schemas.microsoft.com/office/drawing/2014/chart" uri="{C3380CC4-5D6E-409C-BE32-E72D297353CC}">
              <c16:uniqueId val="{00000000-E8C5-4038-BA7C-1AF733EABE3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c:ext xmlns:c16="http://schemas.microsoft.com/office/drawing/2014/chart" uri="{C3380CC4-5D6E-409C-BE32-E72D297353CC}">
              <c16:uniqueId val="{00000001-E8C5-4038-BA7C-1AF733EABE3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135.41</c:v>
                </c:pt>
                <c:pt idx="1">
                  <c:v>137.82</c:v>
                </c:pt>
                <c:pt idx="2">
                  <c:v>132.9</c:v>
                </c:pt>
                <c:pt idx="3">
                  <c:v>139.93</c:v>
                </c:pt>
                <c:pt idx="4">
                  <c:v>132.28</c:v>
                </c:pt>
              </c:numCache>
            </c:numRef>
          </c:val>
          <c:extLst>
            <c:ext xmlns:c16="http://schemas.microsoft.com/office/drawing/2014/chart" uri="{C3380CC4-5D6E-409C-BE32-E72D297353CC}">
              <c16:uniqueId val="{00000000-9F2B-4FD6-8163-C58AB22A50F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c:ext xmlns:c16="http://schemas.microsoft.com/office/drawing/2014/chart" uri="{C3380CC4-5D6E-409C-BE32-E72D297353CC}">
              <c16:uniqueId val="{00000001-9F2B-4FD6-8163-C58AB22A50F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60" sqref="B60:BJ6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埼玉県　三芳町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A5</v>
      </c>
      <c r="X8" s="59"/>
      <c r="Y8" s="59"/>
      <c r="Z8" s="59"/>
      <c r="AA8" s="59"/>
      <c r="AB8" s="59"/>
      <c r="AC8" s="59"/>
      <c r="AD8" s="59" t="str">
        <f>データ!$M$6</f>
        <v>非設置</v>
      </c>
      <c r="AE8" s="59"/>
      <c r="AF8" s="59"/>
      <c r="AG8" s="59"/>
      <c r="AH8" s="59"/>
      <c r="AI8" s="59"/>
      <c r="AJ8" s="59"/>
      <c r="AK8" s="4"/>
      <c r="AL8" s="60">
        <f>データ!$R$6</f>
        <v>38324</v>
      </c>
      <c r="AM8" s="60"/>
      <c r="AN8" s="60"/>
      <c r="AO8" s="60"/>
      <c r="AP8" s="60"/>
      <c r="AQ8" s="60"/>
      <c r="AR8" s="60"/>
      <c r="AS8" s="60"/>
      <c r="AT8" s="51">
        <f>データ!$S$6</f>
        <v>15.33</v>
      </c>
      <c r="AU8" s="52"/>
      <c r="AV8" s="52"/>
      <c r="AW8" s="52"/>
      <c r="AX8" s="52"/>
      <c r="AY8" s="52"/>
      <c r="AZ8" s="52"/>
      <c r="BA8" s="52"/>
      <c r="BB8" s="53">
        <f>データ!$T$6</f>
        <v>2499.9299999999998</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63.72</v>
      </c>
      <c r="J10" s="52"/>
      <c r="K10" s="52"/>
      <c r="L10" s="52"/>
      <c r="M10" s="52"/>
      <c r="N10" s="52"/>
      <c r="O10" s="63"/>
      <c r="P10" s="53">
        <f>データ!$P$6</f>
        <v>99.65</v>
      </c>
      <c r="Q10" s="53"/>
      <c r="R10" s="53"/>
      <c r="S10" s="53"/>
      <c r="T10" s="53"/>
      <c r="U10" s="53"/>
      <c r="V10" s="53"/>
      <c r="W10" s="60">
        <f>データ!$Q$6</f>
        <v>2133</v>
      </c>
      <c r="X10" s="60"/>
      <c r="Y10" s="60"/>
      <c r="Z10" s="60"/>
      <c r="AA10" s="60"/>
      <c r="AB10" s="60"/>
      <c r="AC10" s="60"/>
      <c r="AD10" s="2"/>
      <c r="AE10" s="2"/>
      <c r="AF10" s="2"/>
      <c r="AG10" s="2"/>
      <c r="AH10" s="4"/>
      <c r="AI10" s="4"/>
      <c r="AJ10" s="4"/>
      <c r="AK10" s="4"/>
      <c r="AL10" s="60">
        <f>データ!$U$6</f>
        <v>38166</v>
      </c>
      <c r="AM10" s="60"/>
      <c r="AN10" s="60"/>
      <c r="AO10" s="60"/>
      <c r="AP10" s="60"/>
      <c r="AQ10" s="60"/>
      <c r="AR10" s="60"/>
      <c r="AS10" s="60"/>
      <c r="AT10" s="51">
        <f>データ!$V$6</f>
        <v>15.3</v>
      </c>
      <c r="AU10" s="52"/>
      <c r="AV10" s="52"/>
      <c r="AW10" s="52"/>
      <c r="AX10" s="52"/>
      <c r="AY10" s="52"/>
      <c r="AZ10" s="52"/>
      <c r="BA10" s="52"/>
      <c r="BB10" s="53">
        <f>データ!$W$6</f>
        <v>2494.5100000000002</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104</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vk2o1VbmhpTrNY0aK+V01Ohe9OruKZNAAs87ycnsuLZHZh1Sj8Hjo8B3WH/Ewb4pX4tCrDHmGSMCgKX4Mf44gA==" saltValue="xsW55JqftZbgmn3tIdIzu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27</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52</v>
      </c>
      <c r="B4" s="31"/>
      <c r="C4" s="31"/>
      <c r="D4" s="31"/>
      <c r="E4" s="31"/>
      <c r="F4" s="31"/>
      <c r="G4" s="31"/>
      <c r="H4" s="90"/>
      <c r="I4" s="91"/>
      <c r="J4" s="91"/>
      <c r="K4" s="91"/>
      <c r="L4" s="91"/>
      <c r="M4" s="91"/>
      <c r="N4" s="91"/>
      <c r="O4" s="91"/>
      <c r="P4" s="91"/>
      <c r="Q4" s="91"/>
      <c r="R4" s="91"/>
      <c r="S4" s="91"/>
      <c r="T4" s="91"/>
      <c r="U4" s="91"/>
      <c r="V4" s="91"/>
      <c r="W4" s="92"/>
      <c r="X4" s="86" t="s">
        <v>53</v>
      </c>
      <c r="Y4" s="86"/>
      <c r="Z4" s="86"/>
      <c r="AA4" s="86"/>
      <c r="AB4" s="86"/>
      <c r="AC4" s="86"/>
      <c r="AD4" s="86"/>
      <c r="AE4" s="86"/>
      <c r="AF4" s="86"/>
      <c r="AG4" s="86"/>
      <c r="AH4" s="86"/>
      <c r="AI4" s="86" t="s">
        <v>54</v>
      </c>
      <c r="AJ4" s="86"/>
      <c r="AK4" s="86"/>
      <c r="AL4" s="86"/>
      <c r="AM4" s="86"/>
      <c r="AN4" s="86"/>
      <c r="AO4" s="86"/>
      <c r="AP4" s="86"/>
      <c r="AQ4" s="86"/>
      <c r="AR4" s="86"/>
      <c r="AS4" s="86"/>
      <c r="AT4" s="86" t="s">
        <v>55</v>
      </c>
      <c r="AU4" s="86"/>
      <c r="AV4" s="86"/>
      <c r="AW4" s="86"/>
      <c r="AX4" s="86"/>
      <c r="AY4" s="86"/>
      <c r="AZ4" s="86"/>
      <c r="BA4" s="86"/>
      <c r="BB4" s="86"/>
      <c r="BC4" s="86"/>
      <c r="BD4" s="86"/>
      <c r="BE4" s="86" t="s">
        <v>56</v>
      </c>
      <c r="BF4" s="86"/>
      <c r="BG4" s="86"/>
      <c r="BH4" s="86"/>
      <c r="BI4" s="86"/>
      <c r="BJ4" s="86"/>
      <c r="BK4" s="86"/>
      <c r="BL4" s="86"/>
      <c r="BM4" s="86"/>
      <c r="BN4" s="86"/>
      <c r="BO4" s="86"/>
      <c r="BP4" s="86" t="s">
        <v>57</v>
      </c>
      <c r="BQ4" s="86"/>
      <c r="BR4" s="86"/>
      <c r="BS4" s="86"/>
      <c r="BT4" s="86"/>
      <c r="BU4" s="86"/>
      <c r="BV4" s="86"/>
      <c r="BW4" s="86"/>
      <c r="BX4" s="86"/>
      <c r="BY4" s="86"/>
      <c r="BZ4" s="86"/>
      <c r="CA4" s="86" t="s">
        <v>58</v>
      </c>
      <c r="CB4" s="86"/>
      <c r="CC4" s="86"/>
      <c r="CD4" s="86"/>
      <c r="CE4" s="86"/>
      <c r="CF4" s="86"/>
      <c r="CG4" s="86"/>
      <c r="CH4" s="86"/>
      <c r="CI4" s="86"/>
      <c r="CJ4" s="86"/>
      <c r="CK4" s="86"/>
      <c r="CL4" s="86" t="s">
        <v>59</v>
      </c>
      <c r="CM4" s="86"/>
      <c r="CN4" s="86"/>
      <c r="CO4" s="86"/>
      <c r="CP4" s="86"/>
      <c r="CQ4" s="86"/>
      <c r="CR4" s="86"/>
      <c r="CS4" s="86"/>
      <c r="CT4" s="86"/>
      <c r="CU4" s="86"/>
      <c r="CV4" s="86"/>
      <c r="CW4" s="86" t="s">
        <v>60</v>
      </c>
      <c r="CX4" s="86"/>
      <c r="CY4" s="86"/>
      <c r="CZ4" s="86"/>
      <c r="DA4" s="86"/>
      <c r="DB4" s="86"/>
      <c r="DC4" s="86"/>
      <c r="DD4" s="86"/>
      <c r="DE4" s="86"/>
      <c r="DF4" s="86"/>
      <c r="DG4" s="86"/>
      <c r="DH4" s="86" t="s">
        <v>61</v>
      </c>
      <c r="DI4" s="86"/>
      <c r="DJ4" s="86"/>
      <c r="DK4" s="86"/>
      <c r="DL4" s="86"/>
      <c r="DM4" s="86"/>
      <c r="DN4" s="86"/>
      <c r="DO4" s="86"/>
      <c r="DP4" s="86"/>
      <c r="DQ4" s="86"/>
      <c r="DR4" s="86"/>
      <c r="DS4" s="86" t="s">
        <v>62</v>
      </c>
      <c r="DT4" s="86"/>
      <c r="DU4" s="86"/>
      <c r="DV4" s="86"/>
      <c r="DW4" s="86"/>
      <c r="DX4" s="86"/>
      <c r="DY4" s="86"/>
      <c r="DZ4" s="86"/>
      <c r="EA4" s="86"/>
      <c r="EB4" s="86"/>
      <c r="EC4" s="86"/>
      <c r="ED4" s="86" t="s">
        <v>63</v>
      </c>
      <c r="EE4" s="86"/>
      <c r="EF4" s="86"/>
      <c r="EG4" s="86"/>
      <c r="EH4" s="86"/>
      <c r="EI4" s="86"/>
      <c r="EJ4" s="86"/>
      <c r="EK4" s="86"/>
      <c r="EL4" s="86"/>
      <c r="EM4" s="86"/>
      <c r="EN4" s="86"/>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113247</v>
      </c>
      <c r="D6" s="34">
        <f t="shared" si="3"/>
        <v>46</v>
      </c>
      <c r="E6" s="34">
        <f t="shared" si="3"/>
        <v>1</v>
      </c>
      <c r="F6" s="34">
        <f t="shared" si="3"/>
        <v>0</v>
      </c>
      <c r="G6" s="34">
        <f t="shared" si="3"/>
        <v>1</v>
      </c>
      <c r="H6" s="34" t="str">
        <f t="shared" si="3"/>
        <v>埼玉県　三芳町</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63.72</v>
      </c>
      <c r="P6" s="35">
        <f t="shared" si="3"/>
        <v>99.65</v>
      </c>
      <c r="Q6" s="35">
        <f t="shared" si="3"/>
        <v>2133</v>
      </c>
      <c r="R6" s="35">
        <f t="shared" si="3"/>
        <v>38324</v>
      </c>
      <c r="S6" s="35">
        <f t="shared" si="3"/>
        <v>15.33</v>
      </c>
      <c r="T6" s="35">
        <f t="shared" si="3"/>
        <v>2499.9299999999998</v>
      </c>
      <c r="U6" s="35">
        <f t="shared" si="3"/>
        <v>38166</v>
      </c>
      <c r="V6" s="35">
        <f t="shared" si="3"/>
        <v>15.3</v>
      </c>
      <c r="W6" s="35">
        <f t="shared" si="3"/>
        <v>2494.5100000000002</v>
      </c>
      <c r="X6" s="36">
        <f>IF(X7="",NA(),X7)</f>
        <v>106.77</v>
      </c>
      <c r="Y6" s="36">
        <f t="shared" ref="Y6:AG6" si="4">IF(Y7="",NA(),Y7)</f>
        <v>106.03</v>
      </c>
      <c r="Z6" s="36">
        <f t="shared" si="4"/>
        <v>111.54</v>
      </c>
      <c r="AA6" s="36">
        <f t="shared" si="4"/>
        <v>105.51</v>
      </c>
      <c r="AB6" s="36">
        <f t="shared" si="4"/>
        <v>108.68</v>
      </c>
      <c r="AC6" s="36">
        <f t="shared" si="4"/>
        <v>109.04</v>
      </c>
      <c r="AD6" s="36">
        <f t="shared" si="4"/>
        <v>109.64</v>
      </c>
      <c r="AE6" s="36">
        <f t="shared" si="4"/>
        <v>110.95</v>
      </c>
      <c r="AF6" s="36">
        <f t="shared" si="4"/>
        <v>110.68</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3.91</v>
      </c>
      <c r="AQ6" s="36">
        <f t="shared" si="5"/>
        <v>3.56</v>
      </c>
      <c r="AR6" s="36">
        <f t="shared" si="5"/>
        <v>2.74</v>
      </c>
      <c r="AS6" s="35" t="str">
        <f>IF(AS7="","",IF(AS7="-","【-】","【"&amp;SUBSTITUTE(TEXT(AS7,"#,##0.00"),"-","△")&amp;"】"))</f>
        <v>【1.05】</v>
      </c>
      <c r="AT6" s="36">
        <f>IF(AT7="",NA(),AT7)</f>
        <v>410.84</v>
      </c>
      <c r="AU6" s="36">
        <f t="shared" ref="AU6:BC6" si="6">IF(AU7="",NA(),AU7)</f>
        <v>476.35</v>
      </c>
      <c r="AV6" s="36">
        <f t="shared" si="6"/>
        <v>375.74</v>
      </c>
      <c r="AW6" s="36">
        <f t="shared" si="6"/>
        <v>436.72</v>
      </c>
      <c r="AX6" s="36">
        <f t="shared" si="6"/>
        <v>648.17999999999995</v>
      </c>
      <c r="AY6" s="36">
        <f t="shared" si="6"/>
        <v>382.09</v>
      </c>
      <c r="AZ6" s="36">
        <f t="shared" si="6"/>
        <v>371.31</v>
      </c>
      <c r="BA6" s="36">
        <f t="shared" si="6"/>
        <v>377.63</v>
      </c>
      <c r="BB6" s="36">
        <f t="shared" si="6"/>
        <v>357.34</v>
      </c>
      <c r="BC6" s="36">
        <f t="shared" si="6"/>
        <v>366.03</v>
      </c>
      <c r="BD6" s="35" t="str">
        <f>IF(BD7="","",IF(BD7="-","【-】","【"&amp;SUBSTITUTE(TEXT(BD7,"#,##0.00"),"-","△")&amp;"】"))</f>
        <v>【261.93】</v>
      </c>
      <c r="BE6" s="36">
        <f>IF(BE7="",NA(),BE7)</f>
        <v>253.55</v>
      </c>
      <c r="BF6" s="36">
        <f t="shared" ref="BF6:BN6" si="7">IF(BF7="",NA(),BF7)</f>
        <v>282.01</v>
      </c>
      <c r="BG6" s="36">
        <f t="shared" si="7"/>
        <v>299.33999999999997</v>
      </c>
      <c r="BH6" s="36">
        <f t="shared" si="7"/>
        <v>314.87</v>
      </c>
      <c r="BI6" s="36">
        <f t="shared" si="7"/>
        <v>319.31</v>
      </c>
      <c r="BJ6" s="36">
        <f t="shared" si="7"/>
        <v>385.06</v>
      </c>
      <c r="BK6" s="36">
        <f t="shared" si="7"/>
        <v>373.09</v>
      </c>
      <c r="BL6" s="36">
        <f t="shared" si="7"/>
        <v>364.71</v>
      </c>
      <c r="BM6" s="36">
        <f t="shared" si="7"/>
        <v>373.69</v>
      </c>
      <c r="BN6" s="36">
        <f t="shared" si="7"/>
        <v>370.12</v>
      </c>
      <c r="BO6" s="35" t="str">
        <f>IF(BO7="","",IF(BO7="-","【-】","【"&amp;SUBSTITUTE(TEXT(BO7,"#,##0.00"),"-","△")&amp;"】"))</f>
        <v>【270.46】</v>
      </c>
      <c r="BP6" s="36">
        <f>IF(BP7="",NA(),BP7)</f>
        <v>103.59</v>
      </c>
      <c r="BQ6" s="36">
        <f t="shared" ref="BQ6:BY6" si="8">IF(BQ7="",NA(),BQ7)</f>
        <v>100.15</v>
      </c>
      <c r="BR6" s="36">
        <f t="shared" si="8"/>
        <v>104.35</v>
      </c>
      <c r="BS6" s="36">
        <f t="shared" si="8"/>
        <v>98.57</v>
      </c>
      <c r="BT6" s="36">
        <f t="shared" si="8"/>
        <v>104.11</v>
      </c>
      <c r="BU6" s="36">
        <f t="shared" si="8"/>
        <v>99.07</v>
      </c>
      <c r="BV6" s="36">
        <f t="shared" si="8"/>
        <v>99.99</v>
      </c>
      <c r="BW6" s="36">
        <f t="shared" si="8"/>
        <v>100.65</v>
      </c>
      <c r="BX6" s="36">
        <f t="shared" si="8"/>
        <v>99.87</v>
      </c>
      <c r="BY6" s="36">
        <f t="shared" si="8"/>
        <v>100.42</v>
      </c>
      <c r="BZ6" s="35" t="str">
        <f>IF(BZ7="","",IF(BZ7="-","【-】","【"&amp;SUBSTITUTE(TEXT(BZ7,"#,##0.00"),"-","△")&amp;"】"))</f>
        <v>【103.91】</v>
      </c>
      <c r="CA6" s="36">
        <f>IF(CA7="",NA(),CA7)</f>
        <v>135.41</v>
      </c>
      <c r="CB6" s="36">
        <f t="shared" ref="CB6:CJ6" si="9">IF(CB7="",NA(),CB7)</f>
        <v>137.82</v>
      </c>
      <c r="CC6" s="36">
        <f t="shared" si="9"/>
        <v>132.9</v>
      </c>
      <c r="CD6" s="36">
        <f t="shared" si="9"/>
        <v>139.93</v>
      </c>
      <c r="CE6" s="36">
        <f t="shared" si="9"/>
        <v>132.28</v>
      </c>
      <c r="CF6" s="36">
        <f t="shared" si="9"/>
        <v>173.03</v>
      </c>
      <c r="CG6" s="36">
        <f t="shared" si="9"/>
        <v>171.15</v>
      </c>
      <c r="CH6" s="36">
        <f t="shared" si="9"/>
        <v>170.19</v>
      </c>
      <c r="CI6" s="36">
        <f t="shared" si="9"/>
        <v>171.81</v>
      </c>
      <c r="CJ6" s="36">
        <f t="shared" si="9"/>
        <v>171.67</v>
      </c>
      <c r="CK6" s="35" t="str">
        <f>IF(CK7="","",IF(CK7="-","【-】","【"&amp;SUBSTITUTE(TEXT(CK7,"#,##0.00"),"-","△")&amp;"】"))</f>
        <v>【167.11】</v>
      </c>
      <c r="CL6" s="36">
        <f>IF(CL7="",NA(),CL7)</f>
        <v>62.76</v>
      </c>
      <c r="CM6" s="36">
        <f t="shared" ref="CM6:CU6" si="10">IF(CM7="",NA(),CM7)</f>
        <v>63.1</v>
      </c>
      <c r="CN6" s="36">
        <f t="shared" si="10"/>
        <v>63.06</v>
      </c>
      <c r="CO6" s="36">
        <f t="shared" si="10"/>
        <v>62.85</v>
      </c>
      <c r="CP6" s="36">
        <f t="shared" si="10"/>
        <v>62.17</v>
      </c>
      <c r="CQ6" s="36">
        <f t="shared" si="10"/>
        <v>58.58</v>
      </c>
      <c r="CR6" s="36">
        <f t="shared" si="10"/>
        <v>58.53</v>
      </c>
      <c r="CS6" s="36">
        <f t="shared" si="10"/>
        <v>59.01</v>
      </c>
      <c r="CT6" s="36">
        <f t="shared" si="10"/>
        <v>60.03</v>
      </c>
      <c r="CU6" s="36">
        <f t="shared" si="10"/>
        <v>59.74</v>
      </c>
      <c r="CV6" s="35" t="str">
        <f>IF(CV7="","",IF(CV7="-","【-】","【"&amp;SUBSTITUTE(TEXT(CV7,"#,##0.00"),"-","△")&amp;"】"))</f>
        <v>【60.27】</v>
      </c>
      <c r="CW6" s="36">
        <f>IF(CW7="",NA(),CW7)</f>
        <v>94.04</v>
      </c>
      <c r="CX6" s="36">
        <f t="shared" ref="CX6:DF6" si="11">IF(CX7="",NA(),CX7)</f>
        <v>94.69</v>
      </c>
      <c r="CY6" s="36">
        <f t="shared" si="11"/>
        <v>94.99</v>
      </c>
      <c r="CZ6" s="36">
        <f t="shared" si="11"/>
        <v>95.25</v>
      </c>
      <c r="DA6" s="36">
        <f t="shared" si="11"/>
        <v>95.86</v>
      </c>
      <c r="DB6" s="36">
        <f t="shared" si="11"/>
        <v>85.23</v>
      </c>
      <c r="DC6" s="36">
        <f t="shared" si="11"/>
        <v>85.26</v>
      </c>
      <c r="DD6" s="36">
        <f t="shared" si="11"/>
        <v>85.37</v>
      </c>
      <c r="DE6" s="36">
        <f t="shared" si="11"/>
        <v>84.81</v>
      </c>
      <c r="DF6" s="36">
        <f t="shared" si="11"/>
        <v>84.8</v>
      </c>
      <c r="DG6" s="35" t="str">
        <f>IF(DG7="","",IF(DG7="-","【-】","【"&amp;SUBSTITUTE(TEXT(DG7,"#,##0.00"),"-","△")&amp;"】"))</f>
        <v>【89.92】</v>
      </c>
      <c r="DH6" s="36">
        <f>IF(DH7="",NA(),DH7)</f>
        <v>43.92</v>
      </c>
      <c r="DI6" s="36">
        <f t="shared" ref="DI6:DQ6" si="12">IF(DI7="",NA(),DI7)</f>
        <v>43.39</v>
      </c>
      <c r="DJ6" s="36">
        <f t="shared" si="12"/>
        <v>44.63</v>
      </c>
      <c r="DK6" s="36">
        <f t="shared" si="12"/>
        <v>44.69</v>
      </c>
      <c r="DL6" s="36">
        <f t="shared" si="12"/>
        <v>46.45</v>
      </c>
      <c r="DM6" s="36">
        <f t="shared" si="12"/>
        <v>44.31</v>
      </c>
      <c r="DN6" s="36">
        <f t="shared" si="12"/>
        <v>45.75</v>
      </c>
      <c r="DO6" s="36">
        <f t="shared" si="12"/>
        <v>46.9</v>
      </c>
      <c r="DP6" s="36">
        <f t="shared" si="12"/>
        <v>47.28</v>
      </c>
      <c r="DQ6" s="36">
        <f t="shared" si="12"/>
        <v>47.66</v>
      </c>
      <c r="DR6" s="35" t="str">
        <f>IF(DR7="","",IF(DR7="-","【-】","【"&amp;SUBSTITUTE(TEXT(DR7,"#,##0.00"),"-","△")&amp;"】"))</f>
        <v>【48.85】</v>
      </c>
      <c r="DS6" s="36">
        <f>IF(DS7="",NA(),DS7)</f>
        <v>0.8</v>
      </c>
      <c r="DT6" s="35">
        <f t="shared" ref="DT6:EB6" si="13">IF(DT7="",NA(),DT7)</f>
        <v>0</v>
      </c>
      <c r="DU6" s="35">
        <f t="shared" si="13"/>
        <v>0</v>
      </c>
      <c r="DV6" s="35">
        <f t="shared" si="13"/>
        <v>0</v>
      </c>
      <c r="DW6" s="35">
        <f t="shared" si="13"/>
        <v>0</v>
      </c>
      <c r="DX6" s="36">
        <f t="shared" si="13"/>
        <v>10.09</v>
      </c>
      <c r="DY6" s="36">
        <f t="shared" si="13"/>
        <v>10.54</v>
      </c>
      <c r="DZ6" s="36">
        <f t="shared" si="13"/>
        <v>12.03</v>
      </c>
      <c r="EA6" s="36">
        <f t="shared" si="13"/>
        <v>12.19</v>
      </c>
      <c r="EB6" s="36">
        <f t="shared" si="13"/>
        <v>15.1</v>
      </c>
      <c r="EC6" s="35" t="str">
        <f>IF(EC7="","",IF(EC7="-","【-】","【"&amp;SUBSTITUTE(TEXT(EC7,"#,##0.00"),"-","△")&amp;"】"))</f>
        <v>【17.80】</v>
      </c>
      <c r="ED6" s="36">
        <f>IF(ED7="",NA(),ED7)</f>
        <v>1.35</v>
      </c>
      <c r="EE6" s="36">
        <f t="shared" ref="EE6:EM6" si="14">IF(EE7="",NA(),EE7)</f>
        <v>0.28999999999999998</v>
      </c>
      <c r="EF6" s="36">
        <f t="shared" si="14"/>
        <v>3.03</v>
      </c>
      <c r="EG6" s="36">
        <f t="shared" si="14"/>
        <v>0.56000000000000005</v>
      </c>
      <c r="EH6" s="36">
        <f t="shared" si="14"/>
        <v>0.91</v>
      </c>
      <c r="EI6" s="36">
        <f t="shared" si="14"/>
        <v>0.6</v>
      </c>
      <c r="EJ6" s="36">
        <f t="shared" si="14"/>
        <v>0.56000000000000005</v>
      </c>
      <c r="EK6" s="36">
        <f t="shared" si="14"/>
        <v>0.61</v>
      </c>
      <c r="EL6" s="36">
        <f t="shared" si="14"/>
        <v>0.51</v>
      </c>
      <c r="EM6" s="36">
        <f t="shared" si="14"/>
        <v>0.57999999999999996</v>
      </c>
      <c r="EN6" s="35" t="str">
        <f>IF(EN7="","",IF(EN7="-","【-】","【"&amp;SUBSTITUTE(TEXT(EN7,"#,##0.00"),"-","△")&amp;"】"))</f>
        <v>【0.70】</v>
      </c>
    </row>
    <row r="7" spans="1:144" s="37" customFormat="1" x14ac:dyDescent="0.15">
      <c r="A7" s="29"/>
      <c r="B7" s="38">
        <v>2018</v>
      </c>
      <c r="C7" s="38">
        <v>113247</v>
      </c>
      <c r="D7" s="38">
        <v>46</v>
      </c>
      <c r="E7" s="38">
        <v>1</v>
      </c>
      <c r="F7" s="38">
        <v>0</v>
      </c>
      <c r="G7" s="38">
        <v>1</v>
      </c>
      <c r="H7" s="38" t="s">
        <v>92</v>
      </c>
      <c r="I7" s="38" t="s">
        <v>93</v>
      </c>
      <c r="J7" s="38" t="s">
        <v>94</v>
      </c>
      <c r="K7" s="38" t="s">
        <v>95</v>
      </c>
      <c r="L7" s="38" t="s">
        <v>96</v>
      </c>
      <c r="M7" s="38" t="s">
        <v>97</v>
      </c>
      <c r="N7" s="39" t="s">
        <v>98</v>
      </c>
      <c r="O7" s="39">
        <v>63.72</v>
      </c>
      <c r="P7" s="39">
        <v>99.65</v>
      </c>
      <c r="Q7" s="39">
        <v>2133</v>
      </c>
      <c r="R7" s="39">
        <v>38324</v>
      </c>
      <c r="S7" s="39">
        <v>15.33</v>
      </c>
      <c r="T7" s="39">
        <v>2499.9299999999998</v>
      </c>
      <c r="U7" s="39">
        <v>38166</v>
      </c>
      <c r="V7" s="39">
        <v>15.3</v>
      </c>
      <c r="W7" s="39">
        <v>2494.5100000000002</v>
      </c>
      <c r="X7" s="39">
        <v>106.77</v>
      </c>
      <c r="Y7" s="39">
        <v>106.03</v>
      </c>
      <c r="Z7" s="39">
        <v>111.54</v>
      </c>
      <c r="AA7" s="39">
        <v>105.51</v>
      </c>
      <c r="AB7" s="39">
        <v>108.68</v>
      </c>
      <c r="AC7" s="39">
        <v>109.04</v>
      </c>
      <c r="AD7" s="39">
        <v>109.64</v>
      </c>
      <c r="AE7" s="39">
        <v>110.95</v>
      </c>
      <c r="AF7" s="39">
        <v>110.68</v>
      </c>
      <c r="AG7" s="39">
        <v>110.66</v>
      </c>
      <c r="AH7" s="39">
        <v>112.83</v>
      </c>
      <c r="AI7" s="39">
        <v>0</v>
      </c>
      <c r="AJ7" s="39">
        <v>0</v>
      </c>
      <c r="AK7" s="39">
        <v>0</v>
      </c>
      <c r="AL7" s="39">
        <v>0</v>
      </c>
      <c r="AM7" s="39">
        <v>0</v>
      </c>
      <c r="AN7" s="39">
        <v>3.77</v>
      </c>
      <c r="AO7" s="39">
        <v>3.62</v>
      </c>
      <c r="AP7" s="39">
        <v>3.91</v>
      </c>
      <c r="AQ7" s="39">
        <v>3.56</v>
      </c>
      <c r="AR7" s="39">
        <v>2.74</v>
      </c>
      <c r="AS7" s="39">
        <v>1.05</v>
      </c>
      <c r="AT7" s="39">
        <v>410.84</v>
      </c>
      <c r="AU7" s="39">
        <v>476.35</v>
      </c>
      <c r="AV7" s="39">
        <v>375.74</v>
      </c>
      <c r="AW7" s="39">
        <v>436.72</v>
      </c>
      <c r="AX7" s="39">
        <v>648.17999999999995</v>
      </c>
      <c r="AY7" s="39">
        <v>382.09</v>
      </c>
      <c r="AZ7" s="39">
        <v>371.31</v>
      </c>
      <c r="BA7" s="39">
        <v>377.63</v>
      </c>
      <c r="BB7" s="39">
        <v>357.34</v>
      </c>
      <c r="BC7" s="39">
        <v>366.03</v>
      </c>
      <c r="BD7" s="39">
        <v>261.93</v>
      </c>
      <c r="BE7" s="39">
        <v>253.55</v>
      </c>
      <c r="BF7" s="39">
        <v>282.01</v>
      </c>
      <c r="BG7" s="39">
        <v>299.33999999999997</v>
      </c>
      <c r="BH7" s="39">
        <v>314.87</v>
      </c>
      <c r="BI7" s="39">
        <v>319.31</v>
      </c>
      <c r="BJ7" s="39">
        <v>385.06</v>
      </c>
      <c r="BK7" s="39">
        <v>373.09</v>
      </c>
      <c r="BL7" s="39">
        <v>364.71</v>
      </c>
      <c r="BM7" s="39">
        <v>373.69</v>
      </c>
      <c r="BN7" s="39">
        <v>370.12</v>
      </c>
      <c r="BO7" s="39">
        <v>270.45999999999998</v>
      </c>
      <c r="BP7" s="39">
        <v>103.59</v>
      </c>
      <c r="BQ7" s="39">
        <v>100.15</v>
      </c>
      <c r="BR7" s="39">
        <v>104.35</v>
      </c>
      <c r="BS7" s="39">
        <v>98.57</v>
      </c>
      <c r="BT7" s="39">
        <v>104.11</v>
      </c>
      <c r="BU7" s="39">
        <v>99.07</v>
      </c>
      <c r="BV7" s="39">
        <v>99.99</v>
      </c>
      <c r="BW7" s="39">
        <v>100.65</v>
      </c>
      <c r="BX7" s="39">
        <v>99.87</v>
      </c>
      <c r="BY7" s="39">
        <v>100.42</v>
      </c>
      <c r="BZ7" s="39">
        <v>103.91</v>
      </c>
      <c r="CA7" s="39">
        <v>135.41</v>
      </c>
      <c r="CB7" s="39">
        <v>137.82</v>
      </c>
      <c r="CC7" s="39">
        <v>132.9</v>
      </c>
      <c r="CD7" s="39">
        <v>139.93</v>
      </c>
      <c r="CE7" s="39">
        <v>132.28</v>
      </c>
      <c r="CF7" s="39">
        <v>173.03</v>
      </c>
      <c r="CG7" s="39">
        <v>171.15</v>
      </c>
      <c r="CH7" s="39">
        <v>170.19</v>
      </c>
      <c r="CI7" s="39">
        <v>171.81</v>
      </c>
      <c r="CJ7" s="39">
        <v>171.67</v>
      </c>
      <c r="CK7" s="39">
        <v>167.11</v>
      </c>
      <c r="CL7" s="39">
        <v>62.76</v>
      </c>
      <c r="CM7" s="39">
        <v>63.1</v>
      </c>
      <c r="CN7" s="39">
        <v>63.06</v>
      </c>
      <c r="CO7" s="39">
        <v>62.85</v>
      </c>
      <c r="CP7" s="39">
        <v>62.17</v>
      </c>
      <c r="CQ7" s="39">
        <v>58.58</v>
      </c>
      <c r="CR7" s="39">
        <v>58.53</v>
      </c>
      <c r="CS7" s="39">
        <v>59.01</v>
      </c>
      <c r="CT7" s="39">
        <v>60.03</v>
      </c>
      <c r="CU7" s="39">
        <v>59.74</v>
      </c>
      <c r="CV7" s="39">
        <v>60.27</v>
      </c>
      <c r="CW7" s="39">
        <v>94.04</v>
      </c>
      <c r="CX7" s="39">
        <v>94.69</v>
      </c>
      <c r="CY7" s="39">
        <v>94.99</v>
      </c>
      <c r="CZ7" s="39">
        <v>95.25</v>
      </c>
      <c r="DA7" s="39">
        <v>95.86</v>
      </c>
      <c r="DB7" s="39">
        <v>85.23</v>
      </c>
      <c r="DC7" s="39">
        <v>85.26</v>
      </c>
      <c r="DD7" s="39">
        <v>85.37</v>
      </c>
      <c r="DE7" s="39">
        <v>84.81</v>
      </c>
      <c r="DF7" s="39">
        <v>84.8</v>
      </c>
      <c r="DG7" s="39">
        <v>89.92</v>
      </c>
      <c r="DH7" s="39">
        <v>43.92</v>
      </c>
      <c r="DI7" s="39">
        <v>43.39</v>
      </c>
      <c r="DJ7" s="39">
        <v>44.63</v>
      </c>
      <c r="DK7" s="39">
        <v>44.69</v>
      </c>
      <c r="DL7" s="39">
        <v>46.45</v>
      </c>
      <c r="DM7" s="39">
        <v>44.31</v>
      </c>
      <c r="DN7" s="39">
        <v>45.75</v>
      </c>
      <c r="DO7" s="39">
        <v>46.9</v>
      </c>
      <c r="DP7" s="39">
        <v>47.28</v>
      </c>
      <c r="DQ7" s="39">
        <v>47.66</v>
      </c>
      <c r="DR7" s="39">
        <v>48.85</v>
      </c>
      <c r="DS7" s="39">
        <v>0.8</v>
      </c>
      <c r="DT7" s="39">
        <v>0</v>
      </c>
      <c r="DU7" s="39">
        <v>0</v>
      </c>
      <c r="DV7" s="39">
        <v>0</v>
      </c>
      <c r="DW7" s="39">
        <v>0</v>
      </c>
      <c r="DX7" s="39">
        <v>10.09</v>
      </c>
      <c r="DY7" s="39">
        <v>10.54</v>
      </c>
      <c r="DZ7" s="39">
        <v>12.03</v>
      </c>
      <c r="EA7" s="39">
        <v>12.19</v>
      </c>
      <c r="EB7" s="39">
        <v>15.1</v>
      </c>
      <c r="EC7" s="39">
        <v>17.8</v>
      </c>
      <c r="ED7" s="39">
        <v>1.35</v>
      </c>
      <c r="EE7" s="39">
        <v>0.28999999999999998</v>
      </c>
      <c r="EF7" s="39">
        <v>3.03</v>
      </c>
      <c r="EG7" s="39">
        <v>0.56000000000000005</v>
      </c>
      <c r="EH7" s="39">
        <v>0.91</v>
      </c>
      <c r="EI7" s="39">
        <v>0.6</v>
      </c>
      <c r="EJ7" s="39">
        <v>0.56000000000000005</v>
      </c>
      <c r="EK7" s="39">
        <v>0.61</v>
      </c>
      <c r="EL7" s="39">
        <v>0.51</v>
      </c>
      <c r="EM7" s="39">
        <v>0.57999999999999996</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cp:lastPrinted>2020-01-17T05:17:28Z</cp:lastPrinted>
  <dcterms:created xsi:type="dcterms:W3CDTF">2019-12-05T04:12:33Z</dcterms:created>
  <dcterms:modified xsi:type="dcterms:W3CDTF">2020-01-22T02:14:03Z</dcterms:modified>
  <cp:category/>
</cp:coreProperties>
</file>