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4"/>
  <workbookPr/>
  <mc:AlternateContent xmlns:mc="http://schemas.openxmlformats.org/markup-compatibility/2006">
    <mc:Choice Requires="x15">
      <x15ac:absPath xmlns:x15ac="http://schemas.microsoft.com/office/spreadsheetml/2010/11/ac" url="C:\Users\110156\Desktop\"/>
    </mc:Choice>
  </mc:AlternateContent>
  <xr:revisionPtr revIDLastSave="0" documentId="13_ncr:1_{1C4580BA-85E6-4B01-9746-8D1B5591476C}" xr6:coauthVersionLast="36" xr6:coauthVersionMax="36" xr10:uidLastSave="{00000000-0000-0000-0000-000000000000}"/>
  <workbookProtection workbookAlgorithmName="SHA-512" workbookHashValue="eGKCMPaJepvXCwE6l7yf5ev55l96YJCEcc7Fx52wvIydiExpJwUsmOTYhE6reklRF0dAKJUHvgQ9GdyzPU+v8A==" workbookSaltValue="ciOUShn77D20V4+3bze/Sw==" workbookSpinCount="100000" lockStructure="1"/>
  <bookViews>
    <workbookView xWindow="0" yWindow="0" windowWidth="20490" windowHeight="745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<sst xmlns="http://schemas.openxmlformats.org/spreadsheetml/2006/main" count="220" uniqueCount="107">
  <si>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</si>
  <si>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</si>
  <si>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</si>
  <si>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</si>
  <si>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</si>
  <si>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</si>
  <si>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</si>
  <si>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</si>
  <si>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</si>
  <si>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</si>
  <si>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</si>
  <si>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</si>
  <si>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</si>
  <si>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</si>
  <si>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</si>
  <si>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</si>
  <si>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</si>
  <si>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</si>
  <si>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</si>
  <si>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</si>
  <si>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</si>
  <si>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</si>
  <si>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</si>
  <si>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</si>
  <si>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</si>
  <si>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</si>
  <si>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</si>
  <si>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</si>
  <si>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</si>
  <si>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</si>
  <si>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</si>
  <si>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</si>
  <si>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</si>
  <si>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</si>
  <si>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</si>
  <si>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</si>
  <si>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</si>
  <si>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</si>
  <si>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</si>
  <si>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</si>
  <si>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</si>
  <si>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</si>
  <si>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</si>
  <si>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</si>
  <si>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</si>
  <si>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</si>
  <si>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</si>
  <si>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</si>
  <si>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</si>
  <si>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</si>
  <si>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</si>
  <si>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</si>
  <si>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</si>
  <si>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</si>
  <si>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</si>
  <si>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</si>
  <si>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</si>
  <si>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</si>
  <si>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</si>
  <si>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</si>
  <si>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</si>
  <si>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</si>
  <si>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</si>
  <si>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</si>
  <si>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</si>
  <si>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</si>
  <si>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</si>
  <si>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</si>
  <si>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</si>
  <si>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</si>
  <si>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</si>
  <si>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</si>
  <si>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</si>
  <si>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</si>
  <si>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</si>
  <si>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</si>
  <si>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</si>
  <si>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</si>
  <si>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</si>
  <si>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</si>
  <si>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</si>
  <si>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</si>
  <si>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</si>
  <si>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</si>
  <si>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</si>
  <si>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</si>
  <si>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</si>
  <si>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</si>
  <si>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</si>
  <si>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</si>
  <si>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</si>
  <si>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</si>
  <si>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伊奈町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</si>
  <si>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</si>
  <si>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</si>
  <si>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</si>
  <si>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</si>
  <si>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</si>
  <si>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</si>
  <si>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</si>
  <si>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</si>
  <si>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</si>
  <si>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</si>
  <si>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</si>
  <si>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未償却資産が多いが、今後は現在保有している資産の長寿命化や更新時期の随時見直しを行い、有効活用を図る必要がある。
②管路経年化率
　配水管の布設替事業を実施しているが、今後も管路の耐震化と併せて適切な更新を実施していく。
③管路更新率
　既設管は耐用年数、耐震性等を考慮し順次更新をおこなっている。今後も事業を継続して実施していく。</t>
    <rPh sb="1" eb="3">
      <t>ユウケイ</t>
    </rPh>
    <rPh sb="3" eb="5">
      <t>コテイ</t>
    </rPh>
    <rPh sb="5" eb="7">
      <t>シサン</t>
    </rPh>
    <rPh sb="7" eb="9">
      <t>ゲンカ</t>
    </rPh>
    <rPh sb="9" eb="11">
      <t>ショウキャク</t>
    </rPh>
    <rPh sb="11" eb="12">
      <t>リツ</t>
    </rPh>
    <rPh sb="14" eb="17">
      <t>ミショウキャク</t>
    </rPh>
    <rPh sb="17" eb="19">
      <t>シサン</t>
    </rPh>
    <rPh sb="20" eb="21">
      <t>オオ</t>
    </rPh>
    <rPh sb="24" eb="26">
      <t>コンゴ</t>
    </rPh>
    <rPh sb="27" eb="29">
      <t>ゲンザイ</t>
    </rPh>
    <rPh sb="29" eb="31">
      <t>ホユウ</t>
    </rPh>
    <rPh sb="35" eb="37">
      <t>シサン</t>
    </rPh>
    <rPh sb="38" eb="42">
      <t>チョウジュミョウカ</t>
    </rPh>
    <rPh sb="43" eb="45">
      <t>コウシン</t>
    </rPh>
    <rPh sb="45" eb="47">
      <t>ジキ</t>
    </rPh>
    <rPh sb="48" eb="50">
      <t>ズイジ</t>
    </rPh>
    <rPh sb="50" eb="52">
      <t>ミナオ</t>
    </rPh>
    <rPh sb="54" eb="55">
      <t>オコナ</t>
    </rPh>
    <rPh sb="57" eb="59">
      <t>ユウコウ</t>
    </rPh>
    <rPh sb="59" eb="61">
      <t>カツヨウ</t>
    </rPh>
    <rPh sb="62" eb="63">
      <t>ハカ</t>
    </rPh>
    <rPh sb="64" eb="66">
      <t>ヒツヨウ</t>
    </rPh>
    <rPh sb="72" eb="74">
      <t>カンロ</t>
    </rPh>
    <rPh sb="74" eb="77">
      <t>ケイネンカ</t>
    </rPh>
    <rPh sb="77" eb="78">
      <t>リツ</t>
    </rPh>
    <rPh sb="80" eb="83">
      <t>ハイスイカン</t>
    </rPh>
    <rPh sb="84" eb="86">
      <t>フセツ</t>
    </rPh>
    <rPh sb="86" eb="87">
      <t>カ</t>
    </rPh>
    <rPh sb="87" eb="89">
      <t>ジギョウ</t>
    </rPh>
    <rPh sb="90" eb="92">
      <t>ジッシ</t>
    </rPh>
    <rPh sb="98" eb="100">
      <t>コンゴ</t>
    </rPh>
    <rPh sb="101" eb="103">
      <t>カンロ</t>
    </rPh>
    <rPh sb="104" eb="107">
      <t>タイシンカ</t>
    </rPh>
    <rPh sb="108" eb="109">
      <t>アワ</t>
    </rPh>
    <rPh sb="111" eb="113">
      <t>テキセツ</t>
    </rPh>
    <rPh sb="114" eb="116">
      <t>コウシン</t>
    </rPh>
    <rPh sb="117" eb="119">
      <t>ジッシ</t>
    </rPh>
    <rPh sb="126" eb="128">
      <t>カンロ</t>
    </rPh>
    <rPh sb="128" eb="130">
      <t>コウシン</t>
    </rPh>
    <rPh sb="130" eb="131">
      <t>リツ</t>
    </rPh>
    <rPh sb="133" eb="135">
      <t>キセツ</t>
    </rPh>
    <rPh sb="135" eb="136">
      <t>カン</t>
    </rPh>
    <rPh sb="137" eb="139">
      <t>タイヨウ</t>
    </rPh>
    <rPh sb="139" eb="141">
      <t>ネンスウ</t>
    </rPh>
    <rPh sb="142" eb="145">
      <t>タイシンセイ</t>
    </rPh>
    <rPh sb="145" eb="146">
      <t>トウ</t>
    </rPh>
    <rPh sb="147" eb="149">
      <t>コウリョ</t>
    </rPh>
    <rPh sb="150" eb="152">
      <t>ジュンジ</t>
    </rPh>
    <rPh sb="152" eb="154">
      <t>コウシン</t>
    </rPh>
    <rPh sb="163" eb="165">
      <t>コンゴ</t>
    </rPh>
    <rPh sb="166" eb="168">
      <t>ジギョウ</t>
    </rPh>
    <rPh sb="169" eb="171">
      <t>ケイゾク</t>
    </rPh>
    <rPh sb="173" eb="175">
      <t>ジッシ</t>
    </rPh>
    <phoneticPr fontId="4"/>
  </si>
  <si>
    <t>　平成３０年度の事業全体では、利益を計上し、予定した施設整備事業も実施できた。
　今後の課題としては、当面の間継続予定である、配水管布設替、施設更新事業における財源確保がある。今年度は企業債借入をおこない事業財源としており、今後も計画的に借入を予定しているが、同時に経費の節減を図ることが最重要課題となっている。</t>
    <rPh sb="1" eb="3">
      <t>ヘイセイ</t>
    </rPh>
    <rPh sb="5" eb="7">
      <t>ネンド</t>
    </rPh>
    <rPh sb="8" eb="10">
      <t>ジギョウ</t>
    </rPh>
    <rPh sb="10" eb="12">
      <t>ゼンタイ</t>
    </rPh>
    <rPh sb="15" eb="17">
      <t>リエキ</t>
    </rPh>
    <rPh sb="18" eb="20">
      <t>ケイジョウ</t>
    </rPh>
    <rPh sb="22" eb="24">
      <t>ヨテイ</t>
    </rPh>
    <rPh sb="26" eb="28">
      <t>シセツ</t>
    </rPh>
    <rPh sb="28" eb="30">
      <t>セイビ</t>
    </rPh>
    <rPh sb="30" eb="32">
      <t>ジギョウ</t>
    </rPh>
    <rPh sb="33" eb="35">
      <t>ジッシ</t>
    </rPh>
    <rPh sb="41" eb="43">
      <t>コンゴ</t>
    </rPh>
    <rPh sb="44" eb="46">
      <t>カダイ</t>
    </rPh>
    <rPh sb="51" eb="53">
      <t>トウメン</t>
    </rPh>
    <rPh sb="54" eb="55">
      <t>アイダ</t>
    </rPh>
    <rPh sb="55" eb="57">
      <t>ケイゾク</t>
    </rPh>
    <rPh sb="57" eb="59">
      <t>ヨテイ</t>
    </rPh>
    <rPh sb="63" eb="66">
      <t>ハイスイカン</t>
    </rPh>
    <rPh sb="66" eb="68">
      <t>フセツ</t>
    </rPh>
    <rPh sb="68" eb="69">
      <t>カ</t>
    </rPh>
    <rPh sb="70" eb="72">
      <t>シセツ</t>
    </rPh>
    <rPh sb="72" eb="74">
      <t>コウシン</t>
    </rPh>
    <rPh sb="74" eb="76">
      <t>ジギョウ</t>
    </rPh>
    <rPh sb="80" eb="82">
      <t>ザイゲン</t>
    </rPh>
    <rPh sb="82" eb="84">
      <t>カクホ</t>
    </rPh>
    <rPh sb="88" eb="91">
      <t>コンネンド</t>
    </rPh>
    <rPh sb="92" eb="94">
      <t>キギョウ</t>
    </rPh>
    <rPh sb="94" eb="95">
      <t>サイ</t>
    </rPh>
    <rPh sb="95" eb="97">
      <t>カリイレ</t>
    </rPh>
    <rPh sb="102" eb="104">
      <t>ジギョウ</t>
    </rPh>
    <rPh sb="104" eb="106">
      <t>ザイゲン</t>
    </rPh>
    <rPh sb="112" eb="114">
      <t>コンゴ</t>
    </rPh>
    <rPh sb="115" eb="118">
      <t>ケイカクテキ</t>
    </rPh>
    <rPh sb="119" eb="121">
      <t>カリイレ</t>
    </rPh>
    <rPh sb="122" eb="124">
      <t>ヨテイ</t>
    </rPh>
    <rPh sb="130" eb="132">
      <t>ドウジ</t>
    </rPh>
    <rPh sb="133" eb="135">
      <t>ケイヒ</t>
    </rPh>
    <rPh sb="136" eb="138">
      <t>セツゲン</t>
    </rPh>
    <rPh sb="139" eb="140">
      <t>ハカ</t>
    </rPh>
    <rPh sb="144" eb="147">
      <t>サイジュウヨウ</t>
    </rPh>
    <rPh sb="147" eb="149">
      <t>カダイ</t>
    </rPh>
    <phoneticPr fontId="4"/>
  </si>
  <si>
    <t>①経常収支比率
　指標は１００％を超え黒字を示している。徐々に数値も上昇しているが、今後も経費削減を継続していく必要がある。
②累積欠損金比率
　欠損金は発生しておらず良好な状況にある。
③流動比率
　現金保有割合が高く、数値も全国平均を上回っている。ただし設備投資により年々減少傾向にあるため、堅実な経営を行う必要がある。
④企業債残高対給水収益比率
　企業債残高は、現在は全国平均・類似団体平均より低い水準である。
⑤料金回収率
　料金収入で給水原価を賄えていることを示す数値であり、１００％を超えていることから、収入不足を招く状況にはない。
⑥給水原価
　徐々に低下しているものの、依然として全国平均・類似団体平均を上回っており、さらに経費削減に努める必要がある。
⑦施設利用率
　施設の稼働状況は安定している。点検作業時や非常時に稼働する施設も確保されており、良好な状態にあると考える。
⑧有収率
　有収率は高い水準で推移している。漏水調査や、配水管布設替を推進し、さらに高い水準を目指し方策を検討・実施していく。</t>
    <rPh sb="1" eb="3">
      <t>ケイジョウ</t>
    </rPh>
    <rPh sb="3" eb="5">
      <t>シュウシ</t>
    </rPh>
    <rPh sb="5" eb="7">
      <t>ヒリツ</t>
    </rPh>
    <rPh sb="9" eb="11">
      <t>シヒョウ</t>
    </rPh>
    <rPh sb="17" eb="18">
      <t>コ</t>
    </rPh>
    <rPh sb="19" eb="21">
      <t>クロジ</t>
    </rPh>
    <rPh sb="22" eb="23">
      <t>シメ</t>
    </rPh>
    <rPh sb="28" eb="30">
      <t>ジョジョ</t>
    </rPh>
    <rPh sb="31" eb="33">
      <t>スウチ</t>
    </rPh>
    <rPh sb="34" eb="36">
      <t>ジョウショウ</t>
    </rPh>
    <rPh sb="42" eb="44">
      <t>コンゴ</t>
    </rPh>
    <rPh sb="45" eb="47">
      <t>ケイヒ</t>
    </rPh>
    <rPh sb="47" eb="49">
      <t>サクゲン</t>
    </rPh>
    <rPh sb="50" eb="52">
      <t>ケイゾク</t>
    </rPh>
    <rPh sb="56" eb="58">
      <t>ヒツヨウ</t>
    </rPh>
    <rPh sb="64" eb="66">
      <t>ルイセキ</t>
    </rPh>
    <rPh sb="66" eb="68">
      <t>ケッソン</t>
    </rPh>
    <rPh sb="68" eb="69">
      <t>キン</t>
    </rPh>
    <rPh sb="69" eb="71">
      <t>ヒリツ</t>
    </rPh>
    <rPh sb="73" eb="75">
      <t>ケッソン</t>
    </rPh>
    <rPh sb="75" eb="76">
      <t>キン</t>
    </rPh>
    <rPh sb="77" eb="79">
      <t>ハッセイ</t>
    </rPh>
    <rPh sb="84" eb="86">
      <t>リョウコウ</t>
    </rPh>
    <rPh sb="87" eb="89">
      <t>ジョウキョウ</t>
    </rPh>
    <rPh sb="95" eb="97">
      <t>リュウドウ</t>
    </rPh>
    <rPh sb="97" eb="99">
      <t>ヒリツ</t>
    </rPh>
    <rPh sb="101" eb="103">
      <t>ゲンキン</t>
    </rPh>
    <rPh sb="103" eb="105">
      <t>ホユウ</t>
    </rPh>
    <rPh sb="105" eb="107">
      <t>ワリアイ</t>
    </rPh>
    <rPh sb="108" eb="109">
      <t>タカ</t>
    </rPh>
    <rPh sb="111" eb="113">
      <t>スウチ</t>
    </rPh>
    <rPh sb="114" eb="116">
      <t>ゼンコク</t>
    </rPh>
    <rPh sb="116" eb="118">
      <t>ヘイキン</t>
    </rPh>
    <rPh sb="119" eb="121">
      <t>ウワマワ</t>
    </rPh>
    <rPh sb="129" eb="131">
      <t>セツビ</t>
    </rPh>
    <rPh sb="131" eb="133">
      <t>トウシ</t>
    </rPh>
    <rPh sb="138" eb="140">
      <t>ゲンショウ</t>
    </rPh>
    <rPh sb="140" eb="142">
      <t>ケイコウ</t>
    </rPh>
    <rPh sb="148" eb="150">
      <t>ケンジツ</t>
    </rPh>
    <rPh sb="151" eb="153">
      <t>ケイエイ</t>
    </rPh>
    <rPh sb="154" eb="155">
      <t>オコナ</t>
    </rPh>
    <rPh sb="156" eb="158">
      <t>ヒツヨウ</t>
    </rPh>
    <rPh sb="164" eb="166">
      <t>キギョウ</t>
    </rPh>
    <rPh sb="166" eb="167">
      <t>サイ</t>
    </rPh>
    <rPh sb="167" eb="169">
      <t>ザンダカ</t>
    </rPh>
    <rPh sb="169" eb="170">
      <t>タイ</t>
    </rPh>
    <rPh sb="170" eb="172">
      <t>キュウスイ</t>
    </rPh>
    <rPh sb="172" eb="174">
      <t>シュウエキ</t>
    </rPh>
    <rPh sb="174" eb="176">
      <t>ヒリツ</t>
    </rPh>
    <rPh sb="178" eb="180">
      <t>キギョウ</t>
    </rPh>
    <rPh sb="180" eb="181">
      <t>サイ</t>
    </rPh>
    <rPh sb="181" eb="183">
      <t>ザンダカ</t>
    </rPh>
    <rPh sb="185" eb="187">
      <t>ゲンザイ</t>
    </rPh>
    <rPh sb="188" eb="190">
      <t>ゼンコク</t>
    </rPh>
    <rPh sb="190" eb="192">
      <t>ヘイキン</t>
    </rPh>
    <rPh sb="193" eb="195">
      <t>ルイジ</t>
    </rPh>
    <rPh sb="195" eb="197">
      <t>ダンタイ</t>
    </rPh>
    <rPh sb="197" eb="199">
      <t>ヘイキン</t>
    </rPh>
    <rPh sb="201" eb="202">
      <t>ヒク</t>
    </rPh>
    <rPh sb="203" eb="205">
      <t>スイジュン</t>
    </rPh>
    <rPh sb="211" eb="213">
      <t>リョウキン</t>
    </rPh>
    <rPh sb="213" eb="215">
      <t>カイシュウ</t>
    </rPh>
    <rPh sb="215" eb="216">
      <t>リツ</t>
    </rPh>
    <rPh sb="218" eb="220">
      <t>リョウキン</t>
    </rPh>
    <rPh sb="220" eb="222">
      <t>シュウニュウ</t>
    </rPh>
    <rPh sb="223" eb="225">
      <t>キュウスイ</t>
    </rPh>
    <rPh sb="225" eb="227">
      <t>ゲンカ</t>
    </rPh>
    <rPh sb="228" eb="229">
      <t>マカナ</t>
    </rPh>
    <rPh sb="236" eb="237">
      <t>シメ</t>
    </rPh>
    <rPh sb="238" eb="240">
      <t>スウチ</t>
    </rPh>
    <rPh sb="249" eb="250">
      <t>コ</t>
    </rPh>
    <rPh sb="259" eb="261">
      <t>シュウニュウ</t>
    </rPh>
    <rPh sb="261" eb="263">
      <t>フソク</t>
    </rPh>
    <rPh sb="264" eb="265">
      <t>マネ</t>
    </rPh>
    <rPh sb="266" eb="268">
      <t>ジョウキョウ</t>
    </rPh>
    <rPh sb="275" eb="277">
      <t>キュウスイ</t>
    </rPh>
    <rPh sb="277" eb="279">
      <t>ゲンカ</t>
    </rPh>
    <rPh sb="281" eb="283">
      <t>ジョジョ</t>
    </rPh>
    <rPh sb="284" eb="286">
      <t>テイカ</t>
    </rPh>
    <rPh sb="294" eb="296">
      <t>イゼン</t>
    </rPh>
    <rPh sb="299" eb="301">
      <t>ゼンコク</t>
    </rPh>
    <rPh sb="301" eb="303">
      <t>ヘイキン</t>
    </rPh>
    <rPh sb="304" eb="306">
      <t>ルイジ</t>
    </rPh>
    <rPh sb="306" eb="308">
      <t>ダンタイ</t>
    </rPh>
    <rPh sb="308" eb="310">
      <t>ヘイキン</t>
    </rPh>
    <rPh sb="311" eb="313">
      <t>ウワマワ</t>
    </rPh>
    <rPh sb="321" eb="323">
      <t>ケイヒ</t>
    </rPh>
    <rPh sb="323" eb="325">
      <t>サクゲン</t>
    </rPh>
    <rPh sb="326" eb="327">
      <t>ツト</t>
    </rPh>
    <rPh sb="329" eb="331">
      <t>ヒツヨウ</t>
    </rPh>
    <rPh sb="337" eb="339">
      <t>シセツ</t>
    </rPh>
    <rPh sb="339" eb="341">
      <t>リヨウ</t>
    </rPh>
    <rPh sb="341" eb="342">
      <t>リツ</t>
    </rPh>
    <rPh sb="344" eb="346">
      <t>シセツ</t>
    </rPh>
    <rPh sb="347" eb="349">
      <t>カドウ</t>
    </rPh>
    <rPh sb="349" eb="351">
      <t>ジョウキョウ</t>
    </rPh>
    <rPh sb="352" eb="354">
      <t>アンテイ</t>
    </rPh>
    <rPh sb="359" eb="361">
      <t>テンケン</t>
    </rPh>
    <rPh sb="361" eb="363">
      <t>サギョウ</t>
    </rPh>
    <rPh sb="363" eb="364">
      <t>ジ</t>
    </rPh>
    <rPh sb="365" eb="367">
      <t>ヒジョウ</t>
    </rPh>
    <rPh sb="367" eb="368">
      <t>ジ</t>
    </rPh>
    <rPh sb="369" eb="371">
      <t>カドウ</t>
    </rPh>
    <rPh sb="373" eb="375">
      <t>シセツ</t>
    </rPh>
    <rPh sb="376" eb="378">
      <t>カクホ</t>
    </rPh>
    <rPh sb="384" eb="386">
      <t>リョウコウ</t>
    </rPh>
    <rPh sb="387" eb="389">
      <t>ジョウタイ</t>
    </rPh>
    <rPh sb="393" eb="394">
      <t>カンガ</t>
    </rPh>
    <rPh sb="399" eb="402">
      <t>ユウシュウリツ</t>
    </rPh>
    <rPh sb="404" eb="407">
      <t>ユウシュウリツ</t>
    </rPh>
    <rPh sb="408" eb="409">
      <t>タカ</t>
    </rPh>
    <rPh sb="410" eb="412">
      <t>スイジュン</t>
    </rPh>
    <rPh sb="413" eb="415">
      <t>スイイ</t>
    </rPh>
    <rPh sb="420" eb="422">
      <t>ロウスイ</t>
    </rPh>
    <rPh sb="422" eb="424">
      <t>チョウサ</t>
    </rPh>
    <rPh sb="426" eb="429">
      <t>ハイスイカン</t>
    </rPh>
    <rPh sb="429" eb="431">
      <t>フセツ</t>
    </rPh>
    <rPh sb="431" eb="432">
      <t>カ</t>
    </rPh>
    <rPh sb="433" eb="435">
      <t>スイシン</t>
    </rPh>
    <rPh sb="440" eb="441">
      <t>タカ</t>
    </rPh>
    <rPh sb="442" eb="444">
      <t>スイジュン</t>
    </rPh>
    <rPh sb="445" eb="447">
      <t>メザ</t>
    </rPh>
    <rPh sb="448" eb="450">
      <t>ホウサク</t>
    </rPh>
    <rPh sb="451" eb="453">
      <t>ケントウ</t>
    </rPh>
    <rPh sb="454" eb="456">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</si>
</sst>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2.5099999999999998</c:v>
                </c:pt>
                <c:pt idx="1">
                  <c:v>2.12</c:v>
                </c:pt>
                <c:pt idx="2">
                  <c:v>1.93</c:v>
                </c:pt>
                <c:pt idx="3">
                  <c:v>0.04</c:v>
                </c:pt>
                <c:pt idx="4">
                  <c:v>0.56999999999999995</c:v>
                </c:pt>
              </c:numCache>
            </c:numRef>
          </c:val>
          <c:extLst>
            <c:ext xmlns:c16="http://schemas.microsoft.com/office/drawing/2014/chart" uri="{C3380CC4-5D6E-409C-BE32-E72D297353CC}">
              <c16:uniqueId val="{00000000-765E-4455-94D6-02E2B01DBAE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765E-4455-94D6-02E2B01DBAE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74.44</c:v>
                </c:pt>
                <c:pt idx="1">
                  <c:v>73.16</c:v>
                </c:pt>
                <c:pt idx="2">
                  <c:v>73.17</c:v>
                </c:pt>
                <c:pt idx="3">
                  <c:v>74.88</c:v>
                </c:pt>
                <c:pt idx="4">
                  <c:v>74.61</c:v>
                </c:pt>
              </c:numCache>
            </c:numRef>
          </c:val>
          <c:extLst>
            <c:ext xmlns:c16="http://schemas.microsoft.com/office/drawing/2014/chart" uri="{C3380CC4-5D6E-409C-BE32-E72D297353CC}">
              <c16:uniqueId val="{00000000-DD28-4F75-A731-36A70F7181A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DD28-4F75-A731-36A70F7181A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93.13</c:v>
                </c:pt>
                <c:pt idx="1">
                  <c:v>94.53</c:v>
                </c:pt>
                <c:pt idx="2">
                  <c:v>94.61</c:v>
                </c:pt>
                <c:pt idx="3">
                  <c:v>93.16</c:v>
                </c:pt>
                <c:pt idx="4">
                  <c:v>93.83</c:v>
                </c:pt>
              </c:numCache>
            </c:numRef>
          </c:val>
          <c:extLst>
            <c:ext xmlns:c16="http://schemas.microsoft.com/office/drawing/2014/chart" uri="{C3380CC4-5D6E-409C-BE32-E72D297353CC}">
              <c16:uniqueId val="{00000000-55CF-457F-BB36-07FC1F27B68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55CF-457F-BB36-07FC1F27B68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108.09</c:v>
                </c:pt>
                <c:pt idx="1">
                  <c:v>107.88</c:v>
                </c:pt>
                <c:pt idx="2">
                  <c:v>110.15</c:v>
                </c:pt>
                <c:pt idx="3">
                  <c:v>110.01</c:v>
                </c:pt>
                <c:pt idx="4">
                  <c:v>111.74</c:v>
                </c:pt>
              </c:numCache>
            </c:numRef>
          </c:val>
          <c:extLst>
            <c:ext xmlns:c16="http://schemas.microsoft.com/office/drawing/2014/chart" uri="{C3380CC4-5D6E-409C-BE32-E72D297353CC}">
              <c16:uniqueId val="{00000000-2A01-4998-9F11-54631BC352C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2A01-4998-9F11-54631BC352C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43.06</c:v>
                </c:pt>
                <c:pt idx="1">
                  <c:v>43.03</c:v>
                </c:pt>
                <c:pt idx="2">
                  <c:v>43.65</c:v>
                </c:pt>
                <c:pt idx="3">
                  <c:v>43.35</c:v>
                </c:pt>
                <c:pt idx="4">
                  <c:v>42.91</c:v>
                </c:pt>
              </c:numCache>
            </c:numRef>
          </c:val>
          <c:extLst>
            <c:ext xmlns:c16="http://schemas.microsoft.com/office/drawing/2014/chart" uri="{C3380CC4-5D6E-409C-BE32-E72D297353CC}">
              <c16:uniqueId val="{00000000-3D7A-40B8-B4EF-C612F9A6B73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3D7A-40B8-B4EF-C612F9A6B73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
                  <c:v>0</c:v>
                </c:pt>
                <c:pt idx="1">
                  <c:v>14.36</c:v>
                </c:pt>
                <c:pt idx="2">
                  <c:v>12.58</c:v>
                </c:pt>
                <c:pt idx="3">
                  <c:v>15.75</c:v>
                </c:pt>
                <c:pt idx="4">
                  <c:v>15.78</c:v>
                </c:pt>
              </c:numCache>
            </c:numRef>
          </c:val>
          <c:extLst>
            <c:ext xmlns:c16="http://schemas.microsoft.com/office/drawing/2014/chart" uri="{C3380CC4-5D6E-409C-BE32-E72D297353CC}">
              <c16:uniqueId val="{00000000-3A4C-4A91-83EC-C642B9E3474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3A4C-4A91-83EC-C642B9E3474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B4-4CD2-BF2A-D1B7ACDB8AE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66B4-4CD2-BF2A-D1B7ACDB8AE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1114.1300000000001</c:v>
                </c:pt>
                <c:pt idx="1">
                  <c:v>1004.86</c:v>
                </c:pt>
                <c:pt idx="2">
                  <c:v>948.35</c:v>
                </c:pt>
                <c:pt idx="3">
                  <c:v>873.9</c:v>
                </c:pt>
                <c:pt idx="4">
                  <c:v>865.96</c:v>
                </c:pt>
              </c:numCache>
            </c:numRef>
          </c:val>
          <c:extLst>
            <c:ext xmlns:c16="http://schemas.microsoft.com/office/drawing/2014/chart" uri="{C3380CC4-5D6E-409C-BE32-E72D297353CC}">
              <c16:uniqueId val="{00000000-8DB9-435B-AF48-071CFC38F72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8DB9-435B-AF48-071CFC38F72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74.510000000000005</c:v>
                </c:pt>
                <c:pt idx="1">
                  <c:v>69.45</c:v>
                </c:pt>
                <c:pt idx="2">
                  <c:v>64.290000000000006</c:v>
                </c:pt>
                <c:pt idx="3">
                  <c:v>58.51</c:v>
                </c:pt>
                <c:pt idx="4">
                  <c:v>64.11</c:v>
                </c:pt>
              </c:numCache>
            </c:numRef>
          </c:val>
          <c:extLst>
            <c:ext xmlns:c16="http://schemas.microsoft.com/office/drawing/2014/chart" uri="{C3380CC4-5D6E-409C-BE32-E72D297353CC}">
              <c16:uniqueId val="{00000000-5D2C-4924-B234-4291FEFE219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5D2C-4924-B234-4291FEFE219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106.18</c:v>
                </c:pt>
                <c:pt idx="1">
                  <c:v>105.16</c:v>
                </c:pt>
                <c:pt idx="2">
                  <c:v>107.89</c:v>
                </c:pt>
                <c:pt idx="3">
                  <c:v>107.75</c:v>
                </c:pt>
                <c:pt idx="4">
                  <c:v>110.22</c:v>
                </c:pt>
              </c:numCache>
            </c:numRef>
          </c:val>
          <c:extLst>
            <c:ext xmlns:c16="http://schemas.microsoft.com/office/drawing/2014/chart" uri="{C3380CC4-5D6E-409C-BE32-E72D297353CC}">
              <c16:uniqueId val="{00000000-A974-429D-A42B-68F25D9DE93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A974-429D-A42B-68F25D9DE93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181.87</c:v>
                </c:pt>
                <c:pt idx="1">
                  <c:v>183.24</c:v>
                </c:pt>
                <c:pt idx="2">
                  <c:v>178.5</c:v>
                </c:pt>
                <c:pt idx="3">
                  <c:v>178.39</c:v>
                </c:pt>
                <c:pt idx="4">
                  <c:v>174.37</c:v>
                </c:pt>
              </c:numCache>
            </c:numRef>
          </c:val>
          <c:extLst>
            <c:ext xmlns:c16="http://schemas.microsoft.com/office/drawing/2014/chart" uri="{C3380CC4-5D6E-409C-BE32-E72D297353CC}">
              <c16:uniqueId val="{00000000-7028-45CF-A8AF-243D1940345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7028-45CF-A8AF-243D1940345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埼玉県　伊奈町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59" t="str">
        <f>データ!$M$6</f>
        <v>非設置</v>
      </c>
      <c r="AE8" s="59"/>
      <c r="AF8" s="59"/>
      <c r="AG8" s="59"/>
      <c r="AH8" s="59"/>
      <c r="AI8" s="59"/>
      <c r="AJ8" s="59"/>
      <c r="AK8" s="4"/>
      <c r="AL8" s="60">
        <f>データ!$R$6</f>
        <v>44789</v>
      </c>
      <c r="AM8" s="60"/>
      <c r="AN8" s="60"/>
      <c r="AO8" s="60"/>
      <c r="AP8" s="60"/>
      <c r="AQ8" s="60"/>
      <c r="AR8" s="60"/>
      <c r="AS8" s="60"/>
      <c r="AT8" s="51">
        <f>データ!$S$6</f>
        <v>14.79</v>
      </c>
      <c r="AU8" s="52"/>
      <c r="AV8" s="52"/>
      <c r="AW8" s="52"/>
      <c r="AX8" s="52"/>
      <c r="AY8" s="52"/>
      <c r="AZ8" s="52"/>
      <c r="BA8" s="52"/>
      <c r="BB8" s="53">
        <f>データ!$T$6</f>
        <v>3028.33</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92.25</v>
      </c>
      <c r="J10" s="52"/>
      <c r="K10" s="52"/>
      <c r="L10" s="52"/>
      <c r="M10" s="52"/>
      <c r="N10" s="52"/>
      <c r="O10" s="63"/>
      <c r="P10" s="53">
        <f>データ!$P$6</f>
        <v>99.8</v>
      </c>
      <c r="Q10" s="53"/>
      <c r="R10" s="53"/>
      <c r="S10" s="53"/>
      <c r="T10" s="53"/>
      <c r="U10" s="53"/>
      <c r="V10" s="53"/>
      <c r="W10" s="60">
        <f>データ!$Q$6</f>
        <v>2916</v>
      </c>
      <c r="X10" s="60"/>
      <c r="Y10" s="60"/>
      <c r="Z10" s="60"/>
      <c r="AA10" s="60"/>
      <c r="AB10" s="60"/>
      <c r="AC10" s="60"/>
      <c r="AD10" s="2"/>
      <c r="AE10" s="2"/>
      <c r="AF10" s="2"/>
      <c r="AG10" s="2"/>
      <c r="AH10" s="4"/>
      <c r="AI10" s="4"/>
      <c r="AJ10" s="4"/>
      <c r="AK10" s="4"/>
      <c r="AL10" s="60">
        <f>データ!$U$6</f>
        <v>44650</v>
      </c>
      <c r="AM10" s="60"/>
      <c r="AN10" s="60"/>
      <c r="AO10" s="60"/>
      <c r="AP10" s="60"/>
      <c r="AQ10" s="60"/>
      <c r="AR10" s="60"/>
      <c r="AS10" s="60"/>
      <c r="AT10" s="51">
        <f>データ!$V$6</f>
        <v>14.79</v>
      </c>
      <c r="AU10" s="52"/>
      <c r="AV10" s="52"/>
      <c r="AW10" s="52"/>
      <c r="AX10" s="52"/>
      <c r="AY10" s="52"/>
      <c r="AZ10" s="52"/>
      <c r="BA10" s="52"/>
      <c r="BB10" s="53">
        <f>データ!$W$6</f>
        <v>3018.93</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104</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PZtdPs0iUTupX5mxGpauB8+4vL5UYLC2YF4oUQmTP95wuUp+5FwnQDBDwkMMEwbPMACI7EpOSPTwt/Uf1zcJ2g==" saltValue="73RVXrH4sVMN+vy8Dujjn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113018</v>
      </c>
      <c r="D6" s="34">
        <f t="shared" si="3"/>
        <v>46</v>
      </c>
      <c r="E6" s="34">
        <f t="shared" si="3"/>
        <v>1</v>
      </c>
      <c r="F6" s="34">
        <f t="shared" si="3"/>
        <v>0</v>
      </c>
      <c r="G6" s="34">
        <f t="shared" si="3"/>
        <v>1</v>
      </c>
      <c r="H6" s="34" t="str">
        <f t="shared" si="3"/>
        <v>埼玉県　伊奈町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92.25</v>
      </c>
      <c r="P6" s="35">
        <f t="shared" si="3"/>
        <v>99.8</v>
      </c>
      <c r="Q6" s="35">
        <f t="shared" si="3"/>
        <v>2916</v>
      </c>
      <c r="R6" s="35">
        <f t="shared" si="3"/>
        <v>44789</v>
      </c>
      <c r="S6" s="35">
        <f t="shared" si="3"/>
        <v>14.79</v>
      </c>
      <c r="T6" s="35">
        <f t="shared" si="3"/>
        <v>3028.33</v>
      </c>
      <c r="U6" s="35">
        <f t="shared" si="3"/>
        <v>44650</v>
      </c>
      <c r="V6" s="35">
        <f t="shared" si="3"/>
        <v>14.79</v>
      </c>
      <c r="W6" s="35">
        <f t="shared" si="3"/>
        <v>3018.93</v>
      </c>
      <c r="X6" s="36">
        <f>IF(X7="",NA(),X7)</f>
        <v>108.09</v>
      </c>
      <c r="Y6" s="36">
        <f t="shared" ref="Y6:AG6" si="4">IF(Y7="",NA(),Y7)</f>
        <v>107.88</v>
      </c>
      <c r="Z6" s="36">
        <f t="shared" si="4"/>
        <v>110.15</v>
      </c>
      <c r="AA6" s="36">
        <f t="shared" si="4"/>
        <v>110.01</v>
      </c>
      <c r="AB6" s="36">
        <f t="shared" si="4"/>
        <v>111.74</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1114.1300000000001</v>
      </c>
      <c r="AU6" s="36">
        <f t="shared" ref="AU6:BC6" si="6">IF(AU7="",NA(),AU7)</f>
        <v>1004.86</v>
      </c>
      <c r="AV6" s="36">
        <f t="shared" si="6"/>
        <v>948.35</v>
      </c>
      <c r="AW6" s="36">
        <f t="shared" si="6"/>
        <v>873.9</v>
      </c>
      <c r="AX6" s="36">
        <f t="shared" si="6"/>
        <v>865.96</v>
      </c>
      <c r="AY6" s="36">
        <f t="shared" si="6"/>
        <v>382.09</v>
      </c>
      <c r="AZ6" s="36">
        <f t="shared" si="6"/>
        <v>371.31</v>
      </c>
      <c r="BA6" s="36">
        <f t="shared" si="6"/>
        <v>377.63</v>
      </c>
      <c r="BB6" s="36">
        <f t="shared" si="6"/>
        <v>357.34</v>
      </c>
      <c r="BC6" s="36">
        <f t="shared" si="6"/>
        <v>366.03</v>
      </c>
      <c r="BD6" s="35" t="str">
        <f>IF(BD7="","",IF(BD7="-","【-】","【"&amp;SUBSTITUTE(TEXT(BD7,"#,##0.00"),"-","△")&amp;"】"))</f>
        <v>【261.93】</v>
      </c>
      <c r="BE6" s="36">
        <f>IF(BE7="",NA(),BE7)</f>
        <v>74.510000000000005</v>
      </c>
      <c r="BF6" s="36">
        <f t="shared" ref="BF6:BN6" si="7">IF(BF7="",NA(),BF7)</f>
        <v>69.45</v>
      </c>
      <c r="BG6" s="36">
        <f t="shared" si="7"/>
        <v>64.290000000000006</v>
      </c>
      <c r="BH6" s="36">
        <f t="shared" si="7"/>
        <v>58.51</v>
      </c>
      <c r="BI6" s="36">
        <f t="shared" si="7"/>
        <v>64.11</v>
      </c>
      <c r="BJ6" s="36">
        <f t="shared" si="7"/>
        <v>385.06</v>
      </c>
      <c r="BK6" s="36">
        <f t="shared" si="7"/>
        <v>373.09</v>
      </c>
      <c r="BL6" s="36">
        <f t="shared" si="7"/>
        <v>364.71</v>
      </c>
      <c r="BM6" s="36">
        <f t="shared" si="7"/>
        <v>373.69</v>
      </c>
      <c r="BN6" s="36">
        <f t="shared" si="7"/>
        <v>370.12</v>
      </c>
      <c r="BO6" s="35" t="str">
        <f>IF(BO7="","",IF(BO7="-","【-】","【"&amp;SUBSTITUTE(TEXT(BO7,"#,##0.00"),"-","△")&amp;"】"))</f>
        <v>【270.46】</v>
      </c>
      <c r="BP6" s="36">
        <f>IF(BP7="",NA(),BP7)</f>
        <v>106.18</v>
      </c>
      <c r="BQ6" s="36">
        <f t="shared" ref="BQ6:BY6" si="8">IF(BQ7="",NA(),BQ7)</f>
        <v>105.16</v>
      </c>
      <c r="BR6" s="36">
        <f t="shared" si="8"/>
        <v>107.89</v>
      </c>
      <c r="BS6" s="36">
        <f t="shared" si="8"/>
        <v>107.75</v>
      </c>
      <c r="BT6" s="36">
        <f t="shared" si="8"/>
        <v>110.22</v>
      </c>
      <c r="BU6" s="36">
        <f t="shared" si="8"/>
        <v>99.07</v>
      </c>
      <c r="BV6" s="36">
        <f t="shared" si="8"/>
        <v>99.99</v>
      </c>
      <c r="BW6" s="36">
        <f t="shared" si="8"/>
        <v>100.65</v>
      </c>
      <c r="BX6" s="36">
        <f t="shared" si="8"/>
        <v>99.87</v>
      </c>
      <c r="BY6" s="36">
        <f t="shared" si="8"/>
        <v>100.42</v>
      </c>
      <c r="BZ6" s="35" t="str">
        <f>IF(BZ7="","",IF(BZ7="-","【-】","【"&amp;SUBSTITUTE(TEXT(BZ7,"#,##0.00"),"-","△")&amp;"】"))</f>
        <v>【103.91】</v>
      </c>
      <c r="CA6" s="36">
        <f>IF(CA7="",NA(),CA7)</f>
        <v>181.87</v>
      </c>
      <c r="CB6" s="36">
        <f t="shared" ref="CB6:CJ6" si="9">IF(CB7="",NA(),CB7)</f>
        <v>183.24</v>
      </c>
      <c r="CC6" s="36">
        <f t="shared" si="9"/>
        <v>178.5</v>
      </c>
      <c r="CD6" s="36">
        <f t="shared" si="9"/>
        <v>178.39</v>
      </c>
      <c r="CE6" s="36">
        <f t="shared" si="9"/>
        <v>174.37</v>
      </c>
      <c r="CF6" s="36">
        <f t="shared" si="9"/>
        <v>173.03</v>
      </c>
      <c r="CG6" s="36">
        <f t="shared" si="9"/>
        <v>171.15</v>
      </c>
      <c r="CH6" s="36">
        <f t="shared" si="9"/>
        <v>170.19</v>
      </c>
      <c r="CI6" s="36">
        <f t="shared" si="9"/>
        <v>171.81</v>
      </c>
      <c r="CJ6" s="36">
        <f t="shared" si="9"/>
        <v>171.67</v>
      </c>
      <c r="CK6" s="35" t="str">
        <f>IF(CK7="","",IF(CK7="-","【-】","【"&amp;SUBSTITUTE(TEXT(CK7,"#,##0.00"),"-","△")&amp;"】"))</f>
        <v>【167.11】</v>
      </c>
      <c r="CL6" s="36">
        <f>IF(CL7="",NA(),CL7)</f>
        <v>74.44</v>
      </c>
      <c r="CM6" s="36">
        <f t="shared" ref="CM6:CU6" si="10">IF(CM7="",NA(),CM7)</f>
        <v>73.16</v>
      </c>
      <c r="CN6" s="36">
        <f t="shared" si="10"/>
        <v>73.17</v>
      </c>
      <c r="CO6" s="36">
        <f t="shared" si="10"/>
        <v>74.88</v>
      </c>
      <c r="CP6" s="36">
        <f t="shared" si="10"/>
        <v>74.61</v>
      </c>
      <c r="CQ6" s="36">
        <f t="shared" si="10"/>
        <v>58.58</v>
      </c>
      <c r="CR6" s="36">
        <f t="shared" si="10"/>
        <v>58.53</v>
      </c>
      <c r="CS6" s="36">
        <f t="shared" si="10"/>
        <v>59.01</v>
      </c>
      <c r="CT6" s="36">
        <f t="shared" si="10"/>
        <v>60.03</v>
      </c>
      <c r="CU6" s="36">
        <f t="shared" si="10"/>
        <v>59.74</v>
      </c>
      <c r="CV6" s="35" t="str">
        <f>IF(CV7="","",IF(CV7="-","【-】","【"&amp;SUBSTITUTE(TEXT(CV7,"#,##0.00"),"-","△")&amp;"】"))</f>
        <v>【60.27】</v>
      </c>
      <c r="CW6" s="36">
        <f>IF(CW7="",NA(),CW7)</f>
        <v>93.13</v>
      </c>
      <c r="CX6" s="36">
        <f t="shared" ref="CX6:DF6" si="11">IF(CX7="",NA(),CX7)</f>
        <v>94.53</v>
      </c>
      <c r="CY6" s="36">
        <f t="shared" si="11"/>
        <v>94.61</v>
      </c>
      <c r="CZ6" s="36">
        <f t="shared" si="11"/>
        <v>93.16</v>
      </c>
      <c r="DA6" s="36">
        <f t="shared" si="11"/>
        <v>93.83</v>
      </c>
      <c r="DB6" s="36">
        <f t="shared" si="11"/>
        <v>85.23</v>
      </c>
      <c r="DC6" s="36">
        <f t="shared" si="11"/>
        <v>85.26</v>
      </c>
      <c r="DD6" s="36">
        <f t="shared" si="11"/>
        <v>85.37</v>
      </c>
      <c r="DE6" s="36">
        <f t="shared" si="11"/>
        <v>84.81</v>
      </c>
      <c r="DF6" s="36">
        <f t="shared" si="11"/>
        <v>84.8</v>
      </c>
      <c r="DG6" s="35" t="str">
        <f>IF(DG7="","",IF(DG7="-","【-】","【"&amp;SUBSTITUTE(TEXT(DG7,"#,##0.00"),"-","△")&amp;"】"))</f>
        <v>【89.92】</v>
      </c>
      <c r="DH6" s="36">
        <f>IF(DH7="",NA(),DH7)</f>
        <v>43.06</v>
      </c>
      <c r="DI6" s="36">
        <f t="shared" ref="DI6:DQ6" si="12">IF(DI7="",NA(),DI7)</f>
        <v>43.03</v>
      </c>
      <c r="DJ6" s="36">
        <f t="shared" si="12"/>
        <v>43.65</v>
      </c>
      <c r="DK6" s="36">
        <f t="shared" si="12"/>
        <v>43.35</v>
      </c>
      <c r="DL6" s="36">
        <f t="shared" si="12"/>
        <v>42.91</v>
      </c>
      <c r="DM6" s="36">
        <f t="shared" si="12"/>
        <v>44.31</v>
      </c>
      <c r="DN6" s="36">
        <f t="shared" si="12"/>
        <v>45.75</v>
      </c>
      <c r="DO6" s="36">
        <f t="shared" si="12"/>
        <v>46.9</v>
      </c>
      <c r="DP6" s="36">
        <f t="shared" si="12"/>
        <v>47.28</v>
      </c>
      <c r="DQ6" s="36">
        <f t="shared" si="12"/>
        <v>47.66</v>
      </c>
      <c r="DR6" s="35" t="str">
        <f>IF(DR7="","",IF(DR7="-","【-】","【"&amp;SUBSTITUTE(TEXT(DR7,"#,##0.00"),"-","△")&amp;"】"))</f>
        <v>【48.85】</v>
      </c>
      <c r="DS6" s="35">
        <f>IF(DS7="",NA(),DS7)</f>
        <v>0</v>
      </c>
      <c r="DT6" s="36">
        <f t="shared" ref="DT6:EB6" si="13">IF(DT7="",NA(),DT7)</f>
        <v>14.36</v>
      </c>
      <c r="DU6" s="36">
        <f t="shared" si="13"/>
        <v>12.58</v>
      </c>
      <c r="DV6" s="36">
        <f t="shared" si="13"/>
        <v>15.75</v>
      </c>
      <c r="DW6" s="36">
        <f t="shared" si="13"/>
        <v>15.78</v>
      </c>
      <c r="DX6" s="36">
        <f t="shared" si="13"/>
        <v>10.09</v>
      </c>
      <c r="DY6" s="36">
        <f t="shared" si="13"/>
        <v>10.54</v>
      </c>
      <c r="DZ6" s="36">
        <f t="shared" si="13"/>
        <v>12.03</v>
      </c>
      <c r="EA6" s="36">
        <f t="shared" si="13"/>
        <v>12.19</v>
      </c>
      <c r="EB6" s="36">
        <f t="shared" si="13"/>
        <v>15.1</v>
      </c>
      <c r="EC6" s="35" t="str">
        <f>IF(EC7="","",IF(EC7="-","【-】","【"&amp;SUBSTITUTE(TEXT(EC7,"#,##0.00"),"-","△")&amp;"】"))</f>
        <v>【17.80】</v>
      </c>
      <c r="ED6" s="36">
        <f>IF(ED7="",NA(),ED7)</f>
        <v>2.5099999999999998</v>
      </c>
      <c r="EE6" s="36">
        <f t="shared" ref="EE6:EM6" si="14">IF(EE7="",NA(),EE7)</f>
        <v>2.12</v>
      </c>
      <c r="EF6" s="36">
        <f t="shared" si="14"/>
        <v>1.93</v>
      </c>
      <c r="EG6" s="36">
        <f t="shared" si="14"/>
        <v>0.04</v>
      </c>
      <c r="EH6" s="36">
        <f t="shared" si="14"/>
        <v>0.56999999999999995</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113018</v>
      </c>
      <c r="D7" s="38">
        <v>46</v>
      </c>
      <c r="E7" s="38">
        <v>1</v>
      </c>
      <c r="F7" s="38">
        <v>0</v>
      </c>
      <c r="G7" s="38">
        <v>1</v>
      </c>
      <c r="H7" s="38" t="s">
        <v>92</v>
      </c>
      <c r="I7" s="38" t="s">
        <v>93</v>
      </c>
      <c r="J7" s="38" t="s">
        <v>94</v>
      </c>
      <c r="K7" s="38" t="s">
        <v>95</v>
      </c>
      <c r="L7" s="38" t="s">
        <v>96</v>
      </c>
      <c r="M7" s="38" t="s">
        <v>97</v>
      </c>
      <c r="N7" s="39" t="s">
        <v>98</v>
      </c>
      <c r="O7" s="39">
        <v>92.25</v>
      </c>
      <c r="P7" s="39">
        <v>99.8</v>
      </c>
      <c r="Q7" s="39">
        <v>2916</v>
      </c>
      <c r="R7" s="39">
        <v>44789</v>
      </c>
      <c r="S7" s="39">
        <v>14.79</v>
      </c>
      <c r="T7" s="39">
        <v>3028.33</v>
      </c>
      <c r="U7" s="39">
        <v>44650</v>
      </c>
      <c r="V7" s="39">
        <v>14.79</v>
      </c>
      <c r="W7" s="39">
        <v>3018.93</v>
      </c>
      <c r="X7" s="39">
        <v>108.09</v>
      </c>
      <c r="Y7" s="39">
        <v>107.88</v>
      </c>
      <c r="Z7" s="39">
        <v>110.15</v>
      </c>
      <c r="AA7" s="39">
        <v>110.01</v>
      </c>
      <c r="AB7" s="39">
        <v>111.74</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1114.1300000000001</v>
      </c>
      <c r="AU7" s="39">
        <v>1004.86</v>
      </c>
      <c r="AV7" s="39">
        <v>948.35</v>
      </c>
      <c r="AW7" s="39">
        <v>873.9</v>
      </c>
      <c r="AX7" s="39">
        <v>865.96</v>
      </c>
      <c r="AY7" s="39">
        <v>382.09</v>
      </c>
      <c r="AZ7" s="39">
        <v>371.31</v>
      </c>
      <c r="BA7" s="39">
        <v>377.63</v>
      </c>
      <c r="BB7" s="39">
        <v>357.34</v>
      </c>
      <c r="BC7" s="39">
        <v>366.03</v>
      </c>
      <c r="BD7" s="39">
        <v>261.93</v>
      </c>
      <c r="BE7" s="39">
        <v>74.510000000000005</v>
      </c>
      <c r="BF7" s="39">
        <v>69.45</v>
      </c>
      <c r="BG7" s="39">
        <v>64.290000000000006</v>
      </c>
      <c r="BH7" s="39">
        <v>58.51</v>
      </c>
      <c r="BI7" s="39">
        <v>64.11</v>
      </c>
      <c r="BJ7" s="39">
        <v>385.06</v>
      </c>
      <c r="BK7" s="39">
        <v>373.09</v>
      </c>
      <c r="BL7" s="39">
        <v>364.71</v>
      </c>
      <c r="BM7" s="39">
        <v>373.69</v>
      </c>
      <c r="BN7" s="39">
        <v>370.12</v>
      </c>
      <c r="BO7" s="39">
        <v>270.45999999999998</v>
      </c>
      <c r="BP7" s="39">
        <v>106.18</v>
      </c>
      <c r="BQ7" s="39">
        <v>105.16</v>
      </c>
      <c r="BR7" s="39">
        <v>107.89</v>
      </c>
      <c r="BS7" s="39">
        <v>107.75</v>
      </c>
      <c r="BT7" s="39">
        <v>110.22</v>
      </c>
      <c r="BU7" s="39">
        <v>99.07</v>
      </c>
      <c r="BV7" s="39">
        <v>99.99</v>
      </c>
      <c r="BW7" s="39">
        <v>100.65</v>
      </c>
      <c r="BX7" s="39">
        <v>99.87</v>
      </c>
      <c r="BY7" s="39">
        <v>100.42</v>
      </c>
      <c r="BZ7" s="39">
        <v>103.91</v>
      </c>
      <c r="CA7" s="39">
        <v>181.87</v>
      </c>
      <c r="CB7" s="39">
        <v>183.24</v>
      </c>
      <c r="CC7" s="39">
        <v>178.5</v>
      </c>
      <c r="CD7" s="39">
        <v>178.39</v>
      </c>
      <c r="CE7" s="39">
        <v>174.37</v>
      </c>
      <c r="CF7" s="39">
        <v>173.03</v>
      </c>
      <c r="CG7" s="39">
        <v>171.15</v>
      </c>
      <c r="CH7" s="39">
        <v>170.19</v>
      </c>
      <c r="CI7" s="39">
        <v>171.81</v>
      </c>
      <c r="CJ7" s="39">
        <v>171.67</v>
      </c>
      <c r="CK7" s="39">
        <v>167.11</v>
      </c>
      <c r="CL7" s="39">
        <v>74.44</v>
      </c>
      <c r="CM7" s="39">
        <v>73.16</v>
      </c>
      <c r="CN7" s="39">
        <v>73.17</v>
      </c>
      <c r="CO7" s="39">
        <v>74.88</v>
      </c>
      <c r="CP7" s="39">
        <v>74.61</v>
      </c>
      <c r="CQ7" s="39">
        <v>58.58</v>
      </c>
      <c r="CR7" s="39">
        <v>58.53</v>
      </c>
      <c r="CS7" s="39">
        <v>59.01</v>
      </c>
      <c r="CT7" s="39">
        <v>60.03</v>
      </c>
      <c r="CU7" s="39">
        <v>59.74</v>
      </c>
      <c r="CV7" s="39">
        <v>60.27</v>
      </c>
      <c r="CW7" s="39">
        <v>93.13</v>
      </c>
      <c r="CX7" s="39">
        <v>94.53</v>
      </c>
      <c r="CY7" s="39">
        <v>94.61</v>
      </c>
      <c r="CZ7" s="39">
        <v>93.16</v>
      </c>
      <c r="DA7" s="39">
        <v>93.83</v>
      </c>
      <c r="DB7" s="39">
        <v>85.23</v>
      </c>
      <c r="DC7" s="39">
        <v>85.26</v>
      </c>
      <c r="DD7" s="39">
        <v>85.37</v>
      </c>
      <c r="DE7" s="39">
        <v>84.81</v>
      </c>
      <c r="DF7" s="39">
        <v>84.8</v>
      </c>
      <c r="DG7" s="39">
        <v>89.92</v>
      </c>
      <c r="DH7" s="39">
        <v>43.06</v>
      </c>
      <c r="DI7" s="39">
        <v>43.03</v>
      </c>
      <c r="DJ7" s="39">
        <v>43.65</v>
      </c>
      <c r="DK7" s="39">
        <v>43.35</v>
      </c>
      <c r="DL7" s="39">
        <v>42.91</v>
      </c>
      <c r="DM7" s="39">
        <v>44.31</v>
      </c>
      <c r="DN7" s="39">
        <v>45.75</v>
      </c>
      <c r="DO7" s="39">
        <v>46.9</v>
      </c>
      <c r="DP7" s="39">
        <v>47.28</v>
      </c>
      <c r="DQ7" s="39">
        <v>47.66</v>
      </c>
      <c r="DR7" s="39">
        <v>48.85</v>
      </c>
      <c r="DS7" s="39">
        <v>0</v>
      </c>
      <c r="DT7" s="39">
        <v>14.36</v>
      </c>
      <c r="DU7" s="39">
        <v>12.58</v>
      </c>
      <c r="DV7" s="39">
        <v>15.75</v>
      </c>
      <c r="DW7" s="39">
        <v>15.78</v>
      </c>
      <c r="DX7" s="39">
        <v>10.09</v>
      </c>
      <c r="DY7" s="39">
        <v>10.54</v>
      </c>
      <c r="DZ7" s="39">
        <v>12.03</v>
      </c>
      <c r="EA7" s="39">
        <v>12.19</v>
      </c>
      <c r="EB7" s="39">
        <v>15.1</v>
      </c>
      <c r="EC7" s="39">
        <v>17.8</v>
      </c>
      <c r="ED7" s="39">
        <v>2.5099999999999998</v>
      </c>
      <c r="EE7" s="39">
        <v>2.12</v>
      </c>
      <c r="EF7" s="39">
        <v>1.93</v>
      </c>
      <c r="EG7" s="39">
        <v>0.04</v>
      </c>
      <c r="EH7" s="39">
        <v>0.56999999999999995</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2020-01-20T04:01:00Z</cp:lastPrinted>
  <dcterms:created xsi:type="dcterms:W3CDTF">2019-12-05T04:12:32Z</dcterms:created>
  <dcterms:modified xsi:type="dcterms:W3CDTF">2020-01-23T06:22:21Z</dcterms:modified>
  <cp:category/>
</cp:coreProperties>
</file>