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8ejZWM4VD8Qb0uZptNYaaiQfJxgf8frsXVUpQwbdkEMtS6R+VCcIF+Hwx7r8C6r69Lh9CImmauTmH1ABMNq7Q==" workbookSaltValue="5AXxJPlhSXVwpeOppTDDAg==" workbookSpinCount="100000" lockStructure="1"/>
  <bookViews>
    <workbookView xWindow="0" yWindow="0" windowWidth="20490" windowHeight="745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<sst xmlns="http://schemas.openxmlformats.org/spreadsheetml/2006/main" count="233" uniqueCount="114">
  <si>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</si>
  <si>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</si>
  <si>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</si>
  <si>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</si>
  <si>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</si>
  <si>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</si>
  <si>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</si>
  <si>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</si>
  <si>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</si>
  <si>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</si>
  <si>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</si>
  <si>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</si>
  <si>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</si>
  <si>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</si>
  <si>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</si>
  <si>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</si>
  <si>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</si>
  <si>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</si>
  <si>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</si>
  <si>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</si>
  <si>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</si>
  <si>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</si>
  <si>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</si>
  <si>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</si>
  <si>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</si>
  <si>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</si>
  <si>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</si>
  <si>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</si>
  <si>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</si>
  <si>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</si>
  <si>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</si>
  <si>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</si>
  <si>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</si>
  <si>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</si>
  <si>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</si>
  <si>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</si>
  <si>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</si>
  <si>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</si>
  <si>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</si>
  <si>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</si>
  <si>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</si>
  <si>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</si>
  <si>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</si>
  <si>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</si>
  <si>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</si>
  <si>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</si>
  <si>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</si>
  <si>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</si>
  <si>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</si>
  <si>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</si>
  <si>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</si>
  <si>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</si>
  <si>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</si>
  <si>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</si>
  <si>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</si>
  <si>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</si>
  <si>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</si>
  <si>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</si>
  <si>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</si>
  <si>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</si>
  <si>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</si>
  <si>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</si>
  <si>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</si>
  <si>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</si>
  <si>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</si>
  <si>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</si>
  <si>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</si>
  <si>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</si>
  <si>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</si>
  <si>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</si>
  <si>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</si>
  <si>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</si>
  <si>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</si>
  <si>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</si>
  <si>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</si>
  <si>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</si>
  <si>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</si>
  <si>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</si>
  <si>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</si>
  <si>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</si>
  <si>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</si>
  <si>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</si>
  <si>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</si>
  <si>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</si>
  <si>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</si>
  <si>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</si>
  <si>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</si>
  <si>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</si>
  <si>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</si>
  <si>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</si>
  <si>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</si>
  <si>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</si>
  <si>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</si>
  <si>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</si>
  <si>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</si>
  <si>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</si>
  <si>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</si>
  <si>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</si>
  <si>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伊奈町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</si>
  <si>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</si>
  <si>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</si>
  <si>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</si>
  <si>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</si>
  <si>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</si>
  <si>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</si>
  <si>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</si>
  <si>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</si>
  <si>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</si>
  <si>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</si>
  <si>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</si>
  <si>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</si>
  <si>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１．経営基盤の強化</t>
    </r>
    <r>
      <rPr>
        <sz val="11"/>
        <color theme="1"/>
        <rFont val="ＭＳ ゴシック"/>
        <family val="3"/>
        <charset val="128"/>
      </rPr>
      <t xml:space="preserve">　
今後見込まれる企業会計への移行を機に、事業の経営状況や財政状況を明確にし、事業経営の健全性の確保や経営基盤の強化を図る必要がある。平成３０年４月から使用料改定を行ったところ、経費回収率の改善がみられ、財政状況の改善に寄与した。今後は、維持管理費が増加することが見込まれるため、財政状況、経営状況ともにバランスを保持していくことに努める。
</t>
    </r>
    <r>
      <rPr>
        <b/>
        <sz val="11"/>
        <color theme="1"/>
        <rFont val="ＭＳ ゴシック"/>
        <family val="3"/>
        <charset val="128"/>
      </rPr>
      <t>２．有収水量の確保</t>
    </r>
    <r>
      <rPr>
        <sz val="11"/>
        <color theme="1"/>
        <rFont val="ＭＳ ゴシック"/>
        <family val="3"/>
        <charset val="128"/>
      </rPr>
      <t xml:space="preserve">
今後とも、下水道供用開始地域での接続率の向上を図り、有収水量の増加による安定した使用料収入の確保に努める。
</t>
    </r>
    <r>
      <rPr>
        <b/>
        <sz val="11"/>
        <color theme="1"/>
        <rFont val="ＭＳ ゴシック"/>
        <family val="3"/>
        <charset val="128"/>
      </rPr>
      <t>３．老朽化対策</t>
    </r>
    <r>
      <rPr>
        <sz val="11"/>
        <color theme="1"/>
        <rFont val="ＭＳ ゴシック"/>
        <family val="3"/>
        <charset val="128"/>
      </rPr>
      <t xml:space="preserve">
今後は、耐震化、更新（改修）順位、更新（改修）方法を精査し、計画的に更新（改修）を行う。</t>
    </r>
    <rPh sb="2" eb="4">
      <t>ケイエイ</t>
    </rPh>
    <rPh sb="4" eb="6">
      <t>キバン</t>
    </rPh>
    <rPh sb="7" eb="9">
      <t>キョウカ</t>
    </rPh>
    <rPh sb="11" eb="13">
      <t>コンゴ</t>
    </rPh>
    <rPh sb="13" eb="15">
      <t>ミコ</t>
    </rPh>
    <rPh sb="18" eb="20">
      <t>キギョウ</t>
    </rPh>
    <rPh sb="20" eb="22">
      <t>カイケイ</t>
    </rPh>
    <rPh sb="24" eb="26">
      <t>イコウ</t>
    </rPh>
    <rPh sb="27" eb="28">
      <t>キ</t>
    </rPh>
    <rPh sb="30" eb="32">
      <t>ジギョウ</t>
    </rPh>
    <rPh sb="33" eb="35">
      <t>ケイエイ</t>
    </rPh>
    <rPh sb="35" eb="37">
      <t>ジョウキョウ</t>
    </rPh>
    <rPh sb="38" eb="40">
      <t>ザイセイ</t>
    </rPh>
    <rPh sb="40" eb="42">
      <t>ジョウキョウ</t>
    </rPh>
    <rPh sb="43" eb="45">
      <t>メイカク</t>
    </rPh>
    <rPh sb="48" eb="50">
      <t>ジギョウ</t>
    </rPh>
    <rPh sb="50" eb="52">
      <t>ケイエイ</t>
    </rPh>
    <rPh sb="53" eb="56">
      <t>ケンゼンセイ</t>
    </rPh>
    <rPh sb="57" eb="59">
      <t>カクホ</t>
    </rPh>
    <rPh sb="60" eb="62">
      <t>ケイエイ</t>
    </rPh>
    <rPh sb="62" eb="64">
      <t>キバン</t>
    </rPh>
    <rPh sb="65" eb="67">
      <t>キョウカ</t>
    </rPh>
    <rPh sb="68" eb="69">
      <t>ハカ</t>
    </rPh>
    <rPh sb="70" eb="72">
      <t>ヒツヨウ</t>
    </rPh>
    <rPh sb="76" eb="78">
      <t>ヘイセイ</t>
    </rPh>
    <rPh sb="80" eb="81">
      <t>ネン</t>
    </rPh>
    <rPh sb="82" eb="83">
      <t>ガツ</t>
    </rPh>
    <rPh sb="85" eb="87">
      <t>シヨウ</t>
    </rPh>
    <rPh sb="87" eb="88">
      <t>リョウ</t>
    </rPh>
    <rPh sb="88" eb="90">
      <t>カイテイ</t>
    </rPh>
    <rPh sb="91" eb="92">
      <t>オコナ</t>
    </rPh>
    <rPh sb="98" eb="100">
      <t>ケイヒ</t>
    </rPh>
    <rPh sb="100" eb="102">
      <t>カイシュウ</t>
    </rPh>
    <rPh sb="102" eb="103">
      <t>リツ</t>
    </rPh>
    <rPh sb="104" eb="106">
      <t>カイゼン</t>
    </rPh>
    <rPh sb="111" eb="113">
      <t>ザイセイ</t>
    </rPh>
    <rPh sb="113" eb="115">
      <t>ジョウキョウ</t>
    </rPh>
    <rPh sb="116" eb="118">
      <t>カイゼン</t>
    </rPh>
    <rPh sb="119" eb="121">
      <t>キヨ</t>
    </rPh>
    <rPh sb="124" eb="126">
      <t>コンゴ</t>
    </rPh>
    <rPh sb="128" eb="130">
      <t>イジ</t>
    </rPh>
    <rPh sb="130" eb="132">
      <t>カンリ</t>
    </rPh>
    <rPh sb="132" eb="133">
      <t>ヒ</t>
    </rPh>
    <rPh sb="134" eb="136">
      <t>ゾウカ</t>
    </rPh>
    <rPh sb="141" eb="143">
      <t>ミコ</t>
    </rPh>
    <rPh sb="149" eb="151">
      <t>ザイセイ</t>
    </rPh>
    <rPh sb="151" eb="153">
      <t>ジョウキョウ</t>
    </rPh>
    <rPh sb="154" eb="156">
      <t>ケイエイ</t>
    </rPh>
    <rPh sb="156" eb="158">
      <t>ジョウキョウ</t>
    </rPh>
    <rPh sb="166" eb="168">
      <t>ホジ</t>
    </rPh>
    <rPh sb="175" eb="176">
      <t>ツト</t>
    </rPh>
    <rPh sb="182" eb="183">
      <t>ユウ</t>
    </rPh>
    <rPh sb="183" eb="184">
      <t>シュウ</t>
    </rPh>
    <rPh sb="184" eb="186">
      <t>スイリョウ</t>
    </rPh>
    <rPh sb="187" eb="189">
      <t>カクホ</t>
    </rPh>
    <rPh sb="206" eb="208">
      <t>セツゾク</t>
    </rPh>
    <rPh sb="208" eb="209">
      <t>リツ</t>
    </rPh>
    <rPh sb="246" eb="249">
      <t>ロウキュウカ</t>
    </rPh>
    <rPh sb="249" eb="251">
      <t>タイサク</t>
    </rPh>
    <rPh sb="252" eb="254">
      <t>コンゴ</t>
    </rPh>
    <rPh sb="256" eb="258">
      <t>タイシン</t>
    </rPh>
    <rPh sb="258" eb="259">
      <t>カ</t>
    </rPh>
    <rPh sb="260" eb="262">
      <t>コウシン</t>
    </rPh>
    <rPh sb="263" eb="265">
      <t>カイシュウ</t>
    </rPh>
    <rPh sb="266" eb="268">
      <t>ジュンイ</t>
    </rPh>
    <rPh sb="269" eb="271">
      <t>コウシン</t>
    </rPh>
    <rPh sb="272" eb="274">
      <t>カイシュウ</t>
    </rPh>
    <rPh sb="275" eb="277">
      <t>ホウホウ</t>
    </rPh>
    <rPh sb="278" eb="280">
      <t>セイサ</t>
    </rPh>
    <rPh sb="282" eb="285">
      <t>ケイカクテキ</t>
    </rPh>
    <rPh sb="286" eb="288">
      <t>コウシン</t>
    </rPh>
    <rPh sb="289" eb="291">
      <t>カイシュウ</t>
    </rPh>
    <rPh sb="293" eb="294">
      <t>オコナ</t>
    </rPh>
    <phoneticPr fontId="15"/>
  </si>
  <si>
    <r>
      <rPr>
        <b/>
        <sz val="11"/>
        <color theme="1"/>
        <rFont val="ＭＳ ゴシック"/>
        <family val="3"/>
        <charset val="128"/>
      </rPr>
      <t>「経営の健全性」</t>
    </r>
    <r>
      <rPr>
        <sz val="11"/>
        <color theme="1"/>
        <rFont val="ＭＳ ゴシック"/>
        <family val="3"/>
        <charset val="128"/>
      </rPr>
      <t xml:space="preserve">
①収益的収支比率については、平成３０年４月の使用料改定により、前年度より大きく改善した。
④企業債残高対事業規模比率については、使用料改定により、類似団体平均と足並みがそろい、使用料収入に対する企業債残高の割合に改善がみられた。
①・④の指標については、使用料改定により改善したが、未だ、使用料以外の収入に依存している状況もあり、人口の伸びの鈍化に伴う有収水量（使用料）の減少も懸念されるため、動向を追っていきたい。
</t>
    </r>
    <r>
      <rPr>
        <b/>
        <sz val="11"/>
        <color theme="1"/>
        <rFont val="ＭＳ ゴシック"/>
        <family val="3"/>
        <charset val="128"/>
      </rPr>
      <t>「経営の効率性」</t>
    </r>
    <r>
      <rPr>
        <sz val="11"/>
        <color theme="1"/>
        <rFont val="ＭＳ ゴシック"/>
        <family val="3"/>
        <charset val="128"/>
      </rPr>
      <t xml:space="preserve">
⑤経費回収率については、使用料改定により前年度より大きく改善し、類似団体平均を上回った。改善はされたものの、不足分を一般会計繰入金に依存している状況は変わらない。今後も適正な使用料収入の確保と不明水対策による汚水処理費の削減により、経費回収率の向上に取り組む必要がある。
⑥汚水処理原価については、類似団体平均より低いものの、全国平均と比較して高い状況にあり、接続率の向上による有収水量の増加を図る必要がある。
⑧水洗化率については、類似団体平均よりやや高く、投資の効率性は比較的高い状況にある。今後も、未接続世帯への訪問や広報等による周知により、水洗化率の向上を図る必要がある。
</t>
    </r>
    <rPh sb="1" eb="3">
      <t>ケイエイ</t>
    </rPh>
    <rPh sb="4" eb="7">
      <t>ケンゼンセイ</t>
    </rPh>
    <rPh sb="23" eb="25">
      <t>ヘイセイ</t>
    </rPh>
    <rPh sb="73" eb="76">
      <t>シヨウリョウ</t>
    </rPh>
    <rPh sb="76" eb="78">
      <t>カイテイ</t>
    </rPh>
    <rPh sb="82" eb="84">
      <t>ルイジ</t>
    </rPh>
    <rPh sb="84" eb="86">
      <t>ダンタイ</t>
    </rPh>
    <rPh sb="86" eb="88">
      <t>ヘイキン</t>
    </rPh>
    <rPh sb="89" eb="91">
      <t>アシナ</t>
    </rPh>
    <rPh sb="97" eb="99">
      <t>シヨウ</t>
    </rPh>
    <rPh sb="99" eb="100">
      <t>リョウ</t>
    </rPh>
    <rPh sb="100" eb="102">
      <t>シュウニュウ</t>
    </rPh>
    <rPh sb="115" eb="117">
      <t>カイゼン</t>
    </rPh>
    <rPh sb="128" eb="130">
      <t>シヒョウ</t>
    </rPh>
    <rPh sb="136" eb="139">
      <t>シヨウリョウ</t>
    </rPh>
    <rPh sb="139" eb="141">
      <t>カイテイ</t>
    </rPh>
    <rPh sb="144" eb="146">
      <t>カイゼン</t>
    </rPh>
    <rPh sb="150" eb="151">
      <t>イマ</t>
    </rPh>
    <rPh sb="174" eb="176">
      <t>ジンコウ</t>
    </rPh>
    <rPh sb="177" eb="178">
      <t>ノ</t>
    </rPh>
    <rPh sb="180" eb="182">
      <t>ドンカ</t>
    </rPh>
    <rPh sb="183" eb="184">
      <t>トモナ</t>
    </rPh>
    <rPh sb="185" eb="186">
      <t>ユウ</t>
    </rPh>
    <rPh sb="186" eb="187">
      <t>シュウ</t>
    </rPh>
    <rPh sb="187" eb="189">
      <t>スイリョウ</t>
    </rPh>
    <rPh sb="190" eb="192">
      <t>シヨウ</t>
    </rPh>
    <rPh sb="192" eb="193">
      <t>リョウ</t>
    </rPh>
    <rPh sb="195" eb="197">
      <t>ゲンショウ</t>
    </rPh>
    <rPh sb="198" eb="200">
      <t>ケネン</t>
    </rPh>
    <rPh sb="206" eb="208">
      <t>ドウコウ</t>
    </rPh>
    <rPh sb="209" eb="210">
      <t>オ</t>
    </rPh>
    <rPh sb="220" eb="222">
      <t>ケイエイ</t>
    </rPh>
    <rPh sb="223" eb="226">
      <t>コウリツセイ</t>
    </rPh>
    <rPh sb="229" eb="231">
      <t>ケイヒ</t>
    </rPh>
    <rPh sb="231" eb="233">
      <t>カイシュウ</t>
    </rPh>
    <rPh sb="233" eb="234">
      <t>リツ</t>
    </rPh>
    <rPh sb="240" eb="243">
      <t>シヨウリョウ</t>
    </rPh>
    <rPh sb="243" eb="245">
      <t>カイテイ</t>
    </rPh>
    <rPh sb="248" eb="251">
      <t>ゼンネンド</t>
    </rPh>
    <rPh sb="253" eb="254">
      <t>オオ</t>
    </rPh>
    <rPh sb="256" eb="258">
      <t>カイゼン</t>
    </rPh>
    <rPh sb="260" eb="262">
      <t>ルイジ</t>
    </rPh>
    <rPh sb="262" eb="264">
      <t>ダンタイ</t>
    </rPh>
    <rPh sb="264" eb="266">
      <t>ヘイキン</t>
    </rPh>
    <rPh sb="267" eb="269">
      <t>ウワマワ</t>
    </rPh>
    <rPh sb="272" eb="274">
      <t>カイゼン</t>
    </rPh>
    <rPh sb="282" eb="285">
      <t>フソクブン</t>
    </rPh>
    <rPh sb="286" eb="288">
      <t>イッパン</t>
    </rPh>
    <rPh sb="288" eb="290">
      <t>カイケイ</t>
    </rPh>
    <rPh sb="290" eb="292">
      <t>クリイレ</t>
    </rPh>
    <rPh sb="292" eb="293">
      <t>キン</t>
    </rPh>
    <rPh sb="294" eb="296">
      <t>イゾン</t>
    </rPh>
    <rPh sb="300" eb="302">
      <t>ジョウキョウ</t>
    </rPh>
    <rPh sb="303" eb="304">
      <t>カ</t>
    </rPh>
    <rPh sb="309" eb="311">
      <t>コンゴ</t>
    </rPh>
    <rPh sb="312" eb="314">
      <t>テキセイ</t>
    </rPh>
    <rPh sb="315" eb="317">
      <t>シヨウ</t>
    </rPh>
    <rPh sb="317" eb="318">
      <t>リョウ</t>
    </rPh>
    <rPh sb="318" eb="320">
      <t>シュウニュウ</t>
    </rPh>
    <rPh sb="321" eb="323">
      <t>カクホ</t>
    </rPh>
    <rPh sb="324" eb="326">
      <t>フメイ</t>
    </rPh>
    <rPh sb="326" eb="327">
      <t>スイ</t>
    </rPh>
    <rPh sb="327" eb="328">
      <t>タイ</t>
    </rPh>
    <rPh sb="328" eb="329">
      <t>サク</t>
    </rPh>
    <rPh sb="332" eb="334">
      <t>オスイ</t>
    </rPh>
    <rPh sb="334" eb="336">
      <t>ショリ</t>
    </rPh>
    <rPh sb="336" eb="337">
      <t>ヒ</t>
    </rPh>
    <rPh sb="338" eb="340">
      <t>サクゲン</t>
    </rPh>
    <rPh sb="344" eb="346">
      <t>ケイヒ</t>
    </rPh>
    <rPh sb="346" eb="348">
      <t>カイシュウ</t>
    </rPh>
    <rPh sb="348" eb="349">
      <t>リツ</t>
    </rPh>
    <rPh sb="350" eb="352">
      <t>コウジョウ</t>
    </rPh>
    <rPh sb="353" eb="354">
      <t>ト</t>
    </rPh>
    <rPh sb="355" eb="356">
      <t>ク</t>
    </rPh>
    <rPh sb="357" eb="359">
      <t>ヒツヨウ</t>
    </rPh>
    <rPh sb="365" eb="367">
      <t>オスイ</t>
    </rPh>
    <rPh sb="367" eb="369">
      <t>ショリ</t>
    </rPh>
    <rPh sb="369" eb="371">
      <t>ゲンカ</t>
    </rPh>
    <rPh sb="377" eb="379">
      <t>ルイジ</t>
    </rPh>
    <rPh sb="379" eb="381">
      <t>ダンタイ</t>
    </rPh>
    <rPh sb="381" eb="383">
      <t>ヘイキン</t>
    </rPh>
    <rPh sb="385" eb="386">
      <t>ヒク</t>
    </rPh>
    <rPh sb="391" eb="393">
      <t>ゼンコク</t>
    </rPh>
    <rPh sb="393" eb="395">
      <t>ヘイキン</t>
    </rPh>
    <rPh sb="396" eb="398">
      <t>ヒカク</t>
    </rPh>
    <rPh sb="400" eb="401">
      <t>タカ</t>
    </rPh>
    <rPh sb="402" eb="404">
      <t>ジョウキョウ</t>
    </rPh>
    <rPh sb="408" eb="410">
      <t>セツゾク</t>
    </rPh>
    <rPh sb="410" eb="411">
      <t>リツ</t>
    </rPh>
    <rPh sb="412" eb="414">
      <t>コウジョウ</t>
    </rPh>
    <rPh sb="417" eb="418">
      <t>ユウ</t>
    </rPh>
    <rPh sb="418" eb="419">
      <t>シュウ</t>
    </rPh>
    <rPh sb="419" eb="421">
      <t>スイリョウ</t>
    </rPh>
    <rPh sb="422" eb="424">
      <t>ゾウカ</t>
    </rPh>
    <rPh sb="425" eb="426">
      <t>ハカ</t>
    </rPh>
    <rPh sb="427" eb="429">
      <t>ヒツヨウ</t>
    </rPh>
    <rPh sb="445" eb="447">
      <t>ルイジ</t>
    </rPh>
    <rPh sb="447" eb="449">
      <t>ダンタイ</t>
    </rPh>
    <rPh sb="449" eb="451">
      <t>ヘイキン</t>
    </rPh>
    <rPh sb="455" eb="456">
      <t>タカ</t>
    </rPh>
    <rPh sb="465" eb="468">
      <t>ヒカクテキ</t>
    </rPh>
    <rPh sb="476" eb="478">
      <t>コンゴ</t>
    </rPh>
    <rPh sb="480" eb="483">
      <t>ミセツゾク</t>
    </rPh>
    <rPh sb="483" eb="485">
      <t>セタイ</t>
    </rPh>
    <rPh sb="487" eb="489">
      <t>ホウモン</t>
    </rPh>
    <rPh sb="490" eb="493">
      <t>コウホウトウ</t>
    </rPh>
    <rPh sb="496" eb="498">
      <t>シュウチ</t>
    </rPh>
    <rPh sb="502" eb="505">
      <t>スイセンカ</t>
    </rPh>
    <rPh sb="505" eb="506">
      <t>リツ</t>
    </rPh>
    <rPh sb="507" eb="509">
      <t>コウジョウ</t>
    </rPh>
    <rPh sb="510" eb="511">
      <t>ハカ</t>
    </rPh>
    <rPh sb="512" eb="514">
      <t>ヒツヨウ</t>
    </rPh>
    <phoneticPr fontId="15"/>
  </si>
  <si>
    <t xml:space="preserve">　事業に着手してから３５年超が経過している。現在も管渠調査を行い、部分修繕をすることで管渠の維持を図っているが、修繕する箇所数は増えていくことが考えられる。
　また、汚水中継ポンプ場に関しては、使用開始してから２５年が経過し、施設の老朽化が顕著であり、計画的な修繕や機器の入れ替え等を検討することが必要である。
　以上の点から、これから維持管理費は増えていくことが考えられる。
</t>
    <rPh sb="13" eb="14">
      <t>チョウ</t>
    </rPh>
    <rPh sb="46" eb="48">
      <t>イジ</t>
    </rPh>
    <rPh sb="142" eb="144">
      <t>ケントウ</t>
    </rPh>
    <rPh sb="149" eb="15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</si>
</sst>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EB-422C-86E5-E3E6AE539CAD}"/>
            </c:ext>
          </c:extLst>
        </c:ser>
        <c:dLbls>
          <c:showLegendKey val="0"/>
          <c:showVal val="0"/>
          <c:showCatName val="0"/>
          <c:showSerName val="0"/>
          <c:showPercent val="0"/>
          <c:showBubbleSize val="0"/>
        </c:dLbls>
        <c:gapWidth val="150"/>
        <c:axId val="96928896"/>
        <c:axId val="969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xmlns:c16r2="http://schemas.microsoft.com/office/drawing/2015/06/chart">
            <c:ext xmlns:c16="http://schemas.microsoft.com/office/drawing/2014/chart" uri="{C3380CC4-5D6E-409C-BE32-E72D297353CC}">
              <c16:uniqueId val="{00000001-58EB-422C-86E5-E3E6AE539CAD}"/>
            </c:ext>
          </c:extLst>
        </c:ser>
        <c:dLbls>
          <c:showLegendKey val="0"/>
          <c:showVal val="0"/>
          <c:showCatName val="0"/>
          <c:showSerName val="0"/>
          <c:showPercent val="0"/>
          <c:showBubbleSize val="0"/>
        </c:dLbls>
        <c:marker val="1"/>
        <c:smooth val="0"/>
        <c:axId val="96928896"/>
        <c:axId val="96930816"/>
      </c:lineChart>
      <c:dateAx>
        <c:axId val="96928896"/>
        <c:scaling>
          <c:orientation val="minMax"/>
        </c:scaling>
        <c:delete val="1"/>
        <c:axPos val="b"/>
        <c:numFmt formatCode="ge" sourceLinked="1"/>
        <c:majorTickMark val="none"/>
        <c:minorTickMark val="none"/>
        <c:tickLblPos val="none"/>
        <c:crossAx val="96930816"/>
        <c:crosses val="autoZero"/>
        <c:auto val="1"/>
        <c:lblOffset val="100"/>
        <c:baseTimeUnit val="years"/>
      </c:dateAx>
      <c:valAx>
        <c:axId val="969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49-472F-A336-ECAAC51D6910}"/>
            </c:ext>
          </c:extLst>
        </c:ser>
        <c:dLbls>
          <c:showLegendKey val="0"/>
          <c:showVal val="0"/>
          <c:showCatName val="0"/>
          <c:showSerName val="0"/>
          <c:showPercent val="0"/>
          <c:showBubbleSize val="0"/>
        </c:dLbls>
        <c:gapWidth val="150"/>
        <c:axId val="109884544"/>
        <c:axId val="10988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xmlns:c16r2="http://schemas.microsoft.com/office/drawing/2015/06/chart">
            <c:ext xmlns:c16="http://schemas.microsoft.com/office/drawing/2014/chart" uri="{C3380CC4-5D6E-409C-BE32-E72D297353CC}">
              <c16:uniqueId val="{00000001-AD49-472F-A336-ECAAC51D6910}"/>
            </c:ext>
          </c:extLst>
        </c:ser>
        <c:dLbls>
          <c:showLegendKey val="0"/>
          <c:showVal val="0"/>
          <c:showCatName val="0"/>
          <c:showSerName val="0"/>
          <c:showPercent val="0"/>
          <c:showBubbleSize val="0"/>
        </c:dLbls>
        <c:marker val="1"/>
        <c:smooth val="0"/>
        <c:axId val="109884544"/>
        <c:axId val="109886464"/>
      </c:lineChart>
      <c:dateAx>
        <c:axId val="109884544"/>
        <c:scaling>
          <c:orientation val="minMax"/>
        </c:scaling>
        <c:delete val="1"/>
        <c:axPos val="b"/>
        <c:numFmt formatCode="ge" sourceLinked="1"/>
        <c:majorTickMark val="none"/>
        <c:minorTickMark val="none"/>
        <c:tickLblPos val="none"/>
        <c:crossAx val="109886464"/>
        <c:crosses val="autoZero"/>
        <c:auto val="1"/>
        <c:lblOffset val="100"/>
        <c:baseTimeUnit val="years"/>
      </c:dateAx>
      <c:valAx>
        <c:axId val="1098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95.01</c:v>
                </c:pt>
                <c:pt idx="1">
                  <c:v>94.63</c:v>
                </c:pt>
                <c:pt idx="2">
                  <c:v>94.8</c:v>
                </c:pt>
                <c:pt idx="3">
                  <c:v>94.28</c:v>
                </c:pt>
                <c:pt idx="4">
                  <c:v>94.55</c:v>
                </c:pt>
              </c:numCache>
            </c:numRef>
          </c:val>
          <c:extLst xmlns:c16r2="http://schemas.microsoft.com/office/drawing/2015/06/chart">
            <c:ext xmlns:c16="http://schemas.microsoft.com/office/drawing/2014/chart" uri="{C3380CC4-5D6E-409C-BE32-E72D297353CC}">
              <c16:uniqueId val="{00000000-01D3-40DC-960A-91B593966396}"/>
            </c:ext>
          </c:extLst>
        </c:ser>
        <c:dLbls>
          <c:showLegendKey val="0"/>
          <c:showVal val="0"/>
          <c:showCatName val="0"/>
          <c:showSerName val="0"/>
          <c:showPercent val="0"/>
          <c:showBubbleSize val="0"/>
        </c:dLbls>
        <c:gapWidth val="150"/>
        <c:axId val="109942272"/>
        <c:axId val="1099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xmlns:c16r2="http://schemas.microsoft.com/office/drawing/2015/06/chart">
            <c:ext xmlns:c16="http://schemas.microsoft.com/office/drawing/2014/chart" uri="{C3380CC4-5D6E-409C-BE32-E72D297353CC}">
              <c16:uniqueId val="{00000001-01D3-40DC-960A-91B593966396}"/>
            </c:ext>
          </c:extLst>
        </c:ser>
        <c:dLbls>
          <c:showLegendKey val="0"/>
          <c:showVal val="0"/>
          <c:showCatName val="0"/>
          <c:showSerName val="0"/>
          <c:showPercent val="0"/>
          <c:showBubbleSize val="0"/>
        </c:dLbls>
        <c:marker val="1"/>
        <c:smooth val="0"/>
        <c:axId val="109942272"/>
        <c:axId val="109944192"/>
      </c:lineChart>
      <c:dateAx>
        <c:axId val="109942272"/>
        <c:scaling>
          <c:orientation val="minMax"/>
        </c:scaling>
        <c:delete val="1"/>
        <c:axPos val="b"/>
        <c:numFmt formatCode="ge" sourceLinked="1"/>
        <c:majorTickMark val="none"/>
        <c:minorTickMark val="none"/>
        <c:tickLblPos val="none"/>
        <c:crossAx val="109944192"/>
        <c:crosses val="autoZero"/>
        <c:auto val="1"/>
        <c:lblOffset val="100"/>
        <c:baseTimeUnit val="years"/>
      </c:dateAx>
      <c:valAx>
        <c:axId val="1099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58.36</c:v>
                </c:pt>
                <c:pt idx="1">
                  <c:v>59.1</c:v>
                </c:pt>
                <c:pt idx="2">
                  <c:v>60.39</c:v>
                </c:pt>
                <c:pt idx="3">
                  <c:v>62.08</c:v>
                </c:pt>
                <c:pt idx="4">
                  <c:v>73.89</c:v>
                </c:pt>
              </c:numCache>
            </c:numRef>
          </c:val>
          <c:extLst xmlns:c16r2="http://schemas.microsoft.com/office/drawing/2015/06/chart">
            <c:ext xmlns:c16="http://schemas.microsoft.com/office/drawing/2014/chart" uri="{C3380CC4-5D6E-409C-BE32-E72D297353CC}">
              <c16:uniqueId val="{00000000-FB62-4271-98A8-C0C50C071B34}"/>
            </c:ext>
          </c:extLst>
        </c:ser>
        <c:dLbls>
          <c:showLegendKey val="0"/>
          <c:showVal val="0"/>
          <c:showCatName val="0"/>
          <c:showSerName val="0"/>
          <c:showPercent val="0"/>
          <c:showBubbleSize val="0"/>
        </c:dLbls>
        <c:gapWidth val="150"/>
        <c:axId val="96974336"/>
        <c:axId val="9697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62-4271-98A8-C0C50C071B34}"/>
            </c:ext>
          </c:extLst>
        </c:ser>
        <c:dLbls>
          <c:showLegendKey val="0"/>
          <c:showVal val="0"/>
          <c:showCatName val="0"/>
          <c:showSerName val="0"/>
          <c:showPercent val="0"/>
          <c:showBubbleSize val="0"/>
        </c:dLbls>
        <c:marker val="1"/>
        <c:smooth val="0"/>
        <c:axId val="96974336"/>
        <c:axId val="96976256"/>
      </c:lineChart>
      <c:dateAx>
        <c:axId val="96974336"/>
        <c:scaling>
          <c:orientation val="minMax"/>
        </c:scaling>
        <c:delete val="1"/>
        <c:axPos val="b"/>
        <c:numFmt formatCode="ge" sourceLinked="1"/>
        <c:majorTickMark val="none"/>
        <c:minorTickMark val="none"/>
        <c:tickLblPos val="none"/>
        <c:crossAx val="96976256"/>
        <c:crosses val="autoZero"/>
        <c:auto val="1"/>
        <c:lblOffset val="100"/>
        <c:baseTimeUnit val="years"/>
      </c:dateAx>
      <c:valAx>
        <c:axId val="969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C1-40F1-AB7F-953EF540557C}"/>
            </c:ext>
          </c:extLst>
        </c:ser>
        <c:dLbls>
          <c:showLegendKey val="0"/>
          <c:showVal val="0"/>
          <c:showCatName val="0"/>
          <c:showSerName val="0"/>
          <c:showPercent val="0"/>
          <c:showBubbleSize val="0"/>
        </c:dLbls>
        <c:gapWidth val="150"/>
        <c:axId val="97544064"/>
        <c:axId val="975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C1-40F1-AB7F-953EF540557C}"/>
            </c:ext>
          </c:extLst>
        </c:ser>
        <c:dLbls>
          <c:showLegendKey val="0"/>
          <c:showVal val="0"/>
          <c:showCatName val="0"/>
          <c:showSerName val="0"/>
          <c:showPercent val="0"/>
          <c:showBubbleSize val="0"/>
        </c:dLbls>
        <c:marker val="1"/>
        <c:smooth val="0"/>
        <c:axId val="97544064"/>
        <c:axId val="97546240"/>
      </c:lineChart>
      <c:dateAx>
        <c:axId val="97544064"/>
        <c:scaling>
          <c:orientation val="minMax"/>
        </c:scaling>
        <c:delete val="1"/>
        <c:axPos val="b"/>
        <c:numFmt formatCode="ge" sourceLinked="1"/>
        <c:majorTickMark val="none"/>
        <c:minorTickMark val="none"/>
        <c:tickLblPos val="none"/>
        <c:crossAx val="97546240"/>
        <c:crosses val="autoZero"/>
        <c:auto val="1"/>
        <c:lblOffset val="100"/>
        <c:baseTimeUnit val="years"/>
      </c:dateAx>
      <c:valAx>
        <c:axId val="975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BF-4040-8294-2C637F7836E0}"/>
            </c:ext>
          </c:extLst>
        </c:ser>
        <c:dLbls>
          <c:showLegendKey val="0"/>
          <c:showVal val="0"/>
          <c:showCatName val="0"/>
          <c:showSerName val="0"/>
          <c:showPercent val="0"/>
          <c:showBubbleSize val="0"/>
        </c:dLbls>
        <c:gapWidth val="150"/>
        <c:axId val="97581312"/>
        <c:axId val="1096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BF-4040-8294-2C637F7836E0}"/>
            </c:ext>
          </c:extLst>
        </c:ser>
        <c:dLbls>
          <c:showLegendKey val="0"/>
          <c:showVal val="0"/>
          <c:showCatName val="0"/>
          <c:showSerName val="0"/>
          <c:showPercent val="0"/>
          <c:showBubbleSize val="0"/>
        </c:dLbls>
        <c:marker val="1"/>
        <c:smooth val="0"/>
        <c:axId val="97581312"/>
        <c:axId val="109646208"/>
      </c:lineChart>
      <c:dateAx>
        <c:axId val="97581312"/>
        <c:scaling>
          <c:orientation val="minMax"/>
        </c:scaling>
        <c:delete val="1"/>
        <c:axPos val="b"/>
        <c:numFmt formatCode="ge" sourceLinked="1"/>
        <c:majorTickMark val="none"/>
        <c:minorTickMark val="none"/>
        <c:tickLblPos val="none"/>
        <c:crossAx val="109646208"/>
        <c:crosses val="autoZero"/>
        <c:auto val="1"/>
        <c:lblOffset val="100"/>
        <c:baseTimeUnit val="years"/>
      </c:dateAx>
      <c:valAx>
        <c:axId val="1096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F2-4EFA-968F-E268A9B457C0}"/>
            </c:ext>
          </c:extLst>
        </c:ser>
        <c:dLbls>
          <c:showLegendKey val="0"/>
          <c:showVal val="0"/>
          <c:showCatName val="0"/>
          <c:showSerName val="0"/>
          <c:showPercent val="0"/>
          <c:showBubbleSize val="0"/>
        </c:dLbls>
        <c:gapWidth val="150"/>
        <c:axId val="109681664"/>
        <c:axId val="1096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F2-4EFA-968F-E268A9B457C0}"/>
            </c:ext>
          </c:extLst>
        </c:ser>
        <c:dLbls>
          <c:showLegendKey val="0"/>
          <c:showVal val="0"/>
          <c:showCatName val="0"/>
          <c:showSerName val="0"/>
          <c:showPercent val="0"/>
          <c:showBubbleSize val="0"/>
        </c:dLbls>
        <c:marker val="1"/>
        <c:smooth val="0"/>
        <c:axId val="109681664"/>
        <c:axId val="109696128"/>
      </c:lineChart>
      <c:dateAx>
        <c:axId val="109681664"/>
        <c:scaling>
          <c:orientation val="minMax"/>
        </c:scaling>
        <c:delete val="1"/>
        <c:axPos val="b"/>
        <c:numFmt formatCode="ge" sourceLinked="1"/>
        <c:majorTickMark val="none"/>
        <c:minorTickMark val="none"/>
        <c:tickLblPos val="none"/>
        <c:crossAx val="109696128"/>
        <c:crosses val="autoZero"/>
        <c:auto val="1"/>
        <c:lblOffset val="100"/>
        <c:baseTimeUnit val="years"/>
      </c:dateAx>
      <c:valAx>
        <c:axId val="1096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A2-4CB1-B505-01BED56BEA70}"/>
            </c:ext>
          </c:extLst>
        </c:ser>
        <c:dLbls>
          <c:showLegendKey val="0"/>
          <c:showVal val="0"/>
          <c:showCatName val="0"/>
          <c:showSerName val="0"/>
          <c:showPercent val="0"/>
          <c:showBubbleSize val="0"/>
        </c:dLbls>
        <c:gapWidth val="150"/>
        <c:axId val="109731200"/>
        <c:axId val="1097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A2-4CB1-B505-01BED56BEA70}"/>
            </c:ext>
          </c:extLst>
        </c:ser>
        <c:dLbls>
          <c:showLegendKey val="0"/>
          <c:showVal val="0"/>
          <c:showCatName val="0"/>
          <c:showSerName val="0"/>
          <c:showPercent val="0"/>
          <c:showBubbleSize val="0"/>
        </c:dLbls>
        <c:marker val="1"/>
        <c:smooth val="0"/>
        <c:axId val="109731200"/>
        <c:axId val="109737472"/>
      </c:lineChart>
      <c:dateAx>
        <c:axId val="109731200"/>
        <c:scaling>
          <c:orientation val="minMax"/>
        </c:scaling>
        <c:delete val="1"/>
        <c:axPos val="b"/>
        <c:numFmt formatCode="ge" sourceLinked="1"/>
        <c:majorTickMark val="none"/>
        <c:minorTickMark val="none"/>
        <c:tickLblPos val="none"/>
        <c:crossAx val="109737472"/>
        <c:crosses val="autoZero"/>
        <c:auto val="1"/>
        <c:lblOffset val="100"/>
        <c:baseTimeUnit val="years"/>
      </c:dateAx>
      <c:valAx>
        <c:axId val="1097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1149.01</c:v>
                </c:pt>
                <c:pt idx="1">
                  <c:v>1046.49</c:v>
                </c:pt>
                <c:pt idx="2">
                  <c:v>958.28</c:v>
                </c:pt>
                <c:pt idx="3">
                  <c:v>1340.37</c:v>
                </c:pt>
                <c:pt idx="4">
                  <c:v>1061.8900000000001</c:v>
                </c:pt>
              </c:numCache>
            </c:numRef>
          </c:val>
          <c:extLst xmlns:c16r2="http://schemas.microsoft.com/office/drawing/2015/06/chart">
            <c:ext xmlns:c16="http://schemas.microsoft.com/office/drawing/2014/chart" uri="{C3380CC4-5D6E-409C-BE32-E72D297353CC}">
              <c16:uniqueId val="{00000000-5588-4170-8270-979B0624E673}"/>
            </c:ext>
          </c:extLst>
        </c:ser>
        <c:dLbls>
          <c:showLegendKey val="0"/>
          <c:showVal val="0"/>
          <c:showCatName val="0"/>
          <c:showSerName val="0"/>
          <c:showPercent val="0"/>
          <c:showBubbleSize val="0"/>
        </c:dLbls>
        <c:gapWidth val="150"/>
        <c:axId val="110047232"/>
        <c:axId val="11004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xmlns:c16r2="http://schemas.microsoft.com/office/drawing/2015/06/chart">
            <c:ext xmlns:c16="http://schemas.microsoft.com/office/drawing/2014/chart" uri="{C3380CC4-5D6E-409C-BE32-E72D297353CC}">
              <c16:uniqueId val="{00000001-5588-4170-8270-979B0624E673}"/>
            </c:ext>
          </c:extLst>
        </c:ser>
        <c:dLbls>
          <c:showLegendKey val="0"/>
          <c:showVal val="0"/>
          <c:showCatName val="0"/>
          <c:showSerName val="0"/>
          <c:showPercent val="0"/>
          <c:showBubbleSize val="0"/>
        </c:dLbls>
        <c:marker val="1"/>
        <c:smooth val="0"/>
        <c:axId val="110047232"/>
        <c:axId val="110049152"/>
      </c:lineChart>
      <c:dateAx>
        <c:axId val="110047232"/>
        <c:scaling>
          <c:orientation val="minMax"/>
        </c:scaling>
        <c:delete val="1"/>
        <c:axPos val="b"/>
        <c:numFmt formatCode="ge" sourceLinked="1"/>
        <c:majorTickMark val="none"/>
        <c:minorTickMark val="none"/>
        <c:tickLblPos val="none"/>
        <c:crossAx val="110049152"/>
        <c:crosses val="autoZero"/>
        <c:auto val="1"/>
        <c:lblOffset val="100"/>
        <c:baseTimeUnit val="years"/>
      </c:dateAx>
      <c:valAx>
        <c:axId val="1100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77.040000000000006</c:v>
                </c:pt>
                <c:pt idx="1">
                  <c:v>77.11</c:v>
                </c:pt>
                <c:pt idx="2">
                  <c:v>77.569999999999993</c:v>
                </c:pt>
                <c:pt idx="3">
                  <c:v>77.7</c:v>
                </c:pt>
                <c:pt idx="4">
                  <c:v>91.58</c:v>
                </c:pt>
              </c:numCache>
            </c:numRef>
          </c:val>
          <c:extLst xmlns:c16r2="http://schemas.microsoft.com/office/drawing/2015/06/chart">
            <c:ext xmlns:c16="http://schemas.microsoft.com/office/drawing/2014/chart" uri="{C3380CC4-5D6E-409C-BE32-E72D297353CC}">
              <c16:uniqueId val="{00000000-3A63-40CA-915E-4F05044E2633}"/>
            </c:ext>
          </c:extLst>
        </c:ser>
        <c:dLbls>
          <c:showLegendKey val="0"/>
          <c:showVal val="0"/>
          <c:showCatName val="0"/>
          <c:showSerName val="0"/>
          <c:showPercent val="0"/>
          <c:showBubbleSize val="0"/>
        </c:dLbls>
        <c:gapWidth val="150"/>
        <c:axId val="110084480"/>
        <c:axId val="1100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xmlns:c16r2="http://schemas.microsoft.com/office/drawing/2015/06/chart">
            <c:ext xmlns:c16="http://schemas.microsoft.com/office/drawing/2014/chart" uri="{C3380CC4-5D6E-409C-BE32-E72D297353CC}">
              <c16:uniqueId val="{00000001-3A63-40CA-915E-4F05044E2633}"/>
            </c:ext>
          </c:extLst>
        </c:ser>
        <c:dLbls>
          <c:showLegendKey val="0"/>
          <c:showVal val="0"/>
          <c:showCatName val="0"/>
          <c:showSerName val="0"/>
          <c:showPercent val="0"/>
          <c:showBubbleSize val="0"/>
        </c:dLbls>
        <c:marker val="1"/>
        <c:smooth val="0"/>
        <c:axId val="110084480"/>
        <c:axId val="110086400"/>
      </c:lineChart>
      <c:dateAx>
        <c:axId val="110084480"/>
        <c:scaling>
          <c:orientation val="minMax"/>
        </c:scaling>
        <c:delete val="1"/>
        <c:axPos val="b"/>
        <c:numFmt formatCode="ge" sourceLinked="1"/>
        <c:majorTickMark val="none"/>
        <c:minorTickMark val="none"/>
        <c:tickLblPos val="none"/>
        <c:crossAx val="110086400"/>
        <c:crosses val="autoZero"/>
        <c:auto val="1"/>
        <c:lblOffset val="100"/>
        <c:baseTimeUnit val="years"/>
      </c:dateAx>
      <c:valAx>
        <c:axId val="1100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150.01</c:v>
                </c:pt>
                <c:pt idx="2">
                  <c:v>150</c:v>
                </c:pt>
                <c:pt idx="3">
                  <c:v>150</c:v>
                </c:pt>
                <c:pt idx="4">
                  <c:v>150.59</c:v>
                </c:pt>
              </c:numCache>
            </c:numRef>
          </c:val>
          <c:extLst xmlns:c16r2="http://schemas.microsoft.com/office/drawing/2015/06/chart">
            <c:ext xmlns:c16="http://schemas.microsoft.com/office/drawing/2014/chart" uri="{C3380CC4-5D6E-409C-BE32-E72D297353CC}">
              <c16:uniqueId val="{00000000-D404-44BF-9EA5-77795348F168}"/>
            </c:ext>
          </c:extLst>
        </c:ser>
        <c:dLbls>
          <c:showLegendKey val="0"/>
          <c:showVal val="0"/>
          <c:showCatName val="0"/>
          <c:showSerName val="0"/>
          <c:showPercent val="0"/>
          <c:showBubbleSize val="0"/>
        </c:dLbls>
        <c:gapWidth val="150"/>
        <c:axId val="109855488"/>
        <c:axId val="1098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xmlns:c16r2="http://schemas.microsoft.com/office/drawing/2015/06/chart">
            <c:ext xmlns:c16="http://schemas.microsoft.com/office/drawing/2014/chart" uri="{C3380CC4-5D6E-409C-BE32-E72D297353CC}">
              <c16:uniqueId val="{00000001-D404-44BF-9EA5-77795348F168}"/>
            </c:ext>
          </c:extLst>
        </c:ser>
        <c:dLbls>
          <c:showLegendKey val="0"/>
          <c:showVal val="0"/>
          <c:showCatName val="0"/>
          <c:showSerName val="0"/>
          <c:showPercent val="0"/>
          <c:showBubbleSize val="0"/>
        </c:dLbls>
        <c:marker val="1"/>
        <c:smooth val="0"/>
        <c:axId val="109855488"/>
        <c:axId val="109857408"/>
      </c:lineChart>
      <c:dateAx>
        <c:axId val="109855488"/>
        <c:scaling>
          <c:orientation val="minMax"/>
        </c:scaling>
        <c:delete val="1"/>
        <c:axPos val="b"/>
        <c:numFmt formatCode="ge" sourceLinked="1"/>
        <c:majorTickMark val="none"/>
        <c:minorTickMark val="none"/>
        <c:tickLblPos val="none"/>
        <c:crossAx val="109857408"/>
        <c:crosses val="autoZero"/>
        <c:auto val="1"/>
        <c:lblOffset val="100"/>
        <c:baseTimeUnit val="years"/>
      </c:dateAx>
      <c:valAx>
        <c:axId val="1098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埼玉県　伊奈町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Bc2</v>
      </c>
      <c r="X8" s="71"/>
      <c r="Y8" s="71"/>
      <c r="Z8" s="71"/>
      <c r="AA8" s="71"/>
      <c r="AB8" s="71"/>
      <c r="AC8" s="71"/>
      <c r="AD8" s="72" t="str">
        <f>データ!$M$6</f>
        <v>非設置</v>
      </c>
      <c r="AE8" s="72"/>
      <c r="AF8" s="72"/>
      <c r="AG8" s="72"/>
      <c r="AH8" s="72"/>
      <c r="AI8" s="72"/>
      <c r="AJ8" s="72"/>
      <c r="AK8" s="3"/>
      <c r="AL8" s="68">
        <f>データ!S6</f>
        <v>44789</v>
      </c>
      <c r="AM8" s="68"/>
      <c r="AN8" s="68"/>
      <c r="AO8" s="68"/>
      <c r="AP8" s="68"/>
      <c r="AQ8" s="68"/>
      <c r="AR8" s="68"/>
      <c r="AS8" s="68"/>
      <c r="AT8" s="67">
        <f>データ!T6</f>
        <v>14.79</v>
      </c>
      <c r="AU8" s="67"/>
      <c r="AV8" s="67"/>
      <c r="AW8" s="67"/>
      <c r="AX8" s="67"/>
      <c r="AY8" s="67"/>
      <c r="AZ8" s="67"/>
      <c r="BA8" s="67"/>
      <c r="BB8" s="67">
        <f>データ!U6</f>
        <v>3028.33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c r="A10" s="2"/>
      <c r="B10" s="67" t="str">
        <f>データ!N6</f>
        <v>-</v>
      </c>
      <c r="C10" s="67"/>
      <c r="D10" s="67"/>
      <c r="E10" s="67"/>
      <c r="F10" s="67"/>
      <c r="G10" s="67"/>
      <c r="H10" s="67"/>
      <c r="I10" s="67" t="str">
        <f>データ!O6</f>
        <v>該当数値なし</v>
      </c>
      <c r="J10" s="67"/>
      <c r="K10" s="67"/>
      <c r="L10" s="67"/>
      <c r="M10" s="67"/>
      <c r="N10" s="67"/>
      <c r="O10" s="67"/>
      <c r="P10" s="67">
        <f>データ!P6</f>
        <v>73.56</v>
      </c>
      <c r="Q10" s="67"/>
      <c r="R10" s="67"/>
      <c r="S10" s="67"/>
      <c r="T10" s="67"/>
      <c r="U10" s="67"/>
      <c r="V10" s="67"/>
      <c r="W10" s="67">
        <f>データ!Q6</f>
        <v>95.06</v>
      </c>
      <c r="X10" s="67"/>
      <c r="Y10" s="67"/>
      <c r="Z10" s="67"/>
      <c r="AA10" s="67"/>
      <c r="AB10" s="67"/>
      <c r="AC10" s="67"/>
      <c r="AD10" s="68">
        <f>データ!R6</f>
        <v>2354</v>
      </c>
      <c r="AE10" s="68"/>
      <c r="AF10" s="68"/>
      <c r="AG10" s="68"/>
      <c r="AH10" s="68"/>
      <c r="AI10" s="68"/>
      <c r="AJ10" s="68"/>
      <c r="AK10" s="2"/>
      <c r="AL10" s="68">
        <f>データ!V6</f>
        <v>32910</v>
      </c>
      <c r="AM10" s="68"/>
      <c r="AN10" s="68"/>
      <c r="AO10" s="68"/>
      <c r="AP10" s="68"/>
      <c r="AQ10" s="68"/>
      <c r="AR10" s="68"/>
      <c r="AS10" s="68"/>
      <c r="AT10" s="67">
        <f>データ!W6</f>
        <v>5.29</v>
      </c>
      <c r="AU10" s="67"/>
      <c r="AV10" s="67"/>
      <c r="AW10" s="67"/>
      <c r="AX10" s="67"/>
      <c r="AY10" s="67"/>
      <c r="AZ10" s="67"/>
      <c r="BA10" s="67"/>
      <c r="BB10" s="67">
        <f>データ!X6</f>
        <v>6221.17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isWpSW0dzcgzrAUb9b5jXJpwxHsqflni91asv35eij9ubT/SJ5LUYKB7HrGtniDtE2qDT0r5E26YJ/PJTJWQ/Q==" saltValue="O/H//qs9PzoJyt4IbxVt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L16:BZ44"/>
    <mergeCell ref="B60:BJ61"/>
    <mergeCell ref="BL64:BZ65"/>
    <mergeCell ref="BL10:BM10"/>
    <mergeCell ref="BL11:BZ13"/>
    <mergeCell ref="B14:BJ15"/>
    <mergeCell ref="BL14:BZ15"/>
    <mergeCell ref="BL45:BZ46"/>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113018</v>
      </c>
      <c r="D6" s="33">
        <f t="shared" si="3"/>
        <v>47</v>
      </c>
      <c r="E6" s="33">
        <f t="shared" si="3"/>
        <v>17</v>
      </c>
      <c r="F6" s="33">
        <f t="shared" si="3"/>
        <v>1</v>
      </c>
      <c r="G6" s="33">
        <f t="shared" si="3"/>
        <v>0</v>
      </c>
      <c r="H6" s="33" t="str">
        <f t="shared" si="3"/>
        <v>埼玉県　伊奈町</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73.56</v>
      </c>
      <c r="Q6" s="34">
        <f t="shared" si="3"/>
        <v>95.06</v>
      </c>
      <c r="R6" s="34">
        <f t="shared" si="3"/>
        <v>2354</v>
      </c>
      <c r="S6" s="34">
        <f t="shared" si="3"/>
        <v>44789</v>
      </c>
      <c r="T6" s="34">
        <f t="shared" si="3"/>
        <v>14.79</v>
      </c>
      <c r="U6" s="34">
        <f t="shared" si="3"/>
        <v>3028.33</v>
      </c>
      <c r="V6" s="34">
        <f t="shared" si="3"/>
        <v>32910</v>
      </c>
      <c r="W6" s="34">
        <f t="shared" si="3"/>
        <v>5.29</v>
      </c>
      <c r="X6" s="34">
        <f t="shared" si="3"/>
        <v>6221.17</v>
      </c>
      <c r="Y6" s="35">
        <f>IF(Y7="",NA(),Y7)</f>
        <v>58.36</v>
      </c>
      <c r="Z6" s="35">
        <f t="shared" ref="Z6:AH6" si="4">IF(Z7="",NA(),Z7)</f>
        <v>59.1</v>
      </c>
      <c r="AA6" s="35">
        <f t="shared" si="4"/>
        <v>60.39</v>
      </c>
      <c r="AB6" s="35">
        <f t="shared" si="4"/>
        <v>62.08</v>
      </c>
      <c r="AC6" s="35">
        <f t="shared" si="4"/>
        <v>73.89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1149.01</v>
      </c>
      <c r="BG6" s="35">
        <f t="shared" ref="BG6:BO6" si="7">IF(BG7="",NA(),BG7)</f>
        <v>1046.49</v>
      </c>
      <c r="BH6" s="35">
        <f t="shared" si="7"/>
        <v>958.28</v>
      </c>
      <c r="BI6" s="35">
        <f t="shared" si="7"/>
        <v>1340.37</v>
      </c>
      <c r="BJ6" s="35">
        <f t="shared" si="7"/>
        <v>1061.8900000000001</v>
      </c>
      <c r="BK6" s="35">
        <f t="shared" si="7"/>
        <v>1117.27</v>
      </c>
      <c r="BL6" s="35">
        <f t="shared" si="7"/>
        <v>1051.49</v>
      </c>
      <c r="BM6" s="35">
        <f t="shared" si="7"/>
        <v>991.69</v>
      </c>
      <c r="BN6" s="35">
        <f t="shared" si="7"/>
        <v>986.82</v>
      </c>
      <c r="BO6" s="35">
        <f t="shared" si="7"/>
        <v>1023.34</v>
      </c>
      <c r="BP6" s="34" t="str">
        <f>IF(BP7="","",IF(BP7="-","【-】","【"&amp;SUBSTITUTE(TEXT(BP7,"#,##0.00"),"-","△")&amp;"】"))</f>
        <v>【682.78】</v>
      </c>
      <c r="BQ6" s="35">
        <f>IF(BQ7="",NA(),BQ7)</f>
        <v>77.040000000000006</v>
      </c>
      <c r="BR6" s="35">
        <f t="shared" ref="BR6:BZ6" si="8">IF(BR7="",NA(),BR7)</f>
        <v>77.11</v>
      </c>
      <c r="BS6" s="35">
        <f t="shared" si="8"/>
        <v>77.569999999999993</v>
      </c>
      <c r="BT6" s="35">
        <f t="shared" si="8"/>
        <v>77.7</v>
      </c>
      <c r="BU6" s="35">
        <f t="shared" si="8"/>
        <v>91.58</v>
      </c>
      <c r="BV6" s="35">
        <f t="shared" si="8"/>
        <v>76.33</v>
      </c>
      <c r="BW6" s="35">
        <f t="shared" si="8"/>
        <v>80.11</v>
      </c>
      <c r="BX6" s="35">
        <f t="shared" si="8"/>
        <v>84.53</v>
      </c>
      <c r="BY6" s="35">
        <f t="shared" si="8"/>
        <v>84.02</v>
      </c>
      <c r="BZ6" s="35">
        <f t="shared" si="8"/>
        <v>82.26</v>
      </c>
      <c r="CA6" s="34" t="str">
        <f>IF(CA7="","",IF(CA7="-","【-】","【"&amp;SUBSTITUTE(TEXT(CA7,"#,##0.00"),"-","△")&amp;"】"))</f>
        <v>【100.91】</v>
      </c>
      <c r="CB6" s="35">
        <f>IF(CB7="",NA(),CB7)</f>
        <v>150</v>
      </c>
      <c r="CC6" s="35">
        <f t="shared" ref="CC6:CK6" si="9">IF(CC7="",NA(),CC7)</f>
        <v>150.01</v>
      </c>
      <c r="CD6" s="35">
        <f t="shared" si="9"/>
        <v>150</v>
      </c>
      <c r="CE6" s="35">
        <f t="shared" si="9"/>
        <v>150</v>
      </c>
      <c r="CF6" s="35">
        <f t="shared" si="9"/>
        <v>150.59</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95.01</v>
      </c>
      <c r="CY6" s="35">
        <f t="shared" ref="CY6:DG6" si="11">IF(CY7="",NA(),CY7)</f>
        <v>94.63</v>
      </c>
      <c r="CZ6" s="35">
        <f t="shared" si="11"/>
        <v>94.8</v>
      </c>
      <c r="DA6" s="35">
        <f t="shared" si="11"/>
        <v>94.28</v>
      </c>
      <c r="DB6" s="35">
        <f t="shared" si="11"/>
        <v>94.55</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c r="A7" s="28"/>
      <c r="B7" s="37">
        <v>2018</v>
      </c>
      <c r="C7" s="37">
        <v>113018</v>
      </c>
      <c r="D7" s="37">
        <v>47</v>
      </c>
      <c r="E7" s="37">
        <v>17</v>
      </c>
      <c r="F7" s="37">
        <v>1</v>
      </c>
      <c r="G7" s="37">
        <v>0</v>
      </c>
      <c r="H7" s="37" t="s">
        <v>98</v>
      </c>
      <c r="I7" s="37" t="s">
        <v>99</v>
      </c>
      <c r="J7" s="37" t="s">
        <v>100</v>
      </c>
      <c r="K7" s="37" t="s">
        <v>101</v>
      </c>
      <c r="L7" s="37" t="s">
        <v>102</v>
      </c>
      <c r="M7" s="37" t="s">
        <v>103</v>
      </c>
      <c r="N7" s="38" t="s">
        <v>104</v>
      </c>
      <c r="O7" s="38" t="s">
        <v>105</v>
      </c>
      <c r="P7" s="38">
        <v>73.56</v>
      </c>
      <c r="Q7" s="38">
        <v>95.06</v>
      </c>
      <c r="R7" s="38">
        <v>2354</v>
      </c>
      <c r="S7" s="38">
        <v>44789</v>
      </c>
      <c r="T7" s="38">
        <v>14.79</v>
      </c>
      <c r="U7" s="38">
        <v>3028.33</v>
      </c>
      <c r="V7" s="38">
        <v>32910</v>
      </c>
      <c r="W7" s="38">
        <v>5.29</v>
      </c>
      <c r="X7" s="38">
        <v>6221.17</v>
      </c>
      <c r="Y7" s="38">
        <v>58.36</v>
      </c>
      <c r="Z7" s="38">
        <v>59.1</v>
      </c>
      <c r="AA7" s="38">
        <v>60.39</v>
      </c>
      <c r="AB7" s="38">
        <v>62.08</v>
      </c>
      <c r="AC7" s="38">
        <v>73.89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1149.01</v>
      </c>
      <c r="BG7" s="38">
        <v>1046.49</v>
      </c>
      <c r="BH7" s="38">
        <v>958.28</v>
      </c>
      <c r="BI7" s="38">
        <v>1340.37</v>
      </c>
      <c r="BJ7" s="38">
        <v>1061.8900000000001</v>
      </c>
      <c r="BK7" s="38">
        <v>1117.27</v>
      </c>
      <c r="BL7" s="38">
        <v>1051.49</v>
      </c>
      <c r="BM7" s="38">
        <v>991.69</v>
      </c>
      <c r="BN7" s="38">
        <v>986.82</v>
      </c>
      <c r="BO7" s="38">
        <v>1023.34</v>
      </c>
      <c r="BP7" s="38">
        <v>682.78</v>
      </c>
      <c r="BQ7" s="38">
        <v>77.040000000000006</v>
      </c>
      <c r="BR7" s="38">
        <v>77.11</v>
      </c>
      <c r="BS7" s="38">
        <v>77.569999999999993</v>
      </c>
      <c r="BT7" s="38">
        <v>77.7</v>
      </c>
      <c r="BU7" s="38">
        <v>91.58</v>
      </c>
      <c r="BV7" s="38">
        <v>76.33</v>
      </c>
      <c r="BW7" s="38">
        <v>80.11</v>
      </c>
      <c r="BX7" s="38">
        <v>84.53</v>
      </c>
      <c r="BY7" s="38">
        <v>84.02</v>
      </c>
      <c r="BZ7" s="38">
        <v>82.26</v>
      </c>
      <c r="CA7" s="38">
        <v>100.91</v>
      </c>
      <c r="CB7" s="38">
        <v>150</v>
      </c>
      <c r="CC7" s="38">
        <v>150.01</v>
      </c>
      <c r="CD7" s="38">
        <v>150</v>
      </c>
      <c r="CE7" s="38">
        <v>150</v>
      </c>
      <c r="CF7" s="38">
        <v>150.59</v>
      </c>
      <c r="CG7" s="38">
        <v>164.13</v>
      </c>
      <c r="CH7" s="38">
        <v>162.66</v>
      </c>
      <c r="CI7" s="38">
        <v>154.69999999999999</v>
      </c>
      <c r="CJ7" s="38">
        <v>154.83000000000001</v>
      </c>
      <c r="CK7" s="38">
        <v>154.25</v>
      </c>
      <c r="CL7" s="38">
        <v>136.86000000000001</v>
      </c>
      <c r="CM7" s="38" t="s">
        <v>104</v>
      </c>
      <c r="CN7" s="38" t="s">
        <v>104</v>
      </c>
      <c r="CO7" s="38" t="s">
        <v>104</v>
      </c>
      <c r="CP7" s="38" t="s">
        <v>104</v>
      </c>
      <c r="CQ7" s="38" t="s">
        <v>104</v>
      </c>
      <c r="CR7" s="38">
        <v>58.28</v>
      </c>
      <c r="CS7" s="38">
        <v>56.67</v>
      </c>
      <c r="CT7" s="38">
        <v>58.04</v>
      </c>
      <c r="CU7" s="38">
        <v>59.9</v>
      </c>
      <c r="CV7" s="38">
        <v>64.510000000000005</v>
      </c>
      <c r="CW7" s="38">
        <v>58.98</v>
      </c>
      <c r="CX7" s="38">
        <v>95.01</v>
      </c>
      <c r="CY7" s="38">
        <v>94.63</v>
      </c>
      <c r="CZ7" s="38">
        <v>94.8</v>
      </c>
      <c r="DA7" s="38">
        <v>94.28</v>
      </c>
      <c r="DB7" s="38">
        <v>94.55</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0.04</v>
      </c>
      <c r="EL7" s="38">
        <v>0.05</v>
      </c>
      <c r="EM7" s="38">
        <v>0.06</v>
      </c>
      <c r="EN7" s="38">
        <v>0.04</v>
      </c>
      <c r="EO7" s="38">
        <v>0.23</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2020-02-04T05:57:44Z</cp:lastPrinted>
  <dcterms:created xsi:type="dcterms:W3CDTF">2019-12-05T05:02:54Z</dcterms:created>
  <dcterms:modified xsi:type="dcterms:W3CDTF">2020-02-04T05:57:49Z</dcterms:modified>
  <cp:category/>
</cp:coreProperties>
</file>