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019(平成31年度)\共通\02照会回答書(1)\県\20200116公営企業に係る経営比較分析表（平成30年度決算）の分析等について\回答\02.02.03修正\"/>
    </mc:Choice>
  </mc:AlternateContent>
  <workbookProtection workbookAlgorithmName="SHA-512" workbookHashValue="SLvxrfF3gzFQSuU4jbl0aTScLZvrNZtXq2o0uB9z6Ji8HfwEwkfODJ8NE1VhZy9rkPjZm8PjtSourKzVH7tbYw==" workbookSaltValue="9VJ/4YqRk2Ube5d7DW+0Z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<sst xmlns="http://schemas.openxmlformats.org/spreadsheetml/2006/main" count="228" uniqueCount="111">
  <si>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</si>
  <si>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</si>
  <si>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</si>
  <si>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</si>
  <si>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</si>
  <si>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</si>
  <si>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</si>
  <si>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</si>
  <si>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</si>
  <si>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</si>
  <si>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</si>
  <si>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</si>
  <si>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</si>
  <si>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</si>
  <si>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</si>
  <si>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</si>
  <si>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</si>
  <si>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</si>
  <si>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</si>
  <si>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</si>
  <si>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</si>
  <si>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</si>
  <si>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</si>
  <si>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</si>
  <si>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</si>
  <si>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</si>
  <si>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</si>
  <si>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</si>
  <si>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</si>
  <si>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</si>
  <si>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</si>
  <si>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</si>
  <si>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</si>
  <si>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</si>
  <si>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</si>
  <si>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</si>
  <si>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</si>
  <si>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</si>
  <si>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</si>
  <si>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</si>
  <si>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</si>
  <si>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</si>
  <si>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</si>
  <si>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</si>
  <si>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</si>
  <si>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</si>
  <si>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</si>
  <si>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</si>
  <si>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</si>
  <si>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</si>
  <si>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</si>
  <si>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</si>
  <si>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</si>
  <si>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</si>
  <si>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</si>
  <si>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</si>
  <si>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</si>
  <si>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</si>
  <si>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</si>
  <si>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</si>
  <si>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</si>
  <si>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</si>
  <si>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</si>
  <si>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</si>
  <si>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</si>
  <si>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</si>
  <si>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</si>
  <si>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</si>
  <si>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</si>
  <si>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</si>
  <si>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</si>
  <si>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</si>
  <si>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</si>
  <si>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</si>
  <si>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</si>
  <si>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</si>
  <si>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</si>
  <si>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</si>
  <si>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</si>
  <si>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</si>
  <si>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</si>
  <si>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</si>
  <si>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</si>
  <si>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</si>
  <si>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</si>
  <si>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</si>
  <si>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</si>
  <si>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</si>
  <si>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</si>
  <si>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</si>
  <si>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</si>
  <si>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</si>
  <si>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</si>
  <si>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</si>
  <si>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</si>
  <si>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</si>
  <si>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日高市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</si>
  <si>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</si>
  <si>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</si>
  <si>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</si>
  <si>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</si>
  <si>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</si>
  <si>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</si>
  <si>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</si>
  <si>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</si>
  <si>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</si>
  <si>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</si>
  <si>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</si>
  <si>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①当該事業は、平成4年の供用開始から26年が経過し、管渠については法定耐用年数の半分以上を経過しているため、当該値は平均値に比べ高い数値となっています。
②法定耐用年数を経過した管渠は無いが、今後予想される管渠の更新を見据え、点検等を計画的に実施してまいります。
③今後発生する管渠の更新工事にあたっては、費用対効果を検証して効率的に実施したまいります。</t>
    <rPh sb="1" eb="3">
      <t>トウガイ</t>
    </rPh>
    <rPh sb="3" eb="5">
      <t>ジギョウ</t>
    </rPh>
    <rPh sb="7" eb="9">
      <t>ヘイセイ</t>
    </rPh>
    <rPh sb="10" eb="11">
      <t>ネン</t>
    </rPh>
    <rPh sb="12" eb="14">
      <t>キョウヨウ</t>
    </rPh>
    <rPh sb="14" eb="16">
      <t>カイシ</t>
    </rPh>
    <rPh sb="20" eb="21">
      <t>ネン</t>
    </rPh>
    <rPh sb="22" eb="24">
      <t>ケイカ</t>
    </rPh>
    <rPh sb="26" eb="28">
      <t>カンキョ</t>
    </rPh>
    <rPh sb="33" eb="35">
      <t>ホウテイ</t>
    </rPh>
    <rPh sb="35" eb="37">
      <t>タイヨウ</t>
    </rPh>
    <rPh sb="37" eb="39">
      <t>ネンスウ</t>
    </rPh>
    <rPh sb="40" eb="42">
      <t>ハンブン</t>
    </rPh>
    <rPh sb="42" eb="44">
      <t>イジョウ</t>
    </rPh>
    <rPh sb="45" eb="47">
      <t>ケイカ</t>
    </rPh>
    <rPh sb="54" eb="56">
      <t>トウガイ</t>
    </rPh>
    <rPh sb="56" eb="57">
      <t>チ</t>
    </rPh>
    <rPh sb="58" eb="61">
      <t>ヘイキンチ</t>
    </rPh>
    <rPh sb="62" eb="63">
      <t>クラ</t>
    </rPh>
    <rPh sb="64" eb="65">
      <t>タカ</t>
    </rPh>
    <rPh sb="66" eb="68">
      <t>スウチ</t>
    </rPh>
    <rPh sb="79" eb="81">
      <t>ホウテイ</t>
    </rPh>
    <rPh sb="81" eb="83">
      <t>タイヨウ</t>
    </rPh>
    <rPh sb="83" eb="85">
      <t>ネンスウ</t>
    </rPh>
    <rPh sb="86" eb="88">
      <t>ケイカ</t>
    </rPh>
    <rPh sb="90" eb="92">
      <t>カンキョ</t>
    </rPh>
    <rPh sb="93" eb="94">
      <t>ナ</t>
    </rPh>
    <rPh sb="97" eb="99">
      <t>コンゴ</t>
    </rPh>
    <rPh sb="99" eb="101">
      <t>ヨソウ</t>
    </rPh>
    <rPh sb="104" eb="106">
      <t>カンキョ</t>
    </rPh>
    <rPh sb="107" eb="109">
      <t>コウシン</t>
    </rPh>
    <rPh sb="110" eb="112">
      <t>ミス</t>
    </rPh>
    <rPh sb="114" eb="116">
      <t>テンケン</t>
    </rPh>
    <rPh sb="116" eb="117">
      <t>トウ</t>
    </rPh>
    <rPh sb="118" eb="121">
      <t>ケイカクテキ</t>
    </rPh>
    <rPh sb="122" eb="124">
      <t>ジッシ</t>
    </rPh>
    <rPh sb="135" eb="137">
      <t>コンゴ</t>
    </rPh>
    <rPh sb="137" eb="139">
      <t>ハッセイ</t>
    </rPh>
    <rPh sb="141" eb="143">
      <t>カンキョ</t>
    </rPh>
    <rPh sb="144" eb="146">
      <t>コウシン</t>
    </rPh>
    <rPh sb="146" eb="148">
      <t>コウジ</t>
    </rPh>
    <rPh sb="155" eb="160">
      <t>ヒヨウタイコウカ</t>
    </rPh>
    <rPh sb="161" eb="163">
      <t>ケンショウ</t>
    </rPh>
    <rPh sb="165" eb="168">
      <t>コウリツテキ</t>
    </rPh>
    <rPh sb="169" eb="171">
      <t>ジッシ</t>
    </rPh>
    <phoneticPr fontId="4"/>
  </si>
  <si>
    <t>当市の特定環境保全公共下水道事業は、公共下水道の終末処理場に接続されているため、他団体と比較し維持管理費は低くなっています。
その要因から経営指標は、良好であり経営状況は安定していることが伺えます。
今後も水洗化率の向上のため普及促進を図り、使用料収入を確保するとともに、施設の効率的な維持管理に努めていきます。</t>
    <rPh sb="0" eb="2">
      <t>トウシ</t>
    </rPh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4" eb="16">
      <t>ジギョウ</t>
    </rPh>
    <rPh sb="18" eb="20">
      <t>コウキョウ</t>
    </rPh>
    <rPh sb="20" eb="23">
      <t>ゲスイドウ</t>
    </rPh>
    <rPh sb="24" eb="26">
      <t>シュウマツ</t>
    </rPh>
    <rPh sb="26" eb="29">
      <t>ショリジョウ</t>
    </rPh>
    <rPh sb="30" eb="32">
      <t>セツゾク</t>
    </rPh>
    <rPh sb="40" eb="41">
      <t>タ</t>
    </rPh>
    <rPh sb="41" eb="43">
      <t>ダンタイ</t>
    </rPh>
    <rPh sb="44" eb="46">
      <t>ヒカク</t>
    </rPh>
    <rPh sb="47" eb="49">
      <t>イジ</t>
    </rPh>
    <rPh sb="49" eb="52">
      <t>カンリヒ</t>
    </rPh>
    <rPh sb="53" eb="54">
      <t>ヒク</t>
    </rPh>
    <rPh sb="65" eb="67">
      <t>ヨウイン</t>
    </rPh>
    <rPh sb="69" eb="71">
      <t>ケイエイ</t>
    </rPh>
    <rPh sb="71" eb="73">
      <t>シヒョウ</t>
    </rPh>
    <rPh sb="75" eb="77">
      <t>リョウコウ</t>
    </rPh>
    <rPh sb="80" eb="82">
      <t>ケイエイ</t>
    </rPh>
    <rPh sb="82" eb="84">
      <t>ジョウキョウ</t>
    </rPh>
    <rPh sb="85" eb="87">
      <t>アンテイ</t>
    </rPh>
    <rPh sb="94" eb="95">
      <t>ウカガ</t>
    </rPh>
    <rPh sb="100" eb="102">
      <t>コンゴ</t>
    </rPh>
    <rPh sb="103" eb="106">
      <t>スイセンカ</t>
    </rPh>
    <rPh sb="106" eb="107">
      <t>リツ</t>
    </rPh>
    <rPh sb="108" eb="110">
      <t>コウジョウ</t>
    </rPh>
    <rPh sb="113" eb="115">
      <t>フキュウ</t>
    </rPh>
    <rPh sb="115" eb="117">
      <t>ソクシン</t>
    </rPh>
    <rPh sb="118" eb="119">
      <t>ハカ</t>
    </rPh>
    <rPh sb="121" eb="124">
      <t>シヨウリョウ</t>
    </rPh>
    <rPh sb="124" eb="126">
      <t>シュウニュウ</t>
    </rPh>
    <rPh sb="127" eb="129">
      <t>カクホ</t>
    </rPh>
    <rPh sb="136" eb="138">
      <t>シセツ</t>
    </rPh>
    <rPh sb="139" eb="142">
      <t>コウリツテキ</t>
    </rPh>
    <rPh sb="143" eb="145">
      <t>イジ</t>
    </rPh>
    <rPh sb="145" eb="147">
      <t>カンリ</t>
    </rPh>
    <rPh sb="148" eb="149">
      <t>ツト</t>
    </rPh>
    <phoneticPr fontId="4"/>
  </si>
  <si>
    <t xml:space="preserve">①経常収支は黒字が続いており、経営状況は安定しています。
②累積欠損金は発生していません。
③当市の特環下水道は、公共下水道に接続されており資産の多くは公共下水道のため、流動資産はすべて公共下水道としています。公共下水道との合算数値においては、流動比率は100％を超えており、次年度の企業債償還に支障を生じることはありません。
④令和2年度には企業債の償還が終了する予定であるので、当該数値は良好になる見込みです。
⑤当市の特定環境保全公共下水道は公共下水道に接続され、終末処理場を有していないため経費回収率は高くなっています。
⑥平均値と比較してかなり低い値となっています。要因については⑤と同様です。
⑧水洗化率向上のため、引き続き普及促進に努めます。
</t>
    <rPh sb="1" eb="3">
      <t>ケイジョウ</t>
    </rPh>
    <rPh sb="3" eb="5">
      <t>シュウシ</t>
    </rPh>
    <rPh sb="6" eb="8">
      <t>クロジ</t>
    </rPh>
    <rPh sb="9" eb="10">
      <t>ツヅ</t>
    </rPh>
    <rPh sb="15" eb="17">
      <t>ケイエイ</t>
    </rPh>
    <rPh sb="17" eb="19">
      <t>ジョウキョウ</t>
    </rPh>
    <rPh sb="20" eb="22">
      <t>アンテイ</t>
    </rPh>
    <rPh sb="31" eb="33">
      <t>ルイセキ</t>
    </rPh>
    <rPh sb="33" eb="35">
      <t>ケッソン</t>
    </rPh>
    <rPh sb="35" eb="36">
      <t>キン</t>
    </rPh>
    <rPh sb="37" eb="39">
      <t>ハッセイ</t>
    </rPh>
    <rPh sb="49" eb="51">
      <t>トウシ</t>
    </rPh>
    <rPh sb="52" eb="53">
      <t>トク</t>
    </rPh>
    <rPh sb="72" eb="74">
      <t>シサン</t>
    </rPh>
    <rPh sb="75" eb="76">
      <t>オオ</t>
    </rPh>
    <rPh sb="78" eb="80">
      <t>コウキョウ</t>
    </rPh>
    <rPh sb="80" eb="83">
      <t>ゲスイドウ</t>
    </rPh>
    <rPh sb="124" eb="126">
      <t>リュウドウ</t>
    </rPh>
    <rPh sb="126" eb="128">
      <t>ヒリツ</t>
    </rPh>
    <rPh sb="134" eb="135">
      <t>コ</t>
    </rPh>
    <rPh sb="140" eb="143">
      <t>ジネンド</t>
    </rPh>
    <rPh sb="144" eb="146">
      <t>キギョウ</t>
    </rPh>
    <rPh sb="146" eb="147">
      <t>サイ</t>
    </rPh>
    <rPh sb="147" eb="149">
      <t>ショウカン</t>
    </rPh>
    <rPh sb="150" eb="152">
      <t>シショウ</t>
    </rPh>
    <rPh sb="153" eb="154">
      <t>ショウ</t>
    </rPh>
    <rPh sb="168" eb="170">
      <t>レイワ</t>
    </rPh>
    <rPh sb="171" eb="173">
      <t>ネンド</t>
    </rPh>
    <rPh sb="175" eb="177">
      <t>キギョウ</t>
    </rPh>
    <rPh sb="177" eb="178">
      <t>サイ</t>
    </rPh>
    <rPh sb="179" eb="181">
      <t>ショウカン</t>
    </rPh>
    <rPh sb="182" eb="184">
      <t>シュウリョウ</t>
    </rPh>
    <rPh sb="186" eb="188">
      <t>ヨテイ</t>
    </rPh>
    <rPh sb="194" eb="196">
      <t>トウガイ</t>
    </rPh>
    <rPh sb="196" eb="198">
      <t>スウチ</t>
    </rPh>
    <rPh sb="199" eb="201">
      <t>リョウコウ</t>
    </rPh>
    <rPh sb="204" eb="206">
      <t>ミコ</t>
    </rPh>
    <rPh sb="213" eb="215">
      <t>トウシ</t>
    </rPh>
    <rPh sb="216" eb="218">
      <t>トクテイ</t>
    </rPh>
    <rPh sb="218" eb="220">
      <t>カンキョウ</t>
    </rPh>
    <rPh sb="220" eb="222">
      <t>ホゼン</t>
    </rPh>
    <rPh sb="222" eb="224">
      <t>コウキョウ</t>
    </rPh>
    <rPh sb="224" eb="227">
      <t>ゲスイドウ</t>
    </rPh>
    <rPh sb="228" eb="230">
      <t>コウキョウ</t>
    </rPh>
    <rPh sb="230" eb="233">
      <t>ゲスイドウ</t>
    </rPh>
    <rPh sb="234" eb="236">
      <t>セツゾク</t>
    </rPh>
    <rPh sb="239" eb="241">
      <t>シュウマツ</t>
    </rPh>
    <rPh sb="241" eb="244">
      <t>ショリジョウ</t>
    </rPh>
    <rPh sb="245" eb="246">
      <t>ユウ</t>
    </rPh>
    <rPh sb="253" eb="255">
      <t>ケイヒ</t>
    </rPh>
    <rPh sb="255" eb="257">
      <t>カイシュウ</t>
    </rPh>
    <rPh sb="257" eb="258">
      <t>リツ</t>
    </rPh>
    <rPh sb="259" eb="260">
      <t>タカ</t>
    </rPh>
    <rPh sb="271" eb="274">
      <t>ヘイキンチ</t>
    </rPh>
    <rPh sb="275" eb="277">
      <t>ヒカク</t>
    </rPh>
    <rPh sb="282" eb="283">
      <t>ヒク</t>
    </rPh>
    <rPh sb="284" eb="285">
      <t>アタイ</t>
    </rPh>
    <rPh sb="293" eb="295">
      <t>ヨウイン</t>
    </rPh>
    <rPh sb="302" eb="304">
      <t>ドウヨウ</t>
    </rPh>
    <rPh sb="310" eb="313">
      <t>スイセンカ</t>
    </rPh>
    <rPh sb="313" eb="314">
      <t>リツ</t>
    </rPh>
    <rPh sb="314" eb="316">
      <t>コウジョウ</t>
    </rPh>
    <rPh sb="320" eb="321">
      <t>ヒ</t>
    </rPh>
    <rPh sb="322" eb="323">
      <t>ツヅ</t>
    </rPh>
    <rPh sb="324" eb="326">
      <t>フキュウ</t>
    </rPh>
    <rPh sb="326" eb="328">
      <t>ソクシン</t>
    </rPh>
    <rPh sb="329" eb="33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</si>
</sst>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8-47AB-AEF1-B1D195DF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740264"/>
        <c:axId val="39457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08-47AB-AEF1-B1D195DF4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40264"/>
        <c:axId val="394574256"/>
      </c:lineChart>
      <c:dateAx>
        <c:axId val="30974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574256"/>
        <c:crosses val="autoZero"/>
        <c:auto val="1"/>
        <c:lblOffset val="100"/>
        <c:baseTimeUnit val="years"/>
      </c:dateAx>
      <c:valAx>
        <c:axId val="39457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74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7-40A8-B9D2-385DAAC1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59440"/>
        <c:axId val="56426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F7-40A8-B9D2-385DAAC1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59440"/>
        <c:axId val="564260224"/>
      </c:lineChart>
      <c:dateAx>
        <c:axId val="56425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60224"/>
        <c:crosses val="autoZero"/>
        <c:auto val="1"/>
        <c:lblOffset val="100"/>
        <c:baseTimeUnit val="years"/>
      </c:dateAx>
      <c:valAx>
        <c:axId val="56426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5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90.94</c:v>
                </c:pt>
                <c:pt idx="1">
                  <c:v>91.17</c:v>
                </c:pt>
                <c:pt idx="2">
                  <c:v>91.18</c:v>
                </c:pt>
                <c:pt idx="3">
                  <c:v>91.45</c:v>
                </c:pt>
                <c:pt idx="4">
                  <c:v>91.62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45-4146-BF89-6F68340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60616"/>
        <c:axId val="56426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45-4146-BF89-6F68340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60616"/>
        <c:axId val="564266888"/>
      </c:lineChart>
      <c:dateAx>
        <c:axId val="56426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66888"/>
        <c:crosses val="autoZero"/>
        <c:auto val="1"/>
        <c:lblOffset val="100"/>
        <c:baseTimeUnit val="years"/>
      </c:dateAx>
      <c:valAx>
        <c:axId val="56426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6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145.18</c:v>
                </c:pt>
                <c:pt idx="1">
                  <c:v>136.69999999999999</c:v>
                </c:pt>
                <c:pt idx="2">
                  <c:v>134.06</c:v>
                </c:pt>
                <c:pt idx="3">
                  <c:v>133.82</c:v>
                </c:pt>
                <c:pt idx="4">
                  <c:v>130.37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E6-4C9E-947A-DE3EA62F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84136"/>
        <c:axId val="56428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E6-4C9E-947A-DE3EA62F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84136"/>
        <c:axId val="564286880"/>
      </c:lineChart>
      <c:dateAx>
        <c:axId val="56428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86880"/>
        <c:crosses val="autoZero"/>
        <c:auto val="1"/>
        <c:lblOffset val="100"/>
        <c:baseTimeUnit val="years"/>
      </c:dateAx>
      <c:valAx>
        <c:axId val="56428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8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46.19</c:v>
                </c:pt>
                <c:pt idx="1">
                  <c:v>65.88</c:v>
                </c:pt>
                <c:pt idx="2">
                  <c:v>47.88</c:v>
                </c:pt>
                <c:pt idx="3">
                  <c:v>51.26</c:v>
                </c:pt>
                <c:pt idx="4">
                  <c:v>52.95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D-47CC-B697-B623E996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89232"/>
        <c:axId val="56429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4D-47CC-B697-B623E996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89232"/>
        <c:axId val="564290016"/>
      </c:lineChart>
      <c:dateAx>
        <c:axId val="56428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90016"/>
        <c:crosses val="autoZero"/>
        <c:auto val="1"/>
        <c:lblOffset val="100"/>
        <c:baseTimeUnit val="years"/>
      </c:dateAx>
      <c:valAx>
        <c:axId val="56429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8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0-4DDB-B45A-67D978C5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90800"/>
        <c:axId val="56429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F0-4DDB-B45A-67D978C5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90800"/>
        <c:axId val="564291192"/>
      </c:lineChart>
      <c:dateAx>
        <c:axId val="56429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91192"/>
        <c:crosses val="autoZero"/>
        <c:auto val="1"/>
        <c:lblOffset val="100"/>
        <c:baseTimeUnit val="years"/>
      </c:dateAx>
      <c:valAx>
        <c:axId val="56429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908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25-4A19-97AE-EAC8CAE7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88448"/>
        <c:axId val="56428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25-4A19-97AE-EAC8CAE7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88448"/>
        <c:axId val="564284920"/>
      </c:lineChart>
      <c:dateAx>
        <c:axId val="5642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84920"/>
        <c:crosses val="autoZero"/>
        <c:auto val="1"/>
        <c:lblOffset val="100"/>
        <c:baseTimeUnit val="years"/>
      </c:dateAx>
      <c:valAx>
        <c:axId val="56428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79.540000000000006</c:v>
                </c:pt>
                <c:pt idx="1">
                  <c:v>52.75</c:v>
                </c:pt>
                <c:pt idx="2">
                  <c:v>27.67</c:v>
                </c:pt>
                <c:pt idx="3">
                  <c:v>34.74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DD-42D0-ADDF-4A55073F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88056"/>
        <c:axId val="56426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DD-42D0-ADDF-4A55073F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88056"/>
        <c:axId val="564269240"/>
      </c:lineChart>
      <c:dateAx>
        <c:axId val="564288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69240"/>
        <c:crosses val="autoZero"/>
        <c:auto val="1"/>
        <c:lblOffset val="100"/>
        <c:baseTimeUnit val="years"/>
      </c:dateAx>
      <c:valAx>
        <c:axId val="56426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8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339.1</c:v>
                </c:pt>
                <c:pt idx="1">
                  <c:v>253.06</c:v>
                </c:pt>
                <c:pt idx="2">
                  <c:v>208.01</c:v>
                </c:pt>
                <c:pt idx="3">
                  <c:v>132.77000000000001</c:v>
                </c:pt>
                <c:pt idx="4">
                  <c:v>57.72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3A-4BC5-9244-46286F52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66496"/>
        <c:axId val="56426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3A-4BC5-9244-46286F52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66496"/>
        <c:axId val="564262184"/>
      </c:lineChart>
      <c:dateAx>
        <c:axId val="56426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62184"/>
        <c:crosses val="autoZero"/>
        <c:auto val="1"/>
        <c:lblOffset val="100"/>
        <c:baseTimeUnit val="years"/>
      </c:dateAx>
      <c:valAx>
        <c:axId val="56426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6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149.16</c:v>
                </c:pt>
                <c:pt idx="1">
                  <c:v>145.88</c:v>
                </c:pt>
                <c:pt idx="2">
                  <c:v>143.65</c:v>
                </c:pt>
                <c:pt idx="3">
                  <c:v>145.72</c:v>
                </c:pt>
                <c:pt idx="4">
                  <c:v>119.74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E-4216-9F8B-7EFA2210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70024"/>
        <c:axId val="56426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E-4216-9F8B-7EFA2210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70024"/>
        <c:axId val="564268064"/>
      </c:lineChart>
      <c:dateAx>
        <c:axId val="56427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68064"/>
        <c:crosses val="autoZero"/>
        <c:auto val="1"/>
        <c:lblOffset val="100"/>
        <c:baseTimeUnit val="years"/>
      </c:dateAx>
      <c:valAx>
        <c:axId val="56426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124.85</c:v>
                </c:pt>
                <c:pt idx="1">
                  <c:v>128.37</c:v>
                </c:pt>
                <c:pt idx="2">
                  <c:v>119.6</c:v>
                </c:pt>
                <c:pt idx="3">
                  <c:v>116.91</c:v>
                </c:pt>
                <c:pt idx="4">
                  <c:v>142.11000000000001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E6-4160-8FE7-DA09AE3A7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62576"/>
        <c:axId val="56425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E6-4160-8FE7-DA09AE3A7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62576"/>
        <c:axId val="564259832"/>
      </c:lineChart>
      <c:dateAx>
        <c:axId val="56426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259832"/>
        <c:crosses val="autoZero"/>
        <c:auto val="1"/>
        <c:lblOffset val="100"/>
        <c:baseTimeUnit val="years"/>
      </c:dateAx>
      <c:valAx>
        <c:axId val="56425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26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14" sqref="BL14:BZ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埼玉県　日高市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56066</v>
      </c>
      <c r="AM8" s="50"/>
      <c r="AN8" s="50"/>
      <c r="AO8" s="50"/>
      <c r="AP8" s="50"/>
      <c r="AQ8" s="50"/>
      <c r="AR8" s="50"/>
      <c r="AS8" s="50"/>
      <c r="AT8" s="45">
        <f>データ!T6</f>
        <v>47.48</v>
      </c>
      <c r="AU8" s="45"/>
      <c r="AV8" s="45"/>
      <c r="AW8" s="45"/>
      <c r="AX8" s="45"/>
      <c r="AY8" s="45"/>
      <c r="AZ8" s="45"/>
      <c r="BA8" s="45"/>
      <c r="BB8" s="45">
        <f>データ!U6</f>
        <v>1180.83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93.83</v>
      </c>
      <c r="J10" s="45"/>
      <c r="K10" s="45"/>
      <c r="L10" s="45"/>
      <c r="M10" s="45"/>
      <c r="N10" s="45"/>
      <c r="O10" s="45"/>
      <c r="P10" s="45">
        <f>データ!P6</f>
        <v>1.69</v>
      </c>
      <c r="Q10" s="45"/>
      <c r="R10" s="45"/>
      <c r="S10" s="45"/>
      <c r="T10" s="45"/>
      <c r="U10" s="45"/>
      <c r="V10" s="45"/>
      <c r="W10" s="45">
        <f>データ!Q6</f>
        <v>92.64</v>
      </c>
      <c r="X10" s="45"/>
      <c r="Y10" s="45"/>
      <c r="Z10" s="45"/>
      <c r="AA10" s="45"/>
      <c r="AB10" s="45"/>
      <c r="AC10" s="45"/>
      <c r="AD10" s="50">
        <f>データ!R6</f>
        <v>2710</v>
      </c>
      <c r="AE10" s="50"/>
      <c r="AF10" s="50"/>
      <c r="AG10" s="50"/>
      <c r="AH10" s="50"/>
      <c r="AI10" s="50"/>
      <c r="AJ10" s="50"/>
      <c r="AK10" s="2"/>
      <c r="AL10" s="50">
        <f>データ!V6</f>
        <v>943</v>
      </c>
      <c r="AM10" s="50"/>
      <c r="AN10" s="50"/>
      <c r="AO10" s="50"/>
      <c r="AP10" s="50"/>
      <c r="AQ10" s="50"/>
      <c r="AR10" s="50"/>
      <c r="AS10" s="50"/>
      <c r="AT10" s="45">
        <f>データ!W6</f>
        <v>0.32</v>
      </c>
      <c r="AU10" s="45"/>
      <c r="AV10" s="45"/>
      <c r="AW10" s="45"/>
      <c r="AX10" s="45"/>
      <c r="AY10" s="45"/>
      <c r="AZ10" s="45"/>
      <c r="BA10" s="45"/>
      <c r="BB10" s="45">
        <f>データ!X6</f>
        <v>2946.88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qkqaG8uoJfYFZd239S2QDOlN/5rMAWt42ZOCS1TYMK3zdKx3ntNymhUhUgarbaZXm9D8DYgx35Ot+JN+oafaqQ==" saltValue="8e7wwQrfJDSXkACUy3318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112429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埼玉県　日高市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93.83</v>
      </c>
      <c r="P6" s="34">
        <f t="shared" si="3"/>
        <v>1.69</v>
      </c>
      <c r="Q6" s="34">
        <f t="shared" si="3"/>
        <v>92.64</v>
      </c>
      <c r="R6" s="34">
        <f t="shared" si="3"/>
        <v>2710</v>
      </c>
      <c r="S6" s="34">
        <f t="shared" si="3"/>
        <v>56066</v>
      </c>
      <c r="T6" s="34">
        <f t="shared" si="3"/>
        <v>47.48</v>
      </c>
      <c r="U6" s="34">
        <f t="shared" si="3"/>
        <v>1180.83</v>
      </c>
      <c r="V6" s="34">
        <f t="shared" si="3"/>
        <v>943</v>
      </c>
      <c r="W6" s="34">
        <f t="shared" si="3"/>
        <v>0.32</v>
      </c>
      <c r="X6" s="34">
        <f t="shared" si="3"/>
        <v>2946.88</v>
      </c>
      <c r="Y6" s="35">
        <f>IF(Y7="",NA(),Y7)</f>
        <v>145.18</v>
      </c>
      <c r="Z6" s="35">
        <f t="shared" ref="Z6:AH6" si="4">IF(Z7="",NA(),Z7)</f>
        <v>136.69999999999999</v>
      </c>
      <c r="AA6" s="35">
        <f t="shared" si="4"/>
        <v>134.06</v>
      </c>
      <c r="AB6" s="35">
        <f t="shared" si="4"/>
        <v>133.82</v>
      </c>
      <c r="AC6" s="35">
        <f t="shared" si="4"/>
        <v>130.37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79.540000000000006</v>
      </c>
      <c r="AV6" s="35">
        <f t="shared" ref="AV6:BD6" si="6">IF(AV7="",NA(),AV7)</f>
        <v>52.75</v>
      </c>
      <c r="AW6" s="35">
        <f t="shared" si="6"/>
        <v>27.67</v>
      </c>
      <c r="AX6" s="35">
        <f t="shared" si="6"/>
        <v>34.74</v>
      </c>
      <c r="AY6" s="34">
        <f t="shared" si="6"/>
        <v>0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339.1</v>
      </c>
      <c r="BG6" s="35">
        <f t="shared" ref="BG6:BO6" si="7">IF(BG7="",NA(),BG7)</f>
        <v>253.06</v>
      </c>
      <c r="BH6" s="35">
        <f t="shared" si="7"/>
        <v>208.01</v>
      </c>
      <c r="BI6" s="35">
        <f t="shared" si="7"/>
        <v>132.77000000000001</v>
      </c>
      <c r="BJ6" s="35">
        <f t="shared" si="7"/>
        <v>57.72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149.16</v>
      </c>
      <c r="BR6" s="35">
        <f t="shared" ref="BR6:BZ6" si="8">IF(BR7="",NA(),BR7)</f>
        <v>145.88</v>
      </c>
      <c r="BS6" s="35">
        <f t="shared" si="8"/>
        <v>143.65</v>
      </c>
      <c r="BT6" s="35">
        <f t="shared" si="8"/>
        <v>145.72</v>
      </c>
      <c r="BU6" s="35">
        <f t="shared" si="8"/>
        <v>119.74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124.85</v>
      </c>
      <c r="CC6" s="35">
        <f t="shared" ref="CC6:CK6" si="9">IF(CC7="",NA(),CC7)</f>
        <v>128.37</v>
      </c>
      <c r="CD6" s="35">
        <f t="shared" si="9"/>
        <v>119.6</v>
      </c>
      <c r="CE6" s="35">
        <f t="shared" si="9"/>
        <v>116.91</v>
      </c>
      <c r="CF6" s="35">
        <f t="shared" si="9"/>
        <v>142.11000000000001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90.94</v>
      </c>
      <c r="CY6" s="35">
        <f t="shared" ref="CY6:DG6" si="11">IF(CY7="",NA(),CY7)</f>
        <v>91.17</v>
      </c>
      <c r="CZ6" s="35">
        <f t="shared" si="11"/>
        <v>91.18</v>
      </c>
      <c r="DA6" s="35">
        <f t="shared" si="11"/>
        <v>91.45</v>
      </c>
      <c r="DB6" s="35">
        <f t="shared" si="11"/>
        <v>91.62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46.19</v>
      </c>
      <c r="DJ6" s="35">
        <f t="shared" ref="DJ6:DR6" si="12">IF(DJ7="",NA(),DJ7)</f>
        <v>65.88</v>
      </c>
      <c r="DK6" s="35">
        <f t="shared" si="12"/>
        <v>47.88</v>
      </c>
      <c r="DL6" s="35">
        <f t="shared" si="12"/>
        <v>51.26</v>
      </c>
      <c r="DM6" s="35">
        <f t="shared" si="12"/>
        <v>52.95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112429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93.83</v>
      </c>
      <c r="P7" s="38">
        <v>1.69</v>
      </c>
      <c r="Q7" s="38">
        <v>92.64</v>
      </c>
      <c r="R7" s="38">
        <v>2710</v>
      </c>
      <c r="S7" s="38">
        <v>56066</v>
      </c>
      <c r="T7" s="38">
        <v>47.48</v>
      </c>
      <c r="U7" s="38">
        <v>1180.83</v>
      </c>
      <c r="V7" s="38">
        <v>943</v>
      </c>
      <c r="W7" s="38">
        <v>0.32</v>
      </c>
      <c r="X7" s="38">
        <v>2946.88</v>
      </c>
      <c r="Y7" s="38">
        <v>145.18</v>
      </c>
      <c r="Z7" s="38">
        <v>136.69999999999999</v>
      </c>
      <c r="AA7" s="38">
        <v>134.06</v>
      </c>
      <c r="AB7" s="38">
        <v>133.82</v>
      </c>
      <c r="AC7" s="38">
        <v>130.37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79.540000000000006</v>
      </c>
      <c r="AV7" s="38">
        <v>52.75</v>
      </c>
      <c r="AW7" s="38">
        <v>27.67</v>
      </c>
      <c r="AX7" s="38">
        <v>34.74</v>
      </c>
      <c r="AY7" s="38">
        <v>0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339.1</v>
      </c>
      <c r="BG7" s="38">
        <v>253.06</v>
      </c>
      <c r="BH7" s="38">
        <v>208.01</v>
      </c>
      <c r="BI7" s="38">
        <v>132.77000000000001</v>
      </c>
      <c r="BJ7" s="38">
        <v>57.72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149.16</v>
      </c>
      <c r="BR7" s="38">
        <v>145.88</v>
      </c>
      <c r="BS7" s="38">
        <v>143.65</v>
      </c>
      <c r="BT7" s="38">
        <v>145.72</v>
      </c>
      <c r="BU7" s="38">
        <v>119.74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124.85</v>
      </c>
      <c r="CC7" s="38">
        <v>128.37</v>
      </c>
      <c r="CD7" s="38">
        <v>119.6</v>
      </c>
      <c r="CE7" s="38">
        <v>116.91</v>
      </c>
      <c r="CF7" s="38">
        <v>142.11000000000001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90.94</v>
      </c>
      <c r="CY7" s="38">
        <v>91.17</v>
      </c>
      <c r="CZ7" s="38">
        <v>91.18</v>
      </c>
      <c r="DA7" s="38">
        <v>91.45</v>
      </c>
      <c r="DB7" s="38">
        <v>91.62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46.19</v>
      </c>
      <c r="DJ7" s="38">
        <v>65.88</v>
      </c>
      <c r="DK7" s="38">
        <v>47.88</v>
      </c>
      <c r="DL7" s="38">
        <v>51.26</v>
      </c>
      <c r="DM7" s="38">
        <v>52.95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鹿山　喜久治</cp:lastModifiedBy>
  <cp:lastPrinted>2020-01-16T05:32:50Z</cp:lastPrinted>
  <dcterms:created xsi:type="dcterms:W3CDTF">2019-12-05T04:49:08Z</dcterms:created>
  <dcterms:modified xsi:type="dcterms:W3CDTF">2020-02-03T05:42:53Z</dcterms:modified>
  <cp:category/>
</cp:coreProperties>
</file>