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019(平成31年度)\共通\02照会回答書(1)\県\20200116公営企業に係る経営比較分析表（平成30年度決算）の分析等について\回答\"/>
    </mc:Choice>
  </mc:AlternateContent>
  <workbookProtection workbookAlgorithmName="SHA-512" workbookHashValue="bckt7QEgA3PKuZHcvZaO7rLFmzcMOBeNOxyWlNAt5vsDnPjcQslpq4o0rJddgZy3WnA6wWuVSrkc3397h1geFA==" workbookSaltValue="fM+dDiykJRDTC02ZQq37R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<sst xmlns="http://schemas.openxmlformats.org/spreadsheetml/2006/main" count="223" uniqueCount="111">
  <si>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</si>
  <si>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</si>
  <si>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</si>
  <si>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</si>
  <si>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</si>
  <si>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</si>
  <si>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</si>
  <si>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</si>
  <si>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</si>
  <si>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</si>
  <si>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</si>
  <si>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</si>
  <si>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</si>
  <si>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</si>
  <si>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</si>
  <si>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</si>
  <si>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</si>
  <si>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</si>
  <si>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</si>
  <si>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</si>
  <si>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</si>
  <si>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</si>
  <si>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</si>
  <si>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</si>
  <si>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</si>
  <si>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</si>
  <si>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</si>
  <si>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</si>
  <si>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</si>
  <si>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</si>
  <si>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</si>
  <si>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</si>
  <si>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</si>
  <si>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</si>
  <si>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</si>
  <si>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</si>
  <si>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</si>
  <si>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</si>
  <si>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</si>
  <si>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</si>
  <si>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</si>
  <si>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</si>
  <si>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</si>
  <si>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</si>
  <si>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</si>
  <si>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</si>
  <si>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</si>
  <si>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</si>
  <si>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</si>
  <si>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</si>
  <si>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</si>
  <si>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</si>
  <si>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</si>
  <si>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</si>
  <si>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</si>
  <si>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</si>
  <si>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</si>
  <si>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</si>
  <si>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</si>
  <si>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</si>
  <si>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</si>
  <si>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</si>
  <si>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</si>
  <si>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</si>
  <si>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</si>
  <si>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</si>
  <si>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</si>
  <si>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</si>
  <si>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</si>
  <si>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</si>
  <si>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</si>
  <si>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</si>
  <si>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</si>
  <si>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</si>
  <si>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</si>
  <si>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</si>
  <si>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</si>
  <si>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</si>
  <si>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</si>
  <si>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</si>
  <si>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</si>
  <si>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</si>
  <si>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</si>
  <si>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</si>
  <si>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</si>
  <si>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</si>
  <si>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</si>
  <si>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</si>
  <si>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</si>
  <si>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</si>
  <si>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</si>
  <si>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</si>
  <si>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</si>
  <si>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</si>
  <si>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</si>
  <si>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</si>
  <si>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日高市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</si>
  <si>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</si>
  <si>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</si>
  <si>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</si>
  <si>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</si>
  <si>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</si>
  <si>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</si>
  <si>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</si>
  <si>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</si>
  <si>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</si>
  <si>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</si>
  <si>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</si>
  <si>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①下水道使用料は堅調に伸びているものの、一般会計補助金は繰入基準内の範囲で繰入れているため、比率は前年度より下がっています。今後も継続的に維持管理費の縮減に努めていきます。
②平成26年度から欠損金は発生していません。今後も経営の安定化に努めます。
③流動化比率は100％を超えており、必要な資金は確保されていますが、中期的な企業債償還額を念頭に経営の安定化を図ります。
④企業債残高は減少傾向にありますが、今後予定される更新工事等についてストックマネジメント計画及び経営戦略をもとに投資の平準化に努め、経営の安定化を図ります。
⑤経費回収率は100％を超えており、対象経費は使用料で賄えている状況が続いています。今後も維持管理費の縮減に努めます。
⑥単独処理場で処理しているため、相対的に処理原価が高い傾向があります。更なる維持管理費の縮減に努めます。
⑦平均値以下となっているが、令和3年度には住宅団地の汚水を接続する見込みであるため、当該率は上がる見込みです。
⑧当該値は高い水準でありますが、引き続き未接続家屋の普及促進に努めます。</t>
    <rPh sb="1" eb="4">
      <t>ゲスイドウ</t>
    </rPh>
    <rPh sb="4" eb="7">
      <t>シヨウリョウ</t>
    </rPh>
    <rPh sb="8" eb="10">
      <t>ケンチョウ</t>
    </rPh>
    <rPh sb="11" eb="12">
      <t>ノ</t>
    </rPh>
    <rPh sb="20" eb="22">
      <t>イッパン</t>
    </rPh>
    <rPh sb="22" eb="24">
      <t>カイケイ</t>
    </rPh>
    <rPh sb="24" eb="27">
      <t>ホジョキン</t>
    </rPh>
    <rPh sb="28" eb="30">
      <t>クリイレ</t>
    </rPh>
    <rPh sb="30" eb="33">
      <t>キジュンナイ</t>
    </rPh>
    <rPh sb="34" eb="36">
      <t>ハンイ</t>
    </rPh>
    <rPh sb="37" eb="39">
      <t>クリイレ</t>
    </rPh>
    <rPh sb="46" eb="48">
      <t>ヒリツ</t>
    </rPh>
    <rPh sb="49" eb="51">
      <t>ゼンネン</t>
    </rPh>
    <rPh sb="51" eb="52">
      <t>ド</t>
    </rPh>
    <rPh sb="54" eb="55">
      <t>サ</t>
    </rPh>
    <rPh sb="62" eb="64">
      <t>コンゴ</t>
    </rPh>
    <rPh sb="65" eb="68">
      <t>ケイゾクテキ</t>
    </rPh>
    <rPh sb="69" eb="71">
      <t>イジ</t>
    </rPh>
    <rPh sb="71" eb="74">
      <t>カンリヒ</t>
    </rPh>
    <rPh sb="75" eb="77">
      <t>シュクゲン</t>
    </rPh>
    <rPh sb="78" eb="79">
      <t>ツト</t>
    </rPh>
    <rPh sb="88" eb="90">
      <t>ヘイセイ</t>
    </rPh>
    <rPh sb="92" eb="94">
      <t>ネンド</t>
    </rPh>
    <rPh sb="96" eb="98">
      <t>ケッソン</t>
    </rPh>
    <rPh sb="98" eb="99">
      <t>キン</t>
    </rPh>
    <rPh sb="100" eb="102">
      <t>ハッセイ</t>
    </rPh>
    <rPh sb="109" eb="111">
      <t>コンゴ</t>
    </rPh>
    <rPh sb="112" eb="114">
      <t>ケイエイ</t>
    </rPh>
    <rPh sb="115" eb="118">
      <t>アンテイカ</t>
    </rPh>
    <rPh sb="119" eb="120">
      <t>ツト</t>
    </rPh>
    <rPh sb="126" eb="129">
      <t>リュウドウカ</t>
    </rPh>
    <rPh sb="129" eb="131">
      <t>ヒリツ</t>
    </rPh>
    <rPh sb="137" eb="138">
      <t>コ</t>
    </rPh>
    <rPh sb="143" eb="145">
      <t>ヒツヨウ</t>
    </rPh>
    <rPh sb="146" eb="148">
      <t>シキン</t>
    </rPh>
    <rPh sb="149" eb="151">
      <t>カクホ</t>
    </rPh>
    <rPh sb="159" eb="162">
      <t>チュウキテキ</t>
    </rPh>
    <rPh sb="163" eb="165">
      <t>キギョウ</t>
    </rPh>
    <rPh sb="165" eb="166">
      <t>サイ</t>
    </rPh>
    <rPh sb="166" eb="168">
      <t>ショウカン</t>
    </rPh>
    <rPh sb="168" eb="169">
      <t>ガク</t>
    </rPh>
    <rPh sb="170" eb="172">
      <t>ネントウ</t>
    </rPh>
    <rPh sb="173" eb="175">
      <t>ケイエイ</t>
    </rPh>
    <rPh sb="176" eb="179">
      <t>アンテイカ</t>
    </rPh>
    <rPh sb="180" eb="181">
      <t>ハカ</t>
    </rPh>
    <rPh sb="187" eb="189">
      <t>キギョウ</t>
    </rPh>
    <rPh sb="189" eb="190">
      <t>サイ</t>
    </rPh>
    <rPh sb="190" eb="192">
      <t>ザンダカ</t>
    </rPh>
    <rPh sb="193" eb="195">
      <t>ゲンショウ</t>
    </rPh>
    <rPh sb="195" eb="197">
      <t>ケイコウ</t>
    </rPh>
    <rPh sb="204" eb="206">
      <t>コンゴ</t>
    </rPh>
    <rPh sb="206" eb="208">
      <t>ヨテイ</t>
    </rPh>
    <rPh sb="211" eb="213">
      <t>コウシン</t>
    </rPh>
    <rPh sb="213" eb="215">
      <t>コウジ</t>
    </rPh>
    <rPh sb="215" eb="216">
      <t>トウ</t>
    </rPh>
    <rPh sb="230" eb="232">
      <t>ケイカク</t>
    </rPh>
    <rPh sb="232" eb="233">
      <t>オヨ</t>
    </rPh>
    <rPh sb="234" eb="236">
      <t>ケイエイ</t>
    </rPh>
    <rPh sb="236" eb="238">
      <t>センリャク</t>
    </rPh>
    <rPh sb="242" eb="244">
      <t>トウシ</t>
    </rPh>
    <rPh sb="245" eb="248">
      <t>ヘイジュンカ</t>
    </rPh>
    <rPh sb="249" eb="250">
      <t>ツト</t>
    </rPh>
    <rPh sb="252" eb="254">
      <t>ケイエイ</t>
    </rPh>
    <rPh sb="255" eb="258">
      <t>アンテイカ</t>
    </rPh>
    <rPh sb="259" eb="260">
      <t>ハカ</t>
    </rPh>
    <rPh sb="266" eb="268">
      <t>ケイヒ</t>
    </rPh>
    <rPh sb="268" eb="270">
      <t>カイシュウ</t>
    </rPh>
    <rPh sb="270" eb="271">
      <t>リツ</t>
    </rPh>
    <rPh sb="277" eb="278">
      <t>コ</t>
    </rPh>
    <rPh sb="283" eb="285">
      <t>タイショウ</t>
    </rPh>
    <rPh sb="285" eb="287">
      <t>ケイヒ</t>
    </rPh>
    <rPh sb="288" eb="291">
      <t>シヨウリョウ</t>
    </rPh>
    <rPh sb="292" eb="293">
      <t>マカナ</t>
    </rPh>
    <rPh sb="297" eb="299">
      <t>ジョウキョウ</t>
    </rPh>
    <rPh sb="300" eb="301">
      <t>ツヅ</t>
    </rPh>
    <rPh sb="307" eb="309">
      <t>コンゴ</t>
    </rPh>
    <rPh sb="310" eb="312">
      <t>イジ</t>
    </rPh>
    <rPh sb="312" eb="315">
      <t>カンリヒ</t>
    </rPh>
    <rPh sb="316" eb="318">
      <t>シュクゲン</t>
    </rPh>
    <rPh sb="319" eb="320">
      <t>ツト</t>
    </rPh>
    <rPh sb="326" eb="328">
      <t>タンドク</t>
    </rPh>
    <rPh sb="328" eb="331">
      <t>ショリジョウ</t>
    </rPh>
    <rPh sb="332" eb="334">
      <t>ショリ</t>
    </rPh>
    <rPh sb="341" eb="344">
      <t>ソウタイテキ</t>
    </rPh>
    <rPh sb="345" eb="347">
      <t>ショリ</t>
    </rPh>
    <rPh sb="347" eb="349">
      <t>ゲンカ</t>
    </rPh>
    <rPh sb="350" eb="351">
      <t>タカ</t>
    </rPh>
    <rPh sb="352" eb="354">
      <t>ケイコウ</t>
    </rPh>
    <rPh sb="360" eb="361">
      <t>サラ</t>
    </rPh>
    <rPh sb="363" eb="365">
      <t>イジ</t>
    </rPh>
    <rPh sb="365" eb="368">
      <t>カンリヒ</t>
    </rPh>
    <rPh sb="369" eb="371">
      <t>シュクゲン</t>
    </rPh>
    <rPh sb="372" eb="373">
      <t>ツト</t>
    </rPh>
    <rPh sb="379" eb="382">
      <t>ヘイキンチ</t>
    </rPh>
    <rPh sb="382" eb="384">
      <t>イカ</t>
    </rPh>
    <rPh sb="392" eb="394">
      <t>レイワ</t>
    </rPh>
    <rPh sb="395" eb="397">
      <t>ネンド</t>
    </rPh>
    <rPh sb="399" eb="401">
      <t>ジュウタク</t>
    </rPh>
    <rPh sb="401" eb="403">
      <t>ダンチ</t>
    </rPh>
    <rPh sb="404" eb="406">
      <t>オスイ</t>
    </rPh>
    <rPh sb="407" eb="409">
      <t>セツゾク</t>
    </rPh>
    <rPh sb="411" eb="413">
      <t>ミコ</t>
    </rPh>
    <rPh sb="420" eb="422">
      <t>トウガイ</t>
    </rPh>
    <rPh sb="422" eb="423">
      <t>リツ</t>
    </rPh>
    <rPh sb="424" eb="425">
      <t>ア</t>
    </rPh>
    <rPh sb="427" eb="429">
      <t>ミコ</t>
    </rPh>
    <rPh sb="435" eb="437">
      <t>トウガイ</t>
    </rPh>
    <rPh sb="437" eb="438">
      <t>チ</t>
    </rPh>
    <rPh sb="439" eb="440">
      <t>タカ</t>
    </rPh>
    <rPh sb="441" eb="443">
      <t>スイジュン</t>
    </rPh>
    <rPh sb="450" eb="451">
      <t>ヒ</t>
    </rPh>
    <rPh sb="452" eb="453">
      <t>ツヅ</t>
    </rPh>
    <rPh sb="454" eb="457">
      <t>ミセツゾク</t>
    </rPh>
    <rPh sb="457" eb="459">
      <t>カオク</t>
    </rPh>
    <rPh sb="460" eb="462">
      <t>フキュウ</t>
    </rPh>
    <rPh sb="462" eb="464">
      <t>ソクシン</t>
    </rPh>
    <rPh sb="465" eb="466">
      <t>ツト</t>
    </rPh>
    <phoneticPr fontId="4"/>
  </si>
  <si>
    <t xml:space="preserve">①昭和63年の供用開始後30年以上を経過し、終末処理場の機械・電気設備は法定耐用年数を超えています。ストックマネジメント計画により、施設の更新・延命化を適切に行い当市の平準化を図っていきます。
②法定耐用年数を経過した管渠はないが、あと約20年後に迫った管渠の更新を見据え、点検等計画的に実施していきます。
③昭和50年代に移管を受けた住宅団地の管渠の更新工事を実施しました。管渠の改築・更新については、費用対効果を検証し効率的な工法により実施してまいります。
</t>
    <rPh sb="1" eb="3">
      <t>ショウワ</t>
    </rPh>
    <rPh sb="5" eb="6">
      <t>ネン</t>
    </rPh>
    <rPh sb="7" eb="9">
      <t>キョウヨウ</t>
    </rPh>
    <rPh sb="9" eb="11">
      <t>カイシ</t>
    </rPh>
    <rPh sb="11" eb="12">
      <t>ゴ</t>
    </rPh>
    <rPh sb="14" eb="17">
      <t>ネンイジョウ</t>
    </rPh>
    <rPh sb="18" eb="20">
      <t>ケイカ</t>
    </rPh>
    <rPh sb="22" eb="24">
      <t>シュウマツ</t>
    </rPh>
    <rPh sb="24" eb="27">
      <t>ショリジョウ</t>
    </rPh>
    <rPh sb="28" eb="30">
      <t>キカイ</t>
    </rPh>
    <rPh sb="31" eb="33">
      <t>デンキ</t>
    </rPh>
    <rPh sb="33" eb="35">
      <t>セツビ</t>
    </rPh>
    <rPh sb="36" eb="38">
      <t>ホウテイ</t>
    </rPh>
    <rPh sb="38" eb="40">
      <t>タイヨウ</t>
    </rPh>
    <rPh sb="40" eb="42">
      <t>ネンスウ</t>
    </rPh>
    <rPh sb="43" eb="44">
      <t>コ</t>
    </rPh>
    <rPh sb="60" eb="62">
      <t>ケイカク</t>
    </rPh>
    <rPh sb="66" eb="68">
      <t>シセツ</t>
    </rPh>
    <rPh sb="69" eb="71">
      <t>コウシン</t>
    </rPh>
    <rPh sb="72" eb="74">
      <t>エンメイ</t>
    </rPh>
    <rPh sb="74" eb="75">
      <t>カ</t>
    </rPh>
    <rPh sb="76" eb="78">
      <t>テキセツ</t>
    </rPh>
    <rPh sb="79" eb="80">
      <t>オコナ</t>
    </rPh>
    <rPh sb="81" eb="83">
      <t>トウシ</t>
    </rPh>
    <rPh sb="84" eb="87">
      <t>ヘイジュンカ</t>
    </rPh>
    <rPh sb="88" eb="89">
      <t>ハカ</t>
    </rPh>
    <rPh sb="98" eb="100">
      <t>ホウテイ</t>
    </rPh>
    <rPh sb="100" eb="102">
      <t>タイヨウ</t>
    </rPh>
    <rPh sb="102" eb="104">
      <t>ネンスウ</t>
    </rPh>
    <rPh sb="105" eb="107">
      <t>ケイカ</t>
    </rPh>
    <rPh sb="109" eb="111">
      <t>カンキョ</t>
    </rPh>
    <rPh sb="118" eb="119">
      <t>ヤク</t>
    </rPh>
    <rPh sb="121" eb="123">
      <t>ネンゴ</t>
    </rPh>
    <rPh sb="124" eb="125">
      <t>セマ</t>
    </rPh>
    <rPh sb="127" eb="129">
      <t>カンキョ</t>
    </rPh>
    <rPh sb="130" eb="132">
      <t>コウシン</t>
    </rPh>
    <rPh sb="133" eb="135">
      <t>ミス</t>
    </rPh>
    <rPh sb="137" eb="139">
      <t>テンケン</t>
    </rPh>
    <rPh sb="139" eb="140">
      <t>トウ</t>
    </rPh>
    <rPh sb="140" eb="143">
      <t>ケイカクテキ</t>
    </rPh>
    <rPh sb="144" eb="146">
      <t>ジッシ</t>
    </rPh>
    <rPh sb="155" eb="157">
      <t>ショウワ</t>
    </rPh>
    <rPh sb="159" eb="161">
      <t>ネンダイ</t>
    </rPh>
    <rPh sb="162" eb="164">
      <t>イカン</t>
    </rPh>
    <rPh sb="165" eb="166">
      <t>ウ</t>
    </rPh>
    <rPh sb="168" eb="170">
      <t>ジュウタク</t>
    </rPh>
    <rPh sb="170" eb="172">
      <t>ダンチ</t>
    </rPh>
    <rPh sb="173" eb="175">
      <t>カンキョ</t>
    </rPh>
    <rPh sb="176" eb="178">
      <t>コウシン</t>
    </rPh>
    <rPh sb="178" eb="180">
      <t>コウジ</t>
    </rPh>
    <rPh sb="181" eb="183">
      <t>ジッシ</t>
    </rPh>
    <rPh sb="188" eb="190">
      <t>カンキョ</t>
    </rPh>
    <rPh sb="191" eb="193">
      <t>カイチク</t>
    </rPh>
    <rPh sb="194" eb="196">
      <t>コウシン</t>
    </rPh>
    <rPh sb="202" eb="207">
      <t>ヒヨウタイコウカ</t>
    </rPh>
    <rPh sb="208" eb="210">
      <t>ケンショウ</t>
    </rPh>
    <rPh sb="211" eb="214">
      <t>コウリツテキ</t>
    </rPh>
    <rPh sb="215" eb="217">
      <t>コウホウ</t>
    </rPh>
    <rPh sb="220" eb="222">
      <t>ジッシ</t>
    </rPh>
    <phoneticPr fontId="4"/>
  </si>
  <si>
    <t>　平成30年度末における日高市公共下水道事業の経営状況は、経常収支が黒字であること、累積欠損金がないこと、水洗化率が高いこと、翌年度の支払金が確保されていることなどから比較的に経営は安定していることが伺えます。
　しかしながら、老朽化する施設の更新や少子高齢化による下水道使用料の減少等、今後の経営はさらに厳しくなることが予想されます。今後もストックマネジメント計画に基づく投資の平準化や経営戦略の中期的な見直しにより経営分析を適切に行い、持続可能な事業経営に努めてまいります。　</t>
    <rPh sb="1" eb="3">
      <t>ヘイセイ</t>
    </rPh>
    <rPh sb="5" eb="8">
      <t>ネンドマツ</t>
    </rPh>
    <rPh sb="12" eb="15">
      <t>ヒダカシ</t>
    </rPh>
    <rPh sb="15" eb="17">
      <t>コウキョウ</t>
    </rPh>
    <rPh sb="17" eb="20">
      <t>ゲスイドウ</t>
    </rPh>
    <rPh sb="20" eb="22">
      <t>ジギョウ</t>
    </rPh>
    <rPh sb="23" eb="25">
      <t>ケイエイ</t>
    </rPh>
    <rPh sb="25" eb="27">
      <t>ジョウキョウ</t>
    </rPh>
    <rPh sb="29" eb="31">
      <t>ケイジョウ</t>
    </rPh>
    <rPh sb="31" eb="33">
      <t>シュウシ</t>
    </rPh>
    <rPh sb="34" eb="36">
      <t>クロジ</t>
    </rPh>
    <rPh sb="42" eb="44">
      <t>ルイセキ</t>
    </rPh>
    <rPh sb="44" eb="46">
      <t>ケッソン</t>
    </rPh>
    <rPh sb="46" eb="47">
      <t>キン</t>
    </rPh>
    <rPh sb="53" eb="56">
      <t>スイセンカ</t>
    </rPh>
    <rPh sb="56" eb="57">
      <t>リツ</t>
    </rPh>
    <rPh sb="58" eb="59">
      <t>タカ</t>
    </rPh>
    <rPh sb="63" eb="66">
      <t>ヨクネンド</t>
    </rPh>
    <rPh sb="67" eb="70">
      <t>シハライキン</t>
    </rPh>
    <rPh sb="71" eb="73">
      <t>カクホ</t>
    </rPh>
    <rPh sb="84" eb="87">
      <t>ヒカクテキ</t>
    </rPh>
    <rPh sb="88" eb="90">
      <t>ケイエイ</t>
    </rPh>
    <rPh sb="91" eb="93">
      <t>アンテイ</t>
    </rPh>
    <rPh sb="100" eb="101">
      <t>ウカガ</t>
    </rPh>
    <rPh sb="114" eb="117">
      <t>ロウキュウカ</t>
    </rPh>
    <rPh sb="119" eb="121">
      <t>シセツ</t>
    </rPh>
    <rPh sb="122" eb="124">
      <t>コウシン</t>
    </rPh>
    <rPh sb="125" eb="127">
      <t>ショウシ</t>
    </rPh>
    <rPh sb="127" eb="130">
      <t>コウレイカ</t>
    </rPh>
    <rPh sb="133" eb="136">
      <t>ゲスイドウ</t>
    </rPh>
    <rPh sb="136" eb="139">
      <t>シヨウリョウ</t>
    </rPh>
    <rPh sb="140" eb="142">
      <t>ゲンショウ</t>
    </rPh>
    <rPh sb="142" eb="143">
      <t>トウ</t>
    </rPh>
    <rPh sb="144" eb="146">
      <t>コンゴ</t>
    </rPh>
    <rPh sb="147" eb="149">
      <t>ケイエイ</t>
    </rPh>
    <rPh sb="153" eb="154">
      <t>キビ</t>
    </rPh>
    <rPh sb="161" eb="163">
      <t>ヨソウ</t>
    </rPh>
    <rPh sb="168" eb="170">
      <t>コンゴ</t>
    </rPh>
    <rPh sb="181" eb="183">
      <t>ケイカク</t>
    </rPh>
    <rPh sb="184" eb="185">
      <t>モト</t>
    </rPh>
    <rPh sb="187" eb="189">
      <t>トウシ</t>
    </rPh>
    <rPh sb="190" eb="193">
      <t>ヘイジュンカ</t>
    </rPh>
    <rPh sb="194" eb="196">
      <t>ケイエイ</t>
    </rPh>
    <rPh sb="196" eb="198">
      <t>センリャク</t>
    </rPh>
    <rPh sb="199" eb="202">
      <t>チュウキテキ</t>
    </rPh>
    <rPh sb="203" eb="205">
      <t>ミナオ</t>
    </rPh>
    <rPh sb="209" eb="211">
      <t>ケイエイ</t>
    </rPh>
    <rPh sb="211" eb="213">
      <t>ブンセキ</t>
    </rPh>
    <rPh sb="214" eb="216">
      <t>テキセツ</t>
    </rPh>
    <rPh sb="217" eb="218">
      <t>オコナ</t>
    </rPh>
    <rPh sb="220" eb="222">
      <t>ジゾク</t>
    </rPh>
    <rPh sb="222" eb="224">
      <t>カノウ</t>
    </rPh>
    <rPh sb="225" eb="227">
      <t>ジギョウ</t>
    </rPh>
    <rPh sb="227" eb="229">
      <t>ケイエイ</t>
    </rPh>
    <rPh sb="230" eb="23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</si>
</sst>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1.01</c:v>
                </c:pt>
                <c:pt idx="3" formatCode="#,##0.00;&quot;△&quot;#,##0.00;&quot;-&quot;">
                  <c:v>0.49</c:v>
                </c:pt>
                <c:pt idx="4" formatCode="#,##0.00;&quot;△&quot;#,##0.00;&quot;-&quot;">
                  <c:v>0.66</c:v>
                </c:pt>
              </c:numCache>
            </c:numRef>
          </c:val>
          <c:extLst xmlns:c16r2="http://schemas.microsoft.com/office/drawing/2015/06/chart">
            <c:ext xmlns:c16="http://schemas.microsoft.com/office/drawing/2014/chart" uri="{C3380CC4-5D6E-409C-BE32-E72D297353CC}">
              <c16:uniqueId val="{00000000-7EED-46D9-80A5-DC8767BF836D}"/>
            </c:ext>
          </c:extLst>
        </c:ser>
        <c:dLbls>
          <c:showLegendKey val="0"/>
          <c:showVal val="0"/>
          <c:showCatName val="0"/>
          <c:showSerName val="0"/>
          <c:showPercent val="0"/>
          <c:showBubbleSize val="0"/>
        </c:dLbls>
        <c:gapWidth val="150"/>
        <c:axId val="459187768"/>
        <c:axId val="45917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0.13</c:v>
                </c:pt>
              </c:numCache>
            </c:numRef>
          </c:val>
          <c:smooth val="0"/>
          <c:extLst xmlns:c16r2="http://schemas.microsoft.com/office/drawing/2015/06/chart">
            <c:ext xmlns:c16="http://schemas.microsoft.com/office/drawing/2014/chart" uri="{C3380CC4-5D6E-409C-BE32-E72D297353CC}">
              <c16:uniqueId val="{00000001-7EED-46D9-80A5-DC8767BF836D}"/>
            </c:ext>
          </c:extLst>
        </c:ser>
        <c:dLbls>
          <c:showLegendKey val="0"/>
          <c:showVal val="0"/>
          <c:showCatName val="0"/>
          <c:showSerName val="0"/>
          <c:showPercent val="0"/>
          <c:showBubbleSize val="0"/>
        </c:dLbls>
        <c:marker val="1"/>
        <c:smooth val="0"/>
        <c:axId val="459187768"/>
        <c:axId val="459178360"/>
      </c:lineChart>
      <c:dateAx>
        <c:axId val="459187768"/>
        <c:scaling>
          <c:orientation val="minMax"/>
        </c:scaling>
        <c:delete val="1"/>
        <c:axPos val="b"/>
        <c:numFmt formatCode="ge" sourceLinked="1"/>
        <c:majorTickMark val="none"/>
        <c:minorTickMark val="none"/>
        <c:tickLblPos val="none"/>
        <c:crossAx val="459178360"/>
        <c:crosses val="autoZero"/>
        <c:auto val="1"/>
        <c:lblOffset val="100"/>
        <c:baseTimeUnit val="years"/>
      </c:dateAx>
      <c:valAx>
        <c:axId val="45917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8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58.94</c:v>
                </c:pt>
                <c:pt idx="1">
                  <c:v>60.33</c:v>
                </c:pt>
                <c:pt idx="2">
                  <c:v>57.95</c:v>
                </c:pt>
                <c:pt idx="3">
                  <c:v>63.17</c:v>
                </c:pt>
                <c:pt idx="4">
                  <c:v>50.55</c:v>
                </c:pt>
              </c:numCache>
            </c:numRef>
          </c:val>
          <c:extLst xmlns:c16r2="http://schemas.microsoft.com/office/drawing/2015/06/chart">
            <c:ext xmlns:c16="http://schemas.microsoft.com/office/drawing/2014/chart" uri="{C3380CC4-5D6E-409C-BE32-E72D297353CC}">
              <c16:uniqueId val="{00000000-7FCD-4F05-BA04-BBEA3FFD3B2B}"/>
            </c:ext>
          </c:extLst>
        </c:ser>
        <c:dLbls>
          <c:showLegendKey val="0"/>
          <c:showVal val="0"/>
          <c:showCatName val="0"/>
          <c:showSerName val="0"/>
          <c:showPercent val="0"/>
          <c:showBubbleSize val="0"/>
        </c:dLbls>
        <c:gapWidth val="150"/>
        <c:axId val="466555616"/>
        <c:axId val="46655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56.51</c:v>
                </c:pt>
              </c:numCache>
            </c:numRef>
          </c:val>
          <c:smooth val="0"/>
          <c:extLst xmlns:c16r2="http://schemas.microsoft.com/office/drawing/2015/06/chart">
            <c:ext xmlns:c16="http://schemas.microsoft.com/office/drawing/2014/chart" uri="{C3380CC4-5D6E-409C-BE32-E72D297353CC}">
              <c16:uniqueId val="{00000001-7FCD-4F05-BA04-BBEA3FFD3B2B}"/>
            </c:ext>
          </c:extLst>
        </c:ser>
        <c:dLbls>
          <c:showLegendKey val="0"/>
          <c:showVal val="0"/>
          <c:showCatName val="0"/>
          <c:showSerName val="0"/>
          <c:showPercent val="0"/>
          <c:showBubbleSize val="0"/>
        </c:dLbls>
        <c:marker val="1"/>
        <c:smooth val="0"/>
        <c:axId val="466555616"/>
        <c:axId val="466550520"/>
      </c:lineChart>
      <c:dateAx>
        <c:axId val="466555616"/>
        <c:scaling>
          <c:orientation val="minMax"/>
        </c:scaling>
        <c:delete val="1"/>
        <c:axPos val="b"/>
        <c:numFmt formatCode="ge" sourceLinked="1"/>
        <c:majorTickMark val="none"/>
        <c:minorTickMark val="none"/>
        <c:tickLblPos val="none"/>
        <c:crossAx val="466550520"/>
        <c:crosses val="autoZero"/>
        <c:auto val="1"/>
        <c:lblOffset val="100"/>
        <c:baseTimeUnit val="years"/>
      </c:dateAx>
      <c:valAx>
        <c:axId val="46655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97.27</c:v>
                </c:pt>
                <c:pt idx="1">
                  <c:v>97.47</c:v>
                </c:pt>
                <c:pt idx="2">
                  <c:v>97.75</c:v>
                </c:pt>
                <c:pt idx="3">
                  <c:v>98.11</c:v>
                </c:pt>
                <c:pt idx="4">
                  <c:v>98.39</c:v>
                </c:pt>
              </c:numCache>
            </c:numRef>
          </c:val>
          <c:extLst xmlns:c16r2="http://schemas.microsoft.com/office/drawing/2015/06/chart">
            <c:ext xmlns:c16="http://schemas.microsoft.com/office/drawing/2014/chart" uri="{C3380CC4-5D6E-409C-BE32-E72D297353CC}">
              <c16:uniqueId val="{00000000-E3A0-45C4-BFCF-F5C3E0A63D8A}"/>
            </c:ext>
          </c:extLst>
        </c:ser>
        <c:dLbls>
          <c:showLegendKey val="0"/>
          <c:showVal val="0"/>
          <c:showCatName val="0"/>
          <c:showSerName val="0"/>
          <c:showPercent val="0"/>
          <c:showBubbleSize val="0"/>
        </c:dLbls>
        <c:gapWidth val="150"/>
        <c:axId val="466550912"/>
        <c:axId val="4665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93.91</c:v>
                </c:pt>
              </c:numCache>
            </c:numRef>
          </c:val>
          <c:smooth val="0"/>
          <c:extLst xmlns:c16r2="http://schemas.microsoft.com/office/drawing/2015/06/chart">
            <c:ext xmlns:c16="http://schemas.microsoft.com/office/drawing/2014/chart" uri="{C3380CC4-5D6E-409C-BE32-E72D297353CC}">
              <c16:uniqueId val="{00000001-E3A0-45C4-BFCF-F5C3E0A63D8A}"/>
            </c:ext>
          </c:extLst>
        </c:ser>
        <c:dLbls>
          <c:showLegendKey val="0"/>
          <c:showVal val="0"/>
          <c:showCatName val="0"/>
          <c:showSerName val="0"/>
          <c:showPercent val="0"/>
          <c:showBubbleSize val="0"/>
        </c:dLbls>
        <c:marker val="1"/>
        <c:smooth val="0"/>
        <c:axId val="466550912"/>
        <c:axId val="466561888"/>
      </c:lineChart>
      <c:dateAx>
        <c:axId val="466550912"/>
        <c:scaling>
          <c:orientation val="minMax"/>
        </c:scaling>
        <c:delete val="1"/>
        <c:axPos val="b"/>
        <c:numFmt formatCode="ge" sourceLinked="1"/>
        <c:majorTickMark val="none"/>
        <c:minorTickMark val="none"/>
        <c:tickLblPos val="none"/>
        <c:crossAx val="466561888"/>
        <c:crosses val="autoZero"/>
        <c:auto val="1"/>
        <c:lblOffset val="100"/>
        <c:baseTimeUnit val="years"/>
      </c:dateAx>
      <c:valAx>
        <c:axId val="4665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121.76</c:v>
                </c:pt>
                <c:pt idx="1">
                  <c:v>107.04</c:v>
                </c:pt>
                <c:pt idx="2">
                  <c:v>111.45</c:v>
                </c:pt>
                <c:pt idx="3">
                  <c:v>106.17</c:v>
                </c:pt>
                <c:pt idx="4">
                  <c:v>103.14</c:v>
                </c:pt>
              </c:numCache>
            </c:numRef>
          </c:val>
          <c:extLst xmlns:c16r2="http://schemas.microsoft.com/office/drawing/2015/06/chart">
            <c:ext xmlns:c16="http://schemas.microsoft.com/office/drawing/2014/chart" uri="{C3380CC4-5D6E-409C-BE32-E72D297353CC}">
              <c16:uniqueId val="{00000000-2B16-422C-AA81-56A8D67C4E9D}"/>
            </c:ext>
          </c:extLst>
        </c:ser>
        <c:dLbls>
          <c:showLegendKey val="0"/>
          <c:showVal val="0"/>
          <c:showCatName val="0"/>
          <c:showSerName val="0"/>
          <c:showPercent val="0"/>
          <c:showBubbleSize val="0"/>
        </c:dLbls>
        <c:gapWidth val="150"/>
        <c:axId val="459180320"/>
        <c:axId val="4591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109.31</c:v>
                </c:pt>
                <c:pt idx="1">
                  <c:v>110.59</c:v>
                </c:pt>
                <c:pt idx="2">
                  <c:v>106.62</c:v>
                </c:pt>
                <c:pt idx="3">
                  <c:v>106.66</c:v>
                </c:pt>
                <c:pt idx="4">
                  <c:v>107.95</c:v>
                </c:pt>
              </c:numCache>
            </c:numRef>
          </c:val>
          <c:smooth val="0"/>
          <c:extLst xmlns:c16r2="http://schemas.microsoft.com/office/drawing/2015/06/chart">
            <c:ext xmlns:c16="http://schemas.microsoft.com/office/drawing/2014/chart" uri="{C3380CC4-5D6E-409C-BE32-E72D297353CC}">
              <c16:uniqueId val="{00000001-2B16-422C-AA81-56A8D67C4E9D}"/>
            </c:ext>
          </c:extLst>
        </c:ser>
        <c:dLbls>
          <c:showLegendKey val="0"/>
          <c:showVal val="0"/>
          <c:showCatName val="0"/>
          <c:showSerName val="0"/>
          <c:showPercent val="0"/>
          <c:showBubbleSize val="0"/>
        </c:dLbls>
        <c:marker val="1"/>
        <c:smooth val="0"/>
        <c:axId val="459180320"/>
        <c:axId val="459188160"/>
      </c:lineChart>
      <c:dateAx>
        <c:axId val="459180320"/>
        <c:scaling>
          <c:orientation val="minMax"/>
        </c:scaling>
        <c:delete val="1"/>
        <c:axPos val="b"/>
        <c:numFmt formatCode="ge" sourceLinked="1"/>
        <c:majorTickMark val="none"/>
        <c:minorTickMark val="none"/>
        <c:tickLblPos val="none"/>
        <c:crossAx val="459188160"/>
        <c:crosses val="autoZero"/>
        <c:auto val="1"/>
        <c:lblOffset val="100"/>
        <c:baseTimeUnit val="years"/>
      </c:dateAx>
      <c:valAx>
        <c:axId val="459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41.42</c:v>
                </c:pt>
                <c:pt idx="1">
                  <c:v>42.86</c:v>
                </c:pt>
                <c:pt idx="2">
                  <c:v>44.2</c:v>
                </c:pt>
                <c:pt idx="3">
                  <c:v>45.18</c:v>
                </c:pt>
                <c:pt idx="4">
                  <c:v>46.27</c:v>
                </c:pt>
              </c:numCache>
            </c:numRef>
          </c:val>
          <c:extLst xmlns:c16r2="http://schemas.microsoft.com/office/drawing/2015/06/chart">
            <c:ext xmlns:c16="http://schemas.microsoft.com/office/drawing/2014/chart" uri="{C3380CC4-5D6E-409C-BE32-E72D297353CC}">
              <c16:uniqueId val="{00000000-4B85-49CD-9216-569422480725}"/>
            </c:ext>
          </c:extLst>
        </c:ser>
        <c:dLbls>
          <c:showLegendKey val="0"/>
          <c:showVal val="0"/>
          <c:showCatName val="0"/>
          <c:showSerName val="0"/>
          <c:showPercent val="0"/>
          <c:showBubbleSize val="0"/>
        </c:dLbls>
        <c:gapWidth val="150"/>
        <c:axId val="459182280"/>
        <c:axId val="4591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23.01</c:v>
                </c:pt>
                <c:pt idx="1">
                  <c:v>22.86</c:v>
                </c:pt>
                <c:pt idx="2">
                  <c:v>19.920000000000002</c:v>
                </c:pt>
                <c:pt idx="3">
                  <c:v>20.56</c:v>
                </c:pt>
                <c:pt idx="4">
                  <c:v>22.74</c:v>
                </c:pt>
              </c:numCache>
            </c:numRef>
          </c:val>
          <c:smooth val="0"/>
          <c:extLst xmlns:c16r2="http://schemas.microsoft.com/office/drawing/2015/06/chart">
            <c:ext xmlns:c16="http://schemas.microsoft.com/office/drawing/2014/chart" uri="{C3380CC4-5D6E-409C-BE32-E72D297353CC}">
              <c16:uniqueId val="{00000001-4B85-49CD-9216-569422480725}"/>
            </c:ext>
          </c:extLst>
        </c:ser>
        <c:dLbls>
          <c:showLegendKey val="0"/>
          <c:showVal val="0"/>
          <c:showCatName val="0"/>
          <c:showSerName val="0"/>
          <c:showPercent val="0"/>
          <c:showBubbleSize val="0"/>
        </c:dLbls>
        <c:marker val="1"/>
        <c:smooth val="0"/>
        <c:axId val="459182280"/>
        <c:axId val="459183064"/>
      </c:lineChart>
      <c:dateAx>
        <c:axId val="459182280"/>
        <c:scaling>
          <c:orientation val="minMax"/>
        </c:scaling>
        <c:delete val="1"/>
        <c:axPos val="b"/>
        <c:numFmt formatCode="ge" sourceLinked="1"/>
        <c:majorTickMark val="none"/>
        <c:minorTickMark val="none"/>
        <c:tickLblPos val="none"/>
        <c:crossAx val="459183064"/>
        <c:crosses val="autoZero"/>
        <c:auto val="1"/>
        <c:lblOffset val="100"/>
        <c:baseTimeUnit val="years"/>
      </c:dateAx>
      <c:valAx>
        <c:axId val="45918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8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D1-453D-9A31-FED0C5117D50}"/>
            </c:ext>
          </c:extLst>
        </c:ser>
        <c:dLbls>
          <c:showLegendKey val="0"/>
          <c:showVal val="0"/>
          <c:showCatName val="0"/>
          <c:showSerName val="0"/>
          <c:showPercent val="0"/>
          <c:showBubbleSize val="0"/>
        </c:dLbls>
        <c:gapWidth val="150"/>
        <c:axId val="459188552"/>
        <c:axId val="45918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1.52</c:v>
                </c:pt>
                <c:pt idx="2">
                  <c:v>0.44</c:v>
                </c:pt>
                <c:pt idx="3">
                  <c:v>0.42</c:v>
                </c:pt>
                <c:pt idx="4">
                  <c:v>0.18</c:v>
                </c:pt>
              </c:numCache>
            </c:numRef>
          </c:val>
          <c:smooth val="0"/>
          <c:extLst xmlns:c16r2="http://schemas.microsoft.com/office/drawing/2015/06/chart">
            <c:ext xmlns:c16="http://schemas.microsoft.com/office/drawing/2014/chart" uri="{C3380CC4-5D6E-409C-BE32-E72D297353CC}">
              <c16:uniqueId val="{00000001-B0D1-453D-9A31-FED0C5117D50}"/>
            </c:ext>
          </c:extLst>
        </c:ser>
        <c:dLbls>
          <c:showLegendKey val="0"/>
          <c:showVal val="0"/>
          <c:showCatName val="0"/>
          <c:showSerName val="0"/>
          <c:showPercent val="0"/>
          <c:showBubbleSize val="0"/>
        </c:dLbls>
        <c:marker val="1"/>
        <c:smooth val="0"/>
        <c:axId val="459188552"/>
        <c:axId val="459187376"/>
      </c:lineChart>
      <c:dateAx>
        <c:axId val="459188552"/>
        <c:scaling>
          <c:orientation val="minMax"/>
        </c:scaling>
        <c:delete val="1"/>
        <c:axPos val="b"/>
        <c:numFmt formatCode="ge" sourceLinked="1"/>
        <c:majorTickMark val="none"/>
        <c:minorTickMark val="none"/>
        <c:tickLblPos val="none"/>
        <c:crossAx val="459187376"/>
        <c:crosses val="autoZero"/>
        <c:auto val="1"/>
        <c:lblOffset val="100"/>
        <c:baseTimeUnit val="years"/>
      </c:dateAx>
      <c:valAx>
        <c:axId val="45918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8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95-4AD1-B2C2-54D461895525}"/>
            </c:ext>
          </c:extLst>
        </c:ser>
        <c:dLbls>
          <c:showLegendKey val="0"/>
          <c:showVal val="0"/>
          <c:showCatName val="0"/>
          <c:showSerName val="0"/>
          <c:showPercent val="0"/>
          <c:showBubbleSize val="0"/>
        </c:dLbls>
        <c:gapWidth val="150"/>
        <c:axId val="459189728"/>
        <c:axId val="45917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3.73</c:v>
                </c:pt>
                <c:pt idx="1">
                  <c:v>0</c:v>
                </c:pt>
                <c:pt idx="2" formatCode="#,##0.00;&quot;△&quot;#,##0.00;&quot;-&quot;">
                  <c:v>0.43</c:v>
                </c:pt>
                <c:pt idx="3" formatCode="#,##0.00;&quot;△&quot;#,##0.00;&quot;-&quot;">
                  <c:v>0.72</c:v>
                </c:pt>
                <c:pt idx="4" formatCode="#,##0.00;&quot;△&quot;#,##0.00;&quot;-&quot;">
                  <c:v>1.03</c:v>
                </c:pt>
              </c:numCache>
            </c:numRef>
          </c:val>
          <c:smooth val="0"/>
          <c:extLst xmlns:c16r2="http://schemas.microsoft.com/office/drawing/2015/06/chart">
            <c:ext xmlns:c16="http://schemas.microsoft.com/office/drawing/2014/chart" uri="{C3380CC4-5D6E-409C-BE32-E72D297353CC}">
              <c16:uniqueId val="{00000001-5595-4AD1-B2C2-54D461895525}"/>
            </c:ext>
          </c:extLst>
        </c:ser>
        <c:dLbls>
          <c:showLegendKey val="0"/>
          <c:showVal val="0"/>
          <c:showCatName val="0"/>
          <c:showSerName val="0"/>
          <c:showPercent val="0"/>
          <c:showBubbleSize val="0"/>
        </c:dLbls>
        <c:marker val="1"/>
        <c:smooth val="0"/>
        <c:axId val="459189728"/>
        <c:axId val="459179928"/>
      </c:lineChart>
      <c:dateAx>
        <c:axId val="459189728"/>
        <c:scaling>
          <c:orientation val="minMax"/>
        </c:scaling>
        <c:delete val="1"/>
        <c:axPos val="b"/>
        <c:numFmt formatCode="ge" sourceLinked="1"/>
        <c:majorTickMark val="none"/>
        <c:minorTickMark val="none"/>
        <c:tickLblPos val="none"/>
        <c:crossAx val="459179928"/>
        <c:crosses val="autoZero"/>
        <c:auto val="1"/>
        <c:lblOffset val="100"/>
        <c:baseTimeUnit val="years"/>
      </c:dateAx>
      <c:valAx>
        <c:axId val="45917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134.28</c:v>
                </c:pt>
                <c:pt idx="1">
                  <c:v>126.05</c:v>
                </c:pt>
                <c:pt idx="2">
                  <c:v>139.65</c:v>
                </c:pt>
                <c:pt idx="3">
                  <c:v>116.78</c:v>
                </c:pt>
                <c:pt idx="4">
                  <c:v>112.22</c:v>
                </c:pt>
              </c:numCache>
            </c:numRef>
          </c:val>
          <c:extLst xmlns:c16r2="http://schemas.microsoft.com/office/drawing/2015/06/chart">
            <c:ext xmlns:c16="http://schemas.microsoft.com/office/drawing/2014/chart" uri="{C3380CC4-5D6E-409C-BE32-E72D297353CC}">
              <c16:uniqueId val="{00000000-6071-4D3C-BAC4-3CEE814E293E}"/>
            </c:ext>
          </c:extLst>
        </c:ser>
        <c:dLbls>
          <c:showLegendKey val="0"/>
          <c:showVal val="0"/>
          <c:showCatName val="0"/>
          <c:showSerName val="0"/>
          <c:showPercent val="0"/>
          <c:showBubbleSize val="0"/>
        </c:dLbls>
        <c:gapWidth val="150"/>
        <c:axId val="459180712"/>
        <c:axId val="4591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96.91</c:v>
                </c:pt>
                <c:pt idx="1">
                  <c:v>95.78</c:v>
                </c:pt>
                <c:pt idx="2">
                  <c:v>76.95</c:v>
                </c:pt>
                <c:pt idx="3">
                  <c:v>77.180000000000007</c:v>
                </c:pt>
                <c:pt idx="4">
                  <c:v>80.5</c:v>
                </c:pt>
              </c:numCache>
            </c:numRef>
          </c:val>
          <c:smooth val="0"/>
          <c:extLst xmlns:c16r2="http://schemas.microsoft.com/office/drawing/2015/06/chart">
            <c:ext xmlns:c16="http://schemas.microsoft.com/office/drawing/2014/chart" uri="{C3380CC4-5D6E-409C-BE32-E72D297353CC}">
              <c16:uniqueId val="{00000001-6071-4D3C-BAC4-3CEE814E293E}"/>
            </c:ext>
          </c:extLst>
        </c:ser>
        <c:dLbls>
          <c:showLegendKey val="0"/>
          <c:showVal val="0"/>
          <c:showCatName val="0"/>
          <c:showSerName val="0"/>
          <c:showPercent val="0"/>
          <c:showBubbleSize val="0"/>
        </c:dLbls>
        <c:marker val="1"/>
        <c:smooth val="0"/>
        <c:axId val="459180712"/>
        <c:axId val="459183456"/>
      </c:lineChart>
      <c:dateAx>
        <c:axId val="459180712"/>
        <c:scaling>
          <c:orientation val="minMax"/>
        </c:scaling>
        <c:delete val="1"/>
        <c:axPos val="b"/>
        <c:numFmt formatCode="ge" sourceLinked="1"/>
        <c:majorTickMark val="none"/>
        <c:minorTickMark val="none"/>
        <c:tickLblPos val="none"/>
        <c:crossAx val="459183456"/>
        <c:crosses val="autoZero"/>
        <c:auto val="1"/>
        <c:lblOffset val="100"/>
        <c:baseTimeUnit val="years"/>
      </c:dateAx>
      <c:valAx>
        <c:axId val="4591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8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1030.3699999999999</c:v>
                </c:pt>
                <c:pt idx="1">
                  <c:v>993.49</c:v>
                </c:pt>
                <c:pt idx="2">
                  <c:v>982.84</c:v>
                </c:pt>
                <c:pt idx="3">
                  <c:v>945.25</c:v>
                </c:pt>
                <c:pt idx="4">
                  <c:v>914.89</c:v>
                </c:pt>
              </c:numCache>
            </c:numRef>
          </c:val>
          <c:extLst xmlns:c16r2="http://schemas.microsoft.com/office/drawing/2015/06/chart">
            <c:ext xmlns:c16="http://schemas.microsoft.com/office/drawing/2014/chart" uri="{C3380CC4-5D6E-409C-BE32-E72D297353CC}">
              <c16:uniqueId val="{00000000-6ED6-459D-A40E-BEF53FF6AB7E}"/>
            </c:ext>
          </c:extLst>
        </c:ser>
        <c:dLbls>
          <c:showLegendKey val="0"/>
          <c:showVal val="0"/>
          <c:showCatName val="0"/>
          <c:showSerName val="0"/>
          <c:showPercent val="0"/>
          <c:showBubbleSize val="0"/>
        </c:dLbls>
        <c:gapWidth val="150"/>
        <c:axId val="459193256"/>
        <c:axId val="45919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605.9</c:v>
                </c:pt>
              </c:numCache>
            </c:numRef>
          </c:val>
          <c:smooth val="0"/>
          <c:extLst xmlns:c16r2="http://schemas.microsoft.com/office/drawing/2015/06/chart">
            <c:ext xmlns:c16="http://schemas.microsoft.com/office/drawing/2014/chart" uri="{C3380CC4-5D6E-409C-BE32-E72D297353CC}">
              <c16:uniqueId val="{00000001-6ED6-459D-A40E-BEF53FF6AB7E}"/>
            </c:ext>
          </c:extLst>
        </c:ser>
        <c:dLbls>
          <c:showLegendKey val="0"/>
          <c:showVal val="0"/>
          <c:showCatName val="0"/>
          <c:showSerName val="0"/>
          <c:showPercent val="0"/>
          <c:showBubbleSize val="0"/>
        </c:dLbls>
        <c:marker val="1"/>
        <c:smooth val="0"/>
        <c:axId val="459193256"/>
        <c:axId val="459190904"/>
      </c:lineChart>
      <c:dateAx>
        <c:axId val="459193256"/>
        <c:scaling>
          <c:orientation val="minMax"/>
        </c:scaling>
        <c:delete val="1"/>
        <c:axPos val="b"/>
        <c:numFmt formatCode="ge" sourceLinked="1"/>
        <c:majorTickMark val="none"/>
        <c:minorTickMark val="none"/>
        <c:tickLblPos val="none"/>
        <c:crossAx val="459190904"/>
        <c:crosses val="autoZero"/>
        <c:auto val="1"/>
        <c:lblOffset val="100"/>
        <c:baseTimeUnit val="years"/>
      </c:dateAx>
      <c:valAx>
        <c:axId val="45919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9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109.43</c:v>
                </c:pt>
                <c:pt idx="1">
                  <c:v>105.71</c:v>
                </c:pt>
                <c:pt idx="2">
                  <c:v>100</c:v>
                </c:pt>
                <c:pt idx="3">
                  <c:v>102.47</c:v>
                </c:pt>
                <c:pt idx="4">
                  <c:v>103.77</c:v>
                </c:pt>
              </c:numCache>
            </c:numRef>
          </c:val>
          <c:extLst xmlns:c16r2="http://schemas.microsoft.com/office/drawing/2015/06/chart">
            <c:ext xmlns:c16="http://schemas.microsoft.com/office/drawing/2014/chart" uri="{C3380CC4-5D6E-409C-BE32-E72D297353CC}">
              <c16:uniqueId val="{00000000-7DA4-47C3-A512-52017F9F330D}"/>
            </c:ext>
          </c:extLst>
        </c:ser>
        <c:dLbls>
          <c:showLegendKey val="0"/>
          <c:showVal val="0"/>
          <c:showCatName val="0"/>
          <c:showSerName val="0"/>
          <c:showPercent val="0"/>
          <c:showBubbleSize val="0"/>
        </c:dLbls>
        <c:gapWidth val="150"/>
        <c:axId val="459192472"/>
        <c:axId val="4591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89.41</c:v>
                </c:pt>
              </c:numCache>
            </c:numRef>
          </c:val>
          <c:smooth val="0"/>
          <c:extLst xmlns:c16r2="http://schemas.microsoft.com/office/drawing/2015/06/chart">
            <c:ext xmlns:c16="http://schemas.microsoft.com/office/drawing/2014/chart" uri="{C3380CC4-5D6E-409C-BE32-E72D297353CC}">
              <c16:uniqueId val="{00000001-7DA4-47C3-A512-52017F9F330D}"/>
            </c:ext>
          </c:extLst>
        </c:ser>
        <c:dLbls>
          <c:showLegendKey val="0"/>
          <c:showVal val="0"/>
          <c:showCatName val="0"/>
          <c:showSerName val="0"/>
          <c:showPercent val="0"/>
          <c:showBubbleSize val="0"/>
        </c:dLbls>
        <c:marker val="1"/>
        <c:smooth val="0"/>
        <c:axId val="459192472"/>
        <c:axId val="459192864"/>
      </c:lineChart>
      <c:dateAx>
        <c:axId val="459192472"/>
        <c:scaling>
          <c:orientation val="minMax"/>
        </c:scaling>
        <c:delete val="1"/>
        <c:axPos val="b"/>
        <c:numFmt formatCode="ge" sourceLinked="1"/>
        <c:majorTickMark val="none"/>
        <c:minorTickMark val="none"/>
        <c:tickLblPos val="none"/>
        <c:crossAx val="459192864"/>
        <c:crosses val="autoZero"/>
        <c:auto val="1"/>
        <c:lblOffset val="100"/>
        <c:baseTimeUnit val="years"/>
      </c:dateAx>
      <c:valAx>
        <c:axId val="4591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9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175.14</c:v>
                </c:pt>
                <c:pt idx="1">
                  <c:v>180.51</c:v>
                </c:pt>
                <c:pt idx="2">
                  <c:v>190.89</c:v>
                </c:pt>
                <c:pt idx="3">
                  <c:v>187.09</c:v>
                </c:pt>
                <c:pt idx="4">
                  <c:v>186.21</c:v>
                </c:pt>
              </c:numCache>
            </c:numRef>
          </c:val>
          <c:extLst xmlns:c16r2="http://schemas.microsoft.com/office/drawing/2015/06/chart">
            <c:ext xmlns:c16="http://schemas.microsoft.com/office/drawing/2014/chart" uri="{C3380CC4-5D6E-409C-BE32-E72D297353CC}">
              <c16:uniqueId val="{00000000-4083-4FA1-8124-080C886E0F11}"/>
            </c:ext>
          </c:extLst>
        </c:ser>
        <c:dLbls>
          <c:showLegendKey val="0"/>
          <c:showVal val="0"/>
          <c:showCatName val="0"/>
          <c:showSerName val="0"/>
          <c:showPercent val="0"/>
          <c:showBubbleSize val="0"/>
        </c:dLbls>
        <c:gapWidth val="150"/>
        <c:axId val="466552480"/>
        <c:axId val="46655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142.05000000000001</c:v>
                </c:pt>
              </c:numCache>
            </c:numRef>
          </c:val>
          <c:smooth val="0"/>
          <c:extLst xmlns:c16r2="http://schemas.microsoft.com/office/drawing/2015/06/chart">
            <c:ext xmlns:c16="http://schemas.microsoft.com/office/drawing/2014/chart" uri="{C3380CC4-5D6E-409C-BE32-E72D297353CC}">
              <c16:uniqueId val="{00000001-4083-4FA1-8124-080C886E0F11}"/>
            </c:ext>
          </c:extLst>
        </c:ser>
        <c:dLbls>
          <c:showLegendKey val="0"/>
          <c:showVal val="0"/>
          <c:showCatName val="0"/>
          <c:showSerName val="0"/>
          <c:showPercent val="0"/>
          <c:showBubbleSize val="0"/>
        </c:dLbls>
        <c:marker val="1"/>
        <c:smooth val="0"/>
        <c:axId val="466552480"/>
        <c:axId val="466555224"/>
      </c:lineChart>
      <c:dateAx>
        <c:axId val="466552480"/>
        <c:scaling>
          <c:orientation val="minMax"/>
        </c:scaling>
        <c:delete val="1"/>
        <c:axPos val="b"/>
        <c:numFmt formatCode="ge" sourceLinked="1"/>
        <c:majorTickMark val="none"/>
        <c:minorTickMark val="none"/>
        <c:tickLblPos val="none"/>
        <c:crossAx val="466555224"/>
        <c:crosses val="autoZero"/>
        <c:auto val="1"/>
        <c:lblOffset val="100"/>
        <c:baseTimeUnit val="years"/>
      </c:dateAx>
      <c:valAx>
        <c:axId val="46655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日高市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56066</v>
      </c>
      <c r="AM8" s="68"/>
      <c r="AN8" s="68"/>
      <c r="AO8" s="68"/>
      <c r="AP8" s="68"/>
      <c r="AQ8" s="68"/>
      <c r="AR8" s="68"/>
      <c r="AS8" s="68"/>
      <c r="AT8" s="67">
        <f>データ!T6</f>
        <v>47.48</v>
      </c>
      <c r="AU8" s="67"/>
      <c r="AV8" s="67"/>
      <c r="AW8" s="67"/>
      <c r="AX8" s="67"/>
      <c r="AY8" s="67"/>
      <c r="AZ8" s="67"/>
      <c r="BA8" s="67"/>
      <c r="BB8" s="67">
        <f>データ!U6</f>
        <v>1180.83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63.22</v>
      </c>
      <c r="J10" s="67"/>
      <c r="K10" s="67"/>
      <c r="L10" s="67"/>
      <c r="M10" s="67"/>
      <c r="N10" s="67"/>
      <c r="O10" s="67"/>
      <c r="P10" s="67">
        <f>データ!P6</f>
        <v>59.19</v>
      </c>
      <c r="Q10" s="67"/>
      <c r="R10" s="67"/>
      <c r="S10" s="67"/>
      <c r="T10" s="67"/>
      <c r="U10" s="67"/>
      <c r="V10" s="67"/>
      <c r="W10" s="67">
        <f>データ!Q6</f>
        <v>92.64</v>
      </c>
      <c r="X10" s="67"/>
      <c r="Y10" s="67"/>
      <c r="Z10" s="67"/>
      <c r="AA10" s="67"/>
      <c r="AB10" s="67"/>
      <c r="AC10" s="67"/>
      <c r="AD10" s="68">
        <f>データ!R6</f>
        <v>2710</v>
      </c>
      <c r="AE10" s="68"/>
      <c r="AF10" s="68"/>
      <c r="AG10" s="68"/>
      <c r="AH10" s="68"/>
      <c r="AI10" s="68"/>
      <c r="AJ10" s="68"/>
      <c r="AK10" s="2"/>
      <c r="AL10" s="68">
        <f>データ!V6</f>
        <v>33104</v>
      </c>
      <c r="AM10" s="68"/>
      <c r="AN10" s="68"/>
      <c r="AO10" s="68"/>
      <c r="AP10" s="68"/>
      <c r="AQ10" s="68"/>
      <c r="AR10" s="68"/>
      <c r="AS10" s="68"/>
      <c r="AT10" s="67">
        <f>データ!W6</f>
        <v>5.24</v>
      </c>
      <c r="AU10" s="67"/>
      <c r="AV10" s="67"/>
      <c r="AW10" s="67"/>
      <c r="AX10" s="67"/>
      <c r="AY10" s="67"/>
      <c r="AZ10" s="67"/>
      <c r="BA10" s="67"/>
      <c r="BB10" s="67">
        <f>データ!X6</f>
        <v>6317.56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QVoxLSawsGQOXUatMlEB0mRGkokDRyw3PDu89xFdz65f7FJnJAxub9/WRkZzEAq8XbyZ2V8IzJx8mmrImdG7w==" saltValue="vJ/QATm2qHnSQd8hGbbW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112429</v>
      </c>
      <c r="D6" s="33">
        <f t="shared" si="3"/>
        <v>46</v>
      </c>
      <c r="E6" s="33">
        <f t="shared" si="3"/>
        <v>17</v>
      </c>
      <c r="F6" s="33">
        <f t="shared" si="3"/>
        <v>1</v>
      </c>
      <c r="G6" s="33">
        <f t="shared" si="3"/>
        <v>0</v>
      </c>
      <c r="H6" s="33" t="str">
        <f t="shared" si="3"/>
        <v>埼玉県　日高市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63.22</v>
      </c>
      <c r="P6" s="34">
        <f t="shared" si="3"/>
        <v>59.19</v>
      </c>
      <c r="Q6" s="34">
        <f t="shared" si="3"/>
        <v>92.64</v>
      </c>
      <c r="R6" s="34">
        <f t="shared" si="3"/>
        <v>2710</v>
      </c>
      <c r="S6" s="34">
        <f t="shared" si="3"/>
        <v>56066</v>
      </c>
      <c r="T6" s="34">
        <f t="shared" si="3"/>
        <v>47.48</v>
      </c>
      <c r="U6" s="34">
        <f t="shared" si="3"/>
        <v>1180.83</v>
      </c>
      <c r="V6" s="34">
        <f t="shared" si="3"/>
        <v>33104</v>
      </c>
      <c r="W6" s="34">
        <f t="shared" si="3"/>
        <v>5.24</v>
      </c>
      <c r="X6" s="34">
        <f t="shared" si="3"/>
        <v>6317.56</v>
      </c>
      <c r="Y6" s="35">
        <f>IF(Y7="",NA(),Y7)</f>
        <v>121.76</v>
      </c>
      <c r="Z6" s="35">
        <f t="shared" ref="Z6:AH6" si="4">IF(Z7="",NA(),Z7)</f>
        <v>107.04</v>
      </c>
      <c r="AA6" s="35">
        <f t="shared" si="4"/>
        <v>111.45</v>
      </c>
      <c r="AB6" s="35">
        <f t="shared" si="4"/>
        <v>106.17</v>
      </c>
      <c r="AC6" s="35">
        <f t="shared" si="4"/>
        <v>103.14</v>
      </c>
      <c r="AD6" s="35">
        <f t="shared" si="4"/>
        <v>109.31</v>
      </c>
      <c r="AE6" s="35">
        <f t="shared" si="4"/>
        <v>110.59</v>
      </c>
      <c r="AF6" s="35">
        <f t="shared" si="4"/>
        <v>106.62</v>
      </c>
      <c r="AG6" s="35">
        <f t="shared" si="4"/>
        <v>106.66</v>
      </c>
      <c r="AH6" s="35">
        <f t="shared" si="4"/>
        <v>107.95</v>
      </c>
      <c r="AI6" s="34" t="str">
        <f>IF(AI7="","",IF(AI7="-","【-】","【"&amp;SUBSTITUTE(TEXT(AI7,"#,##0.00"),"-","△")&amp;"】"))</f>
        <v>【108.69】</v>
      </c>
      <c r="AJ6" s="34">
        <f>IF(AJ7="",NA(),AJ7)</f>
        <v>0</v>
      </c>
      <c r="AK6" s="34">
        <f t="shared" ref="AK6:AS6" si="5">IF(AK7="",NA(),AK7)</f>
        <v>0</v>
      </c>
      <c r="AL6" s="34">
        <f t="shared" si="5"/>
        <v>0</v>
      </c>
      <c r="AM6" s="34">
        <f t="shared" si="5"/>
        <v>0</v>
      </c>
      <c r="AN6" s="34">
        <f t="shared" si="5"/>
        <v>0</v>
      </c>
      <c r="AO6" s="35">
        <f t="shared" si="5"/>
        <v>3.73</v>
      </c>
      <c r="AP6" s="34">
        <f t="shared" si="5"/>
        <v>0</v>
      </c>
      <c r="AQ6" s="35">
        <f t="shared" si="5"/>
        <v>0.43</v>
      </c>
      <c r="AR6" s="35">
        <f t="shared" si="5"/>
        <v>0.72</v>
      </c>
      <c r="AS6" s="35">
        <f t="shared" si="5"/>
        <v>1.03</v>
      </c>
      <c r="AT6" s="34" t="str">
        <f>IF(AT7="","",IF(AT7="-","【-】","【"&amp;SUBSTITUTE(TEXT(AT7,"#,##0.00"),"-","△")&amp;"】"))</f>
        <v>【3.28】</v>
      </c>
      <c r="AU6" s="35">
        <f>IF(AU7="",NA(),AU7)</f>
        <v>134.28</v>
      </c>
      <c r="AV6" s="35">
        <f t="shared" ref="AV6:BD6" si="6">IF(AV7="",NA(),AV7)</f>
        <v>126.05</v>
      </c>
      <c r="AW6" s="35">
        <f t="shared" si="6"/>
        <v>139.65</v>
      </c>
      <c r="AX6" s="35">
        <f t="shared" si="6"/>
        <v>116.78</v>
      </c>
      <c r="AY6" s="35">
        <f t="shared" si="6"/>
        <v>112.22</v>
      </c>
      <c r="AZ6" s="35">
        <f t="shared" si="6"/>
        <v>96.91</v>
      </c>
      <c r="BA6" s="35">
        <f t="shared" si="6"/>
        <v>95.78</v>
      </c>
      <c r="BB6" s="35">
        <f t="shared" si="6"/>
        <v>76.95</v>
      </c>
      <c r="BC6" s="35">
        <f t="shared" si="6"/>
        <v>77.180000000000007</v>
      </c>
      <c r="BD6" s="35">
        <f t="shared" si="6"/>
        <v>80.5</v>
      </c>
      <c r="BE6" s="34" t="str">
        <f>IF(BE7="","",IF(BE7="-","【-】","【"&amp;SUBSTITUTE(TEXT(BE7,"#,##0.00"),"-","△")&amp;"】"))</f>
        <v>【69.49】</v>
      </c>
      <c r="BF6" s="35">
        <f>IF(BF7="",NA(),BF7)</f>
        <v>1030.3699999999999</v>
      </c>
      <c r="BG6" s="35">
        <f t="shared" ref="BG6:BO6" si="7">IF(BG7="",NA(),BG7)</f>
        <v>993.49</v>
      </c>
      <c r="BH6" s="35">
        <f t="shared" si="7"/>
        <v>982.84</v>
      </c>
      <c r="BI6" s="35">
        <f t="shared" si="7"/>
        <v>945.25</v>
      </c>
      <c r="BJ6" s="35">
        <f t="shared" si="7"/>
        <v>914.89</v>
      </c>
      <c r="BK6" s="35">
        <f t="shared" si="7"/>
        <v>1117.27</v>
      </c>
      <c r="BL6" s="35">
        <f t="shared" si="7"/>
        <v>1051.49</v>
      </c>
      <c r="BM6" s="35">
        <f t="shared" si="7"/>
        <v>991.69</v>
      </c>
      <c r="BN6" s="35">
        <f t="shared" si="7"/>
        <v>986.82</v>
      </c>
      <c r="BO6" s="35">
        <f t="shared" si="7"/>
        <v>605.9</v>
      </c>
      <c r="BP6" s="34" t="str">
        <f>IF(BP7="","",IF(BP7="-","【-】","【"&amp;SUBSTITUTE(TEXT(BP7,"#,##0.00"),"-","△")&amp;"】"))</f>
        <v>【682.78】</v>
      </c>
      <c r="BQ6" s="35">
        <f>IF(BQ7="",NA(),BQ7)</f>
        <v>109.43</v>
      </c>
      <c r="BR6" s="35">
        <f t="shared" ref="BR6:BZ6" si="8">IF(BR7="",NA(),BR7)</f>
        <v>105.71</v>
      </c>
      <c r="BS6" s="35">
        <f t="shared" si="8"/>
        <v>100</v>
      </c>
      <c r="BT6" s="35">
        <f t="shared" si="8"/>
        <v>102.47</v>
      </c>
      <c r="BU6" s="35">
        <f t="shared" si="8"/>
        <v>103.77</v>
      </c>
      <c r="BV6" s="35">
        <f t="shared" si="8"/>
        <v>76.33</v>
      </c>
      <c r="BW6" s="35">
        <f t="shared" si="8"/>
        <v>80.11</v>
      </c>
      <c r="BX6" s="35">
        <f t="shared" si="8"/>
        <v>84.53</v>
      </c>
      <c r="BY6" s="35">
        <f t="shared" si="8"/>
        <v>84.02</v>
      </c>
      <c r="BZ6" s="35">
        <f t="shared" si="8"/>
        <v>89.41</v>
      </c>
      <c r="CA6" s="34" t="str">
        <f>IF(CA7="","",IF(CA7="-","【-】","【"&amp;SUBSTITUTE(TEXT(CA7,"#,##0.00"),"-","△")&amp;"】"))</f>
        <v>【100.91】</v>
      </c>
      <c r="CB6" s="35">
        <f>IF(CB7="",NA(),CB7)</f>
        <v>175.14</v>
      </c>
      <c r="CC6" s="35">
        <f t="shared" ref="CC6:CK6" si="9">IF(CC7="",NA(),CC7)</f>
        <v>180.51</v>
      </c>
      <c r="CD6" s="35">
        <f t="shared" si="9"/>
        <v>190.89</v>
      </c>
      <c r="CE6" s="35">
        <f t="shared" si="9"/>
        <v>187.09</v>
      </c>
      <c r="CF6" s="35">
        <f t="shared" si="9"/>
        <v>186.21</v>
      </c>
      <c r="CG6" s="35">
        <f t="shared" si="9"/>
        <v>164.13</v>
      </c>
      <c r="CH6" s="35">
        <f t="shared" si="9"/>
        <v>162.66</v>
      </c>
      <c r="CI6" s="35">
        <f t="shared" si="9"/>
        <v>154.69999999999999</v>
      </c>
      <c r="CJ6" s="35">
        <f t="shared" si="9"/>
        <v>154.83000000000001</v>
      </c>
      <c r="CK6" s="35">
        <f t="shared" si="9"/>
        <v>142.05000000000001</v>
      </c>
      <c r="CL6" s="34" t="str">
        <f>IF(CL7="","",IF(CL7="-","【-】","【"&amp;SUBSTITUTE(TEXT(CL7,"#,##0.00"),"-","△")&amp;"】"))</f>
        <v>【136.86】</v>
      </c>
      <c r="CM6" s="35">
        <f>IF(CM7="",NA(),CM7)</f>
        <v>58.94</v>
      </c>
      <c r="CN6" s="35">
        <f t="shared" ref="CN6:CV6" si="10">IF(CN7="",NA(),CN7)</f>
        <v>60.33</v>
      </c>
      <c r="CO6" s="35">
        <f t="shared" si="10"/>
        <v>57.95</v>
      </c>
      <c r="CP6" s="35">
        <f t="shared" si="10"/>
        <v>63.17</v>
      </c>
      <c r="CQ6" s="35">
        <f t="shared" si="10"/>
        <v>50.55</v>
      </c>
      <c r="CR6" s="35">
        <f t="shared" si="10"/>
        <v>58.28</v>
      </c>
      <c r="CS6" s="35">
        <f t="shared" si="10"/>
        <v>56.67</v>
      </c>
      <c r="CT6" s="35">
        <f t="shared" si="10"/>
        <v>58.04</v>
      </c>
      <c r="CU6" s="35">
        <f t="shared" si="10"/>
        <v>59.9</v>
      </c>
      <c r="CV6" s="35">
        <f t="shared" si="10"/>
        <v>56.51</v>
      </c>
      <c r="CW6" s="34" t="str">
        <f>IF(CW7="","",IF(CW7="-","【-】","【"&amp;SUBSTITUTE(TEXT(CW7,"#,##0.00"),"-","△")&amp;"】"))</f>
        <v>【58.98】</v>
      </c>
      <c r="CX6" s="35">
        <f>IF(CX7="",NA(),CX7)</f>
        <v>97.27</v>
      </c>
      <c r="CY6" s="35">
        <f t="shared" ref="CY6:DG6" si="11">IF(CY7="",NA(),CY7)</f>
        <v>97.47</v>
      </c>
      <c r="CZ6" s="35">
        <f t="shared" si="11"/>
        <v>97.75</v>
      </c>
      <c r="DA6" s="35">
        <f t="shared" si="11"/>
        <v>98.11</v>
      </c>
      <c r="DB6" s="35">
        <f t="shared" si="11"/>
        <v>98.39</v>
      </c>
      <c r="DC6" s="35">
        <f t="shared" si="11"/>
        <v>92.78</v>
      </c>
      <c r="DD6" s="35">
        <f t="shared" si="11"/>
        <v>92.9</v>
      </c>
      <c r="DE6" s="35">
        <f t="shared" si="11"/>
        <v>92.56</v>
      </c>
      <c r="DF6" s="35">
        <f t="shared" si="11"/>
        <v>92.4</v>
      </c>
      <c r="DG6" s="35">
        <f t="shared" si="11"/>
        <v>93.91</v>
      </c>
      <c r="DH6" s="34" t="str">
        <f>IF(DH7="","",IF(DH7="-","【-】","【"&amp;SUBSTITUTE(TEXT(DH7,"#,##0.00"),"-","△")&amp;"】"))</f>
        <v>【95.20】</v>
      </c>
      <c r="DI6" s="35">
        <f>IF(DI7="",NA(),DI7)</f>
        <v>41.42</v>
      </c>
      <c r="DJ6" s="35">
        <f t="shared" ref="DJ6:DR6" si="12">IF(DJ7="",NA(),DJ7)</f>
        <v>42.86</v>
      </c>
      <c r="DK6" s="35">
        <f t="shared" si="12"/>
        <v>44.2</v>
      </c>
      <c r="DL6" s="35">
        <f t="shared" si="12"/>
        <v>45.18</v>
      </c>
      <c r="DM6" s="35">
        <f t="shared" si="12"/>
        <v>46.27</v>
      </c>
      <c r="DN6" s="35">
        <f t="shared" si="12"/>
        <v>23.01</v>
      </c>
      <c r="DO6" s="35">
        <f t="shared" si="12"/>
        <v>22.86</v>
      </c>
      <c r="DP6" s="35">
        <f t="shared" si="12"/>
        <v>19.920000000000002</v>
      </c>
      <c r="DQ6" s="35">
        <f t="shared" si="12"/>
        <v>20.56</v>
      </c>
      <c r="DR6" s="35">
        <f t="shared" si="12"/>
        <v>22.74</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5">
        <f t="shared" si="13"/>
        <v>1.52</v>
      </c>
      <c r="EA6" s="35">
        <f t="shared" si="13"/>
        <v>0.44</v>
      </c>
      <c r="EB6" s="35">
        <f t="shared" si="13"/>
        <v>0.42</v>
      </c>
      <c r="EC6" s="35">
        <f t="shared" si="13"/>
        <v>0.18</v>
      </c>
      <c r="ED6" s="34" t="str">
        <f>IF(ED7="","",IF(ED7="-","【-】","【"&amp;SUBSTITUTE(TEXT(ED7,"#,##0.00"),"-","△")&amp;"】"))</f>
        <v>【5.64】</v>
      </c>
      <c r="EE6" s="34">
        <f>IF(EE7="",NA(),EE7)</f>
        <v>0</v>
      </c>
      <c r="EF6" s="34">
        <f t="shared" ref="EF6:EN6" si="14">IF(EF7="",NA(),EF7)</f>
        <v>0</v>
      </c>
      <c r="EG6" s="35">
        <f t="shared" si="14"/>
        <v>1.01</v>
      </c>
      <c r="EH6" s="35">
        <f t="shared" si="14"/>
        <v>0.49</v>
      </c>
      <c r="EI6" s="35">
        <f t="shared" si="14"/>
        <v>0.66</v>
      </c>
      <c r="EJ6" s="35">
        <f t="shared" si="14"/>
        <v>0.05</v>
      </c>
      <c r="EK6" s="35">
        <f t="shared" si="14"/>
        <v>0.04</v>
      </c>
      <c r="EL6" s="35">
        <f t="shared" si="14"/>
        <v>0.05</v>
      </c>
      <c r="EM6" s="35">
        <f t="shared" si="14"/>
        <v>0.06</v>
      </c>
      <c r="EN6" s="35">
        <f t="shared" si="14"/>
        <v>0.13</v>
      </c>
      <c r="EO6" s="34" t="str">
        <f>IF(EO7="","",IF(EO7="-","【-】","【"&amp;SUBSTITUTE(TEXT(EO7,"#,##0.00"),"-","△")&amp;"】"))</f>
        <v>【0.23】</v>
      </c>
    </row>
    <row r="7" spans="1:148" s="36" customFormat="1" x14ac:dyDescent="0.15">
      <c r="A7" s="28"/>
      <c r="B7" s="37">
        <v>2018</v>
      </c>
      <c r="C7" s="37">
        <v>112429</v>
      </c>
      <c r="D7" s="37">
        <v>46</v>
      </c>
      <c r="E7" s="37">
        <v>17</v>
      </c>
      <c r="F7" s="37">
        <v>1</v>
      </c>
      <c r="G7" s="37">
        <v>0</v>
      </c>
      <c r="H7" s="37" t="s">
        <v>96</v>
      </c>
      <c r="I7" s="37" t="s">
        <v>97</v>
      </c>
      <c r="J7" s="37" t="s">
        <v>98</v>
      </c>
      <c r="K7" s="37" t="s">
        <v>99</v>
      </c>
      <c r="L7" s="37" t="s">
        <v>100</v>
      </c>
      <c r="M7" s="37" t="s">
        <v>101</v>
      </c>
      <c r="N7" s="38" t="s">
        <v>102</v>
      </c>
      <c r="O7" s="38">
        <v>63.22</v>
      </c>
      <c r="P7" s="38">
        <v>59.19</v>
      </c>
      <c r="Q7" s="38">
        <v>92.64</v>
      </c>
      <c r="R7" s="38">
        <v>2710</v>
      </c>
      <c r="S7" s="38">
        <v>56066</v>
      </c>
      <c r="T7" s="38">
        <v>47.48</v>
      </c>
      <c r="U7" s="38">
        <v>1180.83</v>
      </c>
      <c r="V7" s="38">
        <v>33104</v>
      </c>
      <c r="W7" s="38">
        <v>5.24</v>
      </c>
      <c r="X7" s="38">
        <v>6317.56</v>
      </c>
      <c r="Y7" s="38">
        <v>121.76</v>
      </c>
      <c r="Z7" s="38">
        <v>107.04</v>
      </c>
      <c r="AA7" s="38">
        <v>111.45</v>
      </c>
      <c r="AB7" s="38">
        <v>106.17</v>
      </c>
      <c r="AC7" s="38">
        <v>103.14</v>
      </c>
      <c r="AD7" s="38">
        <v>109.31</v>
      </c>
      <c r="AE7" s="38">
        <v>110.59</v>
      </c>
      <c r="AF7" s="38">
        <v>106.62</v>
      </c>
      <c r="AG7" s="38">
        <v>106.66</v>
      </c>
      <c r="AH7" s="38">
        <v>107.95</v>
      </c>
      <c r="AI7" s="38">
        <v>108.69</v>
      </c>
      <c r="AJ7" s="38">
        <v>0</v>
      </c>
      <c r="AK7" s="38">
        <v>0</v>
      </c>
      <c r="AL7" s="38">
        <v>0</v>
      </c>
      <c r="AM7" s="38">
        <v>0</v>
      </c>
      <c r="AN7" s="38">
        <v>0</v>
      </c>
      <c r="AO7" s="38">
        <v>3.73</v>
      </c>
      <c r="AP7" s="38">
        <v>0</v>
      </c>
      <c r="AQ7" s="38">
        <v>0.43</v>
      </c>
      <c r="AR7" s="38">
        <v>0.72</v>
      </c>
      <c r="AS7" s="38">
        <v>1.03</v>
      </c>
      <c r="AT7" s="38">
        <v>3.28</v>
      </c>
      <c r="AU7" s="38">
        <v>134.28</v>
      </c>
      <c r="AV7" s="38">
        <v>126.05</v>
      </c>
      <c r="AW7" s="38">
        <v>139.65</v>
      </c>
      <c r="AX7" s="38">
        <v>116.78</v>
      </c>
      <c r="AY7" s="38">
        <v>112.22</v>
      </c>
      <c r="AZ7" s="38">
        <v>96.91</v>
      </c>
      <c r="BA7" s="38">
        <v>95.78</v>
      </c>
      <c r="BB7" s="38">
        <v>76.95</v>
      </c>
      <c r="BC7" s="38">
        <v>77.180000000000007</v>
      </c>
      <c r="BD7" s="38">
        <v>80.5</v>
      </c>
      <c r="BE7" s="38">
        <v>69.489999999999995</v>
      </c>
      <c r="BF7" s="38">
        <v>1030.3699999999999</v>
      </c>
      <c r="BG7" s="38">
        <v>993.49</v>
      </c>
      <c r="BH7" s="38">
        <v>982.84</v>
      </c>
      <c r="BI7" s="38">
        <v>945.25</v>
      </c>
      <c r="BJ7" s="38">
        <v>914.89</v>
      </c>
      <c r="BK7" s="38">
        <v>1117.27</v>
      </c>
      <c r="BL7" s="38">
        <v>1051.49</v>
      </c>
      <c r="BM7" s="38">
        <v>991.69</v>
      </c>
      <c r="BN7" s="38">
        <v>986.82</v>
      </c>
      <c r="BO7" s="38">
        <v>605.9</v>
      </c>
      <c r="BP7" s="38">
        <v>682.78</v>
      </c>
      <c r="BQ7" s="38">
        <v>109.43</v>
      </c>
      <c r="BR7" s="38">
        <v>105.71</v>
      </c>
      <c r="BS7" s="38">
        <v>100</v>
      </c>
      <c r="BT7" s="38">
        <v>102.47</v>
      </c>
      <c r="BU7" s="38">
        <v>103.77</v>
      </c>
      <c r="BV7" s="38">
        <v>76.33</v>
      </c>
      <c r="BW7" s="38">
        <v>80.11</v>
      </c>
      <c r="BX7" s="38">
        <v>84.53</v>
      </c>
      <c r="BY7" s="38">
        <v>84.02</v>
      </c>
      <c r="BZ7" s="38">
        <v>89.41</v>
      </c>
      <c r="CA7" s="38">
        <v>100.91</v>
      </c>
      <c r="CB7" s="38">
        <v>175.14</v>
      </c>
      <c r="CC7" s="38">
        <v>180.51</v>
      </c>
      <c r="CD7" s="38">
        <v>190.89</v>
      </c>
      <c r="CE7" s="38">
        <v>187.09</v>
      </c>
      <c r="CF7" s="38">
        <v>186.21</v>
      </c>
      <c r="CG7" s="38">
        <v>164.13</v>
      </c>
      <c r="CH7" s="38">
        <v>162.66</v>
      </c>
      <c r="CI7" s="38">
        <v>154.69999999999999</v>
      </c>
      <c r="CJ7" s="38">
        <v>154.83000000000001</v>
      </c>
      <c r="CK7" s="38">
        <v>142.05000000000001</v>
      </c>
      <c r="CL7" s="38">
        <v>136.86000000000001</v>
      </c>
      <c r="CM7" s="38">
        <v>58.94</v>
      </c>
      <c r="CN7" s="38">
        <v>60.33</v>
      </c>
      <c r="CO7" s="38">
        <v>57.95</v>
      </c>
      <c r="CP7" s="38">
        <v>63.17</v>
      </c>
      <c r="CQ7" s="38">
        <v>50.55</v>
      </c>
      <c r="CR7" s="38">
        <v>58.28</v>
      </c>
      <c r="CS7" s="38">
        <v>56.67</v>
      </c>
      <c r="CT7" s="38">
        <v>58.04</v>
      </c>
      <c r="CU7" s="38">
        <v>59.9</v>
      </c>
      <c r="CV7" s="38">
        <v>56.51</v>
      </c>
      <c r="CW7" s="38">
        <v>58.98</v>
      </c>
      <c r="CX7" s="38">
        <v>97.27</v>
      </c>
      <c r="CY7" s="38">
        <v>97.47</v>
      </c>
      <c r="CZ7" s="38">
        <v>97.75</v>
      </c>
      <c r="DA7" s="38">
        <v>98.11</v>
      </c>
      <c r="DB7" s="38">
        <v>98.39</v>
      </c>
      <c r="DC7" s="38">
        <v>92.78</v>
      </c>
      <c r="DD7" s="38">
        <v>92.9</v>
      </c>
      <c r="DE7" s="38">
        <v>92.56</v>
      </c>
      <c r="DF7" s="38">
        <v>92.4</v>
      </c>
      <c r="DG7" s="38">
        <v>93.91</v>
      </c>
      <c r="DH7" s="38">
        <v>95.2</v>
      </c>
      <c r="DI7" s="38">
        <v>41.42</v>
      </c>
      <c r="DJ7" s="38">
        <v>42.86</v>
      </c>
      <c r="DK7" s="38">
        <v>44.2</v>
      </c>
      <c r="DL7" s="38">
        <v>45.18</v>
      </c>
      <c r="DM7" s="38">
        <v>46.27</v>
      </c>
      <c r="DN7" s="38">
        <v>23.01</v>
      </c>
      <c r="DO7" s="38">
        <v>22.86</v>
      </c>
      <c r="DP7" s="38">
        <v>19.920000000000002</v>
      </c>
      <c r="DQ7" s="38">
        <v>20.56</v>
      </c>
      <c r="DR7" s="38">
        <v>22.74</v>
      </c>
      <c r="DS7" s="38">
        <v>38.6</v>
      </c>
      <c r="DT7" s="38">
        <v>0</v>
      </c>
      <c r="DU7" s="38">
        <v>0</v>
      </c>
      <c r="DV7" s="38">
        <v>0</v>
      </c>
      <c r="DW7" s="38">
        <v>0</v>
      </c>
      <c r="DX7" s="38">
        <v>0</v>
      </c>
      <c r="DY7" s="38">
        <v>0</v>
      </c>
      <c r="DZ7" s="38">
        <v>1.52</v>
      </c>
      <c r="EA7" s="38">
        <v>0.44</v>
      </c>
      <c r="EB7" s="38">
        <v>0.42</v>
      </c>
      <c r="EC7" s="38">
        <v>0.18</v>
      </c>
      <c r="ED7" s="38">
        <v>5.64</v>
      </c>
      <c r="EE7" s="38">
        <v>0</v>
      </c>
      <c r="EF7" s="38">
        <v>0</v>
      </c>
      <c r="EG7" s="38">
        <v>1.01</v>
      </c>
      <c r="EH7" s="38">
        <v>0.49</v>
      </c>
      <c r="EI7" s="38">
        <v>0.66</v>
      </c>
      <c r="EJ7" s="38">
        <v>0.05</v>
      </c>
      <c r="EK7" s="38">
        <v>0.04</v>
      </c>
      <c r="EL7" s="38">
        <v>0.05</v>
      </c>
      <c r="EM7" s="38">
        <v>0.06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鹿山　喜久治</cp:lastModifiedBy>
  <cp:lastPrinted>2020-01-16T04:27:30Z</cp:lastPrinted>
  <dcterms:created xsi:type="dcterms:W3CDTF">2019-12-05T04:43:20Z</dcterms:created>
  <dcterms:modified xsi:type="dcterms:W3CDTF">2020-01-16T04:27:34Z</dcterms:modified>
  <cp:category/>
</cp:coreProperties>
</file>