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7下水道課\か：管理係\ち．調査・回答\経営に関する全般\経営比較分析（総務省）\R1 経営比較分析表\回答・ＨＰ掲載\"/>
    </mc:Choice>
  </mc:AlternateContent>
  <workbookProtection workbookAlgorithmName="SHA-512" workbookHashValue="KrrL+Nk9IFLZOfIckg7PlfWc4COwcTwsoag+6Q7ZrHBjv0D4LzQPZfyxbqqfDEnnAVeApnszzHBx6HHifIJv8w==" workbookSaltValue="a9bdudQQrORRTaf7pseS9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<sst xmlns="http://schemas.openxmlformats.org/spreadsheetml/2006/main" count="233" uniqueCount="113">
  <si>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</si>
  <si>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</si>
  <si>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</si>
  <si>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</si>
  <si>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</si>
  <si>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</si>
  <si>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</si>
  <si>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</si>
  <si>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</si>
  <si>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</si>
  <si>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</si>
  <si>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</si>
  <si>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</si>
  <si>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</si>
  <si>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</si>
  <si>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</si>
  <si>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</si>
  <si>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</si>
  <si>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</si>
  <si>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</si>
  <si>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</si>
  <si>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</si>
  <si>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</si>
  <si>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</si>
  <si>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</si>
  <si>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</si>
  <si>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</si>
  <si>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</si>
  <si>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</si>
  <si>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</si>
  <si>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</si>
  <si>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</si>
  <si>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</si>
  <si>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</si>
  <si>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</si>
  <si>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</si>
  <si>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</si>
  <si>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</si>
  <si>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</si>
  <si>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</si>
  <si>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</si>
  <si>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</si>
  <si>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</si>
  <si>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</si>
  <si>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</si>
  <si>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</si>
  <si>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</si>
  <si>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</si>
  <si>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</si>
  <si>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</si>
  <si>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</si>
  <si>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</si>
  <si>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</si>
  <si>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</si>
  <si>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</si>
  <si>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</si>
  <si>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</si>
  <si>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</si>
  <si>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</si>
  <si>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</si>
  <si>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</si>
  <si>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</si>
  <si>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</si>
  <si>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</si>
  <si>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</si>
  <si>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</si>
  <si>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</si>
  <si>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</si>
  <si>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</si>
  <si>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</si>
  <si>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</si>
  <si>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</si>
  <si>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</si>
  <si>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</si>
  <si>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</si>
  <si>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</si>
  <si>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</si>
  <si>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</si>
  <si>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</si>
  <si>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</si>
  <si>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</si>
  <si>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</si>
  <si>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</si>
  <si>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</si>
  <si>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</si>
  <si>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</si>
  <si>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</si>
  <si>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</si>
  <si>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</si>
  <si>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</si>
  <si>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</si>
  <si>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</si>
  <si>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</si>
  <si>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</si>
  <si>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</si>
  <si>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</si>
  <si>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</si>
  <si>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八潮市</t>
  </si>
  <si>
    <t>法非適用</t>
  </si>
  <si>
    <t>下水道事業</t>
  </si>
  <si>
    <t>公共下水道</t>
  </si>
  <si>
    <t>Bb1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</si>
  <si>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</si>
  <si>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</si>
  <si>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</si>
  <si>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</si>
  <si>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</si>
  <si>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</si>
  <si>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</si>
  <si>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</si>
  <si>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3,管渠改善率については、現時点において法定耐用年数を経過した管渠はなく、更新投資額は少ない状況にある。</t>
    <rPh sb="2" eb="4">
      <t>カンキョ</t>
    </rPh>
    <rPh sb="4" eb="6">
      <t>カイゼン</t>
    </rPh>
    <rPh sb="6" eb="7">
      <t>リツ</t>
    </rPh>
    <rPh sb="13" eb="16">
      <t>ゲンジテン</t>
    </rPh>
    <rPh sb="20" eb="22">
      <t>ホウテイ</t>
    </rPh>
    <rPh sb="22" eb="24">
      <t>タイヨウ</t>
    </rPh>
    <rPh sb="24" eb="26">
      <t>ネンスウ</t>
    </rPh>
    <rPh sb="27" eb="29">
      <t>ケイカ</t>
    </rPh>
    <rPh sb="31" eb="33">
      <t>カンキョ</t>
    </rPh>
    <rPh sb="37" eb="39">
      <t>コウシン</t>
    </rPh>
    <rPh sb="39" eb="41">
      <t>トウシ</t>
    </rPh>
    <rPh sb="41" eb="42">
      <t>ガク</t>
    </rPh>
    <rPh sb="43" eb="44">
      <t>スク</t>
    </rPh>
    <rPh sb="46" eb="48">
      <t>ジョウキョウ</t>
    </rPh>
    <phoneticPr fontId="4"/>
  </si>
  <si>
    <t>　現在も下水道の整備を進めていることから、収益は増加傾向にある。また、平成28年度の使用料の料金改定や水洗化率の向上を図ることで、経営の健全化に向けて取り組んでいる。
　今後、経営の健全性・効率性を高めるために、地方公営企業法を適用し公営企業会計に移行することにより、資産等を正確に把握し将来の安定かつ効率的な経営を実現できるように事業を進めていく必要がある。</t>
    <rPh sb="1" eb="3">
      <t>ゲンザイ</t>
    </rPh>
    <rPh sb="4" eb="7">
      <t>ゲスイドウ</t>
    </rPh>
    <rPh sb="8" eb="10">
      <t>セイビ</t>
    </rPh>
    <rPh sb="11" eb="12">
      <t>スス</t>
    </rPh>
    <rPh sb="21" eb="23">
      <t>シュウエキ</t>
    </rPh>
    <rPh sb="24" eb="26">
      <t>ゾウカ</t>
    </rPh>
    <rPh sb="26" eb="28">
      <t>ケイコウ</t>
    </rPh>
    <rPh sb="35" eb="37">
      <t>ヘイセイ</t>
    </rPh>
    <rPh sb="39" eb="41">
      <t>ネンド</t>
    </rPh>
    <rPh sb="42" eb="45">
      <t>シヨウリョウ</t>
    </rPh>
    <rPh sb="46" eb="48">
      <t>リョウキン</t>
    </rPh>
    <rPh sb="48" eb="50">
      <t>カイテイ</t>
    </rPh>
    <rPh sb="51" eb="54">
      <t>スイセンカ</t>
    </rPh>
    <rPh sb="54" eb="55">
      <t>リツ</t>
    </rPh>
    <rPh sb="56" eb="58">
      <t>コウジョウ</t>
    </rPh>
    <rPh sb="59" eb="60">
      <t>ハカ</t>
    </rPh>
    <rPh sb="65" eb="67">
      <t>ケイエイ</t>
    </rPh>
    <rPh sb="68" eb="71">
      <t>ケンゼンカ</t>
    </rPh>
    <rPh sb="72" eb="73">
      <t>ム</t>
    </rPh>
    <rPh sb="75" eb="76">
      <t>ト</t>
    </rPh>
    <rPh sb="77" eb="78">
      <t>ク</t>
    </rPh>
    <rPh sb="85" eb="87">
      <t>コンゴ</t>
    </rPh>
    <rPh sb="88" eb="90">
      <t>ケイエイ</t>
    </rPh>
    <rPh sb="91" eb="94">
      <t>ケンゼンセイ</t>
    </rPh>
    <rPh sb="95" eb="98">
      <t>コウリツセイ</t>
    </rPh>
    <rPh sb="99" eb="100">
      <t>タカ</t>
    </rPh>
    <rPh sb="106" eb="108">
      <t>チホウ</t>
    </rPh>
    <rPh sb="108" eb="110">
      <t>コウエイ</t>
    </rPh>
    <rPh sb="110" eb="112">
      <t>キギョウ</t>
    </rPh>
    <rPh sb="112" eb="113">
      <t>ホウ</t>
    </rPh>
    <rPh sb="114" eb="116">
      <t>テキヨウ</t>
    </rPh>
    <rPh sb="117" eb="119">
      <t>コウエイ</t>
    </rPh>
    <rPh sb="119" eb="121">
      <t>キギョウ</t>
    </rPh>
    <rPh sb="121" eb="123">
      <t>カイケイ</t>
    </rPh>
    <rPh sb="124" eb="126">
      <t>イコウ</t>
    </rPh>
    <rPh sb="134" eb="136">
      <t>シサン</t>
    </rPh>
    <rPh sb="136" eb="137">
      <t>トウ</t>
    </rPh>
    <rPh sb="138" eb="140">
      <t>セイカク</t>
    </rPh>
    <rPh sb="141" eb="143">
      <t>ハアク</t>
    </rPh>
    <rPh sb="144" eb="146">
      <t>ショウライ</t>
    </rPh>
    <rPh sb="147" eb="149">
      <t>アンテイ</t>
    </rPh>
    <rPh sb="151" eb="154">
      <t>コウリツテキ</t>
    </rPh>
    <rPh sb="155" eb="157">
      <t>ケイエイ</t>
    </rPh>
    <rPh sb="158" eb="160">
      <t>ジツゲン</t>
    </rPh>
    <rPh sb="166" eb="168">
      <t>ジギョウ</t>
    </rPh>
    <rPh sb="169" eb="170">
      <t>スス</t>
    </rPh>
    <rPh sb="174" eb="176">
      <t>ヒツヨウ</t>
    </rPh>
    <phoneticPr fontId="4"/>
  </si>
  <si>
    <t>1,収益的収支比率については、100％未満であるが、平成29年度と比較した場合に改善傾向にある。
　また、平成28年7月に使用料の料金改定や水洗化人口の増加等によって使用料収入は増加を続けており、経営改善に向けた取組みの成果が出ている。
4,企業債残高対事業規模比率については、平成29年度と比較すると減少しているため改善傾向にあるが、類似団体の平均値と比較すると依然として高い数値となっている。
　その理由として、下水道建設のピーク時に借入を行った企業債の償還が続いていることが挙げられる。
　平成28年度の使用料の料金改定等による改善に向けた取組みによって営業収益が増加しており、その結果として本比率が減少傾向となっている。
5,経費回収率については、全国平均や類似団体平均と比較すると低い水準にあるが、使用料の料金改定等によって改善した水準が続いている。
8,水洗化率については、全国平均や類似団体平均と比較すると低い水準にあるが、未接続世帯への戸別訪問等による啓発活動を継続的に実施しており、改善に努めている。</t>
    <rPh sb="2" eb="5">
      <t>シュウエキテキ</t>
    </rPh>
    <rPh sb="5" eb="7">
      <t>シュウシ</t>
    </rPh>
    <rPh sb="7" eb="9">
      <t>ヒリツ</t>
    </rPh>
    <rPh sb="19" eb="21">
      <t>ミマン</t>
    </rPh>
    <rPh sb="26" eb="28">
      <t>ヘイセイ</t>
    </rPh>
    <rPh sb="30" eb="32">
      <t>ネンド</t>
    </rPh>
    <rPh sb="33" eb="35">
      <t>ヒカク</t>
    </rPh>
    <rPh sb="37" eb="39">
      <t>バアイ</t>
    </rPh>
    <rPh sb="40" eb="42">
      <t>カイゼン</t>
    </rPh>
    <rPh sb="42" eb="44">
      <t>ケイコウ</t>
    </rPh>
    <rPh sb="53" eb="55">
      <t>ヘイセイ</t>
    </rPh>
    <rPh sb="70" eb="73">
      <t>スイセンカ</t>
    </rPh>
    <rPh sb="73" eb="75">
      <t>ジンコウ</t>
    </rPh>
    <rPh sb="76" eb="78">
      <t>ゾウカ</t>
    </rPh>
    <rPh sb="78" eb="79">
      <t>トウ</t>
    </rPh>
    <rPh sb="83" eb="86">
      <t>シヨウリョウ</t>
    </rPh>
    <rPh sb="86" eb="88">
      <t>シュウニュウ</t>
    </rPh>
    <rPh sb="89" eb="91">
      <t>ゾウカ</t>
    </rPh>
    <rPh sb="92" eb="93">
      <t>ツヅ</t>
    </rPh>
    <rPh sb="122" eb="124">
      <t>キギョウ</t>
    </rPh>
    <rPh sb="124" eb="125">
      <t>サイ</t>
    </rPh>
    <rPh sb="125" eb="127">
      <t>ザンダカ</t>
    </rPh>
    <rPh sb="127" eb="128">
      <t>タイ</t>
    </rPh>
    <rPh sb="128" eb="130">
      <t>ジギョウ</t>
    </rPh>
    <rPh sb="130" eb="132">
      <t>キボ</t>
    </rPh>
    <rPh sb="132" eb="134">
      <t>ヒリツ</t>
    </rPh>
    <rPh sb="140" eb="142">
      <t>ヘイセイ</t>
    </rPh>
    <rPh sb="144" eb="146">
      <t>ネンド</t>
    </rPh>
    <rPh sb="147" eb="149">
      <t>ヒカク</t>
    </rPh>
    <rPh sb="152" eb="154">
      <t>ゲンショウ</t>
    </rPh>
    <rPh sb="160" eb="162">
      <t>カイゼン</t>
    </rPh>
    <rPh sb="162" eb="164">
      <t>ケイコウ</t>
    </rPh>
    <rPh sb="169" eb="171">
      <t>ルイジ</t>
    </rPh>
    <rPh sb="171" eb="173">
      <t>ダンタイ</t>
    </rPh>
    <rPh sb="174" eb="177">
      <t>ヘイキンチ</t>
    </rPh>
    <rPh sb="178" eb="180">
      <t>ヒカク</t>
    </rPh>
    <rPh sb="183" eb="185">
      <t>イゼン</t>
    </rPh>
    <rPh sb="188" eb="189">
      <t>タカ</t>
    </rPh>
    <rPh sb="190" eb="192">
      <t>スウチ</t>
    </rPh>
    <rPh sb="203" eb="205">
      <t>リユウ</t>
    </rPh>
    <rPh sb="209" eb="212">
      <t>ゲスイドウ</t>
    </rPh>
    <rPh sb="212" eb="214">
      <t>ケンセツ</t>
    </rPh>
    <rPh sb="218" eb="219">
      <t>ジ</t>
    </rPh>
    <rPh sb="220" eb="222">
      <t>カリイレ</t>
    </rPh>
    <rPh sb="223" eb="224">
      <t>オコナ</t>
    </rPh>
    <rPh sb="226" eb="228">
      <t>キギョウ</t>
    </rPh>
    <rPh sb="228" eb="229">
      <t>サイ</t>
    </rPh>
    <rPh sb="230" eb="232">
      <t>ショウカン</t>
    </rPh>
    <rPh sb="233" eb="234">
      <t>ツヅ</t>
    </rPh>
    <rPh sb="241" eb="242">
      <t>ア</t>
    </rPh>
    <rPh sb="249" eb="251">
      <t>ヘイセイ</t>
    </rPh>
    <rPh sb="253" eb="255">
      <t>ネンド</t>
    </rPh>
    <rPh sb="256" eb="259">
      <t>シヨウリョウ</t>
    </rPh>
    <rPh sb="260" eb="262">
      <t>リョウキン</t>
    </rPh>
    <rPh sb="262" eb="264">
      <t>カイテイ</t>
    </rPh>
    <rPh sb="264" eb="265">
      <t>トウ</t>
    </rPh>
    <rPh sb="281" eb="283">
      <t>エイギョウ</t>
    </rPh>
    <rPh sb="283" eb="285">
      <t>シュウエキ</t>
    </rPh>
    <rPh sb="286" eb="288">
      <t>ゾウカ</t>
    </rPh>
    <rPh sb="295" eb="297">
      <t>ケッカ</t>
    </rPh>
    <rPh sb="300" eb="301">
      <t>ホン</t>
    </rPh>
    <rPh sb="301" eb="303">
      <t>ヒリツ</t>
    </rPh>
    <rPh sb="304" eb="306">
      <t>ゲンショウ</t>
    </rPh>
    <rPh sb="306" eb="308">
      <t>ケイコウ</t>
    </rPh>
    <rPh sb="319" eb="321">
      <t>ケイヒ</t>
    </rPh>
    <rPh sb="321" eb="323">
      <t>カイシュウ</t>
    </rPh>
    <rPh sb="323" eb="324">
      <t>リツ</t>
    </rPh>
    <rPh sb="356" eb="359">
      <t>シヨウリョウ</t>
    </rPh>
    <rPh sb="360" eb="362">
      <t>リョウキン</t>
    </rPh>
    <rPh sb="362" eb="364">
      <t>カイテイ</t>
    </rPh>
    <rPh sb="364" eb="365">
      <t>トウ</t>
    </rPh>
    <rPh sb="369" eb="371">
      <t>カイゼン</t>
    </rPh>
    <rPh sb="373" eb="375">
      <t>スイジュン</t>
    </rPh>
    <rPh sb="376" eb="377">
      <t>ツヅ</t>
    </rPh>
    <rPh sb="386" eb="389">
      <t>スイセンカ</t>
    </rPh>
    <rPh sb="389" eb="390">
      <t>リツ</t>
    </rPh>
    <rPh sb="422" eb="425">
      <t>ミセツゾク</t>
    </rPh>
    <rPh sb="425" eb="427">
      <t>セタイ</t>
    </rPh>
    <rPh sb="429" eb="431">
      <t>コベツ</t>
    </rPh>
    <rPh sb="431" eb="433">
      <t>ホウモン</t>
    </rPh>
    <rPh sb="433" eb="434">
      <t>トウ</t>
    </rPh>
    <rPh sb="437" eb="439">
      <t>ケイハツ</t>
    </rPh>
    <rPh sb="439" eb="441">
      <t>カツドウ</t>
    </rPh>
    <rPh sb="442" eb="445">
      <t>ケイゾクテキ</t>
    </rPh>
    <rPh sb="446" eb="448">
      <t>ジッシ</t>
    </rPh>
    <rPh sb="453" eb="455">
      <t>カイゼン</t>
    </rPh>
    <rPh sb="456" eb="45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</si>
</sst>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83-486F-8D9F-178CBECF1E1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0.15</c:v>
                </c:pt>
                <c:pt idx="2">
                  <c:v>4.88</c:v>
                </c:pt>
                <c:pt idx="3">
                  <c:v>0.2</c:v>
                </c:pt>
                <c:pt idx="4">
                  <c:v>0.3</c:v>
                </c:pt>
              </c:numCache>
            </c:numRef>
          </c:val>
          <c:smooth val="0"/>
          <c:extLst>
            <c:ext xmlns:c16="http://schemas.microsoft.com/office/drawing/2014/chart" uri="{C3380CC4-5D6E-409C-BE32-E72D297353CC}">
              <c16:uniqueId val="{00000001-1683-486F-8D9F-178CBECF1E1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C0-47F7-87C0-EBBCDB8FF5D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83.47</c:v>
                </c:pt>
                <c:pt idx="1">
                  <c:v>86.69</c:v>
                </c:pt>
                <c:pt idx="2">
                  <c:v>80.16</c:v>
                </c:pt>
                <c:pt idx="3">
                  <c:v>73.599999999999994</c:v>
                </c:pt>
                <c:pt idx="4">
                  <c:v>70.33</c:v>
                </c:pt>
              </c:numCache>
            </c:numRef>
          </c:val>
          <c:smooth val="0"/>
          <c:extLst>
            <c:ext xmlns:c16="http://schemas.microsoft.com/office/drawing/2014/chart" uri="{C3380CC4-5D6E-409C-BE32-E72D297353CC}">
              <c16:uniqueId val="{00000001-DBC0-47F7-87C0-EBBCDB8FF5D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88.64</c:v>
                </c:pt>
                <c:pt idx="1">
                  <c:v>91.39</c:v>
                </c:pt>
                <c:pt idx="2">
                  <c:v>91.35</c:v>
                </c:pt>
                <c:pt idx="3">
                  <c:v>91.64</c:v>
                </c:pt>
                <c:pt idx="4">
                  <c:v>91.56</c:v>
                </c:pt>
              </c:numCache>
            </c:numRef>
          </c:val>
          <c:extLst>
            <c:ext xmlns:c16="http://schemas.microsoft.com/office/drawing/2014/chart" uri="{C3380CC4-5D6E-409C-BE32-E72D297353CC}">
              <c16:uniqueId val="{00000000-3F30-475F-B920-169B7EAEFBA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96.07</c:v>
                </c:pt>
                <c:pt idx="1">
                  <c:v>96.14</c:v>
                </c:pt>
                <c:pt idx="2">
                  <c:v>96.19</c:v>
                </c:pt>
                <c:pt idx="3">
                  <c:v>96.4</c:v>
                </c:pt>
                <c:pt idx="4">
                  <c:v>95.85</c:v>
                </c:pt>
              </c:numCache>
            </c:numRef>
          </c:val>
          <c:smooth val="0"/>
          <c:extLst>
            <c:ext xmlns:c16="http://schemas.microsoft.com/office/drawing/2014/chart" uri="{C3380CC4-5D6E-409C-BE32-E72D297353CC}">
              <c16:uniqueId val="{00000001-3F30-475F-B920-169B7EAEFBA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58.32</c:v>
                </c:pt>
                <c:pt idx="1">
                  <c:v>50.92</c:v>
                </c:pt>
                <c:pt idx="2">
                  <c:v>55.88</c:v>
                </c:pt>
                <c:pt idx="3">
                  <c:v>58.29</c:v>
                </c:pt>
                <c:pt idx="4">
                  <c:v>62.49</c:v>
                </c:pt>
              </c:numCache>
            </c:numRef>
          </c:val>
          <c:extLst>
            <c:ext xmlns:c16="http://schemas.microsoft.com/office/drawing/2014/chart" uri="{C3380CC4-5D6E-409C-BE32-E72D297353CC}">
              <c16:uniqueId val="{00000000-5CE8-4AED-8833-24C16FCC81E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E8-4AED-8833-24C16FCC81E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2C-42DB-BCCB-EBCC5398C5D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2C-42DB-BCCB-EBCC5398C5D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47-4CFD-9DE4-708B717CF19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47-4CFD-9DE4-708B717CF19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B0-4D8A-B29E-00B4E5590B6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B0-4D8A-B29E-00B4E5590B6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CE-4C76-8574-4C7FBAD5E51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CE-4C76-8574-4C7FBAD5E51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1903.51</c:v>
                </c:pt>
                <c:pt idx="1">
                  <c:v>1579</c:v>
                </c:pt>
                <c:pt idx="2">
                  <c:v>1570.13</c:v>
                </c:pt>
                <c:pt idx="3">
                  <c:v>1418.08</c:v>
                </c:pt>
                <c:pt idx="4">
                  <c:v>1336.12</c:v>
                </c:pt>
              </c:numCache>
            </c:numRef>
          </c:val>
          <c:extLst>
            <c:ext xmlns:c16="http://schemas.microsoft.com/office/drawing/2014/chart" uri="{C3380CC4-5D6E-409C-BE32-E72D297353CC}">
              <c16:uniqueId val="{00000000-CCA9-4A30-B1F1-45CB47E9387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839.9</c:v>
                </c:pt>
                <c:pt idx="1">
                  <c:v>775.45</c:v>
                </c:pt>
                <c:pt idx="2">
                  <c:v>786.46</c:v>
                </c:pt>
                <c:pt idx="3">
                  <c:v>707.12</c:v>
                </c:pt>
                <c:pt idx="4">
                  <c:v>733.93</c:v>
                </c:pt>
              </c:numCache>
            </c:numRef>
          </c:val>
          <c:smooth val="0"/>
          <c:extLst>
            <c:ext xmlns:c16="http://schemas.microsoft.com/office/drawing/2014/chart" uri="{C3380CC4-5D6E-409C-BE32-E72D297353CC}">
              <c16:uniqueId val="{00000001-CCA9-4A30-B1F1-45CB47E9387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67.27</c:v>
                </c:pt>
                <c:pt idx="1">
                  <c:v>67.72</c:v>
                </c:pt>
                <c:pt idx="2">
                  <c:v>71.25</c:v>
                </c:pt>
                <c:pt idx="3">
                  <c:v>73.48</c:v>
                </c:pt>
                <c:pt idx="4">
                  <c:v>73.27</c:v>
                </c:pt>
              </c:numCache>
            </c:numRef>
          </c:val>
          <c:extLst>
            <c:ext xmlns:c16="http://schemas.microsoft.com/office/drawing/2014/chart" uri="{C3380CC4-5D6E-409C-BE32-E72D297353CC}">
              <c16:uniqueId val="{00000000-68E4-42A8-9734-8DBC9D4FDDB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87.66</c:v>
                </c:pt>
                <c:pt idx="1">
                  <c:v>86.34</c:v>
                </c:pt>
                <c:pt idx="2">
                  <c:v>84.89</c:v>
                </c:pt>
                <c:pt idx="3">
                  <c:v>93.62</c:v>
                </c:pt>
                <c:pt idx="4">
                  <c:v>94.59</c:v>
                </c:pt>
              </c:numCache>
            </c:numRef>
          </c:val>
          <c:smooth val="0"/>
          <c:extLst>
            <c:ext xmlns:c16="http://schemas.microsoft.com/office/drawing/2014/chart" uri="{C3380CC4-5D6E-409C-BE32-E72D297353CC}">
              <c16:uniqueId val="{00000001-68E4-42A8-9734-8DBC9D4FDDB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D3B0-4593-91AA-C872E0BAC4A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145.18</c:v>
                </c:pt>
                <c:pt idx="1">
                  <c:v>147.52000000000001</c:v>
                </c:pt>
                <c:pt idx="2">
                  <c:v>146.26</c:v>
                </c:pt>
                <c:pt idx="3">
                  <c:v>136.47</c:v>
                </c:pt>
                <c:pt idx="4">
                  <c:v>131.22</c:v>
                </c:pt>
              </c:numCache>
            </c:numRef>
          </c:val>
          <c:smooth val="0"/>
          <c:extLst>
            <c:ext xmlns:c16="http://schemas.microsoft.com/office/drawing/2014/chart" uri="{C3380CC4-5D6E-409C-BE32-E72D297353CC}">
              <c16:uniqueId val="{00000001-D3B0-4593-91AA-C872E0BAC4A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八潮市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Bb1</v>
      </c>
      <c r="X8" s="71"/>
      <c r="Y8" s="71"/>
      <c r="Z8" s="71"/>
      <c r="AA8" s="71"/>
      <c r="AB8" s="71"/>
      <c r="AC8" s="71"/>
      <c r="AD8" s="72" t="str">
        <f>データ!$M$6</f>
        <v>非設置</v>
      </c>
      <c r="AE8" s="72"/>
      <c r="AF8" s="72"/>
      <c r="AG8" s="72"/>
      <c r="AH8" s="72"/>
      <c r="AI8" s="72"/>
      <c r="AJ8" s="72"/>
      <c r="AK8" s="3"/>
      <c r="AL8" s="68">
        <f>データ!S6</f>
        <v>90876</v>
      </c>
      <c r="AM8" s="68"/>
      <c r="AN8" s="68"/>
      <c r="AO8" s="68"/>
      <c r="AP8" s="68"/>
      <c r="AQ8" s="68"/>
      <c r="AR8" s="68"/>
      <c r="AS8" s="68"/>
      <c r="AT8" s="67">
        <f>データ!T6</f>
        <v>18.02</v>
      </c>
      <c r="AU8" s="67"/>
      <c r="AV8" s="67"/>
      <c r="AW8" s="67"/>
      <c r="AX8" s="67"/>
      <c r="AY8" s="67"/>
      <c r="AZ8" s="67"/>
      <c r="BA8" s="67"/>
      <c r="BB8" s="67">
        <f>データ!U6</f>
        <v>5043.0600000000004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76.180000000000007</v>
      </c>
      <c r="Q10" s="67"/>
      <c r="R10" s="67"/>
      <c r="S10" s="67"/>
      <c r="T10" s="67"/>
      <c r="U10" s="67"/>
      <c r="V10" s="67"/>
      <c r="W10" s="67">
        <f>データ!Q6</f>
        <v>84.25</v>
      </c>
      <c r="X10" s="67"/>
      <c r="Y10" s="67"/>
      <c r="Z10" s="67"/>
      <c r="AA10" s="67"/>
      <c r="AB10" s="67"/>
      <c r="AC10" s="67"/>
      <c r="AD10" s="68">
        <f>データ!R6</f>
        <v>1944</v>
      </c>
      <c r="AE10" s="68"/>
      <c r="AF10" s="68"/>
      <c r="AG10" s="68"/>
      <c r="AH10" s="68"/>
      <c r="AI10" s="68"/>
      <c r="AJ10" s="68"/>
      <c r="AK10" s="2"/>
      <c r="AL10" s="68">
        <f>データ!V6</f>
        <v>69440</v>
      </c>
      <c r="AM10" s="68"/>
      <c r="AN10" s="68"/>
      <c r="AO10" s="68"/>
      <c r="AP10" s="68"/>
      <c r="AQ10" s="68"/>
      <c r="AR10" s="68"/>
      <c r="AS10" s="68"/>
      <c r="AT10" s="67">
        <f>データ!W6</f>
        <v>8.18</v>
      </c>
      <c r="AU10" s="67"/>
      <c r="AV10" s="67"/>
      <c r="AW10" s="67"/>
      <c r="AX10" s="67"/>
      <c r="AY10" s="67"/>
      <c r="AZ10" s="67"/>
      <c r="BA10" s="67"/>
      <c r="BB10" s="67">
        <f>データ!X6</f>
        <v>8489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amg0iYP9+KYZJFzxVmIfko52yUp5w4AXbQUqEUadH9YUiGF/EKYSBC7HqmlbDBD26N1D+RMprWoKb/CFWr75vw==" saltValue="HfG/cjAYKyoLSUakPto1h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112348</v>
      </c>
      <c r="D6" s="33">
        <f t="shared" si="3"/>
        <v>47</v>
      </c>
      <c r="E6" s="33">
        <f t="shared" si="3"/>
        <v>17</v>
      </c>
      <c r="F6" s="33">
        <f t="shared" si="3"/>
        <v>1</v>
      </c>
      <c r="G6" s="33">
        <f t="shared" si="3"/>
        <v>0</v>
      </c>
      <c r="H6" s="33" t="str">
        <f t="shared" si="3"/>
        <v>埼玉県　八潮市</v>
      </c>
      <c r="I6" s="33" t="str">
        <f t="shared" si="3"/>
        <v>法非適用</v>
      </c>
      <c r="J6" s="33" t="str">
        <f t="shared" si="3"/>
        <v>下水道事業</v>
      </c>
      <c r="K6" s="33" t="str">
        <f t="shared" si="3"/>
        <v>公共下水道</v>
      </c>
      <c r="L6" s="33" t="str">
        <f t="shared" si="3"/>
        <v>Bb1</v>
      </c>
      <c r="M6" s="33" t="str">
        <f t="shared" si="3"/>
        <v>非設置</v>
      </c>
      <c r="N6" s="34" t="str">
        <f t="shared" si="3"/>
        <v>-</v>
      </c>
      <c r="O6" s="34" t="str">
        <f t="shared" si="3"/>
        <v>該当数値なし</v>
      </c>
      <c r="P6" s="34">
        <f t="shared" si="3"/>
        <v>76.180000000000007</v>
      </c>
      <c r="Q6" s="34">
        <f t="shared" si="3"/>
        <v>84.25</v>
      </c>
      <c r="R6" s="34">
        <f t="shared" si="3"/>
        <v>1944</v>
      </c>
      <c r="S6" s="34">
        <f t="shared" si="3"/>
        <v>90876</v>
      </c>
      <c r="T6" s="34">
        <f t="shared" si="3"/>
        <v>18.02</v>
      </c>
      <c r="U6" s="34">
        <f t="shared" si="3"/>
        <v>5043.0600000000004</v>
      </c>
      <c r="V6" s="34">
        <f t="shared" si="3"/>
        <v>69440</v>
      </c>
      <c r="W6" s="34">
        <f t="shared" si="3"/>
        <v>8.18</v>
      </c>
      <c r="X6" s="34">
        <f t="shared" si="3"/>
        <v>8489</v>
      </c>
      <c r="Y6" s="35">
        <f>IF(Y7="",NA(),Y7)</f>
        <v>58.32</v>
      </c>
      <c r="Z6" s="35">
        <f t="shared" ref="Z6:AH6" si="4">IF(Z7="",NA(),Z7)</f>
        <v>50.92</v>
      </c>
      <c r="AA6" s="35">
        <f t="shared" si="4"/>
        <v>55.88</v>
      </c>
      <c r="AB6" s="35">
        <f t="shared" si="4"/>
        <v>58.29</v>
      </c>
      <c r="AC6" s="35">
        <f t="shared" si="4"/>
        <v>62.49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1903.51</v>
      </c>
      <c r="BG6" s="35">
        <f t="shared" ref="BG6:BO6" si="7">IF(BG7="",NA(),BG7)</f>
        <v>1579</v>
      </c>
      <c r="BH6" s="35">
        <f t="shared" si="7"/>
        <v>1570.13</v>
      </c>
      <c r="BI6" s="35">
        <f t="shared" si="7"/>
        <v>1418.08</v>
      </c>
      <c r="BJ6" s="35">
        <f t="shared" si="7"/>
        <v>1336.12</v>
      </c>
      <c r="BK6" s="35">
        <f t="shared" si="7"/>
        <v>839.9</v>
      </c>
      <c r="BL6" s="35">
        <f t="shared" si="7"/>
        <v>775.45</v>
      </c>
      <c r="BM6" s="35">
        <f t="shared" si="7"/>
        <v>786.46</v>
      </c>
      <c r="BN6" s="35">
        <f t="shared" si="7"/>
        <v>707.12</v>
      </c>
      <c r="BO6" s="35">
        <f t="shared" si="7"/>
        <v>733.93</v>
      </c>
      <c r="BP6" s="34" t="str">
        <f>IF(BP7="","",IF(BP7="-","【-】","【"&amp;SUBSTITUTE(TEXT(BP7,"#,##0.00"),"-","△")&amp;"】"))</f>
        <v>【682.78】</v>
      </c>
      <c r="BQ6" s="35">
        <f>IF(BQ7="",NA(),BQ7)</f>
        <v>67.27</v>
      </c>
      <c r="BR6" s="35">
        <f t="shared" ref="BR6:BZ6" si="8">IF(BR7="",NA(),BR7)</f>
        <v>67.72</v>
      </c>
      <c r="BS6" s="35">
        <f t="shared" si="8"/>
        <v>71.25</v>
      </c>
      <c r="BT6" s="35">
        <f t="shared" si="8"/>
        <v>73.48</v>
      </c>
      <c r="BU6" s="35">
        <f t="shared" si="8"/>
        <v>73.27</v>
      </c>
      <c r="BV6" s="35">
        <f t="shared" si="8"/>
        <v>87.66</v>
      </c>
      <c r="BW6" s="35">
        <f t="shared" si="8"/>
        <v>86.34</v>
      </c>
      <c r="BX6" s="35">
        <f t="shared" si="8"/>
        <v>84.89</v>
      </c>
      <c r="BY6" s="35">
        <f t="shared" si="8"/>
        <v>93.62</v>
      </c>
      <c r="BZ6" s="35">
        <f t="shared" si="8"/>
        <v>94.59</v>
      </c>
      <c r="CA6" s="34" t="str">
        <f>IF(CA7="","",IF(CA7="-","【-】","【"&amp;SUBSTITUTE(TEXT(CA7,"#,##0.00"),"-","△")&amp;"】"))</f>
        <v>【100.91】</v>
      </c>
      <c r="CB6" s="35">
        <f>IF(CB7="",NA(),CB7)</f>
        <v>150</v>
      </c>
      <c r="CC6" s="35">
        <f t="shared" ref="CC6:CK6" si="9">IF(CC7="",NA(),CC7)</f>
        <v>150</v>
      </c>
      <c r="CD6" s="35">
        <f t="shared" si="9"/>
        <v>150</v>
      </c>
      <c r="CE6" s="35">
        <f t="shared" si="9"/>
        <v>150</v>
      </c>
      <c r="CF6" s="35">
        <f t="shared" si="9"/>
        <v>150</v>
      </c>
      <c r="CG6" s="35">
        <f t="shared" si="9"/>
        <v>145.18</v>
      </c>
      <c r="CH6" s="35">
        <f t="shared" si="9"/>
        <v>147.52000000000001</v>
      </c>
      <c r="CI6" s="35">
        <f t="shared" si="9"/>
        <v>146.26</v>
      </c>
      <c r="CJ6" s="35">
        <f t="shared" si="9"/>
        <v>136.47</v>
      </c>
      <c r="CK6" s="35">
        <f t="shared" si="9"/>
        <v>131.22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83.47</v>
      </c>
      <c r="CS6" s="35">
        <f t="shared" si="10"/>
        <v>86.69</v>
      </c>
      <c r="CT6" s="35">
        <f t="shared" si="10"/>
        <v>80.16</v>
      </c>
      <c r="CU6" s="35">
        <f t="shared" si="10"/>
        <v>73.599999999999994</v>
      </c>
      <c r="CV6" s="35">
        <f t="shared" si="10"/>
        <v>70.33</v>
      </c>
      <c r="CW6" s="34" t="str">
        <f>IF(CW7="","",IF(CW7="-","【-】","【"&amp;SUBSTITUTE(TEXT(CW7,"#,##0.00"),"-","△")&amp;"】"))</f>
        <v>【58.98】</v>
      </c>
      <c r="CX6" s="35">
        <f>IF(CX7="",NA(),CX7)</f>
        <v>88.64</v>
      </c>
      <c r="CY6" s="35">
        <f t="shared" ref="CY6:DG6" si="11">IF(CY7="",NA(),CY7)</f>
        <v>91.39</v>
      </c>
      <c r="CZ6" s="35">
        <f t="shared" si="11"/>
        <v>91.35</v>
      </c>
      <c r="DA6" s="35">
        <f t="shared" si="11"/>
        <v>91.64</v>
      </c>
      <c r="DB6" s="35">
        <f t="shared" si="11"/>
        <v>91.56</v>
      </c>
      <c r="DC6" s="35">
        <f t="shared" si="11"/>
        <v>96.07</v>
      </c>
      <c r="DD6" s="35">
        <f t="shared" si="11"/>
        <v>96.14</v>
      </c>
      <c r="DE6" s="35">
        <f t="shared" si="11"/>
        <v>96.19</v>
      </c>
      <c r="DF6" s="35">
        <f t="shared" si="11"/>
        <v>96.4</v>
      </c>
      <c r="DG6" s="35">
        <f t="shared" si="11"/>
        <v>95.85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0.15</v>
      </c>
      <c r="EL6" s="35">
        <f t="shared" si="14"/>
        <v>4.88</v>
      </c>
      <c r="EM6" s="35">
        <f t="shared" si="14"/>
        <v>0.2</v>
      </c>
      <c r="EN6" s="35">
        <f t="shared" si="14"/>
        <v>0.3</v>
      </c>
      <c r="EO6" s="34" t="str">
        <f>IF(EO7="","",IF(EO7="-","【-】","【"&amp;SUBSTITUTE(TEXT(EO7,"#,##0.00"),"-","△")&amp;"】"))</f>
        <v>【0.23】</v>
      </c>
    </row>
    <row r="7" spans="1:145" s="36" customFormat="1" x14ac:dyDescent="0.15">
      <c r="A7" s="28"/>
      <c r="B7" s="37">
        <v>2018</v>
      </c>
      <c r="C7" s="37">
        <v>112348</v>
      </c>
      <c r="D7" s="37">
        <v>47</v>
      </c>
      <c r="E7" s="37">
        <v>17</v>
      </c>
      <c r="F7" s="37">
        <v>1</v>
      </c>
      <c r="G7" s="37">
        <v>0</v>
      </c>
      <c r="H7" s="37" t="s">
        <v>97</v>
      </c>
      <c r="I7" s="37" t="s">
        <v>98</v>
      </c>
      <c r="J7" s="37" t="s">
        <v>99</v>
      </c>
      <c r="K7" s="37" t="s">
        <v>100</v>
      </c>
      <c r="L7" s="37" t="s">
        <v>101</v>
      </c>
      <c r="M7" s="37" t="s">
        <v>102</v>
      </c>
      <c r="N7" s="38" t="s">
        <v>103</v>
      </c>
      <c r="O7" s="38" t="s">
        <v>104</v>
      </c>
      <c r="P7" s="38">
        <v>76.180000000000007</v>
      </c>
      <c r="Q7" s="38">
        <v>84.25</v>
      </c>
      <c r="R7" s="38">
        <v>1944</v>
      </c>
      <c r="S7" s="38">
        <v>90876</v>
      </c>
      <c r="T7" s="38">
        <v>18.02</v>
      </c>
      <c r="U7" s="38">
        <v>5043.0600000000004</v>
      </c>
      <c r="V7" s="38">
        <v>69440</v>
      </c>
      <c r="W7" s="38">
        <v>8.18</v>
      </c>
      <c r="X7" s="38">
        <v>8489</v>
      </c>
      <c r="Y7" s="38">
        <v>58.32</v>
      </c>
      <c r="Z7" s="38">
        <v>50.92</v>
      </c>
      <c r="AA7" s="38">
        <v>55.88</v>
      </c>
      <c r="AB7" s="38">
        <v>58.29</v>
      </c>
      <c r="AC7" s="38">
        <v>62.49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1903.51</v>
      </c>
      <c r="BG7" s="38">
        <v>1579</v>
      </c>
      <c r="BH7" s="38">
        <v>1570.13</v>
      </c>
      <c r="BI7" s="38">
        <v>1418.08</v>
      </c>
      <c r="BJ7" s="38">
        <v>1336.12</v>
      </c>
      <c r="BK7" s="38">
        <v>839.9</v>
      </c>
      <c r="BL7" s="38">
        <v>775.45</v>
      </c>
      <c r="BM7" s="38">
        <v>786.46</v>
      </c>
      <c r="BN7" s="38">
        <v>707.12</v>
      </c>
      <c r="BO7" s="38">
        <v>733.93</v>
      </c>
      <c r="BP7" s="38">
        <v>682.78</v>
      </c>
      <c r="BQ7" s="38">
        <v>67.27</v>
      </c>
      <c r="BR7" s="38">
        <v>67.72</v>
      </c>
      <c r="BS7" s="38">
        <v>71.25</v>
      </c>
      <c r="BT7" s="38">
        <v>73.48</v>
      </c>
      <c r="BU7" s="38">
        <v>73.27</v>
      </c>
      <c r="BV7" s="38">
        <v>87.66</v>
      </c>
      <c r="BW7" s="38">
        <v>86.34</v>
      </c>
      <c r="BX7" s="38">
        <v>84.89</v>
      </c>
      <c r="BY7" s="38">
        <v>93.62</v>
      </c>
      <c r="BZ7" s="38">
        <v>94.59</v>
      </c>
      <c r="CA7" s="38">
        <v>100.91</v>
      </c>
      <c r="CB7" s="38">
        <v>150</v>
      </c>
      <c r="CC7" s="38">
        <v>150</v>
      </c>
      <c r="CD7" s="38">
        <v>150</v>
      </c>
      <c r="CE7" s="38">
        <v>150</v>
      </c>
      <c r="CF7" s="38">
        <v>150</v>
      </c>
      <c r="CG7" s="38">
        <v>145.18</v>
      </c>
      <c r="CH7" s="38">
        <v>147.52000000000001</v>
      </c>
      <c r="CI7" s="38">
        <v>146.26</v>
      </c>
      <c r="CJ7" s="38">
        <v>136.47</v>
      </c>
      <c r="CK7" s="38">
        <v>131.22</v>
      </c>
      <c r="CL7" s="38">
        <v>136.86000000000001</v>
      </c>
      <c r="CM7" s="38" t="s">
        <v>103</v>
      </c>
      <c r="CN7" s="38" t="s">
        <v>103</v>
      </c>
      <c r="CO7" s="38" t="s">
        <v>103</v>
      </c>
      <c r="CP7" s="38" t="s">
        <v>103</v>
      </c>
      <c r="CQ7" s="38" t="s">
        <v>103</v>
      </c>
      <c r="CR7" s="38">
        <v>83.47</v>
      </c>
      <c r="CS7" s="38">
        <v>86.69</v>
      </c>
      <c r="CT7" s="38">
        <v>80.16</v>
      </c>
      <c r="CU7" s="38">
        <v>73.599999999999994</v>
      </c>
      <c r="CV7" s="38">
        <v>70.33</v>
      </c>
      <c r="CW7" s="38">
        <v>58.98</v>
      </c>
      <c r="CX7" s="38">
        <v>88.64</v>
      </c>
      <c r="CY7" s="38">
        <v>91.39</v>
      </c>
      <c r="CZ7" s="38">
        <v>91.35</v>
      </c>
      <c r="DA7" s="38">
        <v>91.64</v>
      </c>
      <c r="DB7" s="38">
        <v>91.56</v>
      </c>
      <c r="DC7" s="38">
        <v>96.07</v>
      </c>
      <c r="DD7" s="38">
        <v>96.14</v>
      </c>
      <c r="DE7" s="38">
        <v>96.19</v>
      </c>
      <c r="DF7" s="38">
        <v>96.4</v>
      </c>
      <c r="DG7" s="38">
        <v>95.85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0.15</v>
      </c>
      <c r="EL7" s="38">
        <v>4.88</v>
      </c>
      <c r="EM7" s="38">
        <v>0.2</v>
      </c>
      <c r="EN7" s="38">
        <v>0.3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2020-01-20T00:48:35Z</cp:lastPrinted>
  <dcterms:created xsi:type="dcterms:W3CDTF">2019-12-05T05:02:50Z</dcterms:created>
  <dcterms:modified xsi:type="dcterms:W3CDTF">2020-01-20T03:59:28Z</dcterms:modified>
  <cp:category/>
</cp:coreProperties>
</file>