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hRPTTjMskrjJr3YEF0cHq09GYvGv2ua/vqA9MWHKMbGoeIIf1u/ED43oXKoE6bZYwwDEPhXOYDHdLEE+2qIFQ==" workbookSaltValue="SykePJ/BO6yaarCHteMu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<sst xmlns="http://schemas.openxmlformats.org/spreadsheetml/2006/main" count="233" uniqueCount="113">
  <si>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</si>
  <si>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</si>
  <si>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</si>
  <si>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</si>
  <si>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</si>
  <si>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</si>
  <si>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</si>
  <si>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</si>
  <si>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</si>
  <si>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</si>
  <si>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</si>
  <si>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</si>
  <si>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</si>
  <si>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</si>
  <si>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</si>
  <si>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</si>
  <si>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</si>
  <si>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</si>
  <si>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</si>
  <si>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</si>
  <si>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</si>
  <si>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</si>
  <si>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</si>
  <si>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</si>
  <si>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</si>
  <si>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</si>
  <si>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</si>
  <si>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</si>
  <si>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</si>
  <si>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</si>
  <si>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</si>
  <si>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</si>
  <si>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</si>
  <si>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</si>
  <si>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</si>
  <si>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</si>
  <si>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</si>
  <si>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</si>
  <si>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</si>
  <si>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</si>
  <si>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</si>
  <si>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</si>
  <si>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</si>
  <si>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</si>
  <si>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</si>
  <si>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</si>
  <si>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</si>
  <si>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</si>
  <si>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</si>
  <si>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</si>
  <si>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</si>
  <si>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</si>
  <si>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</si>
  <si>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</si>
  <si>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</si>
  <si>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</si>
  <si>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</si>
  <si>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</si>
  <si>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</si>
  <si>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</si>
  <si>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</si>
  <si>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</si>
  <si>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</si>
  <si>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</si>
  <si>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</si>
  <si>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</si>
  <si>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</si>
  <si>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</si>
  <si>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</si>
  <si>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</si>
  <si>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</si>
  <si>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</si>
  <si>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</si>
  <si>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</si>
  <si>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</si>
  <si>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</si>
  <si>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</si>
  <si>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</si>
  <si>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</si>
  <si>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</si>
  <si>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</si>
  <si>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</si>
  <si>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</si>
  <si>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</si>
  <si>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</si>
  <si>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</si>
  <si>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</si>
  <si>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</si>
  <si>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</si>
  <si>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</si>
  <si>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</si>
  <si>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</si>
  <si>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</si>
  <si>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</si>
  <si>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</si>
  <si>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</si>
  <si>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</si>
  <si>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草加市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</si>
  <si>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</si>
  <si>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</si>
  <si>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</si>
  <si>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</si>
  <si>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</si>
  <si>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</si>
  <si>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</si>
  <si>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</si>
  <si>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</si>
  <si>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</si>
  <si>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</si>
  <si>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</si>
  <si>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事業は、「1経営の健全性・効率性について」にも記したとおり、短期間に管渠施設整備を行っていることから、多額の企業債残高を抱えています。平成29年度には元金償還のピークを過ぎ、今後は経営の状況も徐々に改善するものと考えられますが、企業債の償還を一般会計からの繰入金に依存していることから、企業会計として独立採算での経営は依然難しい状況です。
　令和2年4月から地方公営企業法一部適用に伴う公営企業会計への移行により、詳細な資産の把握及び財務諸表の作成などを通じて、経営状況の分析を行う中で抜本的な経営改善を検討していきます。</t>
    <rPh sb="1" eb="3">
      <t>トウシ</t>
    </rPh>
    <rPh sb="4" eb="7">
      <t>ゲスイドウ</t>
    </rPh>
    <rPh sb="7" eb="9">
      <t>ジギョウ</t>
    </rPh>
    <rPh sb="13" eb="15">
      <t>ケイエイ</t>
    </rPh>
    <rPh sb="16" eb="19">
      <t>ケンゼンセイ</t>
    </rPh>
    <rPh sb="20" eb="23">
      <t>コウリツセイ</t>
    </rPh>
    <rPh sb="30" eb="31">
      <t>シル</t>
    </rPh>
    <rPh sb="37" eb="40">
      <t>タンキカン</t>
    </rPh>
    <rPh sb="41" eb="43">
      <t>カンキョ</t>
    </rPh>
    <rPh sb="43" eb="45">
      <t>シセツ</t>
    </rPh>
    <rPh sb="45" eb="47">
      <t>セイビ</t>
    </rPh>
    <rPh sb="48" eb="49">
      <t>オコナ</t>
    </rPh>
    <rPh sb="58" eb="60">
      <t>タガク</t>
    </rPh>
    <rPh sb="61" eb="63">
      <t>キギョウ</t>
    </rPh>
    <rPh sb="63" eb="64">
      <t>サイ</t>
    </rPh>
    <rPh sb="64" eb="66">
      <t>ザンダカ</t>
    </rPh>
    <rPh sb="67" eb="68">
      <t>カカ</t>
    </rPh>
    <rPh sb="74" eb="76">
      <t>ヘイセイ</t>
    </rPh>
    <rPh sb="78" eb="80">
      <t>ネンド</t>
    </rPh>
    <rPh sb="82" eb="84">
      <t>ガンキン</t>
    </rPh>
    <rPh sb="84" eb="86">
      <t>ショウカン</t>
    </rPh>
    <rPh sb="91" eb="92">
      <t>ス</t>
    </rPh>
    <rPh sb="94" eb="96">
      <t>コンゴ</t>
    </rPh>
    <rPh sb="97" eb="99">
      <t>ケイエイ</t>
    </rPh>
    <rPh sb="100" eb="102">
      <t>ジョウキョウ</t>
    </rPh>
    <rPh sb="103" eb="105">
      <t>ジョジョ</t>
    </rPh>
    <rPh sb="106" eb="108">
      <t>カイゼン</t>
    </rPh>
    <rPh sb="113" eb="114">
      <t>カンガ</t>
    </rPh>
    <rPh sb="121" eb="123">
      <t>キギョウ</t>
    </rPh>
    <rPh sb="123" eb="124">
      <t>サイ</t>
    </rPh>
    <rPh sb="125" eb="127">
      <t>ショウカン</t>
    </rPh>
    <rPh sb="128" eb="130">
      <t>イッパン</t>
    </rPh>
    <rPh sb="130" eb="132">
      <t>カイケイ</t>
    </rPh>
    <rPh sb="135" eb="137">
      <t>クリイレ</t>
    </rPh>
    <rPh sb="137" eb="138">
      <t>キン</t>
    </rPh>
    <rPh sb="139" eb="141">
      <t>イゾン</t>
    </rPh>
    <rPh sb="150" eb="152">
      <t>キギョウ</t>
    </rPh>
    <rPh sb="152" eb="154">
      <t>カイケイ</t>
    </rPh>
    <rPh sb="157" eb="159">
      <t>ドクリツ</t>
    </rPh>
    <rPh sb="159" eb="161">
      <t>サイサン</t>
    </rPh>
    <rPh sb="163" eb="165">
      <t>ケイエイ</t>
    </rPh>
    <rPh sb="166" eb="168">
      <t>イゼン</t>
    </rPh>
    <rPh sb="168" eb="169">
      <t>ムズカ</t>
    </rPh>
    <rPh sb="171" eb="173">
      <t>ジョウキョウ</t>
    </rPh>
    <rPh sb="178" eb="180">
      <t>レイワ</t>
    </rPh>
    <rPh sb="181" eb="182">
      <t>ネン</t>
    </rPh>
    <rPh sb="183" eb="184">
      <t>ガツ</t>
    </rPh>
    <rPh sb="186" eb="188">
      <t>チホウ</t>
    </rPh>
    <rPh sb="188" eb="190">
      <t>コウエイ</t>
    </rPh>
    <rPh sb="190" eb="192">
      <t>キギョウ</t>
    </rPh>
    <rPh sb="192" eb="193">
      <t>ホウ</t>
    </rPh>
    <rPh sb="193" eb="195">
      <t>イチブ</t>
    </rPh>
    <rPh sb="195" eb="197">
      <t>テキヨウ</t>
    </rPh>
    <rPh sb="198" eb="199">
      <t>トモナ</t>
    </rPh>
    <rPh sb="200" eb="202">
      <t>コウエイ</t>
    </rPh>
    <rPh sb="202" eb="204">
      <t>キギョウ</t>
    </rPh>
    <rPh sb="204" eb="206">
      <t>カイケイ</t>
    </rPh>
    <rPh sb="208" eb="210">
      <t>イコウ</t>
    </rPh>
    <rPh sb="214" eb="216">
      <t>ショウサイ</t>
    </rPh>
    <rPh sb="217" eb="219">
      <t>シサン</t>
    </rPh>
    <rPh sb="220" eb="222">
      <t>ハアク</t>
    </rPh>
    <rPh sb="222" eb="223">
      <t>オヨ</t>
    </rPh>
    <rPh sb="224" eb="226">
      <t>ザイム</t>
    </rPh>
    <rPh sb="226" eb="228">
      <t>ショヒョウ</t>
    </rPh>
    <rPh sb="229" eb="231">
      <t>サクセイ</t>
    </rPh>
    <rPh sb="234" eb="235">
      <t>ツウ</t>
    </rPh>
    <rPh sb="238" eb="240">
      <t>ケイエイ</t>
    </rPh>
    <rPh sb="240" eb="242">
      <t>ジョウキョウ</t>
    </rPh>
    <rPh sb="243" eb="245">
      <t>ブンセキ</t>
    </rPh>
    <rPh sb="246" eb="247">
      <t>オコナ</t>
    </rPh>
    <rPh sb="248" eb="249">
      <t>ナカ</t>
    </rPh>
    <rPh sb="250" eb="253">
      <t>バッポンテキ</t>
    </rPh>
    <rPh sb="254" eb="256">
      <t>ケイエイ</t>
    </rPh>
    <rPh sb="256" eb="258">
      <t>カイゼン</t>
    </rPh>
    <rPh sb="259" eb="261">
      <t>ケントウ</t>
    </rPh>
    <phoneticPr fontId="4"/>
  </si>
  <si>
    <t>　当市の下水道事業は、供用開始時期が他都市に比べ遅く、平成元年以降に短期間に管渠整備を行ったことから、多額の企業債残高を抱えている状況です。
①収益的収支比率
　平成29年度に使用料改定を行ったこと、また、URによる松原団地の再整備及び民間の大型分譲マンション開発に伴う人口増などで上昇しておりますが、今後流域下水道維持管理負担金や改築更新費用の増が見込まれるため、一層の努力が必要となります。
④企業債残高対事業規模比率
　類似団体平均と比べ数値は上回っていますが、昨年までと比較すると平均値との差が減少しており、改善傾向にあります。ただし、平成30年度決算でも企業債償還金が多くを占め、経営を圧迫しています。
⑤経費回収率
　平成29年度の使用料改定や人口増などの要因により、昨年度と比べ改善しておりますが、未だに類似団体平均と比較すると低い水準にあり、資本費に属する企業債償還金及び支払利息の負担が重くなっています。使用料収入によって、回収すべき経費（特に資本費）を賄いきれていない状況です。
⑥汚水処理原価
　汚水1㎡当たりの処理経費で、150円を超える部分は一般会計からの繰入金で賄っています。
⑧水洗化率
　類似団体平均を上回っている状況です。今後も水洗化率向上を目指し、継続して普及啓発を行います。</t>
    <rPh sb="1" eb="3">
      <t>トウシ</t>
    </rPh>
    <rPh sb="4" eb="7">
      <t>ゲスイドウ</t>
    </rPh>
    <rPh sb="7" eb="9">
      <t>ジギョウ</t>
    </rPh>
    <rPh sb="11" eb="13">
      <t>キョウヨウ</t>
    </rPh>
    <rPh sb="13" eb="15">
      <t>カイシ</t>
    </rPh>
    <rPh sb="15" eb="17">
      <t>ジキ</t>
    </rPh>
    <rPh sb="18" eb="21">
      <t>タトシ</t>
    </rPh>
    <rPh sb="22" eb="23">
      <t>クラ</t>
    </rPh>
    <rPh sb="24" eb="25">
      <t>オソ</t>
    </rPh>
    <rPh sb="27" eb="29">
      <t>ヘイセイ</t>
    </rPh>
    <rPh sb="29" eb="31">
      <t>ガンネン</t>
    </rPh>
    <rPh sb="31" eb="33">
      <t>イコウ</t>
    </rPh>
    <rPh sb="34" eb="37">
      <t>タンキカン</t>
    </rPh>
    <rPh sb="38" eb="40">
      <t>カンキョ</t>
    </rPh>
    <rPh sb="40" eb="42">
      <t>セイビ</t>
    </rPh>
    <rPh sb="43" eb="44">
      <t>オコナ</t>
    </rPh>
    <rPh sb="51" eb="53">
      <t>タガク</t>
    </rPh>
    <rPh sb="54" eb="56">
      <t>キギョウ</t>
    </rPh>
    <rPh sb="56" eb="57">
      <t>サイ</t>
    </rPh>
    <rPh sb="57" eb="59">
      <t>ザンダカ</t>
    </rPh>
    <rPh sb="60" eb="61">
      <t>カカ</t>
    </rPh>
    <rPh sb="65" eb="67">
      <t>ジョウキョウ</t>
    </rPh>
    <rPh sb="72" eb="75">
      <t>シュウエキテキ</t>
    </rPh>
    <rPh sb="75" eb="77">
      <t>シュウシ</t>
    </rPh>
    <rPh sb="77" eb="79">
      <t>ヒリツ</t>
    </rPh>
    <rPh sb="81" eb="83">
      <t>ヘイセイ</t>
    </rPh>
    <rPh sb="85" eb="87">
      <t>ネンド</t>
    </rPh>
    <rPh sb="88" eb="91">
      <t>シヨウリョウ</t>
    </rPh>
    <rPh sb="91" eb="93">
      <t>カイテイ</t>
    </rPh>
    <rPh sb="94" eb="95">
      <t>オコナ</t>
    </rPh>
    <rPh sb="108" eb="110">
      <t>マツバラ</t>
    </rPh>
    <rPh sb="110" eb="112">
      <t>ダンチ</t>
    </rPh>
    <rPh sb="113" eb="116">
      <t>サイセイビ</t>
    </rPh>
    <rPh sb="116" eb="117">
      <t>オヨ</t>
    </rPh>
    <rPh sb="118" eb="120">
      <t>ミンカン</t>
    </rPh>
    <rPh sb="121" eb="123">
      <t>オオガタ</t>
    </rPh>
    <rPh sb="123" eb="125">
      <t>ブンジョウ</t>
    </rPh>
    <rPh sb="130" eb="132">
      <t>カイハツ</t>
    </rPh>
    <rPh sb="133" eb="134">
      <t>トモナ</t>
    </rPh>
    <rPh sb="135" eb="137">
      <t>ジンコウ</t>
    </rPh>
    <rPh sb="137" eb="138">
      <t>ゾウ</t>
    </rPh>
    <rPh sb="141" eb="143">
      <t>ジョウショウ</t>
    </rPh>
    <rPh sb="151" eb="153">
      <t>コンゴ</t>
    </rPh>
    <rPh sb="153" eb="155">
      <t>リュウイキ</t>
    </rPh>
    <rPh sb="155" eb="158">
      <t>ゲスイドウ</t>
    </rPh>
    <rPh sb="158" eb="160">
      <t>イジ</t>
    </rPh>
    <rPh sb="160" eb="162">
      <t>カンリ</t>
    </rPh>
    <rPh sb="162" eb="165">
      <t>フタンキン</t>
    </rPh>
    <rPh sb="166" eb="168">
      <t>カイチク</t>
    </rPh>
    <rPh sb="168" eb="170">
      <t>コウシン</t>
    </rPh>
    <rPh sb="170" eb="172">
      <t>ヒヨウ</t>
    </rPh>
    <rPh sb="173" eb="174">
      <t>ゾウ</t>
    </rPh>
    <rPh sb="175" eb="177">
      <t>ミコ</t>
    </rPh>
    <rPh sb="183" eb="185">
      <t>イッソウ</t>
    </rPh>
    <rPh sb="186" eb="188">
      <t>ドリョク</t>
    </rPh>
    <rPh sb="189" eb="191">
      <t>ヒツヨウ</t>
    </rPh>
    <rPh sb="199" eb="201">
      <t>キギョウ</t>
    </rPh>
    <rPh sb="201" eb="202">
      <t>サイ</t>
    </rPh>
    <rPh sb="202" eb="204">
      <t>ザンダカ</t>
    </rPh>
    <rPh sb="204" eb="205">
      <t>タイ</t>
    </rPh>
    <rPh sb="205" eb="207">
      <t>ジギョウ</t>
    </rPh>
    <rPh sb="207" eb="209">
      <t>キボ</t>
    </rPh>
    <rPh sb="209" eb="211">
      <t>ヒリツ</t>
    </rPh>
    <rPh sb="213" eb="215">
      <t>ルイジ</t>
    </rPh>
    <rPh sb="215" eb="217">
      <t>ダンタイ</t>
    </rPh>
    <rPh sb="217" eb="219">
      <t>ヘイキン</t>
    </rPh>
    <rPh sb="220" eb="221">
      <t>クラ</t>
    </rPh>
    <rPh sb="222" eb="224">
      <t>スウチ</t>
    </rPh>
    <rPh sb="225" eb="227">
      <t>ウワマワ</t>
    </rPh>
    <rPh sb="234" eb="236">
      <t>サクネン</t>
    </rPh>
    <rPh sb="239" eb="241">
      <t>ヒカク</t>
    </rPh>
    <rPh sb="244" eb="247">
      <t>ヘイキンチ</t>
    </rPh>
    <rPh sb="249" eb="250">
      <t>サ</t>
    </rPh>
    <rPh sb="251" eb="253">
      <t>ゲンショウ</t>
    </rPh>
    <rPh sb="258" eb="260">
      <t>カイゼン</t>
    </rPh>
    <rPh sb="260" eb="262">
      <t>ケイコウ</t>
    </rPh>
    <rPh sb="272" eb="274">
      <t>ヘイセイ</t>
    </rPh>
    <rPh sb="276" eb="278">
      <t>ネンド</t>
    </rPh>
    <rPh sb="278" eb="280">
      <t>ケッサン</t>
    </rPh>
    <rPh sb="282" eb="284">
      <t>キギョウ</t>
    </rPh>
    <rPh sb="284" eb="285">
      <t>サイ</t>
    </rPh>
    <rPh sb="285" eb="287">
      <t>ショウカン</t>
    </rPh>
    <rPh sb="287" eb="288">
      <t>キン</t>
    </rPh>
    <rPh sb="289" eb="290">
      <t>オオ</t>
    </rPh>
    <rPh sb="292" eb="293">
      <t>シ</t>
    </rPh>
    <rPh sb="295" eb="297">
      <t>ケイエイ</t>
    </rPh>
    <rPh sb="298" eb="300">
      <t>アッパク</t>
    </rPh>
    <rPh sb="308" eb="310">
      <t>ケイヒ</t>
    </rPh>
    <rPh sb="310" eb="312">
      <t>カイシュウ</t>
    </rPh>
    <rPh sb="312" eb="313">
      <t>リツ</t>
    </rPh>
    <rPh sb="315" eb="317">
      <t>ヘイセイ</t>
    </rPh>
    <rPh sb="319" eb="321">
      <t>ネンド</t>
    </rPh>
    <rPh sb="322" eb="324">
      <t>シヨウ</t>
    </rPh>
    <rPh sb="324" eb="325">
      <t>リョウ</t>
    </rPh>
    <rPh sb="325" eb="327">
      <t>カイテイ</t>
    </rPh>
    <rPh sb="328" eb="330">
      <t>ジンコウ</t>
    </rPh>
    <rPh sb="330" eb="331">
      <t>ゾウ</t>
    </rPh>
    <rPh sb="334" eb="336">
      <t>ヨウイン</t>
    </rPh>
    <rPh sb="340" eb="343">
      <t>サクネンド</t>
    </rPh>
    <rPh sb="344" eb="345">
      <t>クラ</t>
    </rPh>
    <rPh sb="346" eb="348">
      <t>カイゼン</t>
    </rPh>
    <rPh sb="356" eb="357">
      <t>イマ</t>
    </rPh>
    <rPh sb="359" eb="361">
      <t>ルイジ</t>
    </rPh>
    <rPh sb="361" eb="363">
      <t>ダンタイ</t>
    </rPh>
    <rPh sb="363" eb="365">
      <t>ヘイキン</t>
    </rPh>
    <rPh sb="366" eb="368">
      <t>ヒカク</t>
    </rPh>
    <rPh sb="371" eb="372">
      <t>ヒク</t>
    </rPh>
    <rPh sb="373" eb="375">
      <t>スイジュン</t>
    </rPh>
    <rPh sb="379" eb="381">
      <t>シホン</t>
    </rPh>
    <rPh sb="381" eb="382">
      <t>ヒ</t>
    </rPh>
    <rPh sb="383" eb="384">
      <t>ゾク</t>
    </rPh>
    <rPh sb="386" eb="388">
      <t>キギョウ</t>
    </rPh>
    <rPh sb="388" eb="389">
      <t>サイ</t>
    </rPh>
    <rPh sb="389" eb="391">
      <t>ショウカン</t>
    </rPh>
    <rPh sb="391" eb="392">
      <t>キン</t>
    </rPh>
    <rPh sb="392" eb="393">
      <t>オヨ</t>
    </rPh>
    <rPh sb="394" eb="396">
      <t>シハライ</t>
    </rPh>
    <rPh sb="396" eb="398">
      <t>リソク</t>
    </rPh>
    <rPh sb="399" eb="401">
      <t>フタン</t>
    </rPh>
    <rPh sb="402" eb="403">
      <t>オモ</t>
    </rPh>
    <rPh sb="411" eb="414">
      <t>シヨウリョウ</t>
    </rPh>
    <rPh sb="414" eb="416">
      <t>シュウニュウ</t>
    </rPh>
    <rPh sb="421" eb="423">
      <t>カイシュウ</t>
    </rPh>
    <rPh sb="426" eb="428">
      <t>ケイヒ</t>
    </rPh>
    <rPh sb="429" eb="430">
      <t>トク</t>
    </rPh>
    <rPh sb="431" eb="433">
      <t>シホン</t>
    </rPh>
    <rPh sb="433" eb="434">
      <t>ヒ</t>
    </rPh>
    <rPh sb="436" eb="437">
      <t>マカナ</t>
    </rPh>
    <rPh sb="444" eb="446">
      <t>ジョウキョウ</t>
    </rPh>
    <rPh sb="451" eb="453">
      <t>オスイ</t>
    </rPh>
    <rPh sb="453" eb="455">
      <t>ショリ</t>
    </rPh>
    <rPh sb="455" eb="457">
      <t>ゲンカ</t>
    </rPh>
    <rPh sb="459" eb="461">
      <t>オスイ</t>
    </rPh>
    <rPh sb="463" eb="464">
      <t>ア</t>
    </rPh>
    <rPh sb="467" eb="469">
      <t>ショリ</t>
    </rPh>
    <rPh sb="469" eb="471">
      <t>ケイヒ</t>
    </rPh>
    <rPh sb="476" eb="477">
      <t>エン</t>
    </rPh>
    <rPh sb="478" eb="479">
      <t>コ</t>
    </rPh>
    <rPh sb="481" eb="483">
      <t>ブブン</t>
    </rPh>
    <rPh sb="484" eb="486">
      <t>イッパン</t>
    </rPh>
    <rPh sb="486" eb="488">
      <t>カイケイ</t>
    </rPh>
    <rPh sb="491" eb="493">
      <t>クリイレ</t>
    </rPh>
    <rPh sb="493" eb="494">
      <t>キン</t>
    </rPh>
    <rPh sb="495" eb="496">
      <t>マカナ</t>
    </rPh>
    <rPh sb="504" eb="507">
      <t>スイセンカ</t>
    </rPh>
    <rPh sb="507" eb="508">
      <t>リツ</t>
    </rPh>
    <rPh sb="510" eb="512">
      <t>ルイジ</t>
    </rPh>
    <rPh sb="512" eb="514">
      <t>ダンタイ</t>
    </rPh>
    <rPh sb="514" eb="516">
      <t>ヘイキン</t>
    </rPh>
    <rPh sb="517" eb="519">
      <t>ウワマワ</t>
    </rPh>
    <rPh sb="523" eb="525">
      <t>ジョウキョウ</t>
    </rPh>
    <rPh sb="528" eb="530">
      <t>コンゴ</t>
    </rPh>
    <rPh sb="531" eb="534">
      <t>スイセンカ</t>
    </rPh>
    <rPh sb="534" eb="535">
      <t>リツ</t>
    </rPh>
    <rPh sb="535" eb="537">
      <t>コウジョウ</t>
    </rPh>
    <rPh sb="538" eb="540">
      <t>メザ</t>
    </rPh>
    <rPh sb="542" eb="544">
      <t>ケイゾク</t>
    </rPh>
    <rPh sb="546" eb="548">
      <t>フキュウ</t>
    </rPh>
    <rPh sb="548" eb="550">
      <t>ケイハツ</t>
    </rPh>
    <rPh sb="551" eb="552">
      <t>オコナ</t>
    </rPh>
    <phoneticPr fontId="4"/>
  </si>
  <si>
    <t>　平成元年以降急激に整備を行っていることから、整備後20年以上経過している管渠施設が多くなっています。
　管渠施設の耐用年数を50年と想定した場合、20年後辺りから改築更新のピークを迎えることとなります。従いまして、改築更新の平準化を図ると共に事業の優先度を見極めるため、ストックマネジメント計画に沿って、改築更新を進めていきます。</t>
    <rPh sb="1" eb="3">
      <t>ヘイセイ</t>
    </rPh>
    <rPh sb="3" eb="5">
      <t>ガンネン</t>
    </rPh>
    <rPh sb="5" eb="7">
      <t>イコウ</t>
    </rPh>
    <rPh sb="7" eb="9">
      <t>キュウゲキ</t>
    </rPh>
    <rPh sb="10" eb="12">
      <t>セイビ</t>
    </rPh>
    <rPh sb="13" eb="14">
      <t>オコナ</t>
    </rPh>
    <rPh sb="23" eb="25">
      <t>セイビ</t>
    </rPh>
    <rPh sb="25" eb="26">
      <t>ゴ</t>
    </rPh>
    <rPh sb="28" eb="29">
      <t>ネン</t>
    </rPh>
    <rPh sb="29" eb="31">
      <t>イジョウ</t>
    </rPh>
    <rPh sb="31" eb="33">
      <t>ケイカ</t>
    </rPh>
    <rPh sb="37" eb="39">
      <t>カンキョ</t>
    </rPh>
    <rPh sb="39" eb="41">
      <t>シセツ</t>
    </rPh>
    <rPh sb="42" eb="43">
      <t>オオ</t>
    </rPh>
    <rPh sb="53" eb="55">
      <t>カンキョ</t>
    </rPh>
    <rPh sb="55" eb="57">
      <t>シセツ</t>
    </rPh>
    <rPh sb="58" eb="60">
      <t>タイヨウ</t>
    </rPh>
    <rPh sb="60" eb="62">
      <t>ネンスウ</t>
    </rPh>
    <rPh sb="65" eb="66">
      <t>ネン</t>
    </rPh>
    <rPh sb="67" eb="69">
      <t>ソウテイ</t>
    </rPh>
    <rPh sb="71" eb="73">
      <t>バアイ</t>
    </rPh>
    <rPh sb="76" eb="78">
      <t>ネンゴ</t>
    </rPh>
    <rPh sb="78" eb="79">
      <t>アタ</t>
    </rPh>
    <rPh sb="82" eb="84">
      <t>カイチク</t>
    </rPh>
    <rPh sb="84" eb="86">
      <t>コウシン</t>
    </rPh>
    <rPh sb="91" eb="92">
      <t>ムカ</t>
    </rPh>
    <rPh sb="102" eb="103">
      <t>シタガ</t>
    </rPh>
    <rPh sb="108" eb="110">
      <t>カイチク</t>
    </rPh>
    <rPh sb="110" eb="112">
      <t>コウシン</t>
    </rPh>
    <rPh sb="113" eb="116">
      <t>ヘイジュンカ</t>
    </rPh>
    <rPh sb="117" eb="118">
      <t>ハカ</t>
    </rPh>
    <rPh sb="120" eb="121">
      <t>トモ</t>
    </rPh>
    <rPh sb="122" eb="124">
      <t>ジギョウ</t>
    </rPh>
    <rPh sb="125" eb="128">
      <t>ユウセンド</t>
    </rPh>
    <rPh sb="129" eb="131">
      <t>ミキワ</t>
    </rPh>
    <rPh sb="146" eb="148">
      <t>ケイカク</t>
    </rPh>
    <rPh sb="149" eb="150">
      <t>ソ</t>
    </rPh>
    <rPh sb="153" eb="155">
      <t>カイチク</t>
    </rPh>
    <rPh sb="155" eb="157">
      <t>コウシン</t>
    </rPh>
    <rPh sb="158" eb="15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</si>
</sst>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0.01</c:v>
                </c:pt>
                <c:pt idx="1">
                  <c:v>0.02</c:v>
                </c:pt>
                <c:pt idx="2" formatCode="#,##0.00;&quot;△&quot;#,##0.00">
                  <c:v>0</c:v>
                </c:pt>
                <c:pt idx="3" formatCode="#,##0.00;&quot;△&quot;#,##0.00">
                  <c:v>0</c:v>
                </c:pt>
                <c:pt idx="4">
                  <c:v>0.46</c:v>
                </c:pt>
              </c:numCache>
            </c:numRef>
          </c:val>
          <c:extLst xmlns:c16r2="http://schemas.microsoft.com/office/drawing/2015/06/chart">
            <c:ext xmlns:c16="http://schemas.microsoft.com/office/drawing/2014/chart" uri="{C3380CC4-5D6E-409C-BE32-E72D297353CC}">
              <c16:uniqueId val="{00000000-FE96-4EB8-9AD7-728447B6986B}"/>
            </c:ext>
          </c:extLst>
        </c:ser>
        <c:dLbls>
          <c:showLegendKey val="0"/>
          <c:showVal val="0"/>
          <c:showCatName val="0"/>
          <c:showSerName val="0"/>
          <c:showPercent val="0"/>
          <c:showBubbleSize val="0"/>
        </c:dLbls>
        <c:gapWidth val="150"/>
        <c:axId val="57415936"/>
        <c:axId val="574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xmlns:c16r2="http://schemas.microsoft.com/office/drawing/2015/06/chart">
            <c:ext xmlns:c16="http://schemas.microsoft.com/office/drawing/2014/chart" uri="{C3380CC4-5D6E-409C-BE32-E72D297353CC}">
              <c16:uniqueId val="{00000001-FE96-4EB8-9AD7-728447B6986B}"/>
            </c:ext>
          </c:extLst>
        </c:ser>
        <c:dLbls>
          <c:showLegendKey val="0"/>
          <c:showVal val="0"/>
          <c:showCatName val="0"/>
          <c:showSerName val="0"/>
          <c:showPercent val="0"/>
          <c:showBubbleSize val="0"/>
        </c:dLbls>
        <c:marker val="1"/>
        <c:smooth val="0"/>
        <c:axId val="57415936"/>
        <c:axId val="57430400"/>
      </c:lineChart>
      <c:dateAx>
        <c:axId val="57415936"/>
        <c:scaling>
          <c:orientation val="minMax"/>
        </c:scaling>
        <c:delete val="1"/>
        <c:axPos val="b"/>
        <c:numFmt formatCode="ge" sourceLinked="1"/>
        <c:majorTickMark val="none"/>
        <c:minorTickMark val="none"/>
        <c:tickLblPos val="none"/>
        <c:crossAx val="57430400"/>
        <c:crosses val="autoZero"/>
        <c:auto val="1"/>
        <c:lblOffset val="100"/>
        <c:baseTimeUnit val="years"/>
      </c:dateAx>
      <c:valAx>
        <c:axId val="57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B1-4C2F-B205-7FEF9CA2B599}"/>
            </c:ext>
          </c:extLst>
        </c:ser>
        <c:dLbls>
          <c:showLegendKey val="0"/>
          <c:showVal val="0"/>
          <c:showCatName val="0"/>
          <c:showSerName val="0"/>
          <c:showPercent val="0"/>
          <c:showBubbleSize val="0"/>
        </c:dLbls>
        <c:gapWidth val="150"/>
        <c:axId val="58042624"/>
        <c:axId val="580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xmlns:c16r2="http://schemas.microsoft.com/office/drawing/2015/06/chart">
            <c:ext xmlns:c16="http://schemas.microsoft.com/office/drawing/2014/chart" uri="{C3380CC4-5D6E-409C-BE32-E72D297353CC}">
              <c16:uniqueId val="{00000001-45B1-4C2F-B205-7FEF9CA2B599}"/>
            </c:ext>
          </c:extLst>
        </c:ser>
        <c:dLbls>
          <c:showLegendKey val="0"/>
          <c:showVal val="0"/>
          <c:showCatName val="0"/>
          <c:showSerName val="0"/>
          <c:showPercent val="0"/>
          <c:showBubbleSize val="0"/>
        </c:dLbls>
        <c:marker val="1"/>
        <c:smooth val="0"/>
        <c:axId val="58042624"/>
        <c:axId val="58048896"/>
      </c:lineChart>
      <c:dateAx>
        <c:axId val="58042624"/>
        <c:scaling>
          <c:orientation val="minMax"/>
        </c:scaling>
        <c:delete val="1"/>
        <c:axPos val="b"/>
        <c:numFmt formatCode="ge" sourceLinked="1"/>
        <c:majorTickMark val="none"/>
        <c:minorTickMark val="none"/>
        <c:tickLblPos val="none"/>
        <c:crossAx val="58048896"/>
        <c:crosses val="autoZero"/>
        <c:auto val="1"/>
        <c:lblOffset val="100"/>
        <c:baseTimeUnit val="years"/>
      </c:dateAx>
      <c:valAx>
        <c:axId val="580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97.02</c:v>
                </c:pt>
                <c:pt idx="1">
                  <c:v>97.54</c:v>
                </c:pt>
                <c:pt idx="2">
                  <c:v>97.79</c:v>
                </c:pt>
                <c:pt idx="3">
                  <c:v>97.88</c:v>
                </c:pt>
                <c:pt idx="4">
                  <c:v>98.02</c:v>
                </c:pt>
              </c:numCache>
            </c:numRef>
          </c:val>
          <c:extLst xmlns:c16r2="http://schemas.microsoft.com/office/drawing/2015/06/chart">
            <c:ext xmlns:c16="http://schemas.microsoft.com/office/drawing/2014/chart" uri="{C3380CC4-5D6E-409C-BE32-E72D297353CC}">
              <c16:uniqueId val="{00000000-3CE3-47EF-81AB-D420C057F618}"/>
            </c:ext>
          </c:extLst>
        </c:ser>
        <c:dLbls>
          <c:showLegendKey val="0"/>
          <c:showVal val="0"/>
          <c:showCatName val="0"/>
          <c:showSerName val="0"/>
          <c:showPercent val="0"/>
          <c:showBubbleSize val="0"/>
        </c:dLbls>
        <c:gapWidth val="150"/>
        <c:axId val="57973376"/>
        <c:axId val="579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xmlns:c16r2="http://schemas.microsoft.com/office/drawing/2015/06/chart">
            <c:ext xmlns:c16="http://schemas.microsoft.com/office/drawing/2014/chart" uri="{C3380CC4-5D6E-409C-BE32-E72D297353CC}">
              <c16:uniqueId val="{00000001-3CE3-47EF-81AB-D420C057F618}"/>
            </c:ext>
          </c:extLst>
        </c:ser>
        <c:dLbls>
          <c:showLegendKey val="0"/>
          <c:showVal val="0"/>
          <c:showCatName val="0"/>
          <c:showSerName val="0"/>
          <c:showPercent val="0"/>
          <c:showBubbleSize val="0"/>
        </c:dLbls>
        <c:marker val="1"/>
        <c:smooth val="0"/>
        <c:axId val="57973376"/>
        <c:axId val="57975552"/>
      </c:lineChart>
      <c:dateAx>
        <c:axId val="57973376"/>
        <c:scaling>
          <c:orientation val="minMax"/>
        </c:scaling>
        <c:delete val="1"/>
        <c:axPos val="b"/>
        <c:numFmt formatCode="ge" sourceLinked="1"/>
        <c:majorTickMark val="none"/>
        <c:minorTickMark val="none"/>
        <c:tickLblPos val="none"/>
        <c:crossAx val="57975552"/>
        <c:crosses val="autoZero"/>
        <c:auto val="1"/>
        <c:lblOffset val="100"/>
        <c:baseTimeUnit val="years"/>
      </c:dateAx>
      <c:valAx>
        <c:axId val="579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68.81</c:v>
                </c:pt>
                <c:pt idx="1">
                  <c:v>69.569999999999993</c:v>
                </c:pt>
                <c:pt idx="2">
                  <c:v>69.16</c:v>
                </c:pt>
                <c:pt idx="3">
                  <c:v>71.97</c:v>
                </c:pt>
                <c:pt idx="4">
                  <c:v>73.47</c:v>
                </c:pt>
              </c:numCache>
            </c:numRef>
          </c:val>
          <c:extLst xmlns:c16r2="http://schemas.microsoft.com/office/drawing/2015/06/chart">
            <c:ext xmlns:c16="http://schemas.microsoft.com/office/drawing/2014/chart" uri="{C3380CC4-5D6E-409C-BE32-E72D297353CC}">
              <c16:uniqueId val="{00000000-E721-48E9-B506-800844EF4EFE}"/>
            </c:ext>
          </c:extLst>
        </c:ser>
        <c:dLbls>
          <c:showLegendKey val="0"/>
          <c:showVal val="0"/>
          <c:showCatName val="0"/>
          <c:showSerName val="0"/>
          <c:showPercent val="0"/>
          <c:showBubbleSize val="0"/>
        </c:dLbls>
        <c:gapWidth val="150"/>
        <c:axId val="57453184"/>
        <c:axId val="5746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21-48E9-B506-800844EF4EFE}"/>
            </c:ext>
          </c:extLst>
        </c:ser>
        <c:dLbls>
          <c:showLegendKey val="0"/>
          <c:showVal val="0"/>
          <c:showCatName val="0"/>
          <c:showSerName val="0"/>
          <c:showPercent val="0"/>
          <c:showBubbleSize val="0"/>
        </c:dLbls>
        <c:marker val="1"/>
        <c:smooth val="0"/>
        <c:axId val="57453184"/>
        <c:axId val="57467648"/>
      </c:lineChart>
      <c:dateAx>
        <c:axId val="57453184"/>
        <c:scaling>
          <c:orientation val="minMax"/>
        </c:scaling>
        <c:delete val="1"/>
        <c:axPos val="b"/>
        <c:numFmt formatCode="ge" sourceLinked="1"/>
        <c:majorTickMark val="none"/>
        <c:minorTickMark val="none"/>
        <c:tickLblPos val="none"/>
        <c:crossAx val="57467648"/>
        <c:crosses val="autoZero"/>
        <c:auto val="1"/>
        <c:lblOffset val="100"/>
        <c:baseTimeUnit val="years"/>
      </c:dateAx>
      <c:valAx>
        <c:axId val="574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58-4441-B6FB-D030BBAC4FE0}"/>
            </c:ext>
          </c:extLst>
        </c:ser>
        <c:dLbls>
          <c:showLegendKey val="0"/>
          <c:showVal val="0"/>
          <c:showCatName val="0"/>
          <c:showSerName val="0"/>
          <c:showPercent val="0"/>
          <c:showBubbleSize val="0"/>
        </c:dLbls>
        <c:gapWidth val="150"/>
        <c:axId val="57355264"/>
        <c:axId val="573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58-4441-B6FB-D030BBAC4FE0}"/>
            </c:ext>
          </c:extLst>
        </c:ser>
        <c:dLbls>
          <c:showLegendKey val="0"/>
          <c:showVal val="0"/>
          <c:showCatName val="0"/>
          <c:showSerName val="0"/>
          <c:showPercent val="0"/>
          <c:showBubbleSize val="0"/>
        </c:dLbls>
        <c:marker val="1"/>
        <c:smooth val="0"/>
        <c:axId val="57355264"/>
        <c:axId val="57377920"/>
      </c:lineChart>
      <c:dateAx>
        <c:axId val="57355264"/>
        <c:scaling>
          <c:orientation val="minMax"/>
        </c:scaling>
        <c:delete val="1"/>
        <c:axPos val="b"/>
        <c:numFmt formatCode="ge" sourceLinked="1"/>
        <c:majorTickMark val="none"/>
        <c:minorTickMark val="none"/>
        <c:tickLblPos val="none"/>
        <c:crossAx val="57377920"/>
        <c:crosses val="autoZero"/>
        <c:auto val="1"/>
        <c:lblOffset val="100"/>
        <c:baseTimeUnit val="years"/>
      </c:dateAx>
      <c:valAx>
        <c:axId val="573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63-4B17-8B97-F09FEE8FAC48}"/>
            </c:ext>
          </c:extLst>
        </c:ser>
        <c:dLbls>
          <c:showLegendKey val="0"/>
          <c:showVal val="0"/>
          <c:showCatName val="0"/>
          <c:showSerName val="0"/>
          <c:showPercent val="0"/>
          <c:showBubbleSize val="0"/>
        </c:dLbls>
        <c:gapWidth val="150"/>
        <c:axId val="57740672"/>
        <c:axId val="577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63-4B17-8B97-F09FEE8FAC48}"/>
            </c:ext>
          </c:extLst>
        </c:ser>
        <c:dLbls>
          <c:showLegendKey val="0"/>
          <c:showVal val="0"/>
          <c:showCatName val="0"/>
          <c:showSerName val="0"/>
          <c:showPercent val="0"/>
          <c:showBubbleSize val="0"/>
        </c:dLbls>
        <c:marker val="1"/>
        <c:smooth val="0"/>
        <c:axId val="57740672"/>
        <c:axId val="57751040"/>
      </c:lineChart>
      <c:dateAx>
        <c:axId val="57740672"/>
        <c:scaling>
          <c:orientation val="minMax"/>
        </c:scaling>
        <c:delete val="1"/>
        <c:axPos val="b"/>
        <c:numFmt formatCode="ge" sourceLinked="1"/>
        <c:majorTickMark val="none"/>
        <c:minorTickMark val="none"/>
        <c:tickLblPos val="none"/>
        <c:crossAx val="57751040"/>
        <c:crosses val="autoZero"/>
        <c:auto val="1"/>
        <c:lblOffset val="100"/>
        <c:baseTimeUnit val="years"/>
      </c:dateAx>
      <c:valAx>
        <c:axId val="577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42-45EA-A877-9C8382A44CBB}"/>
            </c:ext>
          </c:extLst>
        </c:ser>
        <c:dLbls>
          <c:showLegendKey val="0"/>
          <c:showVal val="0"/>
          <c:showCatName val="0"/>
          <c:showSerName val="0"/>
          <c:showPercent val="0"/>
          <c:showBubbleSize val="0"/>
        </c:dLbls>
        <c:gapWidth val="150"/>
        <c:axId val="57673600"/>
        <c:axId val="576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42-45EA-A877-9C8382A44CBB}"/>
            </c:ext>
          </c:extLst>
        </c:ser>
        <c:dLbls>
          <c:showLegendKey val="0"/>
          <c:showVal val="0"/>
          <c:showCatName val="0"/>
          <c:showSerName val="0"/>
          <c:showPercent val="0"/>
          <c:showBubbleSize val="0"/>
        </c:dLbls>
        <c:marker val="1"/>
        <c:smooth val="0"/>
        <c:axId val="57673600"/>
        <c:axId val="57679872"/>
      </c:lineChart>
      <c:dateAx>
        <c:axId val="57673600"/>
        <c:scaling>
          <c:orientation val="minMax"/>
        </c:scaling>
        <c:delete val="1"/>
        <c:axPos val="b"/>
        <c:numFmt formatCode="ge" sourceLinked="1"/>
        <c:majorTickMark val="none"/>
        <c:minorTickMark val="none"/>
        <c:tickLblPos val="none"/>
        <c:crossAx val="57679872"/>
        <c:crosses val="autoZero"/>
        <c:auto val="1"/>
        <c:lblOffset val="100"/>
        <c:baseTimeUnit val="years"/>
      </c:dateAx>
      <c:valAx>
        <c:axId val="576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80-4AF0-B574-6B9A281ECC39}"/>
            </c:ext>
          </c:extLst>
        </c:ser>
        <c:dLbls>
          <c:showLegendKey val="0"/>
          <c:showVal val="0"/>
          <c:showCatName val="0"/>
          <c:showSerName val="0"/>
          <c:showPercent val="0"/>
          <c:showBubbleSize val="0"/>
        </c:dLbls>
        <c:gapWidth val="150"/>
        <c:axId val="57707136"/>
        <c:axId val="577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80-4AF0-B574-6B9A281ECC39}"/>
            </c:ext>
          </c:extLst>
        </c:ser>
        <c:dLbls>
          <c:showLegendKey val="0"/>
          <c:showVal val="0"/>
          <c:showCatName val="0"/>
          <c:showSerName val="0"/>
          <c:showPercent val="0"/>
          <c:showBubbleSize val="0"/>
        </c:dLbls>
        <c:marker val="1"/>
        <c:smooth val="0"/>
        <c:axId val="57707136"/>
        <c:axId val="57717504"/>
      </c:lineChart>
      <c:dateAx>
        <c:axId val="57707136"/>
        <c:scaling>
          <c:orientation val="minMax"/>
        </c:scaling>
        <c:delete val="1"/>
        <c:axPos val="b"/>
        <c:numFmt formatCode="ge" sourceLinked="1"/>
        <c:majorTickMark val="none"/>
        <c:minorTickMark val="none"/>
        <c:tickLblPos val="none"/>
        <c:crossAx val="57717504"/>
        <c:crosses val="autoZero"/>
        <c:auto val="1"/>
        <c:lblOffset val="100"/>
        <c:baseTimeUnit val="years"/>
      </c:dateAx>
      <c:valAx>
        <c:axId val="577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1079.1600000000001</c:v>
                </c:pt>
                <c:pt idx="1">
                  <c:v>982.8</c:v>
                </c:pt>
                <c:pt idx="2">
                  <c:v>873.2</c:v>
                </c:pt>
                <c:pt idx="3">
                  <c:v>743.65</c:v>
                </c:pt>
                <c:pt idx="4">
                  <c:v>699.04</c:v>
                </c:pt>
              </c:numCache>
            </c:numRef>
          </c:val>
          <c:extLst xmlns:c16r2="http://schemas.microsoft.com/office/drawing/2015/06/chart">
            <c:ext xmlns:c16="http://schemas.microsoft.com/office/drawing/2014/chart" uri="{C3380CC4-5D6E-409C-BE32-E72D297353CC}">
              <c16:uniqueId val="{00000000-DBA6-481E-AF6E-D27B6199E354}"/>
            </c:ext>
          </c:extLst>
        </c:ser>
        <c:dLbls>
          <c:showLegendKey val="0"/>
          <c:showVal val="0"/>
          <c:showCatName val="0"/>
          <c:showSerName val="0"/>
          <c:showPercent val="0"/>
          <c:showBubbleSize val="0"/>
        </c:dLbls>
        <c:gapWidth val="150"/>
        <c:axId val="57814016"/>
        <c:axId val="578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xmlns:c16r2="http://schemas.microsoft.com/office/drawing/2015/06/chart">
            <c:ext xmlns:c16="http://schemas.microsoft.com/office/drawing/2014/chart" uri="{C3380CC4-5D6E-409C-BE32-E72D297353CC}">
              <c16:uniqueId val="{00000001-DBA6-481E-AF6E-D27B6199E354}"/>
            </c:ext>
          </c:extLst>
        </c:ser>
        <c:dLbls>
          <c:showLegendKey val="0"/>
          <c:showVal val="0"/>
          <c:showCatName val="0"/>
          <c:showSerName val="0"/>
          <c:showPercent val="0"/>
          <c:showBubbleSize val="0"/>
        </c:dLbls>
        <c:marker val="1"/>
        <c:smooth val="0"/>
        <c:axId val="57814016"/>
        <c:axId val="57820288"/>
      </c:lineChart>
      <c:dateAx>
        <c:axId val="57814016"/>
        <c:scaling>
          <c:orientation val="minMax"/>
        </c:scaling>
        <c:delete val="1"/>
        <c:axPos val="b"/>
        <c:numFmt formatCode="ge" sourceLinked="1"/>
        <c:majorTickMark val="none"/>
        <c:minorTickMark val="none"/>
        <c:tickLblPos val="none"/>
        <c:crossAx val="57820288"/>
        <c:crosses val="autoZero"/>
        <c:auto val="1"/>
        <c:lblOffset val="100"/>
        <c:baseTimeUnit val="years"/>
      </c:dateAx>
      <c:valAx>
        <c:axId val="578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67.150000000000006</c:v>
                </c:pt>
                <c:pt idx="1">
                  <c:v>67.05</c:v>
                </c:pt>
                <c:pt idx="2">
                  <c:v>67.569999999999993</c:v>
                </c:pt>
                <c:pt idx="3">
                  <c:v>71.98</c:v>
                </c:pt>
                <c:pt idx="4">
                  <c:v>72.760000000000005</c:v>
                </c:pt>
              </c:numCache>
            </c:numRef>
          </c:val>
          <c:extLst xmlns:c16r2="http://schemas.microsoft.com/office/drawing/2015/06/chart">
            <c:ext xmlns:c16="http://schemas.microsoft.com/office/drawing/2014/chart" uri="{C3380CC4-5D6E-409C-BE32-E72D297353CC}">
              <c16:uniqueId val="{00000000-5443-4BD0-9A57-3F693EC40F19}"/>
            </c:ext>
          </c:extLst>
        </c:ser>
        <c:dLbls>
          <c:showLegendKey val="0"/>
          <c:showVal val="0"/>
          <c:showCatName val="0"/>
          <c:showSerName val="0"/>
          <c:showPercent val="0"/>
          <c:showBubbleSize val="0"/>
        </c:dLbls>
        <c:gapWidth val="150"/>
        <c:axId val="57830784"/>
        <c:axId val="5785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xmlns:c16r2="http://schemas.microsoft.com/office/drawing/2015/06/chart">
            <c:ext xmlns:c16="http://schemas.microsoft.com/office/drawing/2014/chart" uri="{C3380CC4-5D6E-409C-BE32-E72D297353CC}">
              <c16:uniqueId val="{00000001-5443-4BD0-9A57-3F693EC40F19}"/>
            </c:ext>
          </c:extLst>
        </c:ser>
        <c:dLbls>
          <c:showLegendKey val="0"/>
          <c:showVal val="0"/>
          <c:showCatName val="0"/>
          <c:showSerName val="0"/>
          <c:showPercent val="0"/>
          <c:showBubbleSize val="0"/>
        </c:dLbls>
        <c:marker val="1"/>
        <c:smooth val="0"/>
        <c:axId val="57830784"/>
        <c:axId val="57853440"/>
      </c:lineChart>
      <c:dateAx>
        <c:axId val="57830784"/>
        <c:scaling>
          <c:orientation val="minMax"/>
        </c:scaling>
        <c:delete val="1"/>
        <c:axPos val="b"/>
        <c:numFmt formatCode="ge" sourceLinked="1"/>
        <c:majorTickMark val="none"/>
        <c:minorTickMark val="none"/>
        <c:tickLblPos val="none"/>
        <c:crossAx val="57853440"/>
        <c:crosses val="autoZero"/>
        <c:auto val="1"/>
        <c:lblOffset val="100"/>
        <c:baseTimeUnit val="years"/>
      </c:dateAx>
      <c:valAx>
        <c:axId val="578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21AF-4952-BBF8-004B07502773}"/>
            </c:ext>
          </c:extLst>
        </c:ser>
        <c:dLbls>
          <c:showLegendKey val="0"/>
          <c:showVal val="0"/>
          <c:showCatName val="0"/>
          <c:showSerName val="0"/>
          <c:showPercent val="0"/>
          <c:showBubbleSize val="0"/>
        </c:dLbls>
        <c:gapWidth val="150"/>
        <c:axId val="58019840"/>
        <c:axId val="580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xmlns:c16r2="http://schemas.microsoft.com/office/drawing/2015/06/chart">
            <c:ext xmlns:c16="http://schemas.microsoft.com/office/drawing/2014/chart" uri="{C3380CC4-5D6E-409C-BE32-E72D297353CC}">
              <c16:uniqueId val="{00000001-21AF-4952-BBF8-004B07502773}"/>
            </c:ext>
          </c:extLst>
        </c:ser>
        <c:dLbls>
          <c:showLegendKey val="0"/>
          <c:showVal val="0"/>
          <c:showCatName val="0"/>
          <c:showSerName val="0"/>
          <c:showPercent val="0"/>
          <c:showBubbleSize val="0"/>
        </c:dLbls>
        <c:marker val="1"/>
        <c:smooth val="0"/>
        <c:axId val="58019840"/>
        <c:axId val="58021760"/>
      </c:lineChart>
      <c:dateAx>
        <c:axId val="58019840"/>
        <c:scaling>
          <c:orientation val="minMax"/>
        </c:scaling>
        <c:delete val="1"/>
        <c:axPos val="b"/>
        <c:numFmt formatCode="ge" sourceLinked="1"/>
        <c:majorTickMark val="none"/>
        <c:minorTickMark val="none"/>
        <c:tickLblPos val="none"/>
        <c:crossAx val="58021760"/>
        <c:crosses val="autoZero"/>
        <c:auto val="1"/>
        <c:lblOffset val="100"/>
        <c:baseTimeUnit val="years"/>
      </c:dateAx>
      <c:valAx>
        <c:axId val="580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草加市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68">
        <f>データ!S6</f>
        <v>248488</v>
      </c>
      <c r="AM8" s="68"/>
      <c r="AN8" s="68"/>
      <c r="AO8" s="68"/>
      <c r="AP8" s="68"/>
      <c r="AQ8" s="68"/>
      <c r="AR8" s="68"/>
      <c r="AS8" s="68"/>
      <c r="AT8" s="67">
        <f>データ!T6</f>
        <v>27.46</v>
      </c>
      <c r="AU8" s="67"/>
      <c r="AV8" s="67"/>
      <c r="AW8" s="67"/>
      <c r="AX8" s="67"/>
      <c r="AY8" s="67"/>
      <c r="AZ8" s="67"/>
      <c r="BA8" s="67"/>
      <c r="BB8" s="67">
        <f>データ!U6</f>
        <v>9049.09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92.65</v>
      </c>
      <c r="Q10" s="67"/>
      <c r="R10" s="67"/>
      <c r="S10" s="67"/>
      <c r="T10" s="67"/>
      <c r="U10" s="67"/>
      <c r="V10" s="67"/>
      <c r="W10" s="67">
        <f>データ!Q6</f>
        <v>88.32</v>
      </c>
      <c r="X10" s="67"/>
      <c r="Y10" s="67"/>
      <c r="Z10" s="67"/>
      <c r="AA10" s="67"/>
      <c r="AB10" s="67"/>
      <c r="AC10" s="67"/>
      <c r="AD10" s="68">
        <f>データ!R6</f>
        <v>1911</v>
      </c>
      <c r="AE10" s="68"/>
      <c r="AF10" s="68"/>
      <c r="AG10" s="68"/>
      <c r="AH10" s="68"/>
      <c r="AI10" s="68"/>
      <c r="AJ10" s="68"/>
      <c r="AK10" s="2"/>
      <c r="AL10" s="68">
        <f>データ!V6</f>
        <v>230514</v>
      </c>
      <c r="AM10" s="68"/>
      <c r="AN10" s="68"/>
      <c r="AO10" s="68"/>
      <c r="AP10" s="68"/>
      <c r="AQ10" s="68"/>
      <c r="AR10" s="68"/>
      <c r="AS10" s="68"/>
      <c r="AT10" s="67">
        <f>データ!W6</f>
        <v>23.89</v>
      </c>
      <c r="AU10" s="67"/>
      <c r="AV10" s="67"/>
      <c r="AW10" s="67"/>
      <c r="AX10" s="67"/>
      <c r="AY10" s="67"/>
      <c r="AZ10" s="67"/>
      <c r="BA10" s="67"/>
      <c r="BB10" s="67">
        <f>データ!X6</f>
        <v>9648.9699999999993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T8Iasu/acLCm5Ulbv13JJpjYtdbwXYD1XurwpvgbeST5xWyJtIABLWCVidDBz5T2lkxknD57SC2EjaWAs+9SwQ==" saltValue="H+x8Yt7u18aEPvrLltQg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112216</v>
      </c>
      <c r="D6" s="33">
        <f t="shared" si="3"/>
        <v>47</v>
      </c>
      <c r="E6" s="33">
        <f t="shared" si="3"/>
        <v>17</v>
      </c>
      <c r="F6" s="33">
        <f t="shared" si="3"/>
        <v>1</v>
      </c>
      <c r="G6" s="33">
        <f t="shared" si="3"/>
        <v>0</v>
      </c>
      <c r="H6" s="33" t="str">
        <f t="shared" si="3"/>
        <v>埼玉県　草加市</v>
      </c>
      <c r="I6" s="33" t="str">
        <f t="shared" si="3"/>
        <v>法非適用</v>
      </c>
      <c r="J6" s="33" t="str">
        <f t="shared" si="3"/>
        <v>下水道事業</v>
      </c>
      <c r="K6" s="33" t="str">
        <f t="shared" si="3"/>
        <v>公共下水道</v>
      </c>
      <c r="L6" s="33" t="str">
        <f t="shared" si="3"/>
        <v>Ab</v>
      </c>
      <c r="M6" s="33" t="str">
        <f t="shared" si="3"/>
        <v>非設置</v>
      </c>
      <c r="N6" s="34" t="str">
        <f t="shared" si="3"/>
        <v>-</v>
      </c>
      <c r="O6" s="34" t="str">
        <f t="shared" si="3"/>
        <v>該当数値なし</v>
      </c>
      <c r="P6" s="34">
        <f t="shared" si="3"/>
        <v>92.65</v>
      </c>
      <c r="Q6" s="34">
        <f t="shared" si="3"/>
        <v>88.32</v>
      </c>
      <c r="R6" s="34">
        <f t="shared" si="3"/>
        <v>1911</v>
      </c>
      <c r="S6" s="34">
        <f t="shared" si="3"/>
        <v>248488</v>
      </c>
      <c r="T6" s="34">
        <f t="shared" si="3"/>
        <v>27.46</v>
      </c>
      <c r="U6" s="34">
        <f t="shared" si="3"/>
        <v>9049.09</v>
      </c>
      <c r="V6" s="34">
        <f t="shared" si="3"/>
        <v>230514</v>
      </c>
      <c r="W6" s="34">
        <f t="shared" si="3"/>
        <v>23.89</v>
      </c>
      <c r="X6" s="34">
        <f t="shared" si="3"/>
        <v>9648.9699999999993</v>
      </c>
      <c r="Y6" s="35">
        <f>IF(Y7="",NA(),Y7)</f>
        <v>68.81</v>
      </c>
      <c r="Z6" s="35">
        <f t="shared" ref="Z6:AH6" si="4">IF(Z7="",NA(),Z7)</f>
        <v>69.569999999999993</v>
      </c>
      <c r="AA6" s="35">
        <f t="shared" si="4"/>
        <v>69.16</v>
      </c>
      <c r="AB6" s="35">
        <f t="shared" si="4"/>
        <v>71.97</v>
      </c>
      <c r="AC6" s="35">
        <f t="shared" si="4"/>
        <v>73.47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1079.1600000000001</v>
      </c>
      <c r="BG6" s="35">
        <f t="shared" ref="BG6:BO6" si="7">IF(BG7="",NA(),BG7)</f>
        <v>982.8</v>
      </c>
      <c r="BH6" s="35">
        <f t="shared" si="7"/>
        <v>873.2</v>
      </c>
      <c r="BI6" s="35">
        <f t="shared" si="7"/>
        <v>743.65</v>
      </c>
      <c r="BJ6" s="35">
        <f t="shared" si="7"/>
        <v>699.04</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67.150000000000006</v>
      </c>
      <c r="BR6" s="35">
        <f t="shared" ref="BR6:BZ6" si="8">IF(BR7="",NA(),BR7)</f>
        <v>67.05</v>
      </c>
      <c r="BS6" s="35">
        <f t="shared" si="8"/>
        <v>67.569999999999993</v>
      </c>
      <c r="BT6" s="35">
        <f t="shared" si="8"/>
        <v>71.98</v>
      </c>
      <c r="BU6" s="35">
        <f t="shared" si="8"/>
        <v>72.760000000000005</v>
      </c>
      <c r="BV6" s="35">
        <f t="shared" si="8"/>
        <v>96.91</v>
      </c>
      <c r="BW6" s="35">
        <f t="shared" si="8"/>
        <v>101.54</v>
      </c>
      <c r="BX6" s="35">
        <f t="shared" si="8"/>
        <v>102.42</v>
      </c>
      <c r="BY6" s="35">
        <f t="shared" si="8"/>
        <v>100.97</v>
      </c>
      <c r="BZ6" s="35">
        <f t="shared" si="8"/>
        <v>101.84</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120.5</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97.02</v>
      </c>
      <c r="CY6" s="35">
        <f t="shared" ref="CY6:DG6" si="11">IF(CY7="",NA(),CY7)</f>
        <v>97.54</v>
      </c>
      <c r="CZ6" s="35">
        <f t="shared" si="11"/>
        <v>97.79</v>
      </c>
      <c r="DA6" s="35">
        <f t="shared" si="11"/>
        <v>97.88</v>
      </c>
      <c r="DB6" s="35">
        <f t="shared" si="11"/>
        <v>98.02</v>
      </c>
      <c r="DC6" s="35">
        <f t="shared" si="11"/>
        <v>96.69</v>
      </c>
      <c r="DD6" s="35">
        <f t="shared" si="11"/>
        <v>96.84</v>
      </c>
      <c r="DE6" s="35">
        <f t="shared" si="11"/>
        <v>96.84</v>
      </c>
      <c r="DF6" s="35">
        <f t="shared" si="11"/>
        <v>96.75</v>
      </c>
      <c r="DG6" s="35">
        <f t="shared" si="11"/>
        <v>96.78</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0.02</v>
      </c>
      <c r="EG6" s="34">
        <f t="shared" si="14"/>
        <v>0</v>
      </c>
      <c r="EH6" s="34">
        <f t="shared" si="14"/>
        <v>0</v>
      </c>
      <c r="EI6" s="35">
        <f t="shared" si="14"/>
        <v>0.46</v>
      </c>
      <c r="EJ6" s="35">
        <f t="shared" si="14"/>
        <v>0.1</v>
      </c>
      <c r="EK6" s="35">
        <f t="shared" si="14"/>
        <v>0.11</v>
      </c>
      <c r="EL6" s="35">
        <f t="shared" si="14"/>
        <v>0.13</v>
      </c>
      <c r="EM6" s="35">
        <f t="shared" si="14"/>
        <v>0.1</v>
      </c>
      <c r="EN6" s="35">
        <f t="shared" si="14"/>
        <v>0.12</v>
      </c>
      <c r="EO6" s="34" t="str">
        <f>IF(EO7="","",IF(EO7="-","【-】","【"&amp;SUBSTITUTE(TEXT(EO7,"#,##0.00"),"-","△")&amp;"】"))</f>
        <v>【0.23】</v>
      </c>
    </row>
    <row r="7" spans="1:145" s="36" customFormat="1" x14ac:dyDescent="0.15">
      <c r="A7" s="28"/>
      <c r="B7" s="37">
        <v>2018</v>
      </c>
      <c r="C7" s="37">
        <v>112216</v>
      </c>
      <c r="D7" s="37">
        <v>47</v>
      </c>
      <c r="E7" s="37">
        <v>17</v>
      </c>
      <c r="F7" s="37">
        <v>1</v>
      </c>
      <c r="G7" s="37">
        <v>0</v>
      </c>
      <c r="H7" s="37" t="s">
        <v>97</v>
      </c>
      <c r="I7" s="37" t="s">
        <v>98</v>
      </c>
      <c r="J7" s="37" t="s">
        <v>99</v>
      </c>
      <c r="K7" s="37" t="s">
        <v>100</v>
      </c>
      <c r="L7" s="37" t="s">
        <v>101</v>
      </c>
      <c r="M7" s="37" t="s">
        <v>102</v>
      </c>
      <c r="N7" s="38" t="s">
        <v>103</v>
      </c>
      <c r="O7" s="38" t="s">
        <v>104</v>
      </c>
      <c r="P7" s="38">
        <v>92.65</v>
      </c>
      <c r="Q7" s="38">
        <v>88.32</v>
      </c>
      <c r="R7" s="38">
        <v>1911</v>
      </c>
      <c r="S7" s="38">
        <v>248488</v>
      </c>
      <c r="T7" s="38">
        <v>27.46</v>
      </c>
      <c r="U7" s="38">
        <v>9049.09</v>
      </c>
      <c r="V7" s="38">
        <v>230514</v>
      </c>
      <c r="W7" s="38">
        <v>23.89</v>
      </c>
      <c r="X7" s="38">
        <v>9648.9699999999993</v>
      </c>
      <c r="Y7" s="38">
        <v>68.81</v>
      </c>
      <c r="Z7" s="38">
        <v>69.569999999999993</v>
      </c>
      <c r="AA7" s="38">
        <v>69.16</v>
      </c>
      <c r="AB7" s="38">
        <v>71.97</v>
      </c>
      <c r="AC7" s="38">
        <v>73.47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1079.1600000000001</v>
      </c>
      <c r="BG7" s="38">
        <v>982.8</v>
      </c>
      <c r="BH7" s="38">
        <v>873.2</v>
      </c>
      <c r="BI7" s="38">
        <v>743.65</v>
      </c>
      <c r="BJ7" s="38">
        <v>699.04</v>
      </c>
      <c r="BK7" s="38">
        <v>607.52</v>
      </c>
      <c r="BL7" s="38">
        <v>643.19000000000005</v>
      </c>
      <c r="BM7" s="38">
        <v>596.44000000000005</v>
      </c>
      <c r="BN7" s="38">
        <v>612.6</v>
      </c>
      <c r="BO7" s="38">
        <v>606.79999999999995</v>
      </c>
      <c r="BP7" s="38">
        <v>682.78</v>
      </c>
      <c r="BQ7" s="38">
        <v>67.150000000000006</v>
      </c>
      <c r="BR7" s="38">
        <v>67.05</v>
      </c>
      <c r="BS7" s="38">
        <v>67.569999999999993</v>
      </c>
      <c r="BT7" s="38">
        <v>71.98</v>
      </c>
      <c r="BU7" s="38">
        <v>72.760000000000005</v>
      </c>
      <c r="BV7" s="38">
        <v>96.91</v>
      </c>
      <c r="BW7" s="38">
        <v>101.54</v>
      </c>
      <c r="BX7" s="38">
        <v>102.42</v>
      </c>
      <c r="BY7" s="38">
        <v>100.97</v>
      </c>
      <c r="BZ7" s="38">
        <v>101.84</v>
      </c>
      <c r="CA7" s="38">
        <v>100.91</v>
      </c>
      <c r="CB7" s="38">
        <v>150</v>
      </c>
      <c r="CC7" s="38">
        <v>150</v>
      </c>
      <c r="CD7" s="38">
        <v>150</v>
      </c>
      <c r="CE7" s="38">
        <v>150</v>
      </c>
      <c r="CF7" s="38">
        <v>150</v>
      </c>
      <c r="CG7" s="38">
        <v>120.5</v>
      </c>
      <c r="CH7" s="38">
        <v>116.15</v>
      </c>
      <c r="CI7" s="38">
        <v>116.2</v>
      </c>
      <c r="CJ7" s="38">
        <v>118.78</v>
      </c>
      <c r="CK7" s="38">
        <v>119.39</v>
      </c>
      <c r="CL7" s="38">
        <v>136.86000000000001</v>
      </c>
      <c r="CM7" s="38" t="s">
        <v>103</v>
      </c>
      <c r="CN7" s="38" t="s">
        <v>103</v>
      </c>
      <c r="CO7" s="38" t="s">
        <v>103</v>
      </c>
      <c r="CP7" s="38" t="s">
        <v>103</v>
      </c>
      <c r="CQ7" s="38" t="s">
        <v>103</v>
      </c>
      <c r="CR7" s="38">
        <v>69.95</v>
      </c>
      <c r="CS7" s="38">
        <v>72.239999999999995</v>
      </c>
      <c r="CT7" s="38">
        <v>69.23</v>
      </c>
      <c r="CU7" s="38">
        <v>70.37</v>
      </c>
      <c r="CV7" s="38">
        <v>68.3</v>
      </c>
      <c r="CW7" s="38">
        <v>58.98</v>
      </c>
      <c r="CX7" s="38">
        <v>97.02</v>
      </c>
      <c r="CY7" s="38">
        <v>97.54</v>
      </c>
      <c r="CZ7" s="38">
        <v>97.79</v>
      </c>
      <c r="DA7" s="38">
        <v>97.88</v>
      </c>
      <c r="DB7" s="38">
        <v>98.02</v>
      </c>
      <c r="DC7" s="38">
        <v>96.69</v>
      </c>
      <c r="DD7" s="38">
        <v>96.84</v>
      </c>
      <c r="DE7" s="38">
        <v>96.84</v>
      </c>
      <c r="DF7" s="38">
        <v>96.75</v>
      </c>
      <c r="DG7" s="38">
        <v>96.78</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0.02</v>
      </c>
      <c r="EG7" s="38">
        <v>0</v>
      </c>
      <c r="EH7" s="38">
        <v>0</v>
      </c>
      <c r="EI7" s="38">
        <v>0.46</v>
      </c>
      <c r="EJ7" s="38">
        <v>0.1</v>
      </c>
      <c r="EK7" s="38">
        <v>0.11</v>
      </c>
      <c r="EL7" s="38">
        <v>0.13</v>
      </c>
      <c r="EM7" s="38">
        <v>0.1</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2020-02-03T04:58:18Z</cp:lastPrinted>
  <dcterms:created xsi:type="dcterms:W3CDTF">2019-12-05T05:02:46Z</dcterms:created>
  <dcterms:modified xsi:type="dcterms:W3CDTF">2020-02-03T04:58:50Z</dcterms:modified>
  <cp:category/>
</cp:coreProperties>
</file>