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経理担当\照会　回答\県\１.上下水\H31\R2.1.15 公営企業に係る経営比較分析表（平成30年度決算）の分析等\下水\2　回答\"/>
    </mc:Choice>
  </mc:AlternateContent>
  <workbookProtection workbookAlgorithmName="SHA-512" workbookHashValue="fAGtbGBtSde35p8CV6OtCAe7sQbbjrpncf9blTJF6CbjCiKikipXhrHdJC5L9E/4Q/QTNqI949vD/NpSghzvVw==" workbookSaltValue="KraNtC8Q9ehD+alne3T1sQ==" workbookSpinCount="100000" lockStructure="1"/>
  <bookViews>
    <workbookView xWindow="0" yWindow="0" windowWidth="24000" windowHeight="969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<sst xmlns="http://schemas.openxmlformats.org/spreadsheetml/2006/main" count="228" uniqueCount="111">
  <si>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</si>
  <si>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</si>
  <si>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</si>
  <si>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</si>
  <si>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</si>
  <si>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</si>
  <si>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</si>
  <si>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</si>
  <si>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</si>
  <si>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</si>
  <si>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</si>
  <si>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</si>
  <si>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</si>
  <si>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</si>
  <si>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</si>
  <si>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</si>
  <si>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</si>
  <si>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</si>
  <si>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</si>
  <si>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</si>
  <si>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</si>
  <si>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</si>
  <si>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</si>
  <si>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</si>
  <si>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</si>
  <si>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</si>
  <si>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</si>
  <si>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</si>
  <si>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</si>
  <si>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</si>
  <si>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</si>
  <si>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</si>
  <si>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</si>
  <si>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</si>
  <si>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</si>
  <si>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</si>
  <si>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</si>
  <si>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</si>
  <si>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</si>
  <si>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</si>
  <si>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</si>
  <si>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</si>
  <si>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</si>
  <si>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</si>
  <si>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</si>
  <si>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</si>
  <si>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</si>
  <si>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</si>
  <si>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</si>
  <si>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</si>
  <si>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</si>
  <si>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</si>
  <si>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</si>
  <si>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</si>
  <si>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</si>
  <si>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</si>
  <si>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</si>
  <si>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</si>
  <si>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</si>
  <si>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</si>
  <si>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</si>
  <si>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</si>
  <si>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</si>
  <si>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</si>
  <si>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</si>
  <si>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</si>
  <si>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</si>
  <si>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</si>
  <si>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</si>
  <si>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</si>
  <si>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</si>
  <si>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</si>
  <si>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</si>
  <si>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</si>
  <si>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</si>
  <si>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</si>
  <si>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</si>
  <si>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</si>
  <si>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</si>
  <si>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</si>
  <si>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</si>
  <si>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</si>
  <si>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</si>
  <si>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</si>
  <si>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</si>
  <si>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</si>
  <si>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</si>
  <si>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</si>
  <si>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</si>
  <si>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</si>
  <si>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</si>
  <si>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</si>
  <si>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</si>
  <si>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</si>
  <si>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</si>
  <si>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</si>
  <si>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狭山市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</si>
  <si>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</si>
  <si>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</si>
  <si>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</si>
  <si>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</si>
  <si>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</si>
  <si>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</si>
  <si>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</si>
  <si>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</si>
  <si>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</si>
  <si>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</si>
  <si>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</si>
  <si>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
　全国及び類似団体平均を下回る数値となったが、今後も減価償却を重ねることから、年々上昇していく傾向にある。
　このため、ストックマネジメント計画等に基づき、計画的に管渠の更新を行う必要がある。
②管渠老朽化率
　全国及び類似団体平均を下回る数値となっているが、昨年度と比較し0.97ポイント上昇している。
　このため、ストックマネジメント計画等に基づき、計画的に管渠の更新を行う必要がある。
③管渠改善率
　全国及び類似団体平均を下回る数値となっている。このため、今後も財源の確保に留意しながら、計画的に管渠の更新事業を実施していく必要がある。
</t>
    <rPh sb="1" eb="3">
      <t>ユウケイ</t>
    </rPh>
    <rPh sb="3" eb="5">
      <t>コテイ</t>
    </rPh>
    <rPh sb="5" eb="7">
      <t>シサン</t>
    </rPh>
    <rPh sb="7" eb="9">
      <t>ゲンカ</t>
    </rPh>
    <rPh sb="9" eb="11">
      <t>ショウキャク</t>
    </rPh>
    <rPh sb="11" eb="12">
      <t>リツ</t>
    </rPh>
    <rPh sb="14" eb="16">
      <t>ゼンコク</t>
    </rPh>
    <rPh sb="16" eb="17">
      <t>オヨ</t>
    </rPh>
    <rPh sb="18" eb="20">
      <t>ルイジ</t>
    </rPh>
    <rPh sb="20" eb="22">
      <t>ダンタイ</t>
    </rPh>
    <rPh sb="22" eb="24">
      <t>ヘイキン</t>
    </rPh>
    <rPh sb="25" eb="27">
      <t>シタマワ</t>
    </rPh>
    <rPh sb="28" eb="30">
      <t>スウチ</t>
    </rPh>
    <rPh sb="36" eb="38">
      <t>コンゴ</t>
    </rPh>
    <rPh sb="39" eb="41">
      <t>ゲンカ</t>
    </rPh>
    <rPh sb="41" eb="43">
      <t>ショウキャク</t>
    </rPh>
    <rPh sb="44" eb="45">
      <t>カサ</t>
    </rPh>
    <rPh sb="52" eb="54">
      <t>ネンネン</t>
    </rPh>
    <rPh sb="54" eb="56">
      <t>ジョウショウ</t>
    </rPh>
    <rPh sb="60" eb="62">
      <t>ケイコウ</t>
    </rPh>
    <rPh sb="83" eb="85">
      <t>ケイカク</t>
    </rPh>
    <rPh sb="85" eb="86">
      <t>ナド</t>
    </rPh>
    <rPh sb="87" eb="88">
      <t>モト</t>
    </rPh>
    <rPh sb="91" eb="94">
      <t>ケイカクテキ</t>
    </rPh>
    <rPh sb="95" eb="97">
      <t>カンキョ</t>
    </rPh>
    <rPh sb="98" eb="100">
      <t>コウシン</t>
    </rPh>
    <rPh sb="101" eb="102">
      <t>オコナ</t>
    </rPh>
    <rPh sb="103" eb="105">
      <t>ヒツヨウ</t>
    </rPh>
    <rPh sb="111" eb="113">
      <t>カンキョ</t>
    </rPh>
    <rPh sb="113" eb="116">
      <t>ロウキュウカ</t>
    </rPh>
    <rPh sb="116" eb="117">
      <t>リツ</t>
    </rPh>
    <rPh sb="119" eb="121">
      <t>ゼンコク</t>
    </rPh>
    <rPh sb="121" eb="122">
      <t>オヨ</t>
    </rPh>
    <rPh sb="123" eb="125">
      <t>ルイジ</t>
    </rPh>
    <rPh sb="125" eb="127">
      <t>ダンタイ</t>
    </rPh>
    <rPh sb="127" eb="129">
      <t>ヘイキン</t>
    </rPh>
    <rPh sb="130" eb="132">
      <t>シタマワ</t>
    </rPh>
    <rPh sb="133" eb="135">
      <t>スウチ</t>
    </rPh>
    <rPh sb="143" eb="146">
      <t>サクネンド</t>
    </rPh>
    <rPh sb="147" eb="149">
      <t>ヒカク</t>
    </rPh>
    <rPh sb="158" eb="160">
      <t>ジョウショウ</t>
    </rPh>
    <rPh sb="184" eb="185">
      <t>ナド</t>
    </rPh>
    <rPh sb="186" eb="187">
      <t>モト</t>
    </rPh>
    <rPh sb="190" eb="193">
      <t>ケイカクテキ</t>
    </rPh>
    <rPh sb="210" eb="212">
      <t>カンキョ</t>
    </rPh>
    <rPh sb="212" eb="214">
      <t>カイゼン</t>
    </rPh>
    <rPh sb="214" eb="215">
      <t>リツ</t>
    </rPh>
    <rPh sb="217" eb="219">
      <t>ゼンコク</t>
    </rPh>
    <rPh sb="219" eb="220">
      <t>オヨ</t>
    </rPh>
    <rPh sb="221" eb="223">
      <t>ルイジ</t>
    </rPh>
    <rPh sb="223" eb="225">
      <t>ダンタイ</t>
    </rPh>
    <rPh sb="225" eb="227">
      <t>ヘイキン</t>
    </rPh>
    <rPh sb="228" eb="230">
      <t>シタマワ</t>
    </rPh>
    <rPh sb="231" eb="233">
      <t>スウチ</t>
    </rPh>
    <rPh sb="245" eb="247">
      <t>コンゴ</t>
    </rPh>
    <rPh sb="248" eb="250">
      <t>ザイゲン</t>
    </rPh>
    <rPh sb="251" eb="253">
      <t>カクホ</t>
    </rPh>
    <rPh sb="254" eb="256">
      <t>リュウイ</t>
    </rPh>
    <rPh sb="261" eb="263">
      <t>ケイカク</t>
    </rPh>
    <rPh sb="263" eb="264">
      <t>テキ</t>
    </rPh>
    <rPh sb="265" eb="267">
      <t>カンキョ</t>
    </rPh>
    <rPh sb="268" eb="270">
      <t>コウシン</t>
    </rPh>
    <rPh sb="270" eb="272">
      <t>ジギョウ</t>
    </rPh>
    <rPh sb="273" eb="275">
      <t>ジッシ</t>
    </rPh>
    <rPh sb="279" eb="281">
      <t>ヒツヨウ</t>
    </rPh>
    <phoneticPr fontId="4"/>
  </si>
  <si>
    <t>　経営状況としては、単年度黒字となり、短期的な債務に対する支払い能力もあり、健全である。
　また、使用料を段階的に引き上げることとし、平成30年度に引き続き令和元年度も改定が行われる。
　しかしながら、経費回収率が100％未満であり、使用料によって汚水処理費用を賄うことができておらず、一般会計からの繰入金で不足分を補う状態は続く。
　今後は、法定耐用年数を迎える管渠が増加し、老朽管対策の事業費が増加することが見込まれる。また、ストックマネジメント計画を策定し、事業費の平準化及び計画的な管渠の長寿命化を実施していく。</t>
    <rPh sb="1" eb="3">
      <t>ケイエイ</t>
    </rPh>
    <rPh sb="3" eb="5">
      <t>ジョウキョウ</t>
    </rPh>
    <rPh sb="10" eb="13">
      <t>タンネンド</t>
    </rPh>
    <rPh sb="13" eb="15">
      <t>クロジ</t>
    </rPh>
    <rPh sb="19" eb="22">
      <t>タンキテキ</t>
    </rPh>
    <rPh sb="23" eb="25">
      <t>サイム</t>
    </rPh>
    <rPh sb="26" eb="27">
      <t>タイ</t>
    </rPh>
    <rPh sb="29" eb="31">
      <t>シハラ</t>
    </rPh>
    <rPh sb="32" eb="34">
      <t>ノウリョク</t>
    </rPh>
    <rPh sb="38" eb="40">
      <t>ケンゼン</t>
    </rPh>
    <rPh sb="49" eb="52">
      <t>シヨウリョウ</t>
    </rPh>
    <rPh sb="53" eb="56">
      <t>ダンカイテキ</t>
    </rPh>
    <rPh sb="57" eb="58">
      <t>ヒ</t>
    </rPh>
    <rPh sb="59" eb="60">
      <t>ア</t>
    </rPh>
    <rPh sb="67" eb="69">
      <t>ヘイセイ</t>
    </rPh>
    <rPh sb="71" eb="72">
      <t>ネン</t>
    </rPh>
    <rPh sb="72" eb="73">
      <t>ド</t>
    </rPh>
    <rPh sb="74" eb="75">
      <t>ヒ</t>
    </rPh>
    <rPh sb="76" eb="77">
      <t>ツヅ</t>
    </rPh>
    <rPh sb="78" eb="79">
      <t>レイ</t>
    </rPh>
    <rPh sb="79" eb="80">
      <t>ワ</t>
    </rPh>
    <rPh sb="80" eb="82">
      <t>ガンネン</t>
    </rPh>
    <rPh sb="82" eb="83">
      <t>ド</t>
    </rPh>
    <rPh sb="84" eb="86">
      <t>カイテイ</t>
    </rPh>
    <rPh sb="87" eb="88">
      <t>オコナ</t>
    </rPh>
    <rPh sb="101" eb="103">
      <t>ケイヒ</t>
    </rPh>
    <rPh sb="103" eb="105">
      <t>カイシュウ</t>
    </rPh>
    <rPh sb="105" eb="106">
      <t>リツ</t>
    </rPh>
    <rPh sb="111" eb="113">
      <t>ミマン</t>
    </rPh>
    <rPh sb="117" eb="120">
      <t>シヨウリョウ</t>
    </rPh>
    <rPh sb="124" eb="126">
      <t>オスイ</t>
    </rPh>
    <rPh sb="126" eb="128">
      <t>ショリ</t>
    </rPh>
    <rPh sb="128" eb="130">
      <t>ヒヨウ</t>
    </rPh>
    <rPh sb="131" eb="132">
      <t>マカナ</t>
    </rPh>
    <rPh sb="143" eb="145">
      <t>イッパン</t>
    </rPh>
    <rPh sb="145" eb="147">
      <t>カイケイ</t>
    </rPh>
    <rPh sb="150" eb="152">
      <t>クリイレ</t>
    </rPh>
    <rPh sb="152" eb="153">
      <t>キン</t>
    </rPh>
    <rPh sb="154" eb="157">
      <t>フソクブン</t>
    </rPh>
    <rPh sb="158" eb="159">
      <t>オギナ</t>
    </rPh>
    <rPh sb="160" eb="162">
      <t>ジョウタイ</t>
    </rPh>
    <rPh sb="163" eb="164">
      <t>ツヅ</t>
    </rPh>
    <rPh sb="168" eb="170">
      <t>コンゴ</t>
    </rPh>
    <rPh sb="172" eb="174">
      <t>ホウテイ</t>
    </rPh>
    <rPh sb="174" eb="176">
      <t>タイヨウ</t>
    </rPh>
    <rPh sb="176" eb="178">
      <t>ネンスウ</t>
    </rPh>
    <rPh sb="179" eb="180">
      <t>ムカ</t>
    </rPh>
    <rPh sb="182" eb="184">
      <t>カンキョ</t>
    </rPh>
    <rPh sb="185" eb="187">
      <t>ゾウカ</t>
    </rPh>
    <rPh sb="189" eb="191">
      <t>ロウキュウ</t>
    </rPh>
    <rPh sb="191" eb="192">
      <t>カン</t>
    </rPh>
    <rPh sb="192" eb="194">
      <t>タイサク</t>
    </rPh>
    <rPh sb="195" eb="197">
      <t>ジギョウ</t>
    </rPh>
    <rPh sb="197" eb="198">
      <t>ヒ</t>
    </rPh>
    <rPh sb="199" eb="201">
      <t>ゾウカ</t>
    </rPh>
    <rPh sb="206" eb="208">
      <t>ミコ</t>
    </rPh>
    <rPh sb="225" eb="227">
      <t>ケイカク</t>
    </rPh>
    <rPh sb="228" eb="230">
      <t>サクテイ</t>
    </rPh>
    <rPh sb="232" eb="234">
      <t>ジギョウ</t>
    </rPh>
    <rPh sb="234" eb="235">
      <t>ヒ</t>
    </rPh>
    <rPh sb="236" eb="239">
      <t>ヘイジュンカ</t>
    </rPh>
    <rPh sb="239" eb="240">
      <t>オヨ</t>
    </rPh>
    <rPh sb="241" eb="244">
      <t>ケイカクテキ</t>
    </rPh>
    <rPh sb="245" eb="247">
      <t>カンキョ</t>
    </rPh>
    <rPh sb="248" eb="249">
      <t>チョウ</t>
    </rPh>
    <rPh sb="249" eb="252">
      <t>ジュミョウカ</t>
    </rPh>
    <rPh sb="253" eb="255">
      <t>ジッシ</t>
    </rPh>
    <phoneticPr fontId="4"/>
  </si>
  <si>
    <t xml:space="preserve">①経常収支比率
　昨年度と同様に100％を超え、単年度黒字を満たしているが、一般会計からの繰入金によって維持している状況である。
　平成30年4月1日から使用料について平均改定率8.98％の改定を行ったため、昨年度よりも5.17ポイント改善した。
②欠損金比率
　欠損金はなく、健全な経営状態である。
③流動比率
　昨年度と同様に100％を超え、短期的な債務に対する支払能力は健全な状態である。
　今年度は、使用料について平均改定率9.34％の改定を行ったことで現金が増え、昨年度よりも13.61ポイント改善した。
④企業債残高対事業規模比率
　近年は借入を抑制しているため、年々減少傾向にある。
　今年度で類似団体平均を下回る結果となったが、全国平均と比較し46.19ポイント上回っている。
⑤経費回収率
　全国及び類似団体平均を下回っているが、今年度は使用料改定を行ったため、昨年度よりも7.42ポイント改善した。
⑥汚水処理原価
　全国及び類似団体平均を下回り良好な状態であるが、有収水量が年々減少しているため、今後も効率的な維持管理による経費削減に努める必要がある。
⑦水洗化率
　全国及び類似団体平均を上回っており良好である。今後も戸別訪問等による水洗化の奨励や水洗化改造補助金による助成を実施することで未水洗化世帯の減少を図る。
</t>
    <rPh sb="1" eb="3">
      <t>ケイジョウ</t>
    </rPh>
    <rPh sb="3" eb="5">
      <t>シュウシ</t>
    </rPh>
    <rPh sb="5" eb="7">
      <t>ヒリツ</t>
    </rPh>
    <rPh sb="9" eb="12">
      <t>サクネンド</t>
    </rPh>
    <rPh sb="13" eb="15">
      <t>ドウヨウ</t>
    </rPh>
    <rPh sb="21" eb="22">
      <t>コ</t>
    </rPh>
    <rPh sb="24" eb="27">
      <t>タンネンド</t>
    </rPh>
    <rPh sb="27" eb="29">
      <t>クロジ</t>
    </rPh>
    <rPh sb="30" eb="31">
      <t>ミ</t>
    </rPh>
    <rPh sb="38" eb="40">
      <t>イッパン</t>
    </rPh>
    <rPh sb="40" eb="42">
      <t>カイケイ</t>
    </rPh>
    <rPh sb="45" eb="47">
      <t>クリイレ</t>
    </rPh>
    <rPh sb="47" eb="48">
      <t>キン</t>
    </rPh>
    <rPh sb="52" eb="54">
      <t>イジ</t>
    </rPh>
    <rPh sb="58" eb="60">
      <t>ジョウキョウ</t>
    </rPh>
    <rPh sb="66" eb="68">
      <t>ヘイセイ</t>
    </rPh>
    <rPh sb="77" eb="80">
      <t>シヨウリョウ</t>
    </rPh>
    <rPh sb="84" eb="86">
      <t>ヘイキン</t>
    </rPh>
    <rPh sb="86" eb="88">
      <t>カイテイ</t>
    </rPh>
    <rPh sb="88" eb="89">
      <t>リツ</t>
    </rPh>
    <rPh sb="95" eb="97">
      <t>カイテイ</t>
    </rPh>
    <rPh sb="98" eb="99">
      <t>オコナ</t>
    </rPh>
    <rPh sb="104" eb="107">
      <t>サクネンド</t>
    </rPh>
    <rPh sb="118" eb="120">
      <t>カイゼン</t>
    </rPh>
    <rPh sb="125" eb="128">
      <t>ケッソンキン</t>
    </rPh>
    <rPh sb="128" eb="130">
      <t>ヒリツ</t>
    </rPh>
    <rPh sb="132" eb="135">
      <t>ケッソンキン</t>
    </rPh>
    <rPh sb="139" eb="141">
      <t>ケンゼン</t>
    </rPh>
    <rPh sb="142" eb="144">
      <t>ケイエイ</t>
    </rPh>
    <rPh sb="144" eb="146">
      <t>ジョウタイ</t>
    </rPh>
    <rPh sb="152" eb="154">
      <t>リュウドウ</t>
    </rPh>
    <rPh sb="154" eb="156">
      <t>ヒリツ</t>
    </rPh>
    <rPh sb="158" eb="161">
      <t>サクネンド</t>
    </rPh>
    <rPh sb="162" eb="164">
      <t>ドウヨウ</t>
    </rPh>
    <rPh sb="170" eb="171">
      <t>コ</t>
    </rPh>
    <rPh sb="173" eb="176">
      <t>タンキテキ</t>
    </rPh>
    <rPh sb="177" eb="179">
      <t>サイム</t>
    </rPh>
    <rPh sb="180" eb="181">
      <t>タイ</t>
    </rPh>
    <rPh sb="183" eb="185">
      <t>シハラ</t>
    </rPh>
    <rPh sb="185" eb="187">
      <t>ノウリョク</t>
    </rPh>
    <rPh sb="188" eb="190">
      <t>ケンゼン</t>
    </rPh>
    <rPh sb="191" eb="193">
      <t>ジョウタイ</t>
    </rPh>
    <rPh sb="199" eb="202">
      <t>コンネンド</t>
    </rPh>
    <rPh sb="204" eb="207">
      <t>シヨウリョウ</t>
    </rPh>
    <rPh sb="211" eb="213">
      <t>ヘイキン</t>
    </rPh>
    <rPh sb="213" eb="215">
      <t>カイテイ</t>
    </rPh>
    <rPh sb="215" eb="216">
      <t>リツ</t>
    </rPh>
    <rPh sb="222" eb="224">
      <t>カイテイ</t>
    </rPh>
    <rPh sb="225" eb="226">
      <t>オコナ</t>
    </rPh>
    <rPh sb="231" eb="233">
      <t>ゲンキン</t>
    </rPh>
    <rPh sb="234" eb="235">
      <t>フ</t>
    </rPh>
    <rPh sb="237" eb="240">
      <t>サクネンド</t>
    </rPh>
    <rPh sb="252" eb="254">
      <t>カイゼン</t>
    </rPh>
    <rPh sb="259" eb="261">
      <t>キギョウ</t>
    </rPh>
    <rPh sb="261" eb="262">
      <t>サイ</t>
    </rPh>
    <rPh sb="262" eb="264">
      <t>ザンダカ</t>
    </rPh>
    <rPh sb="264" eb="265">
      <t>タイ</t>
    </rPh>
    <rPh sb="265" eb="267">
      <t>ジギョウ</t>
    </rPh>
    <rPh sb="267" eb="269">
      <t>キボ</t>
    </rPh>
    <rPh sb="269" eb="271">
      <t>ヒリツ</t>
    </rPh>
    <rPh sb="273" eb="275">
      <t>キンネン</t>
    </rPh>
    <rPh sb="276" eb="278">
      <t>カリイレ</t>
    </rPh>
    <rPh sb="279" eb="281">
      <t>ヨクセイ</t>
    </rPh>
    <rPh sb="288" eb="290">
      <t>ネンネン</t>
    </rPh>
    <rPh sb="290" eb="292">
      <t>ゲンショウ</t>
    </rPh>
    <rPh sb="292" eb="294">
      <t>ケイコウ</t>
    </rPh>
    <rPh sb="300" eb="303">
      <t>コンネンド</t>
    </rPh>
    <rPh sb="304" eb="306">
      <t>ルイジ</t>
    </rPh>
    <rPh sb="306" eb="308">
      <t>ダンタイ</t>
    </rPh>
    <rPh sb="308" eb="310">
      <t>ヘイキン</t>
    </rPh>
    <rPh sb="311" eb="313">
      <t>シタマワ</t>
    </rPh>
    <rPh sb="314" eb="316">
      <t>ケッカ</t>
    </rPh>
    <rPh sb="322" eb="324">
      <t>ゼンコク</t>
    </rPh>
    <rPh sb="324" eb="326">
      <t>ヘイキン</t>
    </rPh>
    <rPh sb="327" eb="329">
      <t>ヒカク</t>
    </rPh>
    <rPh sb="339" eb="341">
      <t>ウワマワ</t>
    </rPh>
    <rPh sb="348" eb="350">
      <t>ケイヒ</t>
    </rPh>
    <rPh sb="350" eb="352">
      <t>カイシュウ</t>
    </rPh>
    <rPh sb="352" eb="353">
      <t>リツ</t>
    </rPh>
    <rPh sb="355" eb="357">
      <t>ゼンコク</t>
    </rPh>
    <rPh sb="357" eb="358">
      <t>オヨ</t>
    </rPh>
    <rPh sb="359" eb="361">
      <t>ルイジ</t>
    </rPh>
    <rPh sb="361" eb="363">
      <t>ダンタイ</t>
    </rPh>
    <rPh sb="363" eb="365">
      <t>ヘイキン</t>
    </rPh>
    <rPh sb="366" eb="368">
      <t>シタマワ</t>
    </rPh>
    <rPh sb="374" eb="377">
      <t>コンネンド</t>
    </rPh>
    <rPh sb="378" eb="381">
      <t>シヨウリョウ</t>
    </rPh>
    <rPh sb="381" eb="383">
      <t>カイテイ</t>
    </rPh>
    <rPh sb="384" eb="385">
      <t>オコナ</t>
    </rPh>
    <rPh sb="390" eb="393">
      <t>サクネンド</t>
    </rPh>
    <rPh sb="404" eb="406">
      <t>カイゼン</t>
    </rPh>
    <rPh sb="411" eb="413">
      <t>オスイ</t>
    </rPh>
    <rPh sb="413" eb="415">
      <t>ショリ</t>
    </rPh>
    <rPh sb="415" eb="417">
      <t>ゲンカ</t>
    </rPh>
    <rPh sb="419" eb="421">
      <t>ゼンコク</t>
    </rPh>
    <rPh sb="421" eb="422">
      <t>オヨ</t>
    </rPh>
    <rPh sb="423" eb="425">
      <t>ルイジ</t>
    </rPh>
    <rPh sb="425" eb="427">
      <t>ダンタイ</t>
    </rPh>
    <rPh sb="427" eb="429">
      <t>ヘイキン</t>
    </rPh>
    <rPh sb="430" eb="432">
      <t>シタマワ</t>
    </rPh>
    <rPh sb="433" eb="435">
      <t>リョウコウ</t>
    </rPh>
    <rPh sb="436" eb="438">
      <t>ジョウタイ</t>
    </rPh>
    <rPh sb="443" eb="445">
      <t>ユウシュウ</t>
    </rPh>
    <rPh sb="445" eb="447">
      <t>スイリョウ</t>
    </rPh>
    <rPh sb="448" eb="450">
      <t>ネンネン</t>
    </rPh>
    <rPh sb="450" eb="452">
      <t>ゲンショウ</t>
    </rPh>
    <rPh sb="459" eb="461">
      <t>コンゴ</t>
    </rPh>
    <rPh sb="462" eb="465">
      <t>コウリツテキ</t>
    </rPh>
    <rPh sb="466" eb="468">
      <t>イジ</t>
    </rPh>
    <rPh sb="468" eb="470">
      <t>カンリ</t>
    </rPh>
    <rPh sb="473" eb="475">
      <t>ケイヒ</t>
    </rPh>
    <rPh sb="475" eb="477">
      <t>サクゲン</t>
    </rPh>
    <rPh sb="478" eb="479">
      <t>ツト</t>
    </rPh>
    <rPh sb="481" eb="483">
      <t>ヒツヨウ</t>
    </rPh>
    <rPh sb="489" eb="492">
      <t>スイセンカ</t>
    </rPh>
    <rPh sb="492" eb="493">
      <t>リツ</t>
    </rPh>
    <rPh sb="495" eb="497">
      <t>ゼンコク</t>
    </rPh>
    <rPh sb="497" eb="498">
      <t>オヨ</t>
    </rPh>
    <rPh sb="499" eb="501">
      <t>ルイジ</t>
    </rPh>
    <rPh sb="501" eb="503">
      <t>ダンタイ</t>
    </rPh>
    <rPh sb="503" eb="505">
      <t>ヘイキン</t>
    </rPh>
    <rPh sb="506" eb="508">
      <t>ウワマワ</t>
    </rPh>
    <rPh sb="512" eb="514">
      <t>リョウコウ</t>
    </rPh>
    <rPh sb="518" eb="520">
      <t>コンゴ</t>
    </rPh>
    <rPh sb="521" eb="523">
      <t>コベツ</t>
    </rPh>
    <rPh sb="523" eb="525">
      <t>ホウモン</t>
    </rPh>
    <rPh sb="525" eb="526">
      <t>ナド</t>
    </rPh>
    <rPh sb="529" eb="532">
      <t>スイセンカ</t>
    </rPh>
    <rPh sb="533" eb="535">
      <t>ショウレイ</t>
    </rPh>
    <rPh sb="536" eb="539">
      <t>スイセンカ</t>
    </rPh>
    <rPh sb="539" eb="541">
      <t>カイゾウ</t>
    </rPh>
    <rPh sb="541" eb="544">
      <t>ホジョキン</t>
    </rPh>
    <rPh sb="547" eb="549">
      <t>ジョセイ</t>
    </rPh>
    <rPh sb="550" eb="552">
      <t>ジッシ</t>
    </rPh>
    <rPh sb="557" eb="558">
      <t>ミ</t>
    </rPh>
    <rPh sb="558" eb="561">
      <t>スイセンカ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</si>
</sst>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699999999999999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0.05</c:v>
                </c:pt>
                <c:pt idx="3" formatCode="#,##0.00;&quot;△&quot;#,##0.00;&quot;-&quot;">
                  <c:v>7.0000000000000007E-2</c:v>
                </c:pt>
                <c:pt idx="4" formatCode="#,##0.00;&quot;△&quot;#,##0.00;&quot;-&quot;">
                  <c:v>0.08</c:v>
                </c:pt>
              </c:numCache>
            </c:numRef>
          </c:val>
          <c:extLst xmlns:c16r2="http://schemas.microsoft.com/office/drawing/2015/06/chart">
            <c:ext xmlns:c16="http://schemas.microsoft.com/office/drawing/2014/chart" uri="{C3380CC4-5D6E-409C-BE32-E72D297353CC}">
              <c16:uniqueId val="{00000000-03F2-4E97-9887-BCE44629B47A}"/>
            </c:ext>
          </c:extLst>
        </c:ser>
        <c:dLbls>
          <c:showLegendKey val="0"/>
          <c:showVal val="0"/>
          <c:showCatName val="0"/>
          <c:showSerName val="0"/>
          <c:showPercent val="0"/>
          <c:showBubbleSize val="0"/>
        </c:dLbls>
        <c:gapWidth val="150"/>
        <c:axId val="275353032"/>
        <c:axId val="27536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0.21</c:v>
                </c:pt>
              </c:numCache>
            </c:numRef>
          </c:val>
          <c:smooth val="0"/>
          <c:extLst xmlns:c16r2="http://schemas.microsoft.com/office/drawing/2015/06/chart">
            <c:ext xmlns:c16="http://schemas.microsoft.com/office/drawing/2014/chart" uri="{C3380CC4-5D6E-409C-BE32-E72D297353CC}">
              <c16:uniqueId val="{00000001-03F2-4E97-9887-BCE44629B47A}"/>
            </c:ext>
          </c:extLst>
        </c:ser>
        <c:dLbls>
          <c:showLegendKey val="0"/>
          <c:showVal val="0"/>
          <c:showCatName val="0"/>
          <c:showSerName val="0"/>
          <c:showPercent val="0"/>
          <c:showBubbleSize val="0"/>
        </c:dLbls>
        <c:marker val="1"/>
        <c:smooth val="0"/>
        <c:axId val="275353032"/>
        <c:axId val="275360088"/>
      </c:lineChart>
      <c:dateAx>
        <c:axId val="275353032"/>
        <c:scaling>
          <c:orientation val="minMax"/>
        </c:scaling>
        <c:delete val="1"/>
        <c:axPos val="b"/>
        <c:numFmt formatCode="ge" sourceLinked="1"/>
        <c:majorTickMark val="none"/>
        <c:minorTickMark val="none"/>
        <c:tickLblPos val="none"/>
        <c:crossAx val="275360088"/>
        <c:crosses val="autoZero"/>
        <c:auto val="1"/>
        <c:lblOffset val="100"/>
        <c:baseTimeUnit val="years"/>
      </c:dateAx>
      <c:valAx>
        <c:axId val="27536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5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07-4782-B315-5AF45262A2FF}"/>
            </c:ext>
          </c:extLst>
        </c:ser>
        <c:dLbls>
          <c:showLegendKey val="0"/>
          <c:showVal val="0"/>
          <c:showCatName val="0"/>
          <c:showSerName val="0"/>
          <c:showPercent val="0"/>
          <c:showBubbleSize val="0"/>
        </c:dLbls>
        <c:gapWidth val="150"/>
        <c:axId val="434271208"/>
        <c:axId val="43426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61.93</c:v>
                </c:pt>
              </c:numCache>
            </c:numRef>
          </c:val>
          <c:smooth val="0"/>
          <c:extLst xmlns:c16r2="http://schemas.microsoft.com/office/drawing/2015/06/chart">
            <c:ext xmlns:c16="http://schemas.microsoft.com/office/drawing/2014/chart" uri="{C3380CC4-5D6E-409C-BE32-E72D297353CC}">
              <c16:uniqueId val="{00000001-4907-4782-B315-5AF45262A2FF}"/>
            </c:ext>
          </c:extLst>
        </c:ser>
        <c:dLbls>
          <c:showLegendKey val="0"/>
          <c:showVal val="0"/>
          <c:showCatName val="0"/>
          <c:showSerName val="0"/>
          <c:showPercent val="0"/>
          <c:showBubbleSize val="0"/>
        </c:dLbls>
        <c:marker val="1"/>
        <c:smooth val="0"/>
        <c:axId val="434271208"/>
        <c:axId val="434268856"/>
      </c:lineChart>
      <c:dateAx>
        <c:axId val="434271208"/>
        <c:scaling>
          <c:orientation val="minMax"/>
        </c:scaling>
        <c:delete val="1"/>
        <c:axPos val="b"/>
        <c:numFmt formatCode="ge" sourceLinked="1"/>
        <c:majorTickMark val="none"/>
        <c:minorTickMark val="none"/>
        <c:tickLblPos val="none"/>
        <c:crossAx val="434268856"/>
        <c:crosses val="autoZero"/>
        <c:auto val="1"/>
        <c:lblOffset val="100"/>
        <c:baseTimeUnit val="years"/>
      </c:dateAx>
      <c:valAx>
        <c:axId val="43426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7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c:v>
                </c:pt>
                <c:pt idx="1">
                  <c:v>98.33</c:v>
                </c:pt>
                <c:pt idx="2">
                  <c:v>98.44</c:v>
                </c:pt>
                <c:pt idx="3">
                  <c:v>98.41</c:v>
                </c:pt>
                <c:pt idx="4">
                  <c:v>98.54</c:v>
                </c:pt>
              </c:numCache>
            </c:numRef>
          </c:val>
          <c:extLst xmlns:c16r2="http://schemas.microsoft.com/office/drawing/2015/06/chart">
            <c:ext xmlns:c16="http://schemas.microsoft.com/office/drawing/2014/chart" uri="{C3380CC4-5D6E-409C-BE32-E72D297353CC}">
              <c16:uniqueId val="{00000000-0E25-43C1-904C-1342A7798558}"/>
            </c:ext>
          </c:extLst>
        </c:ser>
        <c:dLbls>
          <c:showLegendKey val="0"/>
          <c:showVal val="0"/>
          <c:showCatName val="0"/>
          <c:showSerName val="0"/>
          <c:showPercent val="0"/>
          <c:showBubbleSize val="0"/>
        </c:dLbls>
        <c:gapWidth val="150"/>
        <c:axId val="434268072"/>
        <c:axId val="43426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94.45</c:v>
                </c:pt>
              </c:numCache>
            </c:numRef>
          </c:val>
          <c:smooth val="0"/>
          <c:extLst xmlns:c16r2="http://schemas.microsoft.com/office/drawing/2015/06/chart">
            <c:ext xmlns:c16="http://schemas.microsoft.com/office/drawing/2014/chart" uri="{C3380CC4-5D6E-409C-BE32-E72D297353CC}">
              <c16:uniqueId val="{00000001-0E25-43C1-904C-1342A7798558}"/>
            </c:ext>
          </c:extLst>
        </c:ser>
        <c:dLbls>
          <c:showLegendKey val="0"/>
          <c:showVal val="0"/>
          <c:showCatName val="0"/>
          <c:showSerName val="0"/>
          <c:showPercent val="0"/>
          <c:showBubbleSize val="0"/>
        </c:dLbls>
        <c:marker val="1"/>
        <c:smooth val="0"/>
        <c:axId val="434268072"/>
        <c:axId val="434267288"/>
      </c:lineChart>
      <c:dateAx>
        <c:axId val="434268072"/>
        <c:scaling>
          <c:orientation val="minMax"/>
        </c:scaling>
        <c:delete val="1"/>
        <c:axPos val="b"/>
        <c:numFmt formatCode="ge" sourceLinked="1"/>
        <c:majorTickMark val="none"/>
        <c:minorTickMark val="none"/>
        <c:tickLblPos val="none"/>
        <c:crossAx val="434267288"/>
        <c:crosses val="autoZero"/>
        <c:auto val="1"/>
        <c:lblOffset val="100"/>
        <c:baseTimeUnit val="years"/>
      </c:dateAx>
      <c:valAx>
        <c:axId val="43426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6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102.34</c:v>
                </c:pt>
                <c:pt idx="1">
                  <c:v>103.74</c:v>
                </c:pt>
                <c:pt idx="2">
                  <c:v>104.93</c:v>
                </c:pt>
                <c:pt idx="3">
                  <c:v>104.28</c:v>
                </c:pt>
                <c:pt idx="4">
                  <c:v>109.45</c:v>
                </c:pt>
              </c:numCache>
            </c:numRef>
          </c:val>
          <c:extLst xmlns:c16r2="http://schemas.microsoft.com/office/drawing/2015/06/chart">
            <c:ext xmlns:c16="http://schemas.microsoft.com/office/drawing/2014/chart" uri="{C3380CC4-5D6E-409C-BE32-E72D297353CC}">
              <c16:uniqueId val="{00000000-EC31-468D-91E8-F0E0CFCC5186}"/>
            </c:ext>
          </c:extLst>
        </c:ser>
        <c:dLbls>
          <c:showLegendKey val="0"/>
          <c:showVal val="0"/>
          <c:showCatName val="0"/>
          <c:showSerName val="0"/>
          <c:showPercent val="0"/>
          <c:showBubbleSize val="0"/>
        </c:dLbls>
        <c:gapWidth val="150"/>
        <c:axId val="275359304"/>
        <c:axId val="2753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104.63</c:v>
                </c:pt>
                <c:pt idx="1">
                  <c:v>105.91</c:v>
                </c:pt>
                <c:pt idx="2">
                  <c:v>106.96</c:v>
                </c:pt>
                <c:pt idx="3">
                  <c:v>106.55</c:v>
                </c:pt>
                <c:pt idx="4">
                  <c:v>107.64</c:v>
                </c:pt>
              </c:numCache>
            </c:numRef>
          </c:val>
          <c:smooth val="0"/>
          <c:extLst xmlns:c16r2="http://schemas.microsoft.com/office/drawing/2015/06/chart">
            <c:ext xmlns:c16="http://schemas.microsoft.com/office/drawing/2014/chart" uri="{C3380CC4-5D6E-409C-BE32-E72D297353CC}">
              <c16:uniqueId val="{00000001-EC31-468D-91E8-F0E0CFCC5186}"/>
            </c:ext>
          </c:extLst>
        </c:ser>
        <c:dLbls>
          <c:showLegendKey val="0"/>
          <c:showVal val="0"/>
          <c:showCatName val="0"/>
          <c:showSerName val="0"/>
          <c:showPercent val="0"/>
          <c:showBubbleSize val="0"/>
        </c:dLbls>
        <c:marker val="1"/>
        <c:smooth val="0"/>
        <c:axId val="275359304"/>
        <c:axId val="275360480"/>
      </c:lineChart>
      <c:dateAx>
        <c:axId val="275359304"/>
        <c:scaling>
          <c:orientation val="minMax"/>
        </c:scaling>
        <c:delete val="1"/>
        <c:axPos val="b"/>
        <c:numFmt formatCode="ge" sourceLinked="1"/>
        <c:majorTickMark val="none"/>
        <c:minorTickMark val="none"/>
        <c:tickLblPos val="none"/>
        <c:crossAx val="275360480"/>
        <c:crosses val="autoZero"/>
        <c:auto val="1"/>
        <c:lblOffset val="100"/>
        <c:baseTimeUnit val="years"/>
      </c:dateAx>
      <c:valAx>
        <c:axId val="2753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5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13.09</c:v>
                </c:pt>
                <c:pt idx="1">
                  <c:v>15.71</c:v>
                </c:pt>
                <c:pt idx="2">
                  <c:v>18.3</c:v>
                </c:pt>
                <c:pt idx="3">
                  <c:v>20.85</c:v>
                </c:pt>
                <c:pt idx="4">
                  <c:v>23.23</c:v>
                </c:pt>
              </c:numCache>
            </c:numRef>
          </c:val>
          <c:extLst xmlns:c16r2="http://schemas.microsoft.com/office/drawing/2015/06/chart">
            <c:ext xmlns:c16="http://schemas.microsoft.com/office/drawing/2014/chart" uri="{C3380CC4-5D6E-409C-BE32-E72D297353CC}">
              <c16:uniqueId val="{00000000-CCDA-4973-9DEA-C51514641723}"/>
            </c:ext>
          </c:extLst>
        </c:ser>
        <c:dLbls>
          <c:showLegendKey val="0"/>
          <c:showVal val="0"/>
          <c:showCatName val="0"/>
          <c:showSerName val="0"/>
          <c:showPercent val="0"/>
          <c:showBubbleSize val="0"/>
        </c:dLbls>
        <c:gapWidth val="150"/>
        <c:axId val="275354600"/>
        <c:axId val="27535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25.54</c:v>
                </c:pt>
                <c:pt idx="1">
                  <c:v>22.87</c:v>
                </c:pt>
                <c:pt idx="2">
                  <c:v>28.42</c:v>
                </c:pt>
                <c:pt idx="3">
                  <c:v>28.24</c:v>
                </c:pt>
                <c:pt idx="4">
                  <c:v>30.45</c:v>
                </c:pt>
              </c:numCache>
            </c:numRef>
          </c:val>
          <c:smooth val="0"/>
          <c:extLst xmlns:c16r2="http://schemas.microsoft.com/office/drawing/2015/06/chart">
            <c:ext xmlns:c16="http://schemas.microsoft.com/office/drawing/2014/chart" uri="{C3380CC4-5D6E-409C-BE32-E72D297353CC}">
              <c16:uniqueId val="{00000001-CCDA-4973-9DEA-C51514641723}"/>
            </c:ext>
          </c:extLst>
        </c:ser>
        <c:dLbls>
          <c:showLegendKey val="0"/>
          <c:showVal val="0"/>
          <c:showCatName val="0"/>
          <c:showSerName val="0"/>
          <c:showPercent val="0"/>
          <c:showBubbleSize val="0"/>
        </c:dLbls>
        <c:marker val="1"/>
        <c:smooth val="0"/>
        <c:axId val="275354600"/>
        <c:axId val="275354992"/>
      </c:lineChart>
      <c:dateAx>
        <c:axId val="275354600"/>
        <c:scaling>
          <c:orientation val="minMax"/>
        </c:scaling>
        <c:delete val="1"/>
        <c:axPos val="b"/>
        <c:numFmt formatCode="ge" sourceLinked="1"/>
        <c:majorTickMark val="none"/>
        <c:minorTickMark val="none"/>
        <c:tickLblPos val="none"/>
        <c:crossAx val="275354992"/>
        <c:crosses val="autoZero"/>
        <c:auto val="1"/>
        <c:lblOffset val="100"/>
        <c:baseTimeUnit val="years"/>
      </c:dateAx>
      <c:valAx>
        <c:axId val="27535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5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0.3</c:v>
                </c:pt>
                <c:pt idx="1">
                  <c:v>0.01</c:v>
                </c:pt>
                <c:pt idx="2">
                  <c:v>1.56</c:v>
                </c:pt>
                <c:pt idx="3">
                  <c:v>1.77</c:v>
                </c:pt>
                <c:pt idx="4">
                  <c:v>2.74</c:v>
                </c:pt>
              </c:numCache>
            </c:numRef>
          </c:val>
          <c:extLst xmlns:c16r2="http://schemas.microsoft.com/office/drawing/2015/06/chart">
            <c:ext xmlns:c16="http://schemas.microsoft.com/office/drawing/2014/chart" uri="{C3380CC4-5D6E-409C-BE32-E72D297353CC}">
              <c16:uniqueId val="{00000000-564A-4F84-8526-4E9934DA02F3}"/>
            </c:ext>
          </c:extLst>
        </c:ser>
        <c:dLbls>
          <c:showLegendKey val="0"/>
          <c:showVal val="0"/>
          <c:showCatName val="0"/>
          <c:showSerName val="0"/>
          <c:showPercent val="0"/>
          <c:showBubbleSize val="0"/>
        </c:dLbls>
        <c:gapWidth val="150"/>
        <c:axId val="434349520"/>
        <c:axId val="43435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1.39</c:v>
                </c:pt>
                <c:pt idx="1">
                  <c:v>1.2</c:v>
                </c:pt>
                <c:pt idx="2">
                  <c:v>3.01</c:v>
                </c:pt>
                <c:pt idx="3">
                  <c:v>3.67</c:v>
                </c:pt>
                <c:pt idx="4">
                  <c:v>4.8499999999999996</c:v>
                </c:pt>
              </c:numCache>
            </c:numRef>
          </c:val>
          <c:smooth val="0"/>
          <c:extLst xmlns:c16r2="http://schemas.microsoft.com/office/drawing/2015/06/chart">
            <c:ext xmlns:c16="http://schemas.microsoft.com/office/drawing/2014/chart" uri="{C3380CC4-5D6E-409C-BE32-E72D297353CC}">
              <c16:uniqueId val="{00000001-564A-4F84-8526-4E9934DA02F3}"/>
            </c:ext>
          </c:extLst>
        </c:ser>
        <c:dLbls>
          <c:showLegendKey val="0"/>
          <c:showVal val="0"/>
          <c:showCatName val="0"/>
          <c:showSerName val="0"/>
          <c:showPercent val="0"/>
          <c:showBubbleSize val="0"/>
        </c:dLbls>
        <c:marker val="1"/>
        <c:smooth val="0"/>
        <c:axId val="434349520"/>
        <c:axId val="434353048"/>
      </c:lineChart>
      <c:dateAx>
        <c:axId val="434349520"/>
        <c:scaling>
          <c:orientation val="minMax"/>
        </c:scaling>
        <c:delete val="1"/>
        <c:axPos val="b"/>
        <c:numFmt formatCode="ge" sourceLinked="1"/>
        <c:majorTickMark val="none"/>
        <c:minorTickMark val="none"/>
        <c:tickLblPos val="none"/>
        <c:crossAx val="434353048"/>
        <c:crosses val="autoZero"/>
        <c:auto val="1"/>
        <c:lblOffset val="100"/>
        <c:baseTimeUnit val="years"/>
      </c:dateAx>
      <c:valAx>
        <c:axId val="43435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51-42B1-8835-0630AC1A64DA}"/>
            </c:ext>
          </c:extLst>
        </c:ser>
        <c:dLbls>
          <c:showLegendKey val="0"/>
          <c:showVal val="0"/>
          <c:showCatName val="0"/>
          <c:showSerName val="0"/>
          <c:showPercent val="0"/>
          <c:showBubbleSize val="0"/>
        </c:dLbls>
        <c:gapWidth val="150"/>
        <c:axId val="434353832"/>
        <c:axId val="43435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0.1</c:v>
                </c:pt>
                <c:pt idx="1">
                  <c:v>0</c:v>
                </c:pt>
                <c:pt idx="2">
                  <c:v>0</c:v>
                </c:pt>
                <c:pt idx="3" formatCode="#,##0.00;&quot;△&quot;#,##0.00;&quot;-&quot;">
                  <c:v>0.41</c:v>
                </c:pt>
                <c:pt idx="4" formatCode="#,##0.00;&quot;△&quot;#,##0.00;&quot;-&quot;">
                  <c:v>9.1999999999999993</c:v>
                </c:pt>
              </c:numCache>
            </c:numRef>
          </c:val>
          <c:smooth val="0"/>
          <c:extLst xmlns:c16r2="http://schemas.microsoft.com/office/drawing/2015/06/chart">
            <c:ext xmlns:c16="http://schemas.microsoft.com/office/drawing/2014/chart" uri="{C3380CC4-5D6E-409C-BE32-E72D297353CC}">
              <c16:uniqueId val="{00000001-F951-42B1-8835-0630AC1A64DA}"/>
            </c:ext>
          </c:extLst>
        </c:ser>
        <c:dLbls>
          <c:showLegendKey val="0"/>
          <c:showVal val="0"/>
          <c:showCatName val="0"/>
          <c:showSerName val="0"/>
          <c:showPercent val="0"/>
          <c:showBubbleSize val="0"/>
        </c:dLbls>
        <c:marker val="1"/>
        <c:smooth val="0"/>
        <c:axId val="434353832"/>
        <c:axId val="434350304"/>
      </c:lineChart>
      <c:dateAx>
        <c:axId val="434353832"/>
        <c:scaling>
          <c:orientation val="minMax"/>
        </c:scaling>
        <c:delete val="1"/>
        <c:axPos val="b"/>
        <c:numFmt formatCode="ge" sourceLinked="1"/>
        <c:majorTickMark val="none"/>
        <c:minorTickMark val="none"/>
        <c:tickLblPos val="none"/>
        <c:crossAx val="434350304"/>
        <c:crosses val="autoZero"/>
        <c:auto val="1"/>
        <c:lblOffset val="100"/>
        <c:baseTimeUnit val="years"/>
      </c:dateAx>
      <c:valAx>
        <c:axId val="4343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122.94</c:v>
                </c:pt>
                <c:pt idx="1">
                  <c:v>124.52</c:v>
                </c:pt>
                <c:pt idx="2">
                  <c:v>134.66999999999999</c:v>
                </c:pt>
                <c:pt idx="3">
                  <c:v>134.99</c:v>
                </c:pt>
                <c:pt idx="4">
                  <c:v>148.6</c:v>
                </c:pt>
              </c:numCache>
            </c:numRef>
          </c:val>
          <c:extLst xmlns:c16r2="http://schemas.microsoft.com/office/drawing/2015/06/chart">
            <c:ext xmlns:c16="http://schemas.microsoft.com/office/drawing/2014/chart" uri="{C3380CC4-5D6E-409C-BE32-E72D297353CC}">
              <c16:uniqueId val="{00000000-06AF-4624-B22F-3BA8D0651CDA}"/>
            </c:ext>
          </c:extLst>
        </c:ser>
        <c:dLbls>
          <c:showLegendKey val="0"/>
          <c:showVal val="0"/>
          <c:showCatName val="0"/>
          <c:showSerName val="0"/>
          <c:showPercent val="0"/>
          <c:showBubbleSize val="0"/>
        </c:dLbls>
        <c:gapWidth val="150"/>
        <c:axId val="434354616"/>
        <c:axId val="43434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72.66</c:v>
                </c:pt>
                <c:pt idx="1">
                  <c:v>66.900000000000006</c:v>
                </c:pt>
                <c:pt idx="2">
                  <c:v>72.739999999999995</c:v>
                </c:pt>
                <c:pt idx="3">
                  <c:v>83.46</c:v>
                </c:pt>
                <c:pt idx="4">
                  <c:v>72.22</c:v>
                </c:pt>
              </c:numCache>
            </c:numRef>
          </c:val>
          <c:smooth val="0"/>
          <c:extLst xmlns:c16r2="http://schemas.microsoft.com/office/drawing/2015/06/chart">
            <c:ext xmlns:c16="http://schemas.microsoft.com/office/drawing/2014/chart" uri="{C3380CC4-5D6E-409C-BE32-E72D297353CC}">
              <c16:uniqueId val="{00000001-06AF-4624-B22F-3BA8D0651CDA}"/>
            </c:ext>
          </c:extLst>
        </c:ser>
        <c:dLbls>
          <c:showLegendKey val="0"/>
          <c:showVal val="0"/>
          <c:showCatName val="0"/>
          <c:showSerName val="0"/>
          <c:showPercent val="0"/>
          <c:showBubbleSize val="0"/>
        </c:dLbls>
        <c:marker val="1"/>
        <c:smooth val="0"/>
        <c:axId val="434354616"/>
        <c:axId val="434349912"/>
      </c:lineChart>
      <c:dateAx>
        <c:axId val="434354616"/>
        <c:scaling>
          <c:orientation val="minMax"/>
        </c:scaling>
        <c:delete val="1"/>
        <c:axPos val="b"/>
        <c:numFmt formatCode="ge" sourceLinked="1"/>
        <c:majorTickMark val="none"/>
        <c:minorTickMark val="none"/>
        <c:tickLblPos val="none"/>
        <c:crossAx val="434349912"/>
        <c:crosses val="autoZero"/>
        <c:auto val="1"/>
        <c:lblOffset val="100"/>
        <c:baseTimeUnit val="years"/>
      </c:dateAx>
      <c:valAx>
        <c:axId val="43434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5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932.46</c:v>
                </c:pt>
                <c:pt idx="1">
                  <c:v>884.29</c:v>
                </c:pt>
                <c:pt idx="2">
                  <c:v>848.98</c:v>
                </c:pt>
                <c:pt idx="3">
                  <c:v>815.13</c:v>
                </c:pt>
                <c:pt idx="4">
                  <c:v>728.97</c:v>
                </c:pt>
              </c:numCache>
            </c:numRef>
          </c:val>
          <c:extLst xmlns:c16r2="http://schemas.microsoft.com/office/drawing/2015/06/chart">
            <c:ext xmlns:c16="http://schemas.microsoft.com/office/drawing/2014/chart" uri="{C3380CC4-5D6E-409C-BE32-E72D297353CC}">
              <c16:uniqueId val="{00000000-AFCC-4DEA-8C35-4372B87041BC}"/>
            </c:ext>
          </c:extLst>
        </c:ser>
        <c:dLbls>
          <c:showLegendKey val="0"/>
          <c:showVal val="0"/>
          <c:showCatName val="0"/>
          <c:showSerName val="0"/>
          <c:showPercent val="0"/>
          <c:showBubbleSize val="0"/>
        </c:dLbls>
        <c:gapWidth val="150"/>
        <c:axId val="434348736"/>
        <c:axId val="43426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730.93</c:v>
                </c:pt>
              </c:numCache>
            </c:numRef>
          </c:val>
          <c:smooth val="0"/>
          <c:extLst xmlns:c16r2="http://schemas.microsoft.com/office/drawing/2015/06/chart">
            <c:ext xmlns:c16="http://schemas.microsoft.com/office/drawing/2014/chart" uri="{C3380CC4-5D6E-409C-BE32-E72D297353CC}">
              <c16:uniqueId val="{00000001-AFCC-4DEA-8C35-4372B87041BC}"/>
            </c:ext>
          </c:extLst>
        </c:ser>
        <c:dLbls>
          <c:showLegendKey val="0"/>
          <c:showVal val="0"/>
          <c:showCatName val="0"/>
          <c:showSerName val="0"/>
          <c:showPercent val="0"/>
          <c:showBubbleSize val="0"/>
        </c:dLbls>
        <c:marker val="1"/>
        <c:smooth val="0"/>
        <c:axId val="434348736"/>
        <c:axId val="434266896"/>
      </c:lineChart>
      <c:dateAx>
        <c:axId val="434348736"/>
        <c:scaling>
          <c:orientation val="minMax"/>
        </c:scaling>
        <c:delete val="1"/>
        <c:axPos val="b"/>
        <c:numFmt formatCode="ge" sourceLinked="1"/>
        <c:majorTickMark val="none"/>
        <c:minorTickMark val="none"/>
        <c:tickLblPos val="none"/>
        <c:crossAx val="434266896"/>
        <c:crosses val="autoZero"/>
        <c:auto val="1"/>
        <c:lblOffset val="100"/>
        <c:baseTimeUnit val="years"/>
      </c:dateAx>
      <c:valAx>
        <c:axId val="43426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85.41</c:v>
                </c:pt>
                <c:pt idx="1">
                  <c:v>86.54</c:v>
                </c:pt>
                <c:pt idx="2">
                  <c:v>80.680000000000007</c:v>
                </c:pt>
                <c:pt idx="3">
                  <c:v>82.43</c:v>
                </c:pt>
                <c:pt idx="4">
                  <c:v>89.85</c:v>
                </c:pt>
              </c:numCache>
            </c:numRef>
          </c:val>
          <c:extLst xmlns:c16r2="http://schemas.microsoft.com/office/drawing/2015/06/chart">
            <c:ext xmlns:c16="http://schemas.microsoft.com/office/drawing/2014/chart" uri="{C3380CC4-5D6E-409C-BE32-E72D297353CC}">
              <c16:uniqueId val="{00000000-5712-4F8F-A5FC-E07EE39A0559}"/>
            </c:ext>
          </c:extLst>
        </c:ser>
        <c:dLbls>
          <c:showLegendKey val="0"/>
          <c:showVal val="0"/>
          <c:showCatName val="0"/>
          <c:showSerName val="0"/>
          <c:showPercent val="0"/>
          <c:showBubbleSize val="0"/>
        </c:dLbls>
        <c:gapWidth val="150"/>
        <c:axId val="434269640"/>
        <c:axId val="4342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98.09</c:v>
                </c:pt>
              </c:numCache>
            </c:numRef>
          </c:val>
          <c:smooth val="0"/>
          <c:extLst xmlns:c16r2="http://schemas.microsoft.com/office/drawing/2015/06/chart">
            <c:ext xmlns:c16="http://schemas.microsoft.com/office/drawing/2014/chart" uri="{C3380CC4-5D6E-409C-BE32-E72D297353CC}">
              <c16:uniqueId val="{00000001-5712-4F8F-A5FC-E07EE39A0559}"/>
            </c:ext>
          </c:extLst>
        </c:ser>
        <c:dLbls>
          <c:showLegendKey val="0"/>
          <c:showVal val="0"/>
          <c:showCatName val="0"/>
          <c:showSerName val="0"/>
          <c:showPercent val="0"/>
          <c:showBubbleSize val="0"/>
        </c:dLbls>
        <c:marker val="1"/>
        <c:smooth val="0"/>
        <c:axId val="434269640"/>
        <c:axId val="434269248"/>
      </c:lineChart>
      <c:dateAx>
        <c:axId val="434269640"/>
        <c:scaling>
          <c:orientation val="minMax"/>
        </c:scaling>
        <c:delete val="1"/>
        <c:axPos val="b"/>
        <c:numFmt formatCode="ge" sourceLinked="1"/>
        <c:majorTickMark val="none"/>
        <c:minorTickMark val="none"/>
        <c:tickLblPos val="none"/>
        <c:crossAx val="434269248"/>
        <c:crosses val="autoZero"/>
        <c:auto val="1"/>
        <c:lblOffset val="100"/>
        <c:baseTimeUnit val="years"/>
      </c:dateAx>
      <c:valAx>
        <c:axId val="434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6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108.62</c:v>
                </c:pt>
                <c:pt idx="1">
                  <c:v>107</c:v>
                </c:pt>
                <c:pt idx="2">
                  <c:v>114.72</c:v>
                </c:pt>
                <c:pt idx="3">
                  <c:v>111.37</c:v>
                </c:pt>
                <c:pt idx="4">
                  <c:v>109.78</c:v>
                </c:pt>
              </c:numCache>
            </c:numRef>
          </c:val>
          <c:extLst xmlns:c16r2="http://schemas.microsoft.com/office/drawing/2015/06/chart">
            <c:ext xmlns:c16="http://schemas.microsoft.com/office/drawing/2014/chart" uri="{C3380CC4-5D6E-409C-BE32-E72D297353CC}">
              <c16:uniqueId val="{00000000-A7FC-46A5-A599-4003D58F0150}"/>
            </c:ext>
          </c:extLst>
        </c:ser>
        <c:dLbls>
          <c:showLegendKey val="0"/>
          <c:showVal val="0"/>
          <c:showCatName val="0"/>
          <c:showSerName val="0"/>
          <c:showPercent val="0"/>
          <c:showBubbleSize val="0"/>
        </c:dLbls>
        <c:gapWidth val="150"/>
        <c:axId val="434270816"/>
        <c:axId val="43426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146.08000000000001</c:v>
                </c:pt>
              </c:numCache>
            </c:numRef>
          </c:val>
          <c:smooth val="0"/>
          <c:extLst xmlns:c16r2="http://schemas.microsoft.com/office/drawing/2015/06/chart">
            <c:ext xmlns:c16="http://schemas.microsoft.com/office/drawing/2014/chart" uri="{C3380CC4-5D6E-409C-BE32-E72D297353CC}">
              <c16:uniqueId val="{00000001-A7FC-46A5-A599-4003D58F0150}"/>
            </c:ext>
          </c:extLst>
        </c:ser>
        <c:dLbls>
          <c:showLegendKey val="0"/>
          <c:showVal val="0"/>
          <c:showCatName val="0"/>
          <c:showSerName val="0"/>
          <c:showPercent val="0"/>
          <c:showBubbleSize val="0"/>
        </c:dLbls>
        <c:marker val="1"/>
        <c:smooth val="0"/>
        <c:axId val="434270816"/>
        <c:axId val="434265720"/>
      </c:lineChart>
      <c:dateAx>
        <c:axId val="434270816"/>
        <c:scaling>
          <c:orientation val="minMax"/>
        </c:scaling>
        <c:delete val="1"/>
        <c:axPos val="b"/>
        <c:numFmt formatCode="ge" sourceLinked="1"/>
        <c:majorTickMark val="none"/>
        <c:minorTickMark val="none"/>
        <c:tickLblPos val="none"/>
        <c:crossAx val="434265720"/>
        <c:crosses val="autoZero"/>
        <c:auto val="1"/>
        <c:lblOffset val="100"/>
        <c:baseTimeUnit val="years"/>
      </c:dateAx>
      <c:valAx>
        <c:axId val="4342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1" zoomScale="130" zoomScaleNormal="130" workbookViewId="0">
      <selection activeCell="CC8" sqref="CC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狭山市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151661</v>
      </c>
      <c r="AM8" s="68"/>
      <c r="AN8" s="68"/>
      <c r="AO8" s="68"/>
      <c r="AP8" s="68"/>
      <c r="AQ8" s="68"/>
      <c r="AR8" s="68"/>
      <c r="AS8" s="68"/>
      <c r="AT8" s="67">
        <f>データ!T6</f>
        <v>48.99</v>
      </c>
      <c r="AU8" s="67"/>
      <c r="AV8" s="67"/>
      <c r="AW8" s="67"/>
      <c r="AX8" s="67"/>
      <c r="AY8" s="67"/>
      <c r="AZ8" s="67"/>
      <c r="BA8" s="67"/>
      <c r="BB8" s="67">
        <f>データ!U6</f>
        <v>3095.75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76.180000000000007</v>
      </c>
      <c r="J10" s="67"/>
      <c r="K10" s="67"/>
      <c r="L10" s="67"/>
      <c r="M10" s="67"/>
      <c r="N10" s="67"/>
      <c r="O10" s="67"/>
      <c r="P10" s="67">
        <f>データ!P6</f>
        <v>96.47</v>
      </c>
      <c r="Q10" s="67"/>
      <c r="R10" s="67"/>
      <c r="S10" s="67"/>
      <c r="T10" s="67"/>
      <c r="U10" s="67"/>
      <c r="V10" s="67"/>
      <c r="W10" s="67">
        <f>データ!Q6</f>
        <v>90.33</v>
      </c>
      <c r="X10" s="67"/>
      <c r="Y10" s="67"/>
      <c r="Z10" s="67"/>
      <c r="AA10" s="67"/>
      <c r="AB10" s="67"/>
      <c r="AC10" s="67"/>
      <c r="AD10" s="68">
        <f>データ!R6</f>
        <v>1544</v>
      </c>
      <c r="AE10" s="68"/>
      <c r="AF10" s="68"/>
      <c r="AG10" s="68"/>
      <c r="AH10" s="68"/>
      <c r="AI10" s="68"/>
      <c r="AJ10" s="68"/>
      <c r="AK10" s="2"/>
      <c r="AL10" s="68">
        <f>データ!V6</f>
        <v>145919</v>
      </c>
      <c r="AM10" s="68"/>
      <c r="AN10" s="68"/>
      <c r="AO10" s="68"/>
      <c r="AP10" s="68"/>
      <c r="AQ10" s="68"/>
      <c r="AR10" s="68"/>
      <c r="AS10" s="68"/>
      <c r="AT10" s="67">
        <f>データ!W6</f>
        <v>19.47</v>
      </c>
      <c r="AU10" s="67"/>
      <c r="AV10" s="67"/>
      <c r="AW10" s="67"/>
      <c r="AX10" s="67"/>
      <c r="AY10" s="67"/>
      <c r="AZ10" s="67"/>
      <c r="BA10" s="67"/>
      <c r="BB10" s="67">
        <f>データ!X6</f>
        <v>7494.56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LdA5VaO6J0Dr3o3YwSh3RTjtZcz2SfgaDwRJngD5cmSkwHiHEPxK9Z44Oh4CB9GSjlRZeoEQntx0EzryRnIePw==" saltValue="DSEwjjZaqasUF4jASQ6v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112151</v>
      </c>
      <c r="D6" s="33">
        <f t="shared" si="3"/>
        <v>46</v>
      </c>
      <c r="E6" s="33">
        <f t="shared" si="3"/>
        <v>17</v>
      </c>
      <c r="F6" s="33">
        <f t="shared" si="3"/>
        <v>1</v>
      </c>
      <c r="G6" s="33">
        <f t="shared" si="3"/>
        <v>0</v>
      </c>
      <c r="H6" s="33" t="str">
        <f t="shared" si="3"/>
        <v>埼玉県　狭山市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76.180000000000007</v>
      </c>
      <c r="P6" s="34">
        <f t="shared" si="3"/>
        <v>96.47</v>
      </c>
      <c r="Q6" s="34">
        <f t="shared" si="3"/>
        <v>90.33</v>
      </c>
      <c r="R6" s="34">
        <f t="shared" si="3"/>
        <v>1544</v>
      </c>
      <c r="S6" s="34">
        <f t="shared" si="3"/>
        <v>151661</v>
      </c>
      <c r="T6" s="34">
        <f t="shared" si="3"/>
        <v>48.99</v>
      </c>
      <c r="U6" s="34">
        <f t="shared" si="3"/>
        <v>3095.75</v>
      </c>
      <c r="V6" s="34">
        <f t="shared" si="3"/>
        <v>145919</v>
      </c>
      <c r="W6" s="34">
        <f t="shared" si="3"/>
        <v>19.47</v>
      </c>
      <c r="X6" s="34">
        <f t="shared" si="3"/>
        <v>7494.56</v>
      </c>
      <c r="Y6" s="35">
        <f>IF(Y7="",NA(),Y7)</f>
        <v>102.34</v>
      </c>
      <c r="Z6" s="35">
        <f t="shared" ref="Z6:AH6" si="4">IF(Z7="",NA(),Z7)</f>
        <v>103.74</v>
      </c>
      <c r="AA6" s="35">
        <f t="shared" si="4"/>
        <v>104.93</v>
      </c>
      <c r="AB6" s="35">
        <f t="shared" si="4"/>
        <v>104.28</v>
      </c>
      <c r="AC6" s="35">
        <f t="shared" si="4"/>
        <v>109.45</v>
      </c>
      <c r="AD6" s="35">
        <f t="shared" si="4"/>
        <v>104.63</v>
      </c>
      <c r="AE6" s="35">
        <f t="shared" si="4"/>
        <v>105.91</v>
      </c>
      <c r="AF6" s="35">
        <f t="shared" si="4"/>
        <v>106.96</v>
      </c>
      <c r="AG6" s="35">
        <f t="shared" si="4"/>
        <v>106.55</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0.1</v>
      </c>
      <c r="AP6" s="34">
        <f t="shared" si="5"/>
        <v>0</v>
      </c>
      <c r="AQ6" s="34">
        <f t="shared" si="5"/>
        <v>0</v>
      </c>
      <c r="AR6" s="35">
        <f t="shared" si="5"/>
        <v>0.41</v>
      </c>
      <c r="AS6" s="35">
        <f t="shared" si="5"/>
        <v>9.1999999999999993</v>
      </c>
      <c r="AT6" s="34" t="str">
        <f>IF(AT7="","",IF(AT7="-","【-】","【"&amp;SUBSTITUTE(TEXT(AT7,"#,##0.00"),"-","△")&amp;"】"))</f>
        <v>【3.28】</v>
      </c>
      <c r="AU6" s="35">
        <f>IF(AU7="",NA(),AU7)</f>
        <v>122.94</v>
      </c>
      <c r="AV6" s="35">
        <f t="shared" ref="AV6:BD6" si="6">IF(AV7="",NA(),AV7)</f>
        <v>124.52</v>
      </c>
      <c r="AW6" s="35">
        <f t="shared" si="6"/>
        <v>134.66999999999999</v>
      </c>
      <c r="AX6" s="35">
        <f t="shared" si="6"/>
        <v>134.99</v>
      </c>
      <c r="AY6" s="35">
        <f t="shared" si="6"/>
        <v>148.6</v>
      </c>
      <c r="AZ6" s="35">
        <f t="shared" si="6"/>
        <v>72.66</v>
      </c>
      <c r="BA6" s="35">
        <f t="shared" si="6"/>
        <v>66.900000000000006</v>
      </c>
      <c r="BB6" s="35">
        <f t="shared" si="6"/>
        <v>72.739999999999995</v>
      </c>
      <c r="BC6" s="35">
        <f t="shared" si="6"/>
        <v>83.46</v>
      </c>
      <c r="BD6" s="35">
        <f t="shared" si="6"/>
        <v>72.22</v>
      </c>
      <c r="BE6" s="34" t="str">
        <f>IF(BE7="","",IF(BE7="-","【-】","【"&amp;SUBSTITUTE(TEXT(BE7,"#,##0.00"),"-","△")&amp;"】"))</f>
        <v>【69.49】</v>
      </c>
      <c r="BF6" s="35">
        <f>IF(BF7="",NA(),BF7)</f>
        <v>932.46</v>
      </c>
      <c r="BG6" s="35">
        <f t="shared" ref="BG6:BO6" si="7">IF(BG7="",NA(),BG7)</f>
        <v>884.29</v>
      </c>
      <c r="BH6" s="35">
        <f t="shared" si="7"/>
        <v>848.98</v>
      </c>
      <c r="BI6" s="35">
        <f t="shared" si="7"/>
        <v>815.13</v>
      </c>
      <c r="BJ6" s="35">
        <f t="shared" si="7"/>
        <v>728.97</v>
      </c>
      <c r="BK6" s="35">
        <f t="shared" si="7"/>
        <v>607.52</v>
      </c>
      <c r="BL6" s="35">
        <f t="shared" si="7"/>
        <v>643.19000000000005</v>
      </c>
      <c r="BM6" s="35">
        <f t="shared" si="7"/>
        <v>596.44000000000005</v>
      </c>
      <c r="BN6" s="35">
        <f t="shared" si="7"/>
        <v>612.6</v>
      </c>
      <c r="BO6" s="35">
        <f t="shared" si="7"/>
        <v>730.93</v>
      </c>
      <c r="BP6" s="34" t="str">
        <f>IF(BP7="","",IF(BP7="-","【-】","【"&amp;SUBSTITUTE(TEXT(BP7,"#,##0.00"),"-","△")&amp;"】"))</f>
        <v>【682.78】</v>
      </c>
      <c r="BQ6" s="35">
        <f>IF(BQ7="",NA(),BQ7)</f>
        <v>85.41</v>
      </c>
      <c r="BR6" s="35">
        <f t="shared" ref="BR6:BZ6" si="8">IF(BR7="",NA(),BR7)</f>
        <v>86.54</v>
      </c>
      <c r="BS6" s="35">
        <f t="shared" si="8"/>
        <v>80.680000000000007</v>
      </c>
      <c r="BT6" s="35">
        <f t="shared" si="8"/>
        <v>82.43</v>
      </c>
      <c r="BU6" s="35">
        <f t="shared" si="8"/>
        <v>89.85</v>
      </c>
      <c r="BV6" s="35">
        <f t="shared" si="8"/>
        <v>96.91</v>
      </c>
      <c r="BW6" s="35">
        <f t="shared" si="8"/>
        <v>101.54</v>
      </c>
      <c r="BX6" s="35">
        <f t="shared" si="8"/>
        <v>102.42</v>
      </c>
      <c r="BY6" s="35">
        <f t="shared" si="8"/>
        <v>100.97</v>
      </c>
      <c r="BZ6" s="35">
        <f t="shared" si="8"/>
        <v>98.09</v>
      </c>
      <c r="CA6" s="34" t="str">
        <f>IF(CA7="","",IF(CA7="-","【-】","【"&amp;SUBSTITUTE(TEXT(CA7,"#,##0.00"),"-","△")&amp;"】"))</f>
        <v>【100.91】</v>
      </c>
      <c r="CB6" s="35">
        <f>IF(CB7="",NA(),CB7)</f>
        <v>108.62</v>
      </c>
      <c r="CC6" s="35">
        <f t="shared" ref="CC6:CK6" si="9">IF(CC7="",NA(),CC7)</f>
        <v>107</v>
      </c>
      <c r="CD6" s="35">
        <f t="shared" si="9"/>
        <v>114.72</v>
      </c>
      <c r="CE6" s="35">
        <f t="shared" si="9"/>
        <v>111.37</v>
      </c>
      <c r="CF6" s="35">
        <f t="shared" si="9"/>
        <v>109.78</v>
      </c>
      <c r="CG6" s="35">
        <f t="shared" si="9"/>
        <v>120.5</v>
      </c>
      <c r="CH6" s="35">
        <f t="shared" si="9"/>
        <v>116.15</v>
      </c>
      <c r="CI6" s="35">
        <f t="shared" si="9"/>
        <v>116.2</v>
      </c>
      <c r="CJ6" s="35">
        <f t="shared" si="9"/>
        <v>118.78</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61.93</v>
      </c>
      <c r="CW6" s="34" t="str">
        <f>IF(CW7="","",IF(CW7="-","【-】","【"&amp;SUBSTITUTE(TEXT(CW7,"#,##0.00"),"-","△")&amp;"】"))</f>
        <v>【58.98】</v>
      </c>
      <c r="CX6" s="35">
        <f>IF(CX7="",NA(),CX7)</f>
        <v>98.1</v>
      </c>
      <c r="CY6" s="35">
        <f t="shared" ref="CY6:DG6" si="11">IF(CY7="",NA(),CY7)</f>
        <v>98.33</v>
      </c>
      <c r="CZ6" s="35">
        <f t="shared" si="11"/>
        <v>98.44</v>
      </c>
      <c r="DA6" s="35">
        <f t="shared" si="11"/>
        <v>98.41</v>
      </c>
      <c r="DB6" s="35">
        <f t="shared" si="11"/>
        <v>98.54</v>
      </c>
      <c r="DC6" s="35">
        <f t="shared" si="11"/>
        <v>96.69</v>
      </c>
      <c r="DD6" s="35">
        <f t="shared" si="11"/>
        <v>96.84</v>
      </c>
      <c r="DE6" s="35">
        <f t="shared" si="11"/>
        <v>96.84</v>
      </c>
      <c r="DF6" s="35">
        <f t="shared" si="11"/>
        <v>96.75</v>
      </c>
      <c r="DG6" s="35">
        <f t="shared" si="11"/>
        <v>94.45</v>
      </c>
      <c r="DH6" s="34" t="str">
        <f>IF(DH7="","",IF(DH7="-","【-】","【"&amp;SUBSTITUTE(TEXT(DH7,"#,##0.00"),"-","△")&amp;"】"))</f>
        <v>【95.20】</v>
      </c>
      <c r="DI6" s="35">
        <f>IF(DI7="",NA(),DI7)</f>
        <v>13.09</v>
      </c>
      <c r="DJ6" s="35">
        <f t="shared" ref="DJ6:DR6" si="12">IF(DJ7="",NA(),DJ7)</f>
        <v>15.71</v>
      </c>
      <c r="DK6" s="35">
        <f t="shared" si="12"/>
        <v>18.3</v>
      </c>
      <c r="DL6" s="35">
        <f t="shared" si="12"/>
        <v>20.85</v>
      </c>
      <c r="DM6" s="35">
        <f t="shared" si="12"/>
        <v>23.23</v>
      </c>
      <c r="DN6" s="35">
        <f t="shared" si="12"/>
        <v>25.54</v>
      </c>
      <c r="DO6" s="35">
        <f t="shared" si="12"/>
        <v>22.87</v>
      </c>
      <c r="DP6" s="35">
        <f t="shared" si="12"/>
        <v>28.42</v>
      </c>
      <c r="DQ6" s="35">
        <f t="shared" si="12"/>
        <v>28.24</v>
      </c>
      <c r="DR6" s="35">
        <f t="shared" si="12"/>
        <v>30.45</v>
      </c>
      <c r="DS6" s="34" t="str">
        <f>IF(DS7="","",IF(DS7="-","【-】","【"&amp;SUBSTITUTE(TEXT(DS7,"#,##0.00"),"-","△")&amp;"】"))</f>
        <v>【38.60】</v>
      </c>
      <c r="DT6" s="35">
        <f>IF(DT7="",NA(),DT7)</f>
        <v>0.3</v>
      </c>
      <c r="DU6" s="35">
        <f t="shared" ref="DU6:EC6" si="13">IF(DU7="",NA(),DU7)</f>
        <v>0.01</v>
      </c>
      <c r="DV6" s="35">
        <f t="shared" si="13"/>
        <v>1.56</v>
      </c>
      <c r="DW6" s="35">
        <f t="shared" si="13"/>
        <v>1.77</v>
      </c>
      <c r="DX6" s="35">
        <f t="shared" si="13"/>
        <v>2.74</v>
      </c>
      <c r="DY6" s="35">
        <f t="shared" si="13"/>
        <v>1.39</v>
      </c>
      <c r="DZ6" s="35">
        <f t="shared" si="13"/>
        <v>1.2</v>
      </c>
      <c r="EA6" s="35">
        <f t="shared" si="13"/>
        <v>3.01</v>
      </c>
      <c r="EB6" s="35">
        <f t="shared" si="13"/>
        <v>3.67</v>
      </c>
      <c r="EC6" s="35">
        <f t="shared" si="13"/>
        <v>4.8499999999999996</v>
      </c>
      <c r="ED6" s="34" t="str">
        <f>IF(ED7="","",IF(ED7="-","【-】","【"&amp;SUBSTITUTE(TEXT(ED7,"#,##0.00"),"-","△")&amp;"】"))</f>
        <v>【5.64】</v>
      </c>
      <c r="EE6" s="34">
        <f>IF(EE7="",NA(),EE7)</f>
        <v>0</v>
      </c>
      <c r="EF6" s="34">
        <f t="shared" ref="EF6:EN6" si="14">IF(EF7="",NA(),EF7)</f>
        <v>0</v>
      </c>
      <c r="EG6" s="35">
        <f t="shared" si="14"/>
        <v>0.05</v>
      </c>
      <c r="EH6" s="35">
        <f t="shared" si="14"/>
        <v>7.0000000000000007E-2</v>
      </c>
      <c r="EI6" s="35">
        <f t="shared" si="14"/>
        <v>0.08</v>
      </c>
      <c r="EJ6" s="35">
        <f t="shared" si="14"/>
        <v>0.1</v>
      </c>
      <c r="EK6" s="35">
        <f t="shared" si="14"/>
        <v>0.11</v>
      </c>
      <c r="EL6" s="35">
        <f t="shared" si="14"/>
        <v>0.13</v>
      </c>
      <c r="EM6" s="35">
        <f t="shared" si="14"/>
        <v>0.1</v>
      </c>
      <c r="EN6" s="35">
        <f t="shared" si="14"/>
        <v>0.21</v>
      </c>
      <c r="EO6" s="34" t="str">
        <f>IF(EO7="","",IF(EO7="-","【-】","【"&amp;SUBSTITUTE(TEXT(EO7,"#,##0.00"),"-","△")&amp;"】"))</f>
        <v>【0.23】</v>
      </c>
    </row>
    <row r="7" spans="1:148" s="36" customFormat="1" x14ac:dyDescent="0.15">
      <c r="A7" s="28"/>
      <c r="B7" s="37">
        <v>2018</v>
      </c>
      <c r="C7" s="37">
        <v>112151</v>
      </c>
      <c r="D7" s="37">
        <v>46</v>
      </c>
      <c r="E7" s="37">
        <v>17</v>
      </c>
      <c r="F7" s="37">
        <v>1</v>
      </c>
      <c r="G7" s="37">
        <v>0</v>
      </c>
      <c r="H7" s="37" t="s">
        <v>96</v>
      </c>
      <c r="I7" s="37" t="s">
        <v>97</v>
      </c>
      <c r="J7" s="37" t="s">
        <v>98</v>
      </c>
      <c r="K7" s="37" t="s">
        <v>99</v>
      </c>
      <c r="L7" s="37" t="s">
        <v>100</v>
      </c>
      <c r="M7" s="37" t="s">
        <v>101</v>
      </c>
      <c r="N7" s="38" t="s">
        <v>102</v>
      </c>
      <c r="O7" s="38">
        <v>76.180000000000007</v>
      </c>
      <c r="P7" s="38">
        <v>96.47</v>
      </c>
      <c r="Q7" s="38">
        <v>90.33</v>
      </c>
      <c r="R7" s="38">
        <v>1544</v>
      </c>
      <c r="S7" s="38">
        <v>151661</v>
      </c>
      <c r="T7" s="38">
        <v>48.99</v>
      </c>
      <c r="U7" s="38">
        <v>3095.75</v>
      </c>
      <c r="V7" s="38">
        <v>145919</v>
      </c>
      <c r="W7" s="38">
        <v>19.47</v>
      </c>
      <c r="X7" s="38">
        <v>7494.56</v>
      </c>
      <c r="Y7" s="38">
        <v>102.34</v>
      </c>
      <c r="Z7" s="38">
        <v>103.74</v>
      </c>
      <c r="AA7" s="38">
        <v>104.93</v>
      </c>
      <c r="AB7" s="38">
        <v>104.28</v>
      </c>
      <c r="AC7" s="38">
        <v>109.45</v>
      </c>
      <c r="AD7" s="38">
        <v>104.63</v>
      </c>
      <c r="AE7" s="38">
        <v>105.91</v>
      </c>
      <c r="AF7" s="38">
        <v>106.96</v>
      </c>
      <c r="AG7" s="38">
        <v>106.55</v>
      </c>
      <c r="AH7" s="38">
        <v>107.64</v>
      </c>
      <c r="AI7" s="38">
        <v>108.69</v>
      </c>
      <c r="AJ7" s="38">
        <v>0</v>
      </c>
      <c r="AK7" s="38">
        <v>0</v>
      </c>
      <c r="AL7" s="38">
        <v>0</v>
      </c>
      <c r="AM7" s="38">
        <v>0</v>
      </c>
      <c r="AN7" s="38">
        <v>0</v>
      </c>
      <c r="AO7" s="38">
        <v>0.1</v>
      </c>
      <c r="AP7" s="38">
        <v>0</v>
      </c>
      <c r="AQ7" s="38">
        <v>0</v>
      </c>
      <c r="AR7" s="38">
        <v>0.41</v>
      </c>
      <c r="AS7" s="38">
        <v>9.1999999999999993</v>
      </c>
      <c r="AT7" s="38">
        <v>3.28</v>
      </c>
      <c r="AU7" s="38">
        <v>122.94</v>
      </c>
      <c r="AV7" s="38">
        <v>124.52</v>
      </c>
      <c r="AW7" s="38">
        <v>134.66999999999999</v>
      </c>
      <c r="AX7" s="38">
        <v>134.99</v>
      </c>
      <c r="AY7" s="38">
        <v>148.6</v>
      </c>
      <c r="AZ7" s="38">
        <v>72.66</v>
      </c>
      <c r="BA7" s="38">
        <v>66.900000000000006</v>
      </c>
      <c r="BB7" s="38">
        <v>72.739999999999995</v>
      </c>
      <c r="BC7" s="38">
        <v>83.46</v>
      </c>
      <c r="BD7" s="38">
        <v>72.22</v>
      </c>
      <c r="BE7" s="38">
        <v>69.489999999999995</v>
      </c>
      <c r="BF7" s="38">
        <v>932.46</v>
      </c>
      <c r="BG7" s="38">
        <v>884.29</v>
      </c>
      <c r="BH7" s="38">
        <v>848.98</v>
      </c>
      <c r="BI7" s="38">
        <v>815.13</v>
      </c>
      <c r="BJ7" s="38">
        <v>728.97</v>
      </c>
      <c r="BK7" s="38">
        <v>607.52</v>
      </c>
      <c r="BL7" s="38">
        <v>643.19000000000005</v>
      </c>
      <c r="BM7" s="38">
        <v>596.44000000000005</v>
      </c>
      <c r="BN7" s="38">
        <v>612.6</v>
      </c>
      <c r="BO7" s="38">
        <v>730.93</v>
      </c>
      <c r="BP7" s="38">
        <v>682.78</v>
      </c>
      <c r="BQ7" s="38">
        <v>85.41</v>
      </c>
      <c r="BR7" s="38">
        <v>86.54</v>
      </c>
      <c r="BS7" s="38">
        <v>80.680000000000007</v>
      </c>
      <c r="BT7" s="38">
        <v>82.43</v>
      </c>
      <c r="BU7" s="38">
        <v>89.85</v>
      </c>
      <c r="BV7" s="38">
        <v>96.91</v>
      </c>
      <c r="BW7" s="38">
        <v>101.54</v>
      </c>
      <c r="BX7" s="38">
        <v>102.42</v>
      </c>
      <c r="BY7" s="38">
        <v>100.97</v>
      </c>
      <c r="BZ7" s="38">
        <v>98.09</v>
      </c>
      <c r="CA7" s="38">
        <v>100.91</v>
      </c>
      <c r="CB7" s="38">
        <v>108.62</v>
      </c>
      <c r="CC7" s="38">
        <v>107</v>
      </c>
      <c r="CD7" s="38">
        <v>114.72</v>
      </c>
      <c r="CE7" s="38">
        <v>111.37</v>
      </c>
      <c r="CF7" s="38">
        <v>109.78</v>
      </c>
      <c r="CG7" s="38">
        <v>120.5</v>
      </c>
      <c r="CH7" s="38">
        <v>116.15</v>
      </c>
      <c r="CI7" s="38">
        <v>116.2</v>
      </c>
      <c r="CJ7" s="38">
        <v>118.78</v>
      </c>
      <c r="CK7" s="38">
        <v>146.08000000000001</v>
      </c>
      <c r="CL7" s="38">
        <v>136.86000000000001</v>
      </c>
      <c r="CM7" s="38" t="s">
        <v>102</v>
      </c>
      <c r="CN7" s="38" t="s">
        <v>102</v>
      </c>
      <c r="CO7" s="38" t="s">
        <v>102</v>
      </c>
      <c r="CP7" s="38" t="s">
        <v>102</v>
      </c>
      <c r="CQ7" s="38" t="s">
        <v>102</v>
      </c>
      <c r="CR7" s="38">
        <v>69.95</v>
      </c>
      <c r="CS7" s="38">
        <v>72.239999999999995</v>
      </c>
      <c r="CT7" s="38">
        <v>69.23</v>
      </c>
      <c r="CU7" s="38">
        <v>70.37</v>
      </c>
      <c r="CV7" s="38">
        <v>61.93</v>
      </c>
      <c r="CW7" s="38">
        <v>58.98</v>
      </c>
      <c r="CX7" s="38">
        <v>98.1</v>
      </c>
      <c r="CY7" s="38">
        <v>98.33</v>
      </c>
      <c r="CZ7" s="38">
        <v>98.44</v>
      </c>
      <c r="DA7" s="38">
        <v>98.41</v>
      </c>
      <c r="DB7" s="38">
        <v>98.54</v>
      </c>
      <c r="DC7" s="38">
        <v>96.69</v>
      </c>
      <c r="DD7" s="38">
        <v>96.84</v>
      </c>
      <c r="DE7" s="38">
        <v>96.84</v>
      </c>
      <c r="DF7" s="38">
        <v>96.75</v>
      </c>
      <c r="DG7" s="38">
        <v>94.45</v>
      </c>
      <c r="DH7" s="38">
        <v>95.2</v>
      </c>
      <c r="DI7" s="38">
        <v>13.09</v>
      </c>
      <c r="DJ7" s="38">
        <v>15.71</v>
      </c>
      <c r="DK7" s="38">
        <v>18.3</v>
      </c>
      <c r="DL7" s="38">
        <v>20.85</v>
      </c>
      <c r="DM7" s="38">
        <v>23.23</v>
      </c>
      <c r="DN7" s="38">
        <v>25.54</v>
      </c>
      <c r="DO7" s="38">
        <v>22.87</v>
      </c>
      <c r="DP7" s="38">
        <v>28.42</v>
      </c>
      <c r="DQ7" s="38">
        <v>28.24</v>
      </c>
      <c r="DR7" s="38">
        <v>30.45</v>
      </c>
      <c r="DS7" s="38">
        <v>38.6</v>
      </c>
      <c r="DT7" s="38">
        <v>0.3</v>
      </c>
      <c r="DU7" s="38">
        <v>0.01</v>
      </c>
      <c r="DV7" s="38">
        <v>1.56</v>
      </c>
      <c r="DW7" s="38">
        <v>1.77</v>
      </c>
      <c r="DX7" s="38">
        <v>2.74</v>
      </c>
      <c r="DY7" s="38">
        <v>1.39</v>
      </c>
      <c r="DZ7" s="38">
        <v>1.2</v>
      </c>
      <c r="EA7" s="38">
        <v>3.01</v>
      </c>
      <c r="EB7" s="38">
        <v>3.67</v>
      </c>
      <c r="EC7" s="38">
        <v>4.8499999999999996</v>
      </c>
      <c r="ED7" s="38">
        <v>5.64</v>
      </c>
      <c r="EE7" s="38">
        <v>0</v>
      </c>
      <c r="EF7" s="38">
        <v>0</v>
      </c>
      <c r="EG7" s="38">
        <v>0.05</v>
      </c>
      <c r="EH7" s="38">
        <v>7.0000000000000007E-2</v>
      </c>
      <c r="EI7" s="38">
        <v>0.08</v>
      </c>
      <c r="EJ7" s="38">
        <v>0.1</v>
      </c>
      <c r="EK7" s="38">
        <v>0.11</v>
      </c>
      <c r="EL7" s="38">
        <v>0.13</v>
      </c>
      <c r="EM7" s="38">
        <v>0.1</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2989</cp:lastModifiedBy>
  <cp:lastPrinted>2020-01-23T00:07:54Z</cp:lastPrinted>
  <dcterms:created xsi:type="dcterms:W3CDTF">2019-12-05T04:43:12Z</dcterms:created>
  <dcterms:modified xsi:type="dcterms:W3CDTF">2020-01-23T00:08:15Z</dcterms:modified>
  <cp:category/>
</cp:coreProperties>
</file>