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篠原\"/>
    </mc:Choice>
  </mc:AlternateContent>
  <xr:revisionPtr revIDLastSave="0" documentId="8_{B23DDC08-1F99-4629-B922-BACF768E7BD3}" xr6:coauthVersionLast="36" xr6:coauthVersionMax="36" xr10:uidLastSave="{00000000-0000-0000-0000-000000000000}"/>
  <workbookProtection workbookAlgorithmName="SHA-512" workbookHashValue="BPm7In/ImYE/O1E98Lbb7L8S1N0qsWnbNM82OidclSCy4iKTsNv3y0B3L5xEjnKPilFHD9sbHk+bilbrbw2QRA==" workbookSaltValue="/ms0Jx/8FEA8YDLCMW5wVg==" workbookSpinCount="100000" lockStructure="1"/>
  <bookViews>
    <workbookView xWindow="0" yWindow="0" windowWidth="20490" windowHeight="7710"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C11" i="5" l="1"/>
  <c r="AN78" i="4" s="1"/>
  <c r="MN54" i="4"/>
  <c r="MN32" i="4"/>
  <c r="BX32" i="4"/>
  <c r="MH78" i="4"/>
  <c r="IZ54" i="4"/>
  <c r="IZ32" i="4"/>
  <c r="FL32" i="4"/>
  <c r="HM78" i="4"/>
  <c r="FL54" i="4"/>
  <c r="CS78" i="4"/>
  <c r="BX54" i="4"/>
  <c r="AE54" i="4"/>
  <c r="D11" i="5"/>
  <c r="DS32" i="4"/>
  <c r="FH78" i="4"/>
  <c r="E11" i="5"/>
  <c r="HG32" i="4"/>
  <c r="HG54" i="4"/>
  <c r="B11" i="5"/>
  <c r="DS54" i="4" l="1"/>
  <c r="AE32" i="4"/>
  <c r="KC78" i="4"/>
  <c r="KU54" i="4"/>
  <c r="KU32" i="4"/>
  <c r="KF54" i="4"/>
  <c r="KF32" i="4"/>
  <c r="JJ78" i="4"/>
  <c r="GR54" i="4"/>
  <c r="GR32" i="4"/>
  <c r="DD32" i="4"/>
  <c r="U78" i="4"/>
  <c r="P54" i="4"/>
  <c r="EO78" i="4"/>
  <c r="DD54" i="4"/>
  <c r="P32" i="4"/>
  <c r="BZ78" i="4"/>
  <c r="BI54" i="4"/>
  <c r="BI32" i="4"/>
  <c r="LY54" i="4"/>
  <c r="LY32" i="4"/>
  <c r="IK32" i="4"/>
  <c r="GT78" i="4"/>
  <c r="EW54" i="4"/>
  <c r="EW32" i="4"/>
  <c r="LO78" i="4"/>
  <c r="IK54" i="4"/>
  <c r="GA78" i="4"/>
  <c r="EH54" i="4"/>
  <c r="EH32" i="4"/>
  <c r="BG78" i="4"/>
  <c r="AT54" i="4"/>
  <c r="AT32" i="4"/>
  <c r="LJ32" i="4"/>
  <c r="HV54" i="4"/>
  <c r="LJ54" i="4"/>
  <c r="KV78" i="4"/>
  <c r="HV32" i="4"/>
</calcChain>
</file>

<file path=xl/sharedStrings.xml><?xml version="1.0" encoding="utf-8"?>
<sst xmlns="http://schemas.openxmlformats.org/spreadsheetml/2006/main" count="321" uniqueCount="195">
  <si>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</si>
  <si>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</si>
  <si>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</si>
  <si>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</si>
  <si>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</si>
  <si>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</si>
  <si>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</si>
  <si>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</si>
  <si>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</si>
  <si>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</si>
  <si>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</si>
  <si>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</si>
  <si>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</si>
  <si>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</si>
  <si>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</si>
  <si>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</si>
  <si>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</si>
  <si>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</si>
  <si>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</si>
  <si>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</si>
  <si>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</si>
  <si>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</si>
  <si>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</si>
  <si>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</si>
  <si>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</si>
  <si>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</si>
  <si>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</si>
  <si>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</si>
  <si>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</si>
  <si>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</si>
  <si>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</si>
  <si>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</si>
  <si>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</si>
  <si>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</si>
  <si>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</si>
  <si>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</si>
  <si>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</si>
  <si>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</si>
  <si>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</si>
  <si>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</si>
  <si>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</si>
  <si>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</si>
  <si>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</si>
  <si>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</si>
  <si>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</si>
  <si>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</si>
  <si>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</si>
  <si>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</si>
  <si>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</si>
  <si>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</si>
  <si>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</si>
  <si>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</si>
  <si>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</si>
  <si>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</si>
  <si>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</si>
  <si>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</si>
  <si>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</si>
  <si>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</si>
  <si>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</si>
  <si>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</si>
  <si>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</si>
  <si>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</si>
  <si>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</si>
  <si>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</si>
  <si>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</si>
  <si>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</si>
  <si>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</si>
  <si>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</si>
  <si>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</si>
  <si>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</si>
  <si>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</si>
  <si>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</si>
  <si>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</si>
  <si>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</si>
  <si>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</si>
  <si>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</si>
  <si>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</si>
  <si>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</si>
  <si>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</si>
  <si>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</si>
  <si>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</si>
  <si>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</si>
  <si>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</si>
  <si>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</si>
  <si>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</si>
  <si>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</si>
  <si>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</si>
  <si>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</si>
  <si>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</si>
  <si>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</si>
  <si>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</si>
  <si>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</si>
  <si>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</si>
  <si>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</si>
  <si>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</si>
  <si>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</si>
  <si>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</si>
  <si>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</si>
  <si>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</si>
  <si>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</si>
  <si>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</si>
  <si>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</si>
  <si>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</si>
  <si>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</si>
  <si>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</si>
  <si>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</si>
  <si>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</si>
  <si>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</si>
  <si>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</si>
  <si>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</si>
  <si>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</si>
  <si>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</si>
  <si>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</si>
  <si>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</si>
  <si>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</si>
  <si>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</si>
  <si>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</si>
  <si>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</si>
  <si>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</si>
  <si>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</si>
  <si>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</si>
  <si>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</si>
  <si>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</si>
  <si>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</si>
  <si>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</si>
  <si>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</si>
  <si>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</si>
  <si>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</si>
  <si>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</si>
  <si>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</si>
  <si>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</si>
  <si>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</si>
  <si>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</si>
  <si>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</si>
  <si>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</si>
  <si>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</si>
  <si>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</si>
  <si>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</si>
  <si>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</si>
  <si>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</si>
  <si>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</si>
  <si>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</si>
  <si>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</si>
  <si>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</si>
  <si>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</si>
  <si>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</si>
  <si>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</si>
  <si>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</si>
  <si>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</si>
  <si>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</si>
  <si>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</si>
  <si>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</si>
  <si>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</si>
  <si>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</si>
  <si>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</si>
  <si>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</si>
  <si>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</si>
  <si>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</si>
  <si>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</si>
  <si>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</si>
  <si>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</si>
  <si>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</si>
  <si>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当該値(N-1)</t>
    <phoneticPr fontId="5"/>
  </si>
  <si>
    <t>当該値(N-2)</t>
    <phoneticPr fontId="5"/>
  </si>
  <si>
    <t>当該値(N-4)</t>
    <phoneticPr fontId="5"/>
  </si>
  <si>
    <t>当該値(N-3)</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</si>
  <si>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</si>
  <si>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</si>
  <si>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</si>
  <si>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</si>
  <si>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</si>
  <si>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</si>
  <si>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埼玉県</t>
  </si>
  <si>
    <t>東松山市</t>
  </si>
  <si>
    <t>市民病院</t>
  </si>
  <si>
    <t>当然財務</t>
  </si>
  <si>
    <t>病院事業</t>
  </si>
  <si>
    <t>一般病院</t>
  </si>
  <si>
    <t>100床以上～200床未満</t>
  </si>
  <si>
    <t>非設置</t>
  </si>
  <si>
    <t>直営</t>
  </si>
  <si>
    <t>ド 訓</t>
  </si>
  <si>
    <t>救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</si>
  <si>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</si>
  <si>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</si>
  <si>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</si>
  <si>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</si>
  <si>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</si>
  <si>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</si>
  <si>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</si>
  <si>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</si>
  <si>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比企地域のほぼ中央に位置しており、１２の診療科を有する二次救急医療機関であり、地域の中核的な医療施設としての役割を担っています。回復期機能（地域包括ケア病床）の拡充を図り、地域の医療ニーズに応える体制を整備しています。</t>
    <rPh sb="1" eb="3">
      <t>ヒキ</t>
    </rPh>
    <rPh sb="3" eb="5">
      <t>チイキ</t>
    </rPh>
    <rPh sb="8" eb="10">
      <t>チュウオウ</t>
    </rPh>
    <rPh sb="11" eb="13">
      <t>イチ</t>
    </rPh>
    <rPh sb="21" eb="24">
      <t>シンリョウカ</t>
    </rPh>
    <rPh sb="25" eb="26">
      <t>ユウ</t>
    </rPh>
    <rPh sb="28" eb="30">
      <t>ニジ</t>
    </rPh>
    <rPh sb="30" eb="32">
      <t>キュウキュウ</t>
    </rPh>
    <rPh sb="32" eb="34">
      <t>イリョウ</t>
    </rPh>
    <rPh sb="34" eb="36">
      <t>キカン</t>
    </rPh>
    <rPh sb="40" eb="42">
      <t>チイキ</t>
    </rPh>
    <rPh sb="43" eb="46">
      <t>チュウカクテキ</t>
    </rPh>
    <rPh sb="47" eb="49">
      <t>イリョウ</t>
    </rPh>
    <rPh sb="49" eb="51">
      <t>シセツ</t>
    </rPh>
    <rPh sb="55" eb="57">
      <t>ヤクワリ</t>
    </rPh>
    <rPh sb="58" eb="59">
      <t>ニナ</t>
    </rPh>
    <rPh sb="65" eb="67">
      <t>カイフク</t>
    </rPh>
    <rPh sb="67" eb="68">
      <t>キ</t>
    </rPh>
    <rPh sb="68" eb="70">
      <t>キノウ</t>
    </rPh>
    <rPh sb="71" eb="73">
      <t>チイキ</t>
    </rPh>
    <rPh sb="73" eb="75">
      <t>ホウカツ</t>
    </rPh>
    <rPh sb="77" eb="79">
      <t>ビョウショウ</t>
    </rPh>
    <rPh sb="81" eb="83">
      <t>カクジュウ</t>
    </rPh>
    <rPh sb="84" eb="85">
      <t>ハカ</t>
    </rPh>
    <rPh sb="87" eb="89">
      <t>チイキ</t>
    </rPh>
    <rPh sb="90" eb="92">
      <t>イリョウ</t>
    </rPh>
    <rPh sb="96" eb="97">
      <t>コタ</t>
    </rPh>
    <rPh sb="99" eb="101">
      <t>タイセイ</t>
    </rPh>
    <rPh sb="102" eb="104">
      <t>セイビ</t>
    </rPh>
    <phoneticPr fontId="5"/>
  </si>
  <si>
    <t>　当院の経常収支比率は、９４．２％となり、類似病院の平均値９７．２％を３．０％と大きく下回る結果となりました。前年度と比較し、単年度収支の赤字幅も拡大するなど、抜本的な経営改善が必要な状況です。医業収支比率は、８５．６％と類似病院の平均値８４．０％を上回っているものの、当院の前年度の数値と比較すると２．５％下落しており、全国平均８９．７％とも差があります。平成２８、２９年度と改善傾向にありましたが、３０年度は、特に外科、脳神経外科及び泌尿器科での患者数の減少が、病床利用率及び収益の下落の要因となっています。</t>
    <rPh sb="1" eb="3">
      <t>トウイン</t>
    </rPh>
    <rPh sb="4" eb="6">
      <t>ケイジョウ</t>
    </rPh>
    <rPh sb="6" eb="8">
      <t>シュウシ</t>
    </rPh>
    <rPh sb="8" eb="10">
      <t>ヒリツ</t>
    </rPh>
    <rPh sb="21" eb="23">
      <t>ルイジ</t>
    </rPh>
    <rPh sb="23" eb="25">
      <t>ビョウイン</t>
    </rPh>
    <rPh sb="26" eb="29">
      <t>ヘイキンチ</t>
    </rPh>
    <rPh sb="40" eb="41">
      <t>オオ</t>
    </rPh>
    <rPh sb="43" eb="45">
      <t>シタマワ</t>
    </rPh>
    <rPh sb="46" eb="48">
      <t>ケッカ</t>
    </rPh>
    <rPh sb="55" eb="58">
      <t>ゼンネンド</t>
    </rPh>
    <rPh sb="59" eb="61">
      <t>ヒカク</t>
    </rPh>
    <rPh sb="63" eb="66">
      <t>タンネンド</t>
    </rPh>
    <rPh sb="66" eb="68">
      <t>シュウシ</t>
    </rPh>
    <rPh sb="69" eb="72">
      <t>アカジハバ</t>
    </rPh>
    <rPh sb="73" eb="75">
      <t>カクダイ</t>
    </rPh>
    <rPh sb="80" eb="83">
      <t>バッポンテキ</t>
    </rPh>
    <rPh sb="84" eb="86">
      <t>ケイエイ</t>
    </rPh>
    <rPh sb="86" eb="88">
      <t>カイゼン</t>
    </rPh>
    <rPh sb="89" eb="91">
      <t>ヒツヨウ</t>
    </rPh>
    <rPh sb="92" eb="94">
      <t>ジョウキョウ</t>
    </rPh>
    <rPh sb="97" eb="99">
      <t>イギョウ</t>
    </rPh>
    <rPh sb="99" eb="101">
      <t>シュウシ</t>
    </rPh>
    <rPh sb="101" eb="103">
      <t>ヒリツ</t>
    </rPh>
    <rPh sb="111" eb="113">
      <t>ルイジ</t>
    </rPh>
    <rPh sb="113" eb="115">
      <t>ビョウイン</t>
    </rPh>
    <rPh sb="116" eb="119">
      <t>ヘイキンチ</t>
    </rPh>
    <rPh sb="125" eb="127">
      <t>ウワマワ</t>
    </rPh>
    <rPh sb="135" eb="137">
      <t>トウイン</t>
    </rPh>
    <rPh sb="138" eb="141">
      <t>ゼンネンド</t>
    </rPh>
    <rPh sb="142" eb="144">
      <t>スウチ</t>
    </rPh>
    <rPh sb="145" eb="147">
      <t>ヒカク</t>
    </rPh>
    <rPh sb="154" eb="156">
      <t>ゲラク</t>
    </rPh>
    <rPh sb="161" eb="163">
      <t>ゼンコク</t>
    </rPh>
    <rPh sb="163" eb="165">
      <t>ヘイキン</t>
    </rPh>
    <rPh sb="172" eb="173">
      <t>サ</t>
    </rPh>
    <rPh sb="179" eb="181">
      <t>ヘイセイ</t>
    </rPh>
    <rPh sb="186" eb="188">
      <t>ネンド</t>
    </rPh>
    <rPh sb="189" eb="191">
      <t>カイゼン</t>
    </rPh>
    <rPh sb="191" eb="193">
      <t>ケイコウ</t>
    </rPh>
    <rPh sb="203" eb="205">
      <t>ネンド</t>
    </rPh>
    <rPh sb="207" eb="208">
      <t>トク</t>
    </rPh>
    <rPh sb="209" eb="211">
      <t>ゲカ</t>
    </rPh>
    <rPh sb="212" eb="215">
      <t>ノウシンケイ</t>
    </rPh>
    <rPh sb="215" eb="217">
      <t>ゲカ</t>
    </rPh>
    <rPh sb="217" eb="218">
      <t>オヨ</t>
    </rPh>
    <rPh sb="219" eb="222">
      <t>ヒニョウキ</t>
    </rPh>
    <rPh sb="222" eb="223">
      <t>カ</t>
    </rPh>
    <rPh sb="225" eb="228">
      <t>カンジャスウ</t>
    </rPh>
    <rPh sb="229" eb="231">
      <t>ゲンショウ</t>
    </rPh>
    <rPh sb="233" eb="235">
      <t>ビョウショウ</t>
    </rPh>
    <rPh sb="240" eb="242">
      <t>シュウエキ</t>
    </rPh>
    <rPh sb="243" eb="245">
      <t>ゲラク</t>
    </rPh>
    <rPh sb="246" eb="248">
      <t>ヨウイン</t>
    </rPh>
    <phoneticPr fontId="5"/>
  </si>
  <si>
    <t>　有形固定資産減価償却率や器械備品減価償却率は、いづれも平均値をやや上回っている状況です。建物資産については、平成３１年度から継続事業で本館の老朽化した配管等の改修工事を実施するため、工事完了後は建物資産が増加し、資産減価償却率が減少する見込みです。器械備品については、キャッシュ残高等を注視しながら、優先順位をつけて、また、法定耐用年数を過ぎても安全性を確保した上で、修繕可能なものは修繕で対応する等、熟慮しながら更新を行っています。
　１床当たりの有形固定資産については、平均値を大きく上回っていますが、当初の許可病床数１６６床分で取得価額を登録しており、１１０床で計算しているため、割高になっています。</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8" eb="31">
      <t>ヘイキンチ</t>
    </rPh>
    <rPh sb="34" eb="36">
      <t>ウワマワ</t>
    </rPh>
    <rPh sb="40" eb="42">
      <t>ジョウキョウ</t>
    </rPh>
    <rPh sb="45" eb="47">
      <t>タテモノ</t>
    </rPh>
    <rPh sb="47" eb="49">
      <t>シサン</t>
    </rPh>
    <rPh sb="55" eb="57">
      <t>ヘイセイ</t>
    </rPh>
    <rPh sb="59" eb="61">
      <t>ネンド</t>
    </rPh>
    <rPh sb="63" eb="65">
      <t>ケイゾク</t>
    </rPh>
    <rPh sb="65" eb="67">
      <t>ジギョウ</t>
    </rPh>
    <rPh sb="68" eb="70">
      <t>ホンカン</t>
    </rPh>
    <rPh sb="71" eb="74">
      <t>ロウキュウカ</t>
    </rPh>
    <rPh sb="76" eb="78">
      <t>ハイカン</t>
    </rPh>
    <rPh sb="78" eb="79">
      <t>トウ</t>
    </rPh>
    <rPh sb="80" eb="82">
      <t>カイシュウ</t>
    </rPh>
    <rPh sb="82" eb="84">
      <t>コウジ</t>
    </rPh>
    <rPh sb="85" eb="87">
      <t>ジッシ</t>
    </rPh>
    <rPh sb="92" eb="94">
      <t>コウジ</t>
    </rPh>
    <rPh sb="94" eb="96">
      <t>カンリョウ</t>
    </rPh>
    <rPh sb="96" eb="97">
      <t>ゴ</t>
    </rPh>
    <rPh sb="98" eb="100">
      <t>タテモノ</t>
    </rPh>
    <rPh sb="100" eb="102">
      <t>シサン</t>
    </rPh>
    <rPh sb="103" eb="105">
      <t>ゾウカ</t>
    </rPh>
    <rPh sb="107" eb="109">
      <t>シサン</t>
    </rPh>
    <rPh sb="109" eb="111">
      <t>ゲンカ</t>
    </rPh>
    <rPh sb="111" eb="113">
      <t>ショウキャク</t>
    </rPh>
    <rPh sb="113" eb="114">
      <t>リツ</t>
    </rPh>
    <rPh sb="115" eb="117">
      <t>ゲンショウ</t>
    </rPh>
    <rPh sb="119" eb="121">
      <t>ミコ</t>
    </rPh>
    <rPh sb="125" eb="127">
      <t>キカイ</t>
    </rPh>
    <rPh sb="127" eb="129">
      <t>ビヒン</t>
    </rPh>
    <rPh sb="140" eb="142">
      <t>ザンダカ</t>
    </rPh>
    <rPh sb="142" eb="143">
      <t>トウ</t>
    </rPh>
    <rPh sb="144" eb="146">
      <t>チュウシ</t>
    </rPh>
    <rPh sb="151" eb="153">
      <t>ユウセン</t>
    </rPh>
    <rPh sb="153" eb="155">
      <t>ジュンイ</t>
    </rPh>
    <rPh sb="163" eb="165">
      <t>ホウテイ</t>
    </rPh>
    <rPh sb="165" eb="167">
      <t>タイヨウ</t>
    </rPh>
    <rPh sb="167" eb="169">
      <t>ネンスウ</t>
    </rPh>
    <rPh sb="170" eb="171">
      <t>ス</t>
    </rPh>
    <rPh sb="174" eb="177">
      <t>アンゼンセイ</t>
    </rPh>
    <rPh sb="178" eb="180">
      <t>カクホ</t>
    </rPh>
    <rPh sb="182" eb="183">
      <t>ウエ</t>
    </rPh>
    <rPh sb="185" eb="187">
      <t>シュウゼン</t>
    </rPh>
    <rPh sb="187" eb="189">
      <t>カノウ</t>
    </rPh>
    <rPh sb="193" eb="195">
      <t>シュウゼン</t>
    </rPh>
    <rPh sb="196" eb="198">
      <t>タイオウ</t>
    </rPh>
    <rPh sb="200" eb="201">
      <t>トウ</t>
    </rPh>
    <rPh sb="202" eb="204">
      <t>ジュクリョ</t>
    </rPh>
    <rPh sb="208" eb="210">
      <t>コウシン</t>
    </rPh>
    <rPh sb="211" eb="212">
      <t>オコナ</t>
    </rPh>
    <rPh sb="221" eb="222">
      <t>ショウ</t>
    </rPh>
    <rPh sb="222" eb="223">
      <t>ア</t>
    </rPh>
    <rPh sb="226" eb="228">
      <t>ユウケイ</t>
    </rPh>
    <rPh sb="228" eb="230">
      <t>コテイ</t>
    </rPh>
    <rPh sb="230" eb="232">
      <t>シサン</t>
    </rPh>
    <rPh sb="238" eb="241">
      <t>ヘイキンチ</t>
    </rPh>
    <rPh sb="242" eb="243">
      <t>オオ</t>
    </rPh>
    <rPh sb="245" eb="247">
      <t>ウワマワ</t>
    </rPh>
    <rPh sb="254" eb="256">
      <t>トウショ</t>
    </rPh>
    <rPh sb="257" eb="259">
      <t>キョカ</t>
    </rPh>
    <rPh sb="259" eb="262">
      <t>ビョウショウスウ</t>
    </rPh>
    <rPh sb="265" eb="266">
      <t>ショウ</t>
    </rPh>
    <rPh sb="266" eb="267">
      <t>ブン</t>
    </rPh>
    <rPh sb="268" eb="270">
      <t>シュトク</t>
    </rPh>
    <rPh sb="270" eb="272">
      <t>カガク</t>
    </rPh>
    <rPh sb="273" eb="275">
      <t>トウロク</t>
    </rPh>
    <rPh sb="283" eb="284">
      <t>ショウ</t>
    </rPh>
    <rPh sb="285" eb="287">
      <t>ケイサン</t>
    </rPh>
    <rPh sb="294" eb="296">
      <t>ワリダカ</t>
    </rPh>
    <phoneticPr fontId="5"/>
  </si>
  <si>
    <t>　入院患者1人1日当たり収益は、類似病院の平均値を上回っていますが、外来患者1人1日当たり収益は、類似病院の平均値を大きく下回っています。医師不足や手術件数等が減少傾向にある現状から、医業収益の大幅な増加が期待できない状況である一方、平成３０年度に更新した電子カルテシステム等の減価償却費や平成３１年度から３か年の継続事業で行う本館設備配管等改修工事に係る消費税雑支出処理分（損税）が費用計上されるため、今後も費用の増加が避けられません。類似病院と比較し、当院の職員給与費対医業収益比率は下回っているものの、材料費対医業収益比率は、ここ数年上昇し大きく上回っています。収益の確保と費用の圧縮を図り、経営をより一層効率化し、健全な病院経営を行う必要があります。</t>
    <rPh sb="1" eb="3">
      <t>ニュウイン</t>
    </rPh>
    <rPh sb="3" eb="5">
      <t>カンジャ</t>
    </rPh>
    <rPh sb="5" eb="7">
      <t>ヒトリ</t>
    </rPh>
    <rPh sb="7" eb="9">
      <t>イチニチ</t>
    </rPh>
    <rPh sb="9" eb="10">
      <t>ア</t>
    </rPh>
    <rPh sb="12" eb="14">
      <t>シュウエキ</t>
    </rPh>
    <rPh sb="16" eb="18">
      <t>ルイジ</t>
    </rPh>
    <rPh sb="18" eb="20">
      <t>ビョウイン</t>
    </rPh>
    <rPh sb="21" eb="24">
      <t>ヘイキンチ</t>
    </rPh>
    <rPh sb="25" eb="27">
      <t>ウワマワ</t>
    </rPh>
    <rPh sb="34" eb="36">
      <t>ガイライ</t>
    </rPh>
    <rPh sb="36" eb="38">
      <t>カンジャ</t>
    </rPh>
    <rPh sb="38" eb="40">
      <t>ヒトリ</t>
    </rPh>
    <rPh sb="40" eb="42">
      <t>イチニチ</t>
    </rPh>
    <rPh sb="42" eb="43">
      <t>ア</t>
    </rPh>
    <rPh sb="45" eb="47">
      <t>シュウエキ</t>
    </rPh>
    <rPh sb="49" eb="51">
      <t>ルイジ</t>
    </rPh>
    <rPh sb="51" eb="53">
      <t>ビョウイン</t>
    </rPh>
    <rPh sb="54" eb="57">
      <t>ヘイキンチ</t>
    </rPh>
    <rPh sb="58" eb="59">
      <t>オオ</t>
    </rPh>
    <rPh sb="61" eb="63">
      <t>シタマワ</t>
    </rPh>
    <rPh sb="69" eb="71">
      <t>イシ</t>
    </rPh>
    <rPh sb="71" eb="73">
      <t>ブソク</t>
    </rPh>
    <rPh sb="74" eb="76">
      <t>シュジュツ</t>
    </rPh>
    <rPh sb="76" eb="78">
      <t>ケンスウ</t>
    </rPh>
    <rPh sb="78" eb="79">
      <t>トウ</t>
    </rPh>
    <rPh sb="80" eb="82">
      <t>ゲンショウ</t>
    </rPh>
    <rPh sb="82" eb="84">
      <t>ケイコウ</t>
    </rPh>
    <rPh sb="87" eb="89">
      <t>ゲンジョウ</t>
    </rPh>
    <rPh sb="92" eb="94">
      <t>イギョウ</t>
    </rPh>
    <rPh sb="94" eb="96">
      <t>シュウエキ</t>
    </rPh>
    <rPh sb="97" eb="99">
      <t>オオハバ</t>
    </rPh>
    <rPh sb="100" eb="102">
      <t>ゾウカ</t>
    </rPh>
    <rPh sb="103" eb="105">
      <t>キタイ</t>
    </rPh>
    <rPh sb="109" eb="111">
      <t>ジョウキョウ</t>
    </rPh>
    <rPh sb="114" eb="116">
      <t>イッポウ</t>
    </rPh>
    <rPh sb="117" eb="119">
      <t>ヘイセイ</t>
    </rPh>
    <rPh sb="121" eb="123">
      <t>ネンド</t>
    </rPh>
    <rPh sb="124" eb="126">
      <t>コウシン</t>
    </rPh>
    <rPh sb="128" eb="130">
      <t>デンシ</t>
    </rPh>
    <rPh sb="137" eb="138">
      <t>トウ</t>
    </rPh>
    <rPh sb="139" eb="141">
      <t>ゲンカ</t>
    </rPh>
    <rPh sb="141" eb="143">
      <t>ショウキャク</t>
    </rPh>
    <rPh sb="143" eb="144">
      <t>ヒ</t>
    </rPh>
    <rPh sb="145" eb="147">
      <t>ヘイセイ</t>
    </rPh>
    <rPh sb="149" eb="151">
      <t>ネンド</t>
    </rPh>
    <rPh sb="155" eb="156">
      <t>ネン</t>
    </rPh>
    <rPh sb="157" eb="159">
      <t>ケイゾク</t>
    </rPh>
    <rPh sb="159" eb="161">
      <t>ジギョウ</t>
    </rPh>
    <rPh sb="162" eb="163">
      <t>オコナ</t>
    </rPh>
    <rPh sb="164" eb="166">
      <t>ホンカン</t>
    </rPh>
    <rPh sb="166" eb="168">
      <t>セツビ</t>
    </rPh>
    <rPh sb="168" eb="170">
      <t>ハイカン</t>
    </rPh>
    <rPh sb="170" eb="171">
      <t>トウ</t>
    </rPh>
    <rPh sb="171" eb="173">
      <t>カイシュウ</t>
    </rPh>
    <rPh sb="173" eb="175">
      <t>コウジ</t>
    </rPh>
    <rPh sb="176" eb="177">
      <t>カカ</t>
    </rPh>
    <rPh sb="178" eb="181">
      <t>ショウヒゼイ</t>
    </rPh>
    <rPh sb="181" eb="182">
      <t>ザツ</t>
    </rPh>
    <rPh sb="182" eb="184">
      <t>シシュツ</t>
    </rPh>
    <rPh sb="184" eb="186">
      <t>ショリ</t>
    </rPh>
    <rPh sb="186" eb="187">
      <t>ブン</t>
    </rPh>
    <rPh sb="188" eb="189">
      <t>ソン</t>
    </rPh>
    <rPh sb="189" eb="190">
      <t>ゼイ</t>
    </rPh>
    <rPh sb="192" eb="194">
      <t>ヒヨウ</t>
    </rPh>
    <rPh sb="194" eb="196">
      <t>ケイジョウ</t>
    </rPh>
    <rPh sb="202" eb="204">
      <t>コンゴ</t>
    </rPh>
    <rPh sb="205" eb="207">
      <t>ヒヨウ</t>
    </rPh>
    <rPh sb="208" eb="210">
      <t>ゾウカ</t>
    </rPh>
    <rPh sb="211" eb="212">
      <t>サ</t>
    </rPh>
    <rPh sb="219" eb="221">
      <t>ルイジ</t>
    </rPh>
    <rPh sb="221" eb="223">
      <t>ビョウイン</t>
    </rPh>
    <rPh sb="224" eb="226">
      <t>ヒカク</t>
    </rPh>
    <rPh sb="228" eb="230">
      <t>トウイン</t>
    </rPh>
    <rPh sb="231" eb="233">
      <t>ショクイン</t>
    </rPh>
    <rPh sb="233" eb="235">
      <t>キュウヨ</t>
    </rPh>
    <rPh sb="235" eb="236">
      <t>ヒ</t>
    </rPh>
    <rPh sb="236" eb="237">
      <t>タイ</t>
    </rPh>
    <rPh sb="237" eb="239">
      <t>イギョウ</t>
    </rPh>
    <rPh sb="239" eb="241">
      <t>シュウエキ</t>
    </rPh>
    <rPh sb="241" eb="243">
      <t>ヒリツ</t>
    </rPh>
    <rPh sb="244" eb="246">
      <t>シタマワ</t>
    </rPh>
    <rPh sb="254" eb="257">
      <t>ザイリョウヒ</t>
    </rPh>
    <rPh sb="257" eb="258">
      <t>タイ</t>
    </rPh>
    <rPh sb="258" eb="260">
      <t>イギョウ</t>
    </rPh>
    <rPh sb="260" eb="262">
      <t>シュウエキ</t>
    </rPh>
    <rPh sb="262" eb="264">
      <t>ヒリツ</t>
    </rPh>
    <rPh sb="268" eb="270">
      <t>スウネン</t>
    </rPh>
    <rPh sb="270" eb="272">
      <t>ジョウショウ</t>
    </rPh>
    <rPh sb="273" eb="274">
      <t>オオ</t>
    </rPh>
    <rPh sb="276" eb="278">
      <t>ウワマワ</t>
    </rPh>
    <rPh sb="284" eb="286">
      <t>シュウエキ</t>
    </rPh>
    <rPh sb="287" eb="289">
      <t>カクホ</t>
    </rPh>
    <rPh sb="290" eb="292">
      <t>ヒヨウ</t>
    </rPh>
    <rPh sb="293" eb="295">
      <t>アッシュク</t>
    </rPh>
    <rPh sb="296" eb="297">
      <t>ハカ</t>
    </rPh>
    <rPh sb="299" eb="301">
      <t>ケイエイ</t>
    </rPh>
    <rPh sb="304" eb="306">
      <t>イッソウ</t>
    </rPh>
    <rPh sb="306" eb="309">
      <t>コウリツカ</t>
    </rPh>
    <rPh sb="311" eb="313">
      <t>ケンゼン</t>
    </rPh>
    <rPh sb="314" eb="316">
      <t>ビョウイン</t>
    </rPh>
    <rPh sb="316" eb="318">
      <t>ケイエイ</t>
    </rPh>
    <rPh sb="319" eb="320">
      <t>オコナ</t>
    </rPh>
    <rPh sb="321" eb="32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</si>
</sst>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Fill="1" applyBorder="1" applyAlignment="1" applyProtection="1">
      <alignment horizontal="center" vertical="center" shrinkToFit="1"/>
      <protection hidden="1"/>
    </xf>
    <xf numFmtId="0" fontId="6" fillId="0" borderId="3" xfId="0" applyNumberFormat="1" applyFont="1" applyFill="1" applyBorder="1" applyAlignment="1" applyProtection="1">
      <alignment horizontal="center" vertical="center" shrinkToFit="1"/>
      <protection hidden="1"/>
    </xf>
    <xf numFmtId="0" fontId="6" fillId="0" borderId="4" xfId="0" applyNumberFormat="1" applyFont="1" applyFill="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78.3</c:v>
                </c:pt>
                <c:pt idx="1">
                  <c:v>72.3</c:v>
                </c:pt>
                <c:pt idx="2">
                  <c:v>77.8</c:v>
                </c:pt>
                <c:pt idx="3">
                  <c:v>81.3</c:v>
                </c:pt>
                <c:pt idx="4">
                  <c:v>72.900000000000006</c:v>
                </c:pt>
              </c:numCache>
            </c:numRef>
          </c:val>
          <c:extLst>
            <c:ext xmlns:c16="http://schemas.microsoft.com/office/drawing/2014/chart" uri="{C3380CC4-5D6E-409C-BE32-E72D297353CC}">
              <c16:uniqueId val="{00000000-F98A-48E0-A163-DAC89AFBD6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F98A-48E0-A163-DAC89AFBD6C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8570</c:v>
                </c:pt>
                <c:pt idx="1">
                  <c:v>8769</c:v>
                </c:pt>
                <c:pt idx="2">
                  <c:v>8706</c:v>
                </c:pt>
                <c:pt idx="3">
                  <c:v>8934</c:v>
                </c:pt>
                <c:pt idx="4">
                  <c:v>8572</c:v>
                </c:pt>
              </c:numCache>
            </c:numRef>
          </c:val>
          <c:extLst>
            <c:ext xmlns:c16="http://schemas.microsoft.com/office/drawing/2014/chart" uri="{C3380CC4-5D6E-409C-BE32-E72D297353CC}">
              <c16:uniqueId val="{00000000-05A6-4ADA-AE91-46B9850F75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05A6-4ADA-AE91-46B9850F750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44180</c:v>
                </c:pt>
                <c:pt idx="1">
                  <c:v>47749</c:v>
                </c:pt>
                <c:pt idx="2">
                  <c:v>47436</c:v>
                </c:pt>
                <c:pt idx="3">
                  <c:v>46419</c:v>
                </c:pt>
                <c:pt idx="4">
                  <c:v>49196</c:v>
                </c:pt>
              </c:numCache>
            </c:numRef>
          </c:val>
          <c:extLst>
            <c:ext xmlns:c16="http://schemas.microsoft.com/office/drawing/2014/chart" uri="{C3380CC4-5D6E-409C-BE32-E72D297353CC}">
              <c16:uniqueId val="{00000000-3334-4314-8468-68989E3CB3E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3334-4314-8468-68989E3CB3E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85.3</c:v>
                </c:pt>
                <c:pt idx="1">
                  <c:v>88.2</c:v>
                </c:pt>
                <c:pt idx="2">
                  <c:v>87.7</c:v>
                </c:pt>
                <c:pt idx="3">
                  <c:v>86</c:v>
                </c:pt>
                <c:pt idx="4">
                  <c:v>97.6</c:v>
                </c:pt>
              </c:numCache>
            </c:numRef>
          </c:val>
          <c:extLst>
            <c:ext xmlns:c16="http://schemas.microsoft.com/office/drawing/2014/chart" uri="{C3380CC4-5D6E-409C-BE32-E72D297353CC}">
              <c16:uniqueId val="{00000000-044C-42C9-BB33-206168C8A8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044C-42C9-BB33-206168C8A85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c:v>
                </c:pt>
                <c:pt idx="1">
                  <c:v>87.3</c:v>
                </c:pt>
                <c:pt idx="2">
                  <c:v>86.6</c:v>
                </c:pt>
                <c:pt idx="3">
                  <c:v>88.1</c:v>
                </c:pt>
                <c:pt idx="4">
                  <c:v>85.6</c:v>
                </c:pt>
              </c:numCache>
            </c:numRef>
          </c:val>
          <c:extLst>
            <c:ext xmlns:c16="http://schemas.microsoft.com/office/drawing/2014/chart" uri="{C3380CC4-5D6E-409C-BE32-E72D297353CC}">
              <c16:uniqueId val="{00000000-FBD3-4854-96E2-9B57B71BB03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FBD3-4854-96E2-9B57B71BB03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101.8</c:v>
                </c:pt>
                <c:pt idx="1">
                  <c:v>96.9</c:v>
                </c:pt>
                <c:pt idx="2">
                  <c:v>97.5</c:v>
                </c:pt>
                <c:pt idx="3">
                  <c:v>98.9</c:v>
                </c:pt>
                <c:pt idx="4">
                  <c:v>94.2</c:v>
                </c:pt>
              </c:numCache>
            </c:numRef>
          </c:val>
          <c:extLst>
            <c:ext xmlns:c16="http://schemas.microsoft.com/office/drawing/2014/chart" uri="{C3380CC4-5D6E-409C-BE32-E72D297353CC}">
              <c16:uniqueId val="{00000000-CFF1-42C3-98B4-AE9B65B297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CFF1-42C3-98B4-AE9B65B2971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76.599999999999994</c:v>
                </c:pt>
                <c:pt idx="1">
                  <c:v>77.599999999999994</c:v>
                </c:pt>
                <c:pt idx="2">
                  <c:v>60</c:v>
                </c:pt>
                <c:pt idx="3">
                  <c:v>59.6</c:v>
                </c:pt>
                <c:pt idx="4">
                  <c:v>59.2</c:v>
                </c:pt>
              </c:numCache>
            </c:numRef>
          </c:val>
          <c:extLst>
            <c:ext xmlns:c16="http://schemas.microsoft.com/office/drawing/2014/chart" uri="{C3380CC4-5D6E-409C-BE32-E72D297353CC}">
              <c16:uniqueId val="{00000000-0FDC-4FB8-AA65-1242DF9577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0FDC-4FB8-AA65-1242DF9577E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80.7</c:v>
                </c:pt>
                <c:pt idx="1">
                  <c:v>81.7</c:v>
                </c:pt>
                <c:pt idx="2">
                  <c:v>79.400000000000006</c:v>
                </c:pt>
                <c:pt idx="3">
                  <c:v>78.900000000000006</c:v>
                </c:pt>
                <c:pt idx="4">
                  <c:v>72.599999999999994</c:v>
                </c:pt>
              </c:numCache>
            </c:numRef>
          </c:val>
          <c:extLst>
            <c:ext xmlns:c16="http://schemas.microsoft.com/office/drawing/2014/chart" uri="{C3380CC4-5D6E-409C-BE32-E72D297353CC}">
              <c16:uniqueId val="{00000000-06E9-44AD-80E5-260EE0DC07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06E9-44AD-80E5-260EE0DC075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55307395</c:v>
                </c:pt>
                <c:pt idx="1">
                  <c:v>56155088</c:v>
                </c:pt>
                <c:pt idx="2">
                  <c:v>65379079</c:v>
                </c:pt>
                <c:pt idx="3">
                  <c:v>66181632</c:v>
                </c:pt>
                <c:pt idx="4">
                  <c:v>69347351</c:v>
                </c:pt>
              </c:numCache>
            </c:numRef>
          </c:val>
          <c:extLst>
            <c:ext xmlns:c16="http://schemas.microsoft.com/office/drawing/2014/chart" uri="{C3380CC4-5D6E-409C-BE32-E72D297353CC}">
              <c16:uniqueId val="{00000000-09FA-4E94-BD9F-8AB410A20A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09FA-4E94-BD9F-8AB410A20A4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c:v>
                </c:pt>
                <c:pt idx="1">
                  <c:v>21.1</c:v>
                </c:pt>
                <c:pt idx="2">
                  <c:v>19.8</c:v>
                </c:pt>
                <c:pt idx="3">
                  <c:v>20.3</c:v>
                </c:pt>
                <c:pt idx="4">
                  <c:v>20.8</c:v>
                </c:pt>
              </c:numCache>
            </c:numRef>
          </c:val>
          <c:extLst>
            <c:ext xmlns:c16="http://schemas.microsoft.com/office/drawing/2014/chart" uri="{C3380CC4-5D6E-409C-BE32-E72D297353CC}">
              <c16:uniqueId val="{00000000-F76C-4ADD-B7CC-D417AF8A21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F76C-4ADD-B7CC-D417AF8A213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49.4</c:v>
                </c:pt>
                <c:pt idx="1">
                  <c:v>52.6</c:v>
                </c:pt>
                <c:pt idx="2">
                  <c:v>52.5</c:v>
                </c:pt>
                <c:pt idx="3">
                  <c:v>52.1</c:v>
                </c:pt>
                <c:pt idx="4">
                  <c:v>55.2</c:v>
                </c:pt>
              </c:numCache>
            </c:numRef>
          </c:val>
          <c:extLst>
            <c:ext xmlns:c16="http://schemas.microsoft.com/office/drawing/2014/chart" uri="{C3380CC4-5D6E-409C-BE32-E72D297353CC}">
              <c16:uniqueId val="{00000000-F2DF-4863-9F0C-0CF88236F5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F2DF-4863-9F0C-0CF88236F52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R1" zoomScaleNormal="100" zoomScaleSheetLayoutView="70" workbookViewId="0">
      <selection activeCell="FZ8" sqref="FZ8:HR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c r="IR2" s="156"/>
      <c r="IS2" s="156"/>
      <c r="IT2" s="156"/>
      <c r="IU2" s="156"/>
      <c r="IV2" s="156"/>
      <c r="IW2" s="156"/>
      <c r="IX2" s="156"/>
      <c r="IY2" s="156"/>
      <c r="IZ2" s="156"/>
      <c r="JA2" s="156"/>
      <c r="JB2" s="156"/>
      <c r="JC2" s="156"/>
      <c r="JD2" s="156"/>
      <c r="JE2" s="156"/>
      <c r="JF2" s="156"/>
      <c r="JG2" s="156"/>
      <c r="JH2" s="156"/>
      <c r="JI2" s="156"/>
      <c r="JJ2" s="156"/>
      <c r="JK2" s="156"/>
      <c r="JL2" s="156"/>
      <c r="JM2" s="156"/>
      <c r="JN2" s="156"/>
      <c r="JO2" s="156"/>
      <c r="JP2" s="156"/>
      <c r="JQ2" s="156"/>
      <c r="JR2" s="156"/>
      <c r="JS2" s="156"/>
      <c r="JT2" s="156"/>
      <c r="JU2" s="156"/>
      <c r="JV2" s="156"/>
      <c r="JW2" s="156"/>
      <c r="JX2" s="156"/>
      <c r="JY2" s="156"/>
      <c r="JZ2" s="156"/>
      <c r="KA2" s="156"/>
      <c r="KB2" s="156"/>
      <c r="KC2" s="156"/>
      <c r="KD2" s="156"/>
      <c r="KE2" s="156"/>
      <c r="KF2" s="156"/>
      <c r="KG2" s="156"/>
      <c r="KH2" s="156"/>
      <c r="KI2" s="156"/>
      <c r="KJ2" s="156"/>
      <c r="KK2" s="156"/>
      <c r="KL2" s="156"/>
      <c r="KM2" s="156"/>
      <c r="KN2" s="156"/>
      <c r="KO2" s="156"/>
      <c r="KP2" s="156"/>
      <c r="KQ2" s="156"/>
      <c r="KR2" s="156"/>
      <c r="KS2" s="156"/>
      <c r="KT2" s="156"/>
      <c r="KU2" s="156"/>
      <c r="KV2" s="156"/>
      <c r="KW2" s="156"/>
      <c r="KX2" s="156"/>
      <c r="KY2" s="156"/>
      <c r="KZ2" s="156"/>
      <c r="LA2" s="156"/>
      <c r="LB2" s="156"/>
      <c r="LC2" s="156"/>
      <c r="LD2" s="156"/>
      <c r="LE2" s="156"/>
      <c r="LF2" s="156"/>
      <c r="LG2" s="156"/>
      <c r="LH2" s="156"/>
      <c r="LI2" s="156"/>
      <c r="LJ2" s="156"/>
      <c r="LK2" s="156"/>
      <c r="LL2" s="156"/>
      <c r="LM2" s="156"/>
      <c r="LN2" s="156"/>
      <c r="LO2" s="156"/>
      <c r="LP2" s="156"/>
      <c r="LQ2" s="156"/>
      <c r="LR2" s="156"/>
      <c r="LS2" s="156"/>
      <c r="LT2" s="156"/>
      <c r="LU2" s="156"/>
      <c r="LV2" s="156"/>
      <c r="LW2" s="156"/>
      <c r="LX2" s="156"/>
      <c r="LY2" s="156"/>
      <c r="LZ2" s="156"/>
      <c r="MA2" s="156"/>
      <c r="MB2" s="156"/>
      <c r="MC2" s="156"/>
      <c r="MD2" s="156"/>
      <c r="ME2" s="156"/>
      <c r="MF2" s="156"/>
      <c r="MG2" s="156"/>
      <c r="MH2" s="156"/>
      <c r="MI2" s="156"/>
      <c r="MJ2" s="156"/>
      <c r="MK2" s="156"/>
      <c r="ML2" s="156"/>
      <c r="MM2" s="156"/>
      <c r="MN2" s="156"/>
      <c r="MO2" s="156"/>
      <c r="MP2" s="156"/>
      <c r="MQ2" s="156"/>
      <c r="MR2" s="156"/>
      <c r="MS2" s="156"/>
      <c r="MT2" s="156"/>
      <c r="MU2" s="156"/>
      <c r="MV2" s="156"/>
      <c r="MW2" s="156"/>
      <c r="MX2" s="156"/>
      <c r="MY2" s="156"/>
      <c r="MZ2" s="156"/>
      <c r="NA2" s="156"/>
      <c r="NB2" s="156"/>
      <c r="NC2" s="156"/>
      <c r="ND2" s="156"/>
      <c r="NE2" s="156"/>
      <c r="NF2" s="156"/>
      <c r="NG2" s="156"/>
      <c r="NH2" s="156"/>
      <c r="NI2" s="156"/>
      <c r="NJ2" s="156"/>
      <c r="NK2" s="156"/>
      <c r="NL2" s="156"/>
      <c r="NM2" s="156"/>
      <c r="NN2" s="156"/>
      <c r="NO2" s="156"/>
      <c r="NP2" s="156"/>
      <c r="NQ2" s="156"/>
      <c r="NR2" s="156"/>
      <c r="NS2" s="156"/>
      <c r="NT2" s="156"/>
      <c r="NU2" s="156"/>
      <c r="NV2" s="156"/>
      <c r="NW2" s="156"/>
      <c r="NX2" s="156"/>
    </row>
    <row r="3" spans="1:388" ht="9.75" customHeight="1">
      <c r="A3" s="2"/>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c r="IW3" s="156"/>
      <c r="IX3" s="156"/>
      <c r="IY3" s="156"/>
      <c r="IZ3" s="156"/>
      <c r="JA3" s="156"/>
      <c r="JB3" s="156"/>
      <c r="JC3" s="156"/>
      <c r="JD3" s="156"/>
      <c r="JE3" s="156"/>
      <c r="JF3" s="156"/>
      <c r="JG3" s="156"/>
      <c r="JH3" s="156"/>
      <c r="JI3" s="156"/>
      <c r="JJ3" s="156"/>
      <c r="JK3" s="156"/>
      <c r="JL3" s="156"/>
      <c r="JM3" s="156"/>
      <c r="JN3" s="156"/>
      <c r="JO3" s="156"/>
      <c r="JP3" s="156"/>
      <c r="JQ3" s="156"/>
      <c r="JR3" s="156"/>
      <c r="JS3" s="156"/>
      <c r="JT3" s="156"/>
      <c r="JU3" s="156"/>
      <c r="JV3" s="156"/>
      <c r="JW3" s="156"/>
      <c r="JX3" s="156"/>
      <c r="JY3" s="156"/>
      <c r="JZ3" s="156"/>
      <c r="KA3" s="156"/>
      <c r="KB3" s="156"/>
      <c r="KC3" s="156"/>
      <c r="KD3" s="156"/>
      <c r="KE3" s="156"/>
      <c r="KF3" s="156"/>
      <c r="KG3" s="156"/>
      <c r="KH3" s="156"/>
      <c r="KI3" s="156"/>
      <c r="KJ3" s="156"/>
      <c r="KK3" s="156"/>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row>
    <row r="4" spans="1:388" ht="9.75" customHeight="1">
      <c r="A4" s="2"/>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c r="IX4" s="156"/>
      <c r="IY4" s="156"/>
      <c r="IZ4" s="156"/>
      <c r="JA4" s="156"/>
      <c r="JB4" s="156"/>
      <c r="JC4" s="156"/>
      <c r="JD4" s="156"/>
      <c r="JE4" s="156"/>
      <c r="JF4" s="156"/>
      <c r="JG4" s="156"/>
      <c r="JH4" s="156"/>
      <c r="JI4" s="156"/>
      <c r="JJ4" s="156"/>
      <c r="JK4" s="156"/>
      <c r="JL4" s="156"/>
      <c r="JM4" s="156"/>
      <c r="JN4" s="156"/>
      <c r="JO4" s="156"/>
      <c r="JP4" s="156"/>
      <c r="JQ4" s="156"/>
      <c r="JR4" s="156"/>
      <c r="JS4" s="156"/>
      <c r="JT4" s="156"/>
      <c r="JU4" s="156"/>
      <c r="JV4" s="156"/>
      <c r="JW4" s="156"/>
      <c r="JX4" s="156"/>
      <c r="JY4" s="156"/>
      <c r="JZ4" s="156"/>
      <c r="KA4" s="156"/>
      <c r="KB4" s="156"/>
      <c r="KC4" s="156"/>
      <c r="KD4" s="156"/>
      <c r="KE4" s="156"/>
      <c r="KF4" s="156"/>
      <c r="KG4" s="156"/>
      <c r="KH4" s="156"/>
      <c r="KI4" s="156"/>
      <c r="KJ4" s="156"/>
      <c r="KK4" s="156"/>
      <c r="KL4" s="156"/>
      <c r="KM4" s="156"/>
      <c r="KN4" s="156"/>
      <c r="KO4" s="156"/>
      <c r="KP4" s="156"/>
      <c r="KQ4" s="156"/>
      <c r="KR4" s="156"/>
      <c r="KS4" s="156"/>
      <c r="KT4" s="156"/>
      <c r="KU4" s="156"/>
      <c r="KV4" s="156"/>
      <c r="KW4" s="156"/>
      <c r="KX4" s="156"/>
      <c r="KY4" s="156"/>
      <c r="KZ4" s="156"/>
      <c r="LA4" s="156"/>
      <c r="LB4" s="156"/>
      <c r="LC4" s="156"/>
      <c r="LD4" s="156"/>
      <c r="LE4" s="156"/>
      <c r="LF4" s="156"/>
      <c r="LG4" s="156"/>
      <c r="LH4" s="156"/>
      <c r="LI4" s="156"/>
      <c r="LJ4" s="156"/>
      <c r="LK4" s="156"/>
      <c r="LL4" s="156"/>
      <c r="LM4" s="156"/>
      <c r="LN4" s="156"/>
      <c r="LO4" s="156"/>
      <c r="LP4" s="156"/>
      <c r="LQ4" s="156"/>
      <c r="LR4" s="156"/>
      <c r="LS4" s="156"/>
      <c r="LT4" s="156"/>
      <c r="LU4" s="156"/>
      <c r="LV4" s="156"/>
      <c r="LW4" s="156"/>
      <c r="LX4" s="156"/>
      <c r="LY4" s="156"/>
      <c r="LZ4" s="156"/>
      <c r="MA4" s="156"/>
      <c r="MB4" s="156"/>
      <c r="MC4" s="156"/>
      <c r="MD4" s="156"/>
      <c r="ME4" s="156"/>
      <c r="MF4" s="156"/>
      <c r="MG4" s="156"/>
      <c r="MH4" s="156"/>
      <c r="MI4" s="156"/>
      <c r="MJ4" s="156"/>
      <c r="MK4" s="156"/>
      <c r="ML4" s="156"/>
      <c r="MM4" s="156"/>
      <c r="MN4" s="156"/>
      <c r="MO4" s="156"/>
      <c r="MP4" s="156"/>
      <c r="MQ4" s="156"/>
      <c r="MR4" s="156"/>
      <c r="MS4" s="156"/>
      <c r="MT4" s="156"/>
      <c r="MU4" s="156"/>
      <c r="MV4" s="156"/>
      <c r="MW4" s="156"/>
      <c r="MX4" s="156"/>
      <c r="MY4" s="156"/>
      <c r="MZ4" s="156"/>
      <c r="NA4" s="156"/>
      <c r="NB4" s="156"/>
      <c r="NC4" s="156"/>
      <c r="ND4" s="156"/>
      <c r="NE4" s="156"/>
      <c r="NF4" s="156"/>
      <c r="NG4" s="156"/>
      <c r="NH4" s="156"/>
      <c r="NI4" s="156"/>
      <c r="NJ4" s="156"/>
      <c r="NK4" s="156"/>
      <c r="NL4" s="156"/>
      <c r="NM4" s="156"/>
      <c r="NN4" s="156"/>
      <c r="NO4" s="156"/>
      <c r="NP4" s="156"/>
      <c r="NQ4" s="156"/>
      <c r="NR4" s="156"/>
      <c r="NS4" s="156"/>
      <c r="NT4" s="156"/>
      <c r="NU4" s="156"/>
      <c r="NV4" s="156"/>
      <c r="NW4" s="156"/>
      <c r="NX4" s="15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7" t="str">
        <f>データ!H6</f>
        <v>埼玉県東松山市　市民病院</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c r="A8" s="2"/>
      <c r="B8" s="144" t="str">
        <f>データ!K6</f>
        <v>当然財務</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6"/>
      <c r="AU8" s="144" t="str">
        <f>データ!L6</f>
        <v>病院事業</v>
      </c>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6"/>
      <c r="CN8" s="144" t="str">
        <f>データ!M6</f>
        <v>一般病院</v>
      </c>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6"/>
      <c r="EG8" s="144" t="str">
        <f>データ!N6</f>
        <v>100床以上～200床未満</v>
      </c>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6"/>
      <c r="FZ8" s="144" t="str">
        <f>データ!O7</f>
        <v>非設置</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30">
        <f>データ!Y6</f>
        <v>110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4" t="s">
        <v>10</v>
      </c>
      <c r="NK8" s="155"/>
      <c r="NL8" s="9" t="s">
        <v>11</v>
      </c>
      <c r="NM8" s="10"/>
      <c r="NN8" s="10"/>
      <c r="NO8" s="10"/>
      <c r="NP8" s="10"/>
      <c r="NQ8" s="10"/>
      <c r="NR8" s="10"/>
      <c r="NS8" s="10"/>
      <c r="NT8" s="10"/>
      <c r="NU8" s="10"/>
      <c r="NV8" s="10"/>
      <c r="NW8" s="11"/>
      <c r="NX8" s="3"/>
    </row>
    <row r="9" spans="1:388" ht="18.75" customHeight="1">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2" t="s">
        <v>20</v>
      </c>
      <c r="NK9" s="153"/>
      <c r="NL9" s="12" t="s">
        <v>21</v>
      </c>
      <c r="NM9" s="13"/>
      <c r="NN9" s="13"/>
      <c r="NO9" s="13"/>
      <c r="NP9" s="13"/>
      <c r="NQ9" s="13"/>
      <c r="NR9" s="13"/>
      <c r="NS9" s="13"/>
      <c r="NT9" s="13"/>
      <c r="NU9" s="14"/>
      <c r="NV9" s="14"/>
      <c r="NW9" s="15"/>
      <c r="NX9" s="3"/>
    </row>
    <row r="10" spans="1:388" ht="18.75" customHeight="1">
      <c r="A10" s="2"/>
      <c r="B10" s="144" t="str">
        <f>データ!P6</f>
        <v>直営</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6"/>
      <c r="AU10" s="130">
        <f>データ!Q6</f>
        <v>12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4" t="str">
        <f>データ!R6</f>
        <v>-</v>
      </c>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6"/>
      <c r="EG10" s="144" t="str">
        <f>データ!S6</f>
        <v>ド 訓</v>
      </c>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6"/>
      <c r="FZ10" s="144" t="str">
        <f>データ!T6</f>
        <v>救 感 輪</v>
      </c>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6"/>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114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7" t="s">
        <v>22</v>
      </c>
      <c r="NK10" s="148"/>
      <c r="NL10" s="16" t="s">
        <v>23</v>
      </c>
      <c r="NM10" s="17"/>
      <c r="NN10" s="17"/>
      <c r="NO10" s="17"/>
      <c r="NP10" s="17"/>
      <c r="NQ10" s="17"/>
      <c r="NR10" s="17"/>
      <c r="NS10" s="17"/>
      <c r="NT10" s="17"/>
      <c r="NU10" s="17"/>
      <c r="NV10" s="17"/>
      <c r="NW10" s="18"/>
      <c r="NX10" s="3"/>
    </row>
    <row r="11" spans="1:388" ht="18.75" customHeight="1">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ID11" s="149" t="s">
        <v>28</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29</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30</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c r="A12" s="2"/>
      <c r="B12" s="130">
        <f>データ!U6</f>
        <v>90290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13805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4" t="str">
        <f>データ!X6</f>
        <v>７：１</v>
      </c>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6"/>
      <c r="ID12" s="130">
        <f>データ!AE6</f>
        <v>110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110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190</v>
      </c>
      <c r="NN18" s="124"/>
      <c r="NO18" s="119" t="s">
        <v>38</v>
      </c>
      <c r="NP18" s="120"/>
      <c r="NQ18" s="120"/>
      <c r="NR18" s="123" t="s">
        <v>190</v>
      </c>
      <c r="NS18" s="124"/>
      <c r="NT18" s="119" t="s">
        <v>38</v>
      </c>
      <c r="NU18" s="120"/>
      <c r="NV18" s="120"/>
      <c r="NW18" s="123" t="s">
        <v>190</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101.8</v>
      </c>
      <c r="Q33" s="88"/>
      <c r="R33" s="88"/>
      <c r="S33" s="88"/>
      <c r="T33" s="88"/>
      <c r="U33" s="88"/>
      <c r="V33" s="88"/>
      <c r="W33" s="88"/>
      <c r="X33" s="88"/>
      <c r="Y33" s="88"/>
      <c r="Z33" s="88"/>
      <c r="AA33" s="88"/>
      <c r="AB33" s="88"/>
      <c r="AC33" s="88"/>
      <c r="AD33" s="89"/>
      <c r="AE33" s="87">
        <f>データ!AI7</f>
        <v>96.9</v>
      </c>
      <c r="AF33" s="88"/>
      <c r="AG33" s="88"/>
      <c r="AH33" s="88"/>
      <c r="AI33" s="88"/>
      <c r="AJ33" s="88"/>
      <c r="AK33" s="88"/>
      <c r="AL33" s="88"/>
      <c r="AM33" s="88"/>
      <c r="AN33" s="88"/>
      <c r="AO33" s="88"/>
      <c r="AP33" s="88"/>
      <c r="AQ33" s="88"/>
      <c r="AR33" s="88"/>
      <c r="AS33" s="89"/>
      <c r="AT33" s="87">
        <f>データ!AJ7</f>
        <v>97.5</v>
      </c>
      <c r="AU33" s="88"/>
      <c r="AV33" s="88"/>
      <c r="AW33" s="88"/>
      <c r="AX33" s="88"/>
      <c r="AY33" s="88"/>
      <c r="AZ33" s="88"/>
      <c r="BA33" s="88"/>
      <c r="BB33" s="88"/>
      <c r="BC33" s="88"/>
      <c r="BD33" s="88"/>
      <c r="BE33" s="88"/>
      <c r="BF33" s="88"/>
      <c r="BG33" s="88"/>
      <c r="BH33" s="89"/>
      <c r="BI33" s="87">
        <f>データ!AK7</f>
        <v>98.9</v>
      </c>
      <c r="BJ33" s="88"/>
      <c r="BK33" s="88"/>
      <c r="BL33" s="88"/>
      <c r="BM33" s="88"/>
      <c r="BN33" s="88"/>
      <c r="BO33" s="88"/>
      <c r="BP33" s="88"/>
      <c r="BQ33" s="88"/>
      <c r="BR33" s="88"/>
      <c r="BS33" s="88"/>
      <c r="BT33" s="88"/>
      <c r="BU33" s="88"/>
      <c r="BV33" s="88"/>
      <c r="BW33" s="89"/>
      <c r="BX33" s="87">
        <f>データ!AL7</f>
        <v>94.2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88</v>
      </c>
      <c r="DE33" s="88"/>
      <c r="DF33" s="88"/>
      <c r="DG33" s="88"/>
      <c r="DH33" s="88"/>
      <c r="DI33" s="88"/>
      <c r="DJ33" s="88"/>
      <c r="DK33" s="88"/>
      <c r="DL33" s="88"/>
      <c r="DM33" s="88"/>
      <c r="DN33" s="88"/>
      <c r="DO33" s="88"/>
      <c r="DP33" s="88"/>
      <c r="DQ33" s="88"/>
      <c r="DR33" s="89"/>
      <c r="DS33" s="87">
        <f>データ!AT7</f>
        <v>87.3</v>
      </c>
      <c r="DT33" s="88"/>
      <c r="DU33" s="88"/>
      <c r="DV33" s="88"/>
      <c r="DW33" s="88"/>
      <c r="DX33" s="88"/>
      <c r="DY33" s="88"/>
      <c r="DZ33" s="88"/>
      <c r="EA33" s="88"/>
      <c r="EB33" s="88"/>
      <c r="EC33" s="88"/>
      <c r="ED33" s="88"/>
      <c r="EE33" s="88"/>
      <c r="EF33" s="88"/>
      <c r="EG33" s="89"/>
      <c r="EH33" s="87">
        <f>データ!AU7</f>
        <v>86.6</v>
      </c>
      <c r="EI33" s="88"/>
      <c r="EJ33" s="88"/>
      <c r="EK33" s="88"/>
      <c r="EL33" s="88"/>
      <c r="EM33" s="88"/>
      <c r="EN33" s="88"/>
      <c r="EO33" s="88"/>
      <c r="EP33" s="88"/>
      <c r="EQ33" s="88"/>
      <c r="ER33" s="88"/>
      <c r="ES33" s="88"/>
      <c r="ET33" s="88"/>
      <c r="EU33" s="88"/>
      <c r="EV33" s="89"/>
      <c r="EW33" s="87">
        <f>データ!AV7</f>
        <v>88.1</v>
      </c>
      <c r="EX33" s="88"/>
      <c r="EY33" s="88"/>
      <c r="EZ33" s="88"/>
      <c r="FA33" s="88"/>
      <c r="FB33" s="88"/>
      <c r="FC33" s="88"/>
      <c r="FD33" s="88"/>
      <c r="FE33" s="88"/>
      <c r="FF33" s="88"/>
      <c r="FG33" s="88"/>
      <c r="FH33" s="88"/>
      <c r="FI33" s="88"/>
      <c r="FJ33" s="88"/>
      <c r="FK33" s="89"/>
      <c r="FL33" s="87">
        <f>データ!AW7</f>
        <v>85.6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85.3</v>
      </c>
      <c r="GS33" s="88"/>
      <c r="GT33" s="88"/>
      <c r="GU33" s="88"/>
      <c r="GV33" s="88"/>
      <c r="GW33" s="88"/>
      <c r="GX33" s="88"/>
      <c r="GY33" s="88"/>
      <c r="GZ33" s="88"/>
      <c r="HA33" s="88"/>
      <c r="HB33" s="88"/>
      <c r="HC33" s="88"/>
      <c r="HD33" s="88"/>
      <c r="HE33" s="88"/>
      <c r="HF33" s="89"/>
      <c r="HG33" s="87">
        <f>データ!BE7</f>
        <v>88.2</v>
      </c>
      <c r="HH33" s="88"/>
      <c r="HI33" s="88"/>
      <c r="HJ33" s="88"/>
      <c r="HK33" s="88"/>
      <c r="HL33" s="88"/>
      <c r="HM33" s="88"/>
      <c r="HN33" s="88"/>
      <c r="HO33" s="88"/>
      <c r="HP33" s="88"/>
      <c r="HQ33" s="88"/>
      <c r="HR33" s="88"/>
      <c r="HS33" s="88"/>
      <c r="HT33" s="88"/>
      <c r="HU33" s="89"/>
      <c r="HV33" s="87">
        <f>データ!BF7</f>
        <v>87.7</v>
      </c>
      <c r="HW33" s="88"/>
      <c r="HX33" s="88"/>
      <c r="HY33" s="88"/>
      <c r="HZ33" s="88"/>
      <c r="IA33" s="88"/>
      <c r="IB33" s="88"/>
      <c r="IC33" s="88"/>
      <c r="ID33" s="88"/>
      <c r="IE33" s="88"/>
      <c r="IF33" s="88"/>
      <c r="IG33" s="88"/>
      <c r="IH33" s="88"/>
      <c r="II33" s="88"/>
      <c r="IJ33" s="89"/>
      <c r="IK33" s="87">
        <f>データ!BG7</f>
        <v>86</v>
      </c>
      <c r="IL33" s="88"/>
      <c r="IM33" s="88"/>
      <c r="IN33" s="88"/>
      <c r="IO33" s="88"/>
      <c r="IP33" s="88"/>
      <c r="IQ33" s="88"/>
      <c r="IR33" s="88"/>
      <c r="IS33" s="88"/>
      <c r="IT33" s="88"/>
      <c r="IU33" s="88"/>
      <c r="IV33" s="88"/>
      <c r="IW33" s="88"/>
      <c r="IX33" s="88"/>
      <c r="IY33" s="89"/>
      <c r="IZ33" s="87">
        <f>データ!BH7</f>
        <v>97.6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78.3</v>
      </c>
      <c r="KG33" s="88"/>
      <c r="KH33" s="88"/>
      <c r="KI33" s="88"/>
      <c r="KJ33" s="88"/>
      <c r="KK33" s="88"/>
      <c r="KL33" s="88"/>
      <c r="KM33" s="88"/>
      <c r="KN33" s="88"/>
      <c r="KO33" s="88"/>
      <c r="KP33" s="88"/>
      <c r="KQ33" s="88"/>
      <c r="KR33" s="88"/>
      <c r="KS33" s="88"/>
      <c r="KT33" s="89"/>
      <c r="KU33" s="87">
        <f>データ!BP7</f>
        <v>72.3</v>
      </c>
      <c r="KV33" s="88"/>
      <c r="KW33" s="88"/>
      <c r="KX33" s="88"/>
      <c r="KY33" s="88"/>
      <c r="KZ33" s="88"/>
      <c r="LA33" s="88"/>
      <c r="LB33" s="88"/>
      <c r="LC33" s="88"/>
      <c r="LD33" s="88"/>
      <c r="LE33" s="88"/>
      <c r="LF33" s="88"/>
      <c r="LG33" s="88"/>
      <c r="LH33" s="88"/>
      <c r="LI33" s="89"/>
      <c r="LJ33" s="87">
        <f>データ!BQ7</f>
        <v>77.8</v>
      </c>
      <c r="LK33" s="88"/>
      <c r="LL33" s="88"/>
      <c r="LM33" s="88"/>
      <c r="LN33" s="88"/>
      <c r="LO33" s="88"/>
      <c r="LP33" s="88"/>
      <c r="LQ33" s="88"/>
      <c r="LR33" s="88"/>
      <c r="LS33" s="88"/>
      <c r="LT33" s="88"/>
      <c r="LU33" s="88"/>
      <c r="LV33" s="88"/>
      <c r="LW33" s="88"/>
      <c r="LX33" s="89"/>
      <c r="LY33" s="87">
        <f>データ!BR7</f>
        <v>81.3</v>
      </c>
      <c r="LZ33" s="88"/>
      <c r="MA33" s="88"/>
      <c r="MB33" s="88"/>
      <c r="MC33" s="88"/>
      <c r="MD33" s="88"/>
      <c r="ME33" s="88"/>
      <c r="MF33" s="88"/>
      <c r="MG33" s="88"/>
      <c r="MH33" s="88"/>
      <c r="MI33" s="88"/>
      <c r="MJ33" s="88"/>
      <c r="MK33" s="88"/>
      <c r="ML33" s="88"/>
      <c r="MM33" s="89"/>
      <c r="MN33" s="87">
        <f>データ!BS7</f>
        <v>72.900000000000006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192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44180</v>
      </c>
      <c r="Q55" s="106"/>
      <c r="R55" s="106"/>
      <c r="S55" s="106"/>
      <c r="T55" s="106"/>
      <c r="U55" s="106"/>
      <c r="V55" s="106"/>
      <c r="W55" s="106"/>
      <c r="X55" s="106"/>
      <c r="Y55" s="106"/>
      <c r="Z55" s="106"/>
      <c r="AA55" s="106"/>
      <c r="AB55" s="106"/>
      <c r="AC55" s="106"/>
      <c r="AD55" s="107"/>
      <c r="AE55" s="105">
        <f>データ!CA7</f>
        <v>47749</v>
      </c>
      <c r="AF55" s="106"/>
      <c r="AG55" s="106"/>
      <c r="AH55" s="106"/>
      <c r="AI55" s="106"/>
      <c r="AJ55" s="106"/>
      <c r="AK55" s="106"/>
      <c r="AL55" s="106"/>
      <c r="AM55" s="106"/>
      <c r="AN55" s="106"/>
      <c r="AO55" s="106"/>
      <c r="AP55" s="106"/>
      <c r="AQ55" s="106"/>
      <c r="AR55" s="106"/>
      <c r="AS55" s="107"/>
      <c r="AT55" s="105">
        <f>データ!CB7</f>
        <v>47436</v>
      </c>
      <c r="AU55" s="106"/>
      <c r="AV55" s="106"/>
      <c r="AW55" s="106"/>
      <c r="AX55" s="106"/>
      <c r="AY55" s="106"/>
      <c r="AZ55" s="106"/>
      <c r="BA55" s="106"/>
      <c r="BB55" s="106"/>
      <c r="BC55" s="106"/>
      <c r="BD55" s="106"/>
      <c r="BE55" s="106"/>
      <c r="BF55" s="106"/>
      <c r="BG55" s="106"/>
      <c r="BH55" s="107"/>
      <c r="BI55" s="105">
        <f>データ!CC7</f>
        <v>46419</v>
      </c>
      <c r="BJ55" s="106"/>
      <c r="BK55" s="106"/>
      <c r="BL55" s="106"/>
      <c r="BM55" s="106"/>
      <c r="BN55" s="106"/>
      <c r="BO55" s="106"/>
      <c r="BP55" s="106"/>
      <c r="BQ55" s="106"/>
      <c r="BR55" s="106"/>
      <c r="BS55" s="106"/>
      <c r="BT55" s="106"/>
      <c r="BU55" s="106"/>
      <c r="BV55" s="106"/>
      <c r="BW55" s="107"/>
      <c r="BX55" s="105">
        <f>データ!CD7</f>
        <v>49196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8570</v>
      </c>
      <c r="DE55" s="106"/>
      <c r="DF55" s="106"/>
      <c r="DG55" s="106"/>
      <c r="DH55" s="106"/>
      <c r="DI55" s="106"/>
      <c r="DJ55" s="106"/>
      <c r="DK55" s="106"/>
      <c r="DL55" s="106"/>
      <c r="DM55" s="106"/>
      <c r="DN55" s="106"/>
      <c r="DO55" s="106"/>
      <c r="DP55" s="106"/>
      <c r="DQ55" s="106"/>
      <c r="DR55" s="107"/>
      <c r="DS55" s="105">
        <f>データ!CL7</f>
        <v>8769</v>
      </c>
      <c r="DT55" s="106"/>
      <c r="DU55" s="106"/>
      <c r="DV55" s="106"/>
      <c r="DW55" s="106"/>
      <c r="DX55" s="106"/>
      <c r="DY55" s="106"/>
      <c r="DZ55" s="106"/>
      <c r="EA55" s="106"/>
      <c r="EB55" s="106"/>
      <c r="EC55" s="106"/>
      <c r="ED55" s="106"/>
      <c r="EE55" s="106"/>
      <c r="EF55" s="106"/>
      <c r="EG55" s="107"/>
      <c r="EH55" s="105">
        <f>データ!CM7</f>
        <v>8706</v>
      </c>
      <c r="EI55" s="106"/>
      <c r="EJ55" s="106"/>
      <c r="EK55" s="106"/>
      <c r="EL55" s="106"/>
      <c r="EM55" s="106"/>
      <c r="EN55" s="106"/>
      <c r="EO55" s="106"/>
      <c r="EP55" s="106"/>
      <c r="EQ55" s="106"/>
      <c r="ER55" s="106"/>
      <c r="ES55" s="106"/>
      <c r="ET55" s="106"/>
      <c r="EU55" s="106"/>
      <c r="EV55" s="107"/>
      <c r="EW55" s="105">
        <f>データ!CN7</f>
        <v>8934</v>
      </c>
      <c r="EX55" s="106"/>
      <c r="EY55" s="106"/>
      <c r="EZ55" s="106"/>
      <c r="FA55" s="106"/>
      <c r="FB55" s="106"/>
      <c r="FC55" s="106"/>
      <c r="FD55" s="106"/>
      <c r="FE55" s="106"/>
      <c r="FF55" s="106"/>
      <c r="FG55" s="106"/>
      <c r="FH55" s="106"/>
      <c r="FI55" s="106"/>
      <c r="FJ55" s="106"/>
      <c r="FK55" s="107"/>
      <c r="FL55" s="105">
        <f>データ!CO7</f>
        <v>8572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49.4</v>
      </c>
      <c r="GS55" s="88"/>
      <c r="GT55" s="88"/>
      <c r="GU55" s="88"/>
      <c r="GV55" s="88"/>
      <c r="GW55" s="88"/>
      <c r="GX55" s="88"/>
      <c r="GY55" s="88"/>
      <c r="GZ55" s="88"/>
      <c r="HA55" s="88"/>
      <c r="HB55" s="88"/>
      <c r="HC55" s="88"/>
      <c r="HD55" s="88"/>
      <c r="HE55" s="88"/>
      <c r="HF55" s="89"/>
      <c r="HG55" s="87">
        <f>データ!CW7</f>
        <v>52.6</v>
      </c>
      <c r="HH55" s="88"/>
      <c r="HI55" s="88"/>
      <c r="HJ55" s="88"/>
      <c r="HK55" s="88"/>
      <c r="HL55" s="88"/>
      <c r="HM55" s="88"/>
      <c r="HN55" s="88"/>
      <c r="HO55" s="88"/>
      <c r="HP55" s="88"/>
      <c r="HQ55" s="88"/>
      <c r="HR55" s="88"/>
      <c r="HS55" s="88"/>
      <c r="HT55" s="88"/>
      <c r="HU55" s="89"/>
      <c r="HV55" s="87">
        <f>データ!CX7</f>
        <v>52.5</v>
      </c>
      <c r="HW55" s="88"/>
      <c r="HX55" s="88"/>
      <c r="HY55" s="88"/>
      <c r="HZ55" s="88"/>
      <c r="IA55" s="88"/>
      <c r="IB55" s="88"/>
      <c r="IC55" s="88"/>
      <c r="ID55" s="88"/>
      <c r="IE55" s="88"/>
      <c r="IF55" s="88"/>
      <c r="IG55" s="88"/>
      <c r="IH55" s="88"/>
      <c r="II55" s="88"/>
      <c r="IJ55" s="89"/>
      <c r="IK55" s="87">
        <f>データ!CY7</f>
        <v>52.1</v>
      </c>
      <c r="IL55" s="88"/>
      <c r="IM55" s="88"/>
      <c r="IN55" s="88"/>
      <c r="IO55" s="88"/>
      <c r="IP55" s="88"/>
      <c r="IQ55" s="88"/>
      <c r="IR55" s="88"/>
      <c r="IS55" s="88"/>
      <c r="IT55" s="88"/>
      <c r="IU55" s="88"/>
      <c r="IV55" s="88"/>
      <c r="IW55" s="88"/>
      <c r="IX55" s="88"/>
      <c r="IY55" s="89"/>
      <c r="IZ55" s="87">
        <f>データ!CZ7</f>
        <v>55.2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20.3</v>
      </c>
      <c r="KG55" s="88"/>
      <c r="KH55" s="88"/>
      <c r="KI55" s="88"/>
      <c r="KJ55" s="88"/>
      <c r="KK55" s="88"/>
      <c r="KL55" s="88"/>
      <c r="KM55" s="88"/>
      <c r="KN55" s="88"/>
      <c r="KO55" s="88"/>
      <c r="KP55" s="88"/>
      <c r="KQ55" s="88"/>
      <c r="KR55" s="88"/>
      <c r="KS55" s="88"/>
      <c r="KT55" s="89"/>
      <c r="KU55" s="87">
        <f>データ!DH7</f>
        <v>21.1</v>
      </c>
      <c r="KV55" s="88"/>
      <c r="KW55" s="88"/>
      <c r="KX55" s="88"/>
      <c r="KY55" s="88"/>
      <c r="KZ55" s="88"/>
      <c r="LA55" s="88"/>
      <c r="LB55" s="88"/>
      <c r="LC55" s="88"/>
      <c r="LD55" s="88"/>
      <c r="LE55" s="88"/>
      <c r="LF55" s="88"/>
      <c r="LG55" s="88"/>
      <c r="LH55" s="88"/>
      <c r="LI55" s="89"/>
      <c r="LJ55" s="87">
        <f>データ!DI7</f>
        <v>19.8</v>
      </c>
      <c r="LK55" s="88"/>
      <c r="LL55" s="88"/>
      <c r="LM55" s="88"/>
      <c r="LN55" s="88"/>
      <c r="LO55" s="88"/>
      <c r="LP55" s="88"/>
      <c r="LQ55" s="88"/>
      <c r="LR55" s="88"/>
      <c r="LS55" s="88"/>
      <c r="LT55" s="88"/>
      <c r="LU55" s="88"/>
      <c r="LV55" s="88"/>
      <c r="LW55" s="88"/>
      <c r="LX55" s="89"/>
      <c r="LY55" s="87">
        <f>データ!DJ7</f>
        <v>20.3</v>
      </c>
      <c r="LZ55" s="88"/>
      <c r="MA55" s="88"/>
      <c r="MB55" s="88"/>
      <c r="MC55" s="88"/>
      <c r="MD55" s="88"/>
      <c r="ME55" s="88"/>
      <c r="MF55" s="88"/>
      <c r="MG55" s="88"/>
      <c r="MH55" s="88"/>
      <c r="MI55" s="88"/>
      <c r="MJ55" s="88"/>
      <c r="MK55" s="88"/>
      <c r="ML55" s="88"/>
      <c r="MM55" s="89"/>
      <c r="MN55" s="87">
        <f>データ!DK7</f>
        <v>20.8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76.599999999999994</v>
      </c>
      <c r="V79" s="82"/>
      <c r="W79" s="82"/>
      <c r="X79" s="82"/>
      <c r="Y79" s="82"/>
      <c r="Z79" s="82"/>
      <c r="AA79" s="82"/>
      <c r="AB79" s="82"/>
      <c r="AC79" s="82"/>
      <c r="AD79" s="82"/>
      <c r="AE79" s="82"/>
      <c r="AF79" s="82"/>
      <c r="AG79" s="82"/>
      <c r="AH79" s="82"/>
      <c r="AI79" s="82"/>
      <c r="AJ79" s="82"/>
      <c r="AK79" s="82"/>
      <c r="AL79" s="82"/>
      <c r="AM79" s="82"/>
      <c r="AN79" s="82">
        <f>データ!DS7</f>
        <v>77.599999999999994</v>
      </c>
      <c r="AO79" s="82"/>
      <c r="AP79" s="82"/>
      <c r="AQ79" s="82"/>
      <c r="AR79" s="82"/>
      <c r="AS79" s="82"/>
      <c r="AT79" s="82"/>
      <c r="AU79" s="82"/>
      <c r="AV79" s="82"/>
      <c r="AW79" s="82"/>
      <c r="AX79" s="82"/>
      <c r="AY79" s="82"/>
      <c r="AZ79" s="82"/>
      <c r="BA79" s="82"/>
      <c r="BB79" s="82"/>
      <c r="BC79" s="82"/>
      <c r="BD79" s="82"/>
      <c r="BE79" s="82"/>
      <c r="BF79" s="82"/>
      <c r="BG79" s="82">
        <f>データ!DT7</f>
        <v>60</v>
      </c>
      <c r="BH79" s="82"/>
      <c r="BI79" s="82"/>
      <c r="BJ79" s="82"/>
      <c r="BK79" s="82"/>
      <c r="BL79" s="82"/>
      <c r="BM79" s="82"/>
      <c r="BN79" s="82"/>
      <c r="BO79" s="82"/>
      <c r="BP79" s="82"/>
      <c r="BQ79" s="82"/>
      <c r="BR79" s="82"/>
      <c r="BS79" s="82"/>
      <c r="BT79" s="82"/>
      <c r="BU79" s="82"/>
      <c r="BV79" s="82"/>
      <c r="BW79" s="82"/>
      <c r="BX79" s="82"/>
      <c r="BY79" s="82"/>
      <c r="BZ79" s="82">
        <f>データ!DU7</f>
        <v>59.6</v>
      </c>
      <c r="CA79" s="82"/>
      <c r="CB79" s="82"/>
      <c r="CC79" s="82"/>
      <c r="CD79" s="82"/>
      <c r="CE79" s="82"/>
      <c r="CF79" s="82"/>
      <c r="CG79" s="82"/>
      <c r="CH79" s="82"/>
      <c r="CI79" s="82"/>
      <c r="CJ79" s="82"/>
      <c r="CK79" s="82"/>
      <c r="CL79" s="82"/>
      <c r="CM79" s="82"/>
      <c r="CN79" s="82"/>
      <c r="CO79" s="82"/>
      <c r="CP79" s="82"/>
      <c r="CQ79" s="82"/>
      <c r="CR79" s="82"/>
      <c r="CS79" s="82">
        <f>データ!DV7</f>
        <v>59.2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80.7</v>
      </c>
      <c r="EP79" s="82"/>
      <c r="EQ79" s="82"/>
      <c r="ER79" s="82"/>
      <c r="ES79" s="82"/>
      <c r="ET79" s="82"/>
      <c r="EU79" s="82"/>
      <c r="EV79" s="82"/>
      <c r="EW79" s="82"/>
      <c r="EX79" s="82"/>
      <c r="EY79" s="82"/>
      <c r="EZ79" s="82"/>
      <c r="FA79" s="82"/>
      <c r="FB79" s="82"/>
      <c r="FC79" s="82"/>
      <c r="FD79" s="82"/>
      <c r="FE79" s="82"/>
      <c r="FF79" s="82"/>
      <c r="FG79" s="82"/>
      <c r="FH79" s="82">
        <f>データ!ED7</f>
        <v>81.7</v>
      </c>
      <c r="FI79" s="82"/>
      <c r="FJ79" s="82"/>
      <c r="FK79" s="82"/>
      <c r="FL79" s="82"/>
      <c r="FM79" s="82"/>
      <c r="FN79" s="82"/>
      <c r="FO79" s="82"/>
      <c r="FP79" s="82"/>
      <c r="FQ79" s="82"/>
      <c r="FR79" s="82"/>
      <c r="FS79" s="82"/>
      <c r="FT79" s="82"/>
      <c r="FU79" s="82"/>
      <c r="FV79" s="82"/>
      <c r="FW79" s="82"/>
      <c r="FX79" s="82"/>
      <c r="FY79" s="82"/>
      <c r="FZ79" s="82"/>
      <c r="GA79" s="82">
        <f>データ!EE7</f>
        <v>79.400000000000006</v>
      </c>
      <c r="GB79" s="82"/>
      <c r="GC79" s="82"/>
      <c r="GD79" s="82"/>
      <c r="GE79" s="82"/>
      <c r="GF79" s="82"/>
      <c r="GG79" s="82"/>
      <c r="GH79" s="82"/>
      <c r="GI79" s="82"/>
      <c r="GJ79" s="82"/>
      <c r="GK79" s="82"/>
      <c r="GL79" s="82"/>
      <c r="GM79" s="82"/>
      <c r="GN79" s="82"/>
      <c r="GO79" s="82"/>
      <c r="GP79" s="82"/>
      <c r="GQ79" s="82"/>
      <c r="GR79" s="82"/>
      <c r="GS79" s="82"/>
      <c r="GT79" s="82">
        <f>データ!EF7</f>
        <v>78.900000000000006</v>
      </c>
      <c r="GU79" s="82"/>
      <c r="GV79" s="82"/>
      <c r="GW79" s="82"/>
      <c r="GX79" s="82"/>
      <c r="GY79" s="82"/>
      <c r="GZ79" s="82"/>
      <c r="HA79" s="82"/>
      <c r="HB79" s="82"/>
      <c r="HC79" s="82"/>
      <c r="HD79" s="82"/>
      <c r="HE79" s="82"/>
      <c r="HF79" s="82"/>
      <c r="HG79" s="82"/>
      <c r="HH79" s="82"/>
      <c r="HI79" s="82"/>
      <c r="HJ79" s="82"/>
      <c r="HK79" s="82"/>
      <c r="HL79" s="82"/>
      <c r="HM79" s="82">
        <f>データ!EG7</f>
        <v>72.599999999999994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55307395</v>
      </c>
      <c r="JK79" s="81"/>
      <c r="JL79" s="81"/>
      <c r="JM79" s="81"/>
      <c r="JN79" s="81"/>
      <c r="JO79" s="81"/>
      <c r="JP79" s="81"/>
      <c r="JQ79" s="81"/>
      <c r="JR79" s="81"/>
      <c r="JS79" s="81"/>
      <c r="JT79" s="81"/>
      <c r="JU79" s="81"/>
      <c r="JV79" s="81"/>
      <c r="JW79" s="81"/>
      <c r="JX79" s="81"/>
      <c r="JY79" s="81"/>
      <c r="JZ79" s="81"/>
      <c r="KA79" s="81"/>
      <c r="KB79" s="81"/>
      <c r="KC79" s="81">
        <f>データ!EO7</f>
        <v>56155088</v>
      </c>
      <c r="KD79" s="81"/>
      <c r="KE79" s="81"/>
      <c r="KF79" s="81"/>
      <c r="KG79" s="81"/>
      <c r="KH79" s="81"/>
      <c r="KI79" s="81"/>
      <c r="KJ79" s="81"/>
      <c r="KK79" s="81"/>
      <c r="KL79" s="81"/>
      <c r="KM79" s="81"/>
      <c r="KN79" s="81"/>
      <c r="KO79" s="81"/>
      <c r="KP79" s="81"/>
      <c r="KQ79" s="81"/>
      <c r="KR79" s="81"/>
      <c r="KS79" s="81"/>
      <c r="KT79" s="81"/>
      <c r="KU79" s="81"/>
      <c r="KV79" s="81">
        <f>データ!EP7</f>
        <v>65379079</v>
      </c>
      <c r="KW79" s="81"/>
      <c r="KX79" s="81"/>
      <c r="KY79" s="81"/>
      <c r="KZ79" s="81"/>
      <c r="LA79" s="81"/>
      <c r="LB79" s="81"/>
      <c r="LC79" s="81"/>
      <c r="LD79" s="81"/>
      <c r="LE79" s="81"/>
      <c r="LF79" s="81"/>
      <c r="LG79" s="81"/>
      <c r="LH79" s="81"/>
      <c r="LI79" s="81"/>
      <c r="LJ79" s="81"/>
      <c r="LK79" s="81"/>
      <c r="LL79" s="81"/>
      <c r="LM79" s="81"/>
      <c r="LN79" s="81"/>
      <c r="LO79" s="81">
        <f>データ!EQ7</f>
        <v>66181632</v>
      </c>
      <c r="LP79" s="81"/>
      <c r="LQ79" s="81"/>
      <c r="LR79" s="81"/>
      <c r="LS79" s="81"/>
      <c r="LT79" s="81"/>
      <c r="LU79" s="81"/>
      <c r="LV79" s="81"/>
      <c r="LW79" s="81"/>
      <c r="LX79" s="81"/>
      <c r="LY79" s="81"/>
      <c r="LZ79" s="81"/>
      <c r="MA79" s="81"/>
      <c r="MB79" s="81"/>
      <c r="MC79" s="81"/>
      <c r="MD79" s="81"/>
      <c r="ME79" s="81"/>
      <c r="MF79" s="81"/>
      <c r="MG79" s="81"/>
      <c r="MH79" s="81">
        <f>データ!ER7</f>
        <v>69347351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x6iKGLDGaZuqb+4HgtDapwjWQwEUDh3Nf+Hs51prHq4wRvF3g8J8+z64u4woWFA9Amf4OkkkbQ7tzHQ3f1GLQ==" saltValue="Jj14m38GSJWeapo1l+uOY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9" t="s">
        <v>105</v>
      </c>
      <c r="AI4" s="160"/>
      <c r="AJ4" s="160"/>
      <c r="AK4" s="160"/>
      <c r="AL4" s="160"/>
      <c r="AM4" s="160"/>
      <c r="AN4" s="160"/>
      <c r="AO4" s="160"/>
      <c r="AP4" s="160"/>
      <c r="AQ4" s="160"/>
      <c r="AR4" s="161"/>
      <c r="AS4" s="162" t="s">
        <v>106</v>
      </c>
      <c r="AT4" s="158"/>
      <c r="AU4" s="158"/>
      <c r="AV4" s="158"/>
      <c r="AW4" s="158"/>
      <c r="AX4" s="158"/>
      <c r="AY4" s="158"/>
      <c r="AZ4" s="158"/>
      <c r="BA4" s="158"/>
      <c r="BB4" s="158"/>
      <c r="BC4" s="158"/>
      <c r="BD4" s="162" t="s">
        <v>107</v>
      </c>
      <c r="BE4" s="158"/>
      <c r="BF4" s="158"/>
      <c r="BG4" s="158"/>
      <c r="BH4" s="158"/>
      <c r="BI4" s="158"/>
      <c r="BJ4" s="158"/>
      <c r="BK4" s="158"/>
      <c r="BL4" s="158"/>
      <c r="BM4" s="158"/>
      <c r="BN4" s="158"/>
      <c r="BO4" s="159" t="s">
        <v>108</v>
      </c>
      <c r="BP4" s="160"/>
      <c r="BQ4" s="160"/>
      <c r="BR4" s="160"/>
      <c r="BS4" s="160"/>
      <c r="BT4" s="160"/>
      <c r="BU4" s="160"/>
      <c r="BV4" s="160"/>
      <c r="BW4" s="160"/>
      <c r="BX4" s="160"/>
      <c r="BY4" s="161"/>
      <c r="BZ4" s="158" t="s">
        <v>109</v>
      </c>
      <c r="CA4" s="158"/>
      <c r="CB4" s="158"/>
      <c r="CC4" s="158"/>
      <c r="CD4" s="158"/>
      <c r="CE4" s="158"/>
      <c r="CF4" s="158"/>
      <c r="CG4" s="158"/>
      <c r="CH4" s="158"/>
      <c r="CI4" s="158"/>
      <c r="CJ4" s="158"/>
      <c r="CK4" s="162" t="s">
        <v>110</v>
      </c>
      <c r="CL4" s="158"/>
      <c r="CM4" s="158"/>
      <c r="CN4" s="158"/>
      <c r="CO4" s="158"/>
      <c r="CP4" s="158"/>
      <c r="CQ4" s="158"/>
      <c r="CR4" s="158"/>
      <c r="CS4" s="158"/>
      <c r="CT4" s="158"/>
      <c r="CU4" s="158"/>
      <c r="CV4" s="158" t="s">
        <v>111</v>
      </c>
      <c r="CW4" s="158"/>
      <c r="CX4" s="158"/>
      <c r="CY4" s="158"/>
      <c r="CZ4" s="158"/>
      <c r="DA4" s="158"/>
      <c r="DB4" s="158"/>
      <c r="DC4" s="158"/>
      <c r="DD4" s="158"/>
      <c r="DE4" s="158"/>
      <c r="DF4" s="158"/>
      <c r="DG4" s="158" t="s">
        <v>112</v>
      </c>
      <c r="DH4" s="158"/>
      <c r="DI4" s="158"/>
      <c r="DJ4" s="158"/>
      <c r="DK4" s="158"/>
      <c r="DL4" s="158"/>
      <c r="DM4" s="158"/>
      <c r="DN4" s="158"/>
      <c r="DO4" s="158"/>
      <c r="DP4" s="158"/>
      <c r="DQ4" s="158"/>
      <c r="DR4" s="159" t="s">
        <v>113</v>
      </c>
      <c r="DS4" s="160"/>
      <c r="DT4" s="160"/>
      <c r="DU4" s="160"/>
      <c r="DV4" s="160"/>
      <c r="DW4" s="160"/>
      <c r="DX4" s="160"/>
      <c r="DY4" s="160"/>
      <c r="DZ4" s="160"/>
      <c r="EA4" s="160"/>
      <c r="EB4" s="161"/>
      <c r="EC4" s="158" t="s">
        <v>114</v>
      </c>
      <c r="ED4" s="158"/>
      <c r="EE4" s="158"/>
      <c r="EF4" s="158"/>
      <c r="EG4" s="158"/>
      <c r="EH4" s="158"/>
      <c r="EI4" s="158"/>
      <c r="EJ4" s="158"/>
      <c r="EK4" s="158"/>
      <c r="EL4" s="158"/>
      <c r="EM4" s="158"/>
      <c r="EN4" s="158" t="s">
        <v>115</v>
      </c>
      <c r="EO4" s="158"/>
      <c r="EP4" s="158"/>
      <c r="EQ4" s="158"/>
      <c r="ER4" s="158"/>
      <c r="ES4" s="158"/>
      <c r="ET4" s="158"/>
      <c r="EU4" s="158"/>
      <c r="EV4" s="158"/>
      <c r="EW4" s="158"/>
      <c r="EX4" s="158"/>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142</v>
      </c>
      <c r="AW5" s="64" t="s">
        <v>153</v>
      </c>
      <c r="AX5" s="64" t="s">
        <v>144</v>
      </c>
      <c r="AY5" s="64" t="s">
        <v>145</v>
      </c>
      <c r="AZ5" s="64" t="s">
        <v>146</v>
      </c>
      <c r="BA5" s="64" t="s">
        <v>147</v>
      </c>
      <c r="BB5" s="64" t="s">
        <v>148</v>
      </c>
      <c r="BC5" s="64" t="s">
        <v>149</v>
      </c>
      <c r="BD5" s="64" t="s">
        <v>154</v>
      </c>
      <c r="BE5" s="64" t="s">
        <v>140</v>
      </c>
      <c r="BF5" s="64" t="s">
        <v>155</v>
      </c>
      <c r="BG5" s="64" t="s">
        <v>156</v>
      </c>
      <c r="BH5" s="64" t="s">
        <v>157</v>
      </c>
      <c r="BI5" s="64" t="s">
        <v>144</v>
      </c>
      <c r="BJ5" s="64" t="s">
        <v>145</v>
      </c>
      <c r="BK5" s="64" t="s">
        <v>146</v>
      </c>
      <c r="BL5" s="64" t="s">
        <v>147</v>
      </c>
      <c r="BM5" s="64" t="s">
        <v>148</v>
      </c>
      <c r="BN5" s="64" t="s">
        <v>149</v>
      </c>
      <c r="BO5" s="64" t="s">
        <v>139</v>
      </c>
      <c r="BP5" s="64" t="s">
        <v>158</v>
      </c>
      <c r="BQ5" s="64" t="s">
        <v>159</v>
      </c>
      <c r="BR5" s="64" t="s">
        <v>142</v>
      </c>
      <c r="BS5" s="64" t="s">
        <v>153</v>
      </c>
      <c r="BT5" s="64" t="s">
        <v>144</v>
      </c>
      <c r="BU5" s="64" t="s">
        <v>145</v>
      </c>
      <c r="BV5" s="64" t="s">
        <v>146</v>
      </c>
      <c r="BW5" s="64" t="s">
        <v>147</v>
      </c>
      <c r="BX5" s="64" t="s">
        <v>148</v>
      </c>
      <c r="BY5" s="64" t="s">
        <v>149</v>
      </c>
      <c r="BZ5" s="64" t="s">
        <v>160</v>
      </c>
      <c r="CA5" s="64" t="s">
        <v>161</v>
      </c>
      <c r="CB5" s="64" t="s">
        <v>152</v>
      </c>
      <c r="CC5" s="64" t="s">
        <v>162</v>
      </c>
      <c r="CD5" s="64" t="s">
        <v>157</v>
      </c>
      <c r="CE5" s="64" t="s">
        <v>144</v>
      </c>
      <c r="CF5" s="64" t="s">
        <v>145</v>
      </c>
      <c r="CG5" s="64" t="s">
        <v>146</v>
      </c>
      <c r="CH5" s="64" t="s">
        <v>147</v>
      </c>
      <c r="CI5" s="64" t="s">
        <v>148</v>
      </c>
      <c r="CJ5" s="64" t="s">
        <v>149</v>
      </c>
      <c r="CK5" s="64" t="s">
        <v>139</v>
      </c>
      <c r="CL5" s="64" t="s">
        <v>140</v>
      </c>
      <c r="CM5" s="64" t="s">
        <v>163</v>
      </c>
      <c r="CN5" s="64" t="s">
        <v>142</v>
      </c>
      <c r="CO5" s="64" t="s">
        <v>143</v>
      </c>
      <c r="CP5" s="64" t="s">
        <v>144</v>
      </c>
      <c r="CQ5" s="64" t="s">
        <v>145</v>
      </c>
      <c r="CR5" s="64" t="s">
        <v>146</v>
      </c>
      <c r="CS5" s="64" t="s">
        <v>147</v>
      </c>
      <c r="CT5" s="64" t="s">
        <v>148</v>
      </c>
      <c r="CU5" s="64" t="s">
        <v>149</v>
      </c>
      <c r="CV5" s="64" t="s">
        <v>164</v>
      </c>
      <c r="CW5" s="64" t="s">
        <v>140</v>
      </c>
      <c r="CX5" s="64" t="s">
        <v>155</v>
      </c>
      <c r="CY5" s="64" t="s">
        <v>162</v>
      </c>
      <c r="CZ5" s="64" t="s">
        <v>153</v>
      </c>
      <c r="DA5" s="64" t="s">
        <v>144</v>
      </c>
      <c r="DB5" s="64" t="s">
        <v>145</v>
      </c>
      <c r="DC5" s="64" t="s">
        <v>146</v>
      </c>
      <c r="DD5" s="64" t="s">
        <v>147</v>
      </c>
      <c r="DE5" s="64" t="s">
        <v>148</v>
      </c>
      <c r="DF5" s="64" t="s">
        <v>149</v>
      </c>
      <c r="DG5" s="64" t="s">
        <v>164</v>
      </c>
      <c r="DH5" s="64" t="s">
        <v>165</v>
      </c>
      <c r="DI5" s="64" t="s">
        <v>155</v>
      </c>
      <c r="DJ5" s="64" t="s">
        <v>142</v>
      </c>
      <c r="DK5" s="64" t="s">
        <v>153</v>
      </c>
      <c r="DL5" s="64" t="s">
        <v>144</v>
      </c>
      <c r="DM5" s="64" t="s">
        <v>145</v>
      </c>
      <c r="DN5" s="64" t="s">
        <v>146</v>
      </c>
      <c r="DO5" s="64" t="s">
        <v>147</v>
      </c>
      <c r="DP5" s="64" t="s">
        <v>148</v>
      </c>
      <c r="DQ5" s="64" t="s">
        <v>149</v>
      </c>
      <c r="DR5" s="64" t="s">
        <v>150</v>
      </c>
      <c r="DS5" s="64" t="s">
        <v>140</v>
      </c>
      <c r="DT5" s="64" t="s">
        <v>141</v>
      </c>
      <c r="DU5" s="64" t="s">
        <v>162</v>
      </c>
      <c r="DV5" s="64" t="s">
        <v>153</v>
      </c>
      <c r="DW5" s="64" t="s">
        <v>144</v>
      </c>
      <c r="DX5" s="64" t="s">
        <v>145</v>
      </c>
      <c r="DY5" s="64" t="s">
        <v>146</v>
      </c>
      <c r="DZ5" s="64" t="s">
        <v>147</v>
      </c>
      <c r="EA5" s="64" t="s">
        <v>148</v>
      </c>
      <c r="EB5" s="64" t="s">
        <v>149</v>
      </c>
      <c r="EC5" s="64" t="s">
        <v>166</v>
      </c>
      <c r="ED5" s="64" t="s">
        <v>140</v>
      </c>
      <c r="EE5" s="64" t="s">
        <v>141</v>
      </c>
      <c r="EF5" s="64" t="s">
        <v>167</v>
      </c>
      <c r="EG5" s="64" t="s">
        <v>153</v>
      </c>
      <c r="EH5" s="64" t="s">
        <v>144</v>
      </c>
      <c r="EI5" s="64" t="s">
        <v>145</v>
      </c>
      <c r="EJ5" s="64" t="s">
        <v>146</v>
      </c>
      <c r="EK5" s="64" t="s">
        <v>147</v>
      </c>
      <c r="EL5" s="64" t="s">
        <v>148</v>
      </c>
      <c r="EM5" s="64" t="s">
        <v>168</v>
      </c>
      <c r="EN5" s="64" t="s">
        <v>154</v>
      </c>
      <c r="EO5" s="64" t="s">
        <v>169</v>
      </c>
      <c r="EP5" s="64" t="s">
        <v>152</v>
      </c>
      <c r="EQ5" s="64" t="s">
        <v>142</v>
      </c>
      <c r="ER5" s="64" t="s">
        <v>143</v>
      </c>
      <c r="ES5" s="64" t="s">
        <v>144</v>
      </c>
      <c r="ET5" s="64" t="s">
        <v>145</v>
      </c>
      <c r="EU5" s="64" t="s">
        <v>146</v>
      </c>
      <c r="EV5" s="64" t="s">
        <v>147</v>
      </c>
      <c r="EW5" s="64" t="s">
        <v>148</v>
      </c>
      <c r="EX5" s="64" t="s">
        <v>149</v>
      </c>
    </row>
    <row r="6" spans="1:154" s="69" customFormat="1">
      <c r="A6" s="50" t="s">
        <v>170</v>
      </c>
      <c r="B6" s="65">
        <f>B8</f>
        <v>2018</v>
      </c>
      <c r="C6" s="65">
        <f t="shared" ref="C6:M6" si="2">C8</f>
        <v>112127</v>
      </c>
      <c r="D6" s="65">
        <f t="shared" si="2"/>
        <v>46</v>
      </c>
      <c r="E6" s="65">
        <f t="shared" si="2"/>
        <v>6</v>
      </c>
      <c r="F6" s="65">
        <f t="shared" si="2"/>
        <v>0</v>
      </c>
      <c r="G6" s="65">
        <f t="shared" si="2"/>
        <v>1</v>
      </c>
      <c r="H6" s="163" t="str">
        <f>IF(H8&lt;&gt;I8,H8,"")&amp;IF(I8&lt;&gt;J8,I8,"")&amp;"　"&amp;J8</f>
        <v>埼玉県東松山市　市民病院</v>
      </c>
      <c r="I6" s="164"/>
      <c r="J6" s="165"/>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12</v>
      </c>
      <c r="R6" s="65" t="str">
        <f t="shared" si="3"/>
        <v>-</v>
      </c>
      <c r="S6" s="65" t="str">
        <f t="shared" si="3"/>
        <v>ド 訓</v>
      </c>
      <c r="T6" s="65" t="str">
        <f t="shared" si="3"/>
        <v>救 感 輪</v>
      </c>
      <c r="U6" s="66">
        <f>U8</f>
        <v>90290</v>
      </c>
      <c r="V6" s="66">
        <f>V8</f>
        <v>13805</v>
      </c>
      <c r="W6" s="65" t="str">
        <f>W8</f>
        <v>非該当</v>
      </c>
      <c r="X6" s="65" t="str">
        <f t="shared" si="3"/>
        <v>７：１</v>
      </c>
      <c r="Y6" s="66">
        <f t="shared" si="3"/>
        <v>110</v>
      </c>
      <c r="Z6" s="66" t="str">
        <f t="shared" si="3"/>
        <v>-</v>
      </c>
      <c r="AA6" s="66" t="str">
        <f t="shared" si="3"/>
        <v>-</v>
      </c>
      <c r="AB6" s="66" t="str">
        <f t="shared" si="3"/>
        <v>-</v>
      </c>
      <c r="AC6" s="66">
        <f t="shared" si="3"/>
        <v>4</v>
      </c>
      <c r="AD6" s="66">
        <f t="shared" si="3"/>
        <v>114</v>
      </c>
      <c r="AE6" s="66">
        <f t="shared" si="3"/>
        <v>110</v>
      </c>
      <c r="AF6" s="66" t="str">
        <f t="shared" si="3"/>
        <v>-</v>
      </c>
      <c r="AG6" s="66">
        <f t="shared" si="3"/>
        <v>110</v>
      </c>
      <c r="AH6" s="67">
        <f>IF(AH8="-",NA(),AH8)</f>
        <v>101.8</v>
      </c>
      <c r="AI6" s="67">
        <f t="shared" ref="AI6:AQ6" si="4">IF(AI8="-",NA(),AI8)</f>
        <v>96.9</v>
      </c>
      <c r="AJ6" s="67">
        <f t="shared" si="4"/>
        <v>97.5</v>
      </c>
      <c r="AK6" s="67">
        <f t="shared" si="4"/>
        <v>98.9</v>
      </c>
      <c r="AL6" s="67">
        <f t="shared" si="4"/>
        <v>94.2</v>
      </c>
      <c r="AM6" s="67">
        <f t="shared" si="4"/>
        <v>96.9</v>
      </c>
      <c r="AN6" s="67">
        <f t="shared" si="4"/>
        <v>98.3</v>
      </c>
      <c r="AO6" s="67">
        <f t="shared" si="4"/>
        <v>96.7</v>
      </c>
      <c r="AP6" s="67">
        <f t="shared" si="4"/>
        <v>96.6</v>
      </c>
      <c r="AQ6" s="67">
        <f t="shared" si="4"/>
        <v>97.2</v>
      </c>
      <c r="AR6" s="67" t="str">
        <f>IF(AR8="-","【-】","【"&amp;SUBSTITUTE(TEXT(AR8,"#,##0.0"),"-","△")&amp;"】")</f>
        <v>【98.8】</v>
      </c>
      <c r="AS6" s="67">
        <f>IF(AS8="-",NA(),AS8)</f>
        <v>88</v>
      </c>
      <c r="AT6" s="67">
        <f t="shared" ref="AT6:BB6" si="5">IF(AT8="-",NA(),AT8)</f>
        <v>87.3</v>
      </c>
      <c r="AU6" s="67">
        <f t="shared" si="5"/>
        <v>86.6</v>
      </c>
      <c r="AV6" s="67">
        <f t="shared" si="5"/>
        <v>88.1</v>
      </c>
      <c r="AW6" s="67">
        <f t="shared" si="5"/>
        <v>85.6</v>
      </c>
      <c r="AX6" s="67">
        <f t="shared" si="5"/>
        <v>85.4</v>
      </c>
      <c r="AY6" s="67">
        <f t="shared" si="5"/>
        <v>85.3</v>
      </c>
      <c r="AZ6" s="67">
        <f t="shared" si="5"/>
        <v>84.2</v>
      </c>
      <c r="BA6" s="67">
        <f t="shared" si="5"/>
        <v>83.9</v>
      </c>
      <c r="BB6" s="67">
        <f t="shared" si="5"/>
        <v>84</v>
      </c>
      <c r="BC6" s="67" t="str">
        <f>IF(BC8="-","【-】","【"&amp;SUBSTITUTE(TEXT(BC8,"#,##0.0"),"-","△")&amp;"】")</f>
        <v>【89.7】</v>
      </c>
      <c r="BD6" s="67">
        <f>IF(BD8="-",NA(),BD8)</f>
        <v>85.3</v>
      </c>
      <c r="BE6" s="67">
        <f t="shared" ref="BE6:BM6" si="6">IF(BE8="-",NA(),BE8)</f>
        <v>88.2</v>
      </c>
      <c r="BF6" s="67">
        <f t="shared" si="6"/>
        <v>87.7</v>
      </c>
      <c r="BG6" s="67">
        <f t="shared" si="6"/>
        <v>86</v>
      </c>
      <c r="BH6" s="67">
        <f t="shared" si="6"/>
        <v>97.6</v>
      </c>
      <c r="BI6" s="67">
        <f t="shared" si="6"/>
        <v>112.9</v>
      </c>
      <c r="BJ6" s="67">
        <f t="shared" si="6"/>
        <v>118.9</v>
      </c>
      <c r="BK6" s="67">
        <f t="shared" si="6"/>
        <v>119.5</v>
      </c>
      <c r="BL6" s="67">
        <f t="shared" si="6"/>
        <v>116.9</v>
      </c>
      <c r="BM6" s="67">
        <f t="shared" si="6"/>
        <v>117.1</v>
      </c>
      <c r="BN6" s="67" t="str">
        <f>IF(BN8="-","【-】","【"&amp;SUBSTITUTE(TEXT(BN8,"#,##0.0"),"-","△")&amp;"】")</f>
        <v>【64.1】</v>
      </c>
      <c r="BO6" s="67">
        <f>IF(BO8="-",NA(),BO8)</f>
        <v>78.3</v>
      </c>
      <c r="BP6" s="67">
        <f t="shared" ref="BP6:BX6" si="7">IF(BP8="-",NA(),BP8)</f>
        <v>72.3</v>
      </c>
      <c r="BQ6" s="67">
        <f t="shared" si="7"/>
        <v>77.8</v>
      </c>
      <c r="BR6" s="67">
        <f t="shared" si="7"/>
        <v>81.3</v>
      </c>
      <c r="BS6" s="67">
        <f t="shared" si="7"/>
        <v>72.900000000000006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44180</v>
      </c>
      <c r="CA6" s="68">
        <f t="shared" ref="CA6:CI6" si="8">IF(CA8="-",NA(),CA8)</f>
        <v>47749</v>
      </c>
      <c r="CB6" s="68">
        <f t="shared" si="8"/>
        <v>47436</v>
      </c>
      <c r="CC6" s="68">
        <f t="shared" si="8"/>
        <v>46419</v>
      </c>
      <c r="CD6" s="68">
        <f t="shared" si="8"/>
        <v>49196</v>
      </c>
      <c r="CE6" s="68">
        <f t="shared" si="8"/>
        <v>32431</v>
      </c>
      <c r="CF6" s="68">
        <f t="shared" si="8"/>
        <v>32532</v>
      </c>
      <c r="CG6" s="68">
        <f t="shared" si="8"/>
        <v>33492</v>
      </c>
      <c r="CH6" s="68">
        <f t="shared" si="8"/>
        <v>34136</v>
      </c>
      <c r="CI6" s="68">
        <f t="shared" si="8"/>
        <v>34924</v>
      </c>
      <c r="CJ6" s="67" t="str">
        <f>IF(CJ8="-","【-】","【"&amp;SUBSTITUTE(TEXT(CJ8,"#,##0"),"-","△")&amp;"】")</f>
        <v>【52,412】</v>
      </c>
      <c r="CK6" s="68">
        <f>IF(CK8="-",NA(),CK8)</f>
        <v>8570</v>
      </c>
      <c r="CL6" s="68">
        <f t="shared" ref="CL6:CT6" si="9">IF(CL8="-",NA(),CL8)</f>
        <v>8769</v>
      </c>
      <c r="CM6" s="68">
        <f t="shared" si="9"/>
        <v>8706</v>
      </c>
      <c r="CN6" s="68">
        <f t="shared" si="9"/>
        <v>8934</v>
      </c>
      <c r="CO6" s="68">
        <f t="shared" si="9"/>
        <v>8572</v>
      </c>
      <c r="CP6" s="68">
        <f t="shared" si="9"/>
        <v>9726</v>
      </c>
      <c r="CQ6" s="68">
        <f t="shared" si="9"/>
        <v>10037</v>
      </c>
      <c r="CR6" s="68">
        <f t="shared" si="9"/>
        <v>9976</v>
      </c>
      <c r="CS6" s="68">
        <f t="shared" si="9"/>
        <v>10130</v>
      </c>
      <c r="CT6" s="68">
        <f t="shared" si="9"/>
        <v>10244</v>
      </c>
      <c r="CU6" s="67" t="str">
        <f>IF(CU8="-","【-】","【"&amp;SUBSTITUTE(TEXT(CU8,"#,##0"),"-","△")&amp;"】")</f>
        <v>【14,708】</v>
      </c>
      <c r="CV6" s="67">
        <f>IF(CV8="-",NA(),CV8)</f>
        <v>49.4</v>
      </c>
      <c r="CW6" s="67">
        <f t="shared" ref="CW6:DE6" si="10">IF(CW8="-",NA(),CW8)</f>
        <v>52.6</v>
      </c>
      <c r="CX6" s="67">
        <f t="shared" si="10"/>
        <v>52.5</v>
      </c>
      <c r="CY6" s="67">
        <f t="shared" si="10"/>
        <v>52.1</v>
      </c>
      <c r="CZ6" s="67">
        <f t="shared" si="10"/>
        <v>55.2</v>
      </c>
      <c r="DA6" s="67">
        <f t="shared" si="10"/>
        <v>62.1</v>
      </c>
      <c r="DB6" s="67">
        <f t="shared" si="10"/>
        <v>62.5</v>
      </c>
      <c r="DC6" s="67">
        <f t="shared" si="10"/>
        <v>63.4</v>
      </c>
      <c r="DD6" s="67">
        <f t="shared" si="10"/>
        <v>63.4</v>
      </c>
      <c r="DE6" s="67">
        <f t="shared" si="10"/>
        <v>63.7</v>
      </c>
      <c r="DF6" s="67" t="str">
        <f>IF(DF8="-","【-】","【"&amp;SUBSTITUTE(TEXT(DF8,"#,##0.0"),"-","△")&amp;"】")</f>
        <v>【54.8】</v>
      </c>
      <c r="DG6" s="67">
        <f>IF(DG8="-",NA(),DG8)</f>
        <v>20.3</v>
      </c>
      <c r="DH6" s="67">
        <f t="shared" ref="DH6:DP6" si="11">IF(DH8="-",NA(),DH8)</f>
        <v>21.1</v>
      </c>
      <c r="DI6" s="67">
        <f t="shared" si="11"/>
        <v>19.8</v>
      </c>
      <c r="DJ6" s="67">
        <f t="shared" si="11"/>
        <v>20.3</v>
      </c>
      <c r="DK6" s="67">
        <f t="shared" si="11"/>
        <v>20.8</v>
      </c>
      <c r="DL6" s="67">
        <f t="shared" si="11"/>
        <v>18.899999999999999</v>
      </c>
      <c r="DM6" s="67">
        <f t="shared" si="11"/>
        <v>19</v>
      </c>
      <c r="DN6" s="67">
        <f t="shared" si="11"/>
        <v>18.7</v>
      </c>
      <c r="DO6" s="67">
        <f t="shared" si="11"/>
        <v>18.3</v>
      </c>
      <c r="DP6" s="67">
        <f t="shared" si="11"/>
        <v>17.7</v>
      </c>
      <c r="DQ6" s="67" t="str">
        <f>IF(DQ8="-","【-】","【"&amp;SUBSTITUTE(TEXT(DQ8,"#,##0.0"),"-","△")&amp;"】")</f>
        <v>【24.3】</v>
      </c>
      <c r="DR6" s="67">
        <f>IF(DR8="-",NA(),DR8)</f>
        <v>76.599999999999994</v>
      </c>
      <c r="DS6" s="67">
        <f t="shared" ref="DS6:EA6" si="12">IF(DS8="-",NA(),DS8)</f>
        <v>77.599999999999994</v>
      </c>
      <c r="DT6" s="67">
        <f t="shared" si="12"/>
        <v>60</v>
      </c>
      <c r="DU6" s="67">
        <f t="shared" si="12"/>
        <v>59.6</v>
      </c>
      <c r="DV6" s="67">
        <f t="shared" si="12"/>
        <v>59.2</v>
      </c>
      <c r="DW6" s="67">
        <f t="shared" si="12"/>
        <v>52.2</v>
      </c>
      <c r="DX6" s="67">
        <f t="shared" si="12"/>
        <v>52.4</v>
      </c>
      <c r="DY6" s="67">
        <f t="shared" si="12"/>
        <v>52.5</v>
      </c>
      <c r="DZ6" s="67">
        <f t="shared" si="12"/>
        <v>53.5</v>
      </c>
      <c r="EA6" s="67">
        <f t="shared" si="12"/>
        <v>54.1</v>
      </c>
      <c r="EB6" s="67" t="str">
        <f>IF(EB8="-","【-】","【"&amp;SUBSTITUTE(TEXT(EB8,"#,##0.0"),"-","△")&amp;"】")</f>
        <v>【52.5】</v>
      </c>
      <c r="EC6" s="67">
        <f>IF(EC8="-",NA(),EC8)</f>
        <v>80.7</v>
      </c>
      <c r="ED6" s="67">
        <f t="shared" ref="ED6:EL6" si="13">IF(ED8="-",NA(),ED8)</f>
        <v>81.7</v>
      </c>
      <c r="EE6" s="67">
        <f t="shared" si="13"/>
        <v>79.400000000000006</v>
      </c>
      <c r="EF6" s="67">
        <f t="shared" si="13"/>
        <v>78.900000000000006</v>
      </c>
      <c r="EG6" s="67">
        <f t="shared" si="13"/>
        <v>72.599999999999994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55307395</v>
      </c>
      <c r="EO6" s="68">
        <f t="shared" ref="EO6:EW6" si="14">IF(EO8="-",NA(),EO8)</f>
        <v>56155088</v>
      </c>
      <c r="EP6" s="68">
        <f t="shared" si="14"/>
        <v>65379079</v>
      </c>
      <c r="EQ6" s="68">
        <f t="shared" si="14"/>
        <v>66181632</v>
      </c>
      <c r="ER6" s="68">
        <f t="shared" si="14"/>
        <v>69347351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171</v>
      </c>
      <c r="B7" s="65">
        <f t="shared" ref="B7:AG7" si="15">B8</f>
        <v>2018</v>
      </c>
      <c r="C7" s="65">
        <f t="shared" si="15"/>
        <v>112127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12</v>
      </c>
      <c r="R7" s="65" t="str">
        <f t="shared" si="15"/>
        <v>-</v>
      </c>
      <c r="S7" s="65" t="str">
        <f t="shared" si="15"/>
        <v>ド 訓</v>
      </c>
      <c r="T7" s="65" t="str">
        <f t="shared" si="15"/>
        <v>救 感 輪</v>
      </c>
      <c r="U7" s="66">
        <f>U8</f>
        <v>90290</v>
      </c>
      <c r="V7" s="66">
        <f>V8</f>
        <v>13805</v>
      </c>
      <c r="W7" s="65" t="str">
        <f>W8</f>
        <v>非該当</v>
      </c>
      <c r="X7" s="65" t="str">
        <f t="shared" si="15"/>
        <v>７：１</v>
      </c>
      <c r="Y7" s="66">
        <f t="shared" si="15"/>
        <v>110</v>
      </c>
      <c r="Z7" s="66" t="str">
        <f t="shared" si="15"/>
        <v>-</v>
      </c>
      <c r="AA7" s="66" t="str">
        <f t="shared" si="15"/>
        <v>-</v>
      </c>
      <c r="AB7" s="66" t="str">
        <f t="shared" si="15"/>
        <v>-</v>
      </c>
      <c r="AC7" s="66">
        <f t="shared" si="15"/>
        <v>4</v>
      </c>
      <c r="AD7" s="66">
        <f t="shared" si="15"/>
        <v>114</v>
      </c>
      <c r="AE7" s="66">
        <f t="shared" si="15"/>
        <v>110</v>
      </c>
      <c r="AF7" s="66" t="str">
        <f t="shared" si="15"/>
        <v>-</v>
      </c>
      <c r="AG7" s="66">
        <f t="shared" si="15"/>
        <v>110</v>
      </c>
      <c r="AH7" s="67">
        <f>AH8</f>
        <v>101.8</v>
      </c>
      <c r="AI7" s="67">
        <f t="shared" ref="AI7:AQ7" si="16">AI8</f>
        <v>96.9</v>
      </c>
      <c r="AJ7" s="67">
        <f t="shared" si="16"/>
        <v>97.5</v>
      </c>
      <c r="AK7" s="67">
        <f t="shared" si="16"/>
        <v>98.9</v>
      </c>
      <c r="AL7" s="67">
        <f t="shared" si="16"/>
        <v>94.2</v>
      </c>
      <c r="AM7" s="67">
        <f t="shared" si="16"/>
        <v>96.9</v>
      </c>
      <c r="AN7" s="67">
        <f t="shared" si="16"/>
        <v>98.3</v>
      </c>
      <c r="AO7" s="67">
        <f t="shared" si="16"/>
        <v>96.7</v>
      </c>
      <c r="AP7" s="67">
        <f t="shared" si="16"/>
        <v>96.6</v>
      </c>
      <c r="AQ7" s="67">
        <f t="shared" si="16"/>
        <v>97.2</v>
      </c>
      <c r="AR7" s="67"/>
      <c r="AS7" s="67">
        <f>AS8</f>
        <v>88</v>
      </c>
      <c r="AT7" s="67">
        <f t="shared" ref="AT7:BB7" si="17">AT8</f>
        <v>87.3</v>
      </c>
      <c r="AU7" s="67">
        <f t="shared" si="17"/>
        <v>86.6</v>
      </c>
      <c r="AV7" s="67">
        <f t="shared" si="17"/>
        <v>88.1</v>
      </c>
      <c r="AW7" s="67">
        <f t="shared" si="17"/>
        <v>85.6</v>
      </c>
      <c r="AX7" s="67">
        <f t="shared" si="17"/>
        <v>85.4</v>
      </c>
      <c r="AY7" s="67">
        <f t="shared" si="17"/>
        <v>85.3</v>
      </c>
      <c r="AZ7" s="67">
        <f t="shared" si="17"/>
        <v>84.2</v>
      </c>
      <c r="BA7" s="67">
        <f t="shared" si="17"/>
        <v>83.9</v>
      </c>
      <c r="BB7" s="67">
        <f t="shared" si="17"/>
        <v>84</v>
      </c>
      <c r="BC7" s="67"/>
      <c r="BD7" s="67">
        <f>BD8</f>
        <v>85.3</v>
      </c>
      <c r="BE7" s="67">
        <f t="shared" ref="BE7:BM7" si="18">BE8</f>
        <v>88.2</v>
      </c>
      <c r="BF7" s="67">
        <f t="shared" si="18"/>
        <v>87.7</v>
      </c>
      <c r="BG7" s="67">
        <f t="shared" si="18"/>
        <v>86</v>
      </c>
      <c r="BH7" s="67">
        <f t="shared" si="18"/>
        <v>97.6</v>
      </c>
      <c r="BI7" s="67">
        <f t="shared" si="18"/>
        <v>112.9</v>
      </c>
      <c r="BJ7" s="67">
        <f t="shared" si="18"/>
        <v>118.9</v>
      </c>
      <c r="BK7" s="67">
        <f t="shared" si="18"/>
        <v>119.5</v>
      </c>
      <c r="BL7" s="67">
        <f t="shared" si="18"/>
        <v>116.9</v>
      </c>
      <c r="BM7" s="67">
        <f t="shared" si="18"/>
        <v>117.1</v>
      </c>
      <c r="BN7" s="67"/>
      <c r="BO7" s="67">
        <f>BO8</f>
        <v>78.3</v>
      </c>
      <c r="BP7" s="67">
        <f t="shared" ref="BP7:BX7" si="19">BP8</f>
        <v>72.3</v>
      </c>
      <c r="BQ7" s="67">
        <f t="shared" si="19"/>
        <v>77.8</v>
      </c>
      <c r="BR7" s="67">
        <f t="shared" si="19"/>
        <v>81.3</v>
      </c>
      <c r="BS7" s="67">
        <f t="shared" si="19"/>
        <v>72.900000000000006</v>
      </c>
      <c r="BT7" s="67">
        <f t="shared" si="19"/>
        <v>68.3</v>
      </c>
      <c r="BU7" s="67">
        <f t="shared" si="19"/>
        <v>67.900000000000006</v>
      </c>
      <c r="BV7" s="67">
        <f t="shared" si="19"/>
        <v>69.8</v>
      </c>
      <c r="BW7" s="67">
        <f t="shared" si="19"/>
        <v>69.7</v>
      </c>
      <c r="BX7" s="67">
        <f t="shared" si="19"/>
        <v>70.099999999999994</v>
      </c>
      <c r="BY7" s="67"/>
      <c r="BZ7" s="68">
        <f>BZ8</f>
        <v>44180</v>
      </c>
      <c r="CA7" s="68">
        <f t="shared" ref="CA7:CI7" si="20">CA8</f>
        <v>47749</v>
      </c>
      <c r="CB7" s="68">
        <f t="shared" si="20"/>
        <v>47436</v>
      </c>
      <c r="CC7" s="68">
        <f t="shared" si="20"/>
        <v>46419</v>
      </c>
      <c r="CD7" s="68">
        <f t="shared" si="20"/>
        <v>49196</v>
      </c>
      <c r="CE7" s="68">
        <f t="shared" si="20"/>
        <v>32431</v>
      </c>
      <c r="CF7" s="68">
        <f t="shared" si="20"/>
        <v>32532</v>
      </c>
      <c r="CG7" s="68">
        <f t="shared" si="20"/>
        <v>33492</v>
      </c>
      <c r="CH7" s="68">
        <f t="shared" si="20"/>
        <v>34136</v>
      </c>
      <c r="CI7" s="68">
        <f t="shared" si="20"/>
        <v>34924</v>
      </c>
      <c r="CJ7" s="67"/>
      <c r="CK7" s="68">
        <f>CK8</f>
        <v>8570</v>
      </c>
      <c r="CL7" s="68">
        <f t="shared" ref="CL7:CT7" si="21">CL8</f>
        <v>8769</v>
      </c>
      <c r="CM7" s="68">
        <f t="shared" si="21"/>
        <v>8706</v>
      </c>
      <c r="CN7" s="68">
        <f t="shared" si="21"/>
        <v>8934</v>
      </c>
      <c r="CO7" s="68">
        <f t="shared" si="21"/>
        <v>8572</v>
      </c>
      <c r="CP7" s="68">
        <f t="shared" si="21"/>
        <v>9726</v>
      </c>
      <c r="CQ7" s="68">
        <f t="shared" si="21"/>
        <v>10037</v>
      </c>
      <c r="CR7" s="68">
        <f t="shared" si="21"/>
        <v>9976</v>
      </c>
      <c r="CS7" s="68">
        <f t="shared" si="21"/>
        <v>10130</v>
      </c>
      <c r="CT7" s="68">
        <f t="shared" si="21"/>
        <v>10244</v>
      </c>
      <c r="CU7" s="67"/>
      <c r="CV7" s="67">
        <f>CV8</f>
        <v>49.4</v>
      </c>
      <c r="CW7" s="67">
        <f t="shared" ref="CW7:DE7" si="22">CW8</f>
        <v>52.6</v>
      </c>
      <c r="CX7" s="67">
        <f t="shared" si="22"/>
        <v>52.5</v>
      </c>
      <c r="CY7" s="67">
        <f t="shared" si="22"/>
        <v>52.1</v>
      </c>
      <c r="CZ7" s="67">
        <f t="shared" si="22"/>
        <v>55.2</v>
      </c>
      <c r="DA7" s="67">
        <f t="shared" si="22"/>
        <v>62.1</v>
      </c>
      <c r="DB7" s="67">
        <f t="shared" si="22"/>
        <v>62.5</v>
      </c>
      <c r="DC7" s="67">
        <f t="shared" si="22"/>
        <v>63.4</v>
      </c>
      <c r="DD7" s="67">
        <f t="shared" si="22"/>
        <v>63.4</v>
      </c>
      <c r="DE7" s="67">
        <f t="shared" si="22"/>
        <v>63.7</v>
      </c>
      <c r="DF7" s="67"/>
      <c r="DG7" s="67">
        <f>DG8</f>
        <v>20.3</v>
      </c>
      <c r="DH7" s="67">
        <f t="shared" ref="DH7:DP7" si="23">DH8</f>
        <v>21.1</v>
      </c>
      <c r="DI7" s="67">
        <f t="shared" si="23"/>
        <v>19.8</v>
      </c>
      <c r="DJ7" s="67">
        <f t="shared" si="23"/>
        <v>20.3</v>
      </c>
      <c r="DK7" s="67">
        <f t="shared" si="23"/>
        <v>20.8</v>
      </c>
      <c r="DL7" s="67">
        <f t="shared" si="23"/>
        <v>18.899999999999999</v>
      </c>
      <c r="DM7" s="67">
        <f t="shared" si="23"/>
        <v>19</v>
      </c>
      <c r="DN7" s="67">
        <f t="shared" si="23"/>
        <v>18.7</v>
      </c>
      <c r="DO7" s="67">
        <f t="shared" si="23"/>
        <v>18.3</v>
      </c>
      <c r="DP7" s="67">
        <f t="shared" si="23"/>
        <v>17.7</v>
      </c>
      <c r="DQ7" s="67"/>
      <c r="DR7" s="67">
        <f>DR8</f>
        <v>76.599999999999994</v>
      </c>
      <c r="DS7" s="67">
        <f t="shared" ref="DS7:EA7" si="24">DS8</f>
        <v>77.599999999999994</v>
      </c>
      <c r="DT7" s="67">
        <f t="shared" si="24"/>
        <v>60</v>
      </c>
      <c r="DU7" s="67">
        <f t="shared" si="24"/>
        <v>59.6</v>
      </c>
      <c r="DV7" s="67">
        <f t="shared" si="24"/>
        <v>59.2</v>
      </c>
      <c r="DW7" s="67">
        <f t="shared" si="24"/>
        <v>52.2</v>
      </c>
      <c r="DX7" s="67">
        <f t="shared" si="24"/>
        <v>52.4</v>
      </c>
      <c r="DY7" s="67">
        <f t="shared" si="24"/>
        <v>52.5</v>
      </c>
      <c r="DZ7" s="67">
        <f t="shared" si="24"/>
        <v>53.5</v>
      </c>
      <c r="EA7" s="67">
        <f t="shared" si="24"/>
        <v>54.1</v>
      </c>
      <c r="EB7" s="67"/>
      <c r="EC7" s="67">
        <f>EC8</f>
        <v>80.7</v>
      </c>
      <c r="ED7" s="67">
        <f t="shared" ref="ED7:EL7" si="25">ED8</f>
        <v>81.7</v>
      </c>
      <c r="EE7" s="67">
        <f t="shared" si="25"/>
        <v>79.400000000000006</v>
      </c>
      <c r="EF7" s="67">
        <f t="shared" si="25"/>
        <v>78.900000000000006</v>
      </c>
      <c r="EG7" s="67">
        <f t="shared" si="25"/>
        <v>72.599999999999994</v>
      </c>
      <c r="EH7" s="67">
        <f t="shared" si="25"/>
        <v>69.599999999999994</v>
      </c>
      <c r="EI7" s="67">
        <f t="shared" si="25"/>
        <v>69.2</v>
      </c>
      <c r="EJ7" s="67">
        <f t="shared" si="25"/>
        <v>69.7</v>
      </c>
      <c r="EK7" s="67">
        <f t="shared" si="25"/>
        <v>71.3</v>
      </c>
      <c r="EL7" s="67">
        <f t="shared" si="25"/>
        <v>71.400000000000006</v>
      </c>
      <c r="EM7" s="67"/>
      <c r="EN7" s="68">
        <f>EN8</f>
        <v>55307395</v>
      </c>
      <c r="EO7" s="68">
        <f t="shared" ref="EO7:EW7" si="26">EO8</f>
        <v>56155088</v>
      </c>
      <c r="EP7" s="68">
        <f t="shared" si="26"/>
        <v>65379079</v>
      </c>
      <c r="EQ7" s="68">
        <f t="shared" si="26"/>
        <v>66181632</v>
      </c>
      <c r="ER7" s="68">
        <f t="shared" si="26"/>
        <v>69347351</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112127</v>
      </c>
      <c r="D8" s="70">
        <v>46</v>
      </c>
      <c r="E8" s="70">
        <v>6</v>
      </c>
      <c r="F8" s="70">
        <v>0</v>
      </c>
      <c r="G8" s="70">
        <v>1</v>
      </c>
      <c r="H8" s="70" t="s">
        <v>172</v>
      </c>
      <c r="I8" s="70" t="s">
        <v>173</v>
      </c>
      <c r="J8" s="70" t="s">
        <v>174</v>
      </c>
      <c r="K8" s="70" t="s">
        <v>175</v>
      </c>
      <c r="L8" s="70" t="s">
        <v>176</v>
      </c>
      <c r="M8" s="70" t="s">
        <v>177</v>
      </c>
      <c r="N8" s="70" t="s">
        <v>178</v>
      </c>
      <c r="O8" s="70" t="s">
        <v>179</v>
      </c>
      <c r="P8" s="70" t="s">
        <v>180</v>
      </c>
      <c r="Q8" s="71">
        <v>12</v>
      </c>
      <c r="R8" s="70" t="s">
        <v>38</v>
      </c>
      <c r="S8" s="70" t="s">
        <v>181</v>
      </c>
      <c r="T8" s="70" t="s">
        <v>182</v>
      </c>
      <c r="U8" s="71">
        <v>90290</v>
      </c>
      <c r="V8" s="71">
        <v>13805</v>
      </c>
      <c r="W8" s="70" t="s">
        <v>183</v>
      </c>
      <c r="X8" s="72" t="s">
        <v>184</v>
      </c>
      <c r="Y8" s="71">
        <v>110</v>
      </c>
      <c r="Z8" s="71" t="s">
        <v>38</v>
      </c>
      <c r="AA8" s="71" t="s">
        <v>38</v>
      </c>
      <c r="AB8" s="71" t="s">
        <v>38</v>
      </c>
      <c r="AC8" s="71">
        <v>4</v>
      </c>
      <c r="AD8" s="71">
        <v>114</v>
      </c>
      <c r="AE8" s="71">
        <v>110</v>
      </c>
      <c r="AF8" s="71" t="s">
        <v>38</v>
      </c>
      <c r="AG8" s="71">
        <v>110</v>
      </c>
      <c r="AH8" s="73">
        <v>101.8</v>
      </c>
      <c r="AI8" s="73">
        <v>96.9</v>
      </c>
      <c r="AJ8" s="73">
        <v>97.5</v>
      </c>
      <c r="AK8" s="73">
        <v>98.9</v>
      </c>
      <c r="AL8" s="73">
        <v>94.2</v>
      </c>
      <c r="AM8" s="73">
        <v>96.9</v>
      </c>
      <c r="AN8" s="73">
        <v>98.3</v>
      </c>
      <c r="AO8" s="73">
        <v>96.7</v>
      </c>
      <c r="AP8" s="73">
        <v>96.6</v>
      </c>
      <c r="AQ8" s="73">
        <v>97.2</v>
      </c>
      <c r="AR8" s="73">
        <v>98.8</v>
      </c>
      <c r="AS8" s="73">
        <v>88</v>
      </c>
      <c r="AT8" s="73">
        <v>87.3</v>
      </c>
      <c r="AU8" s="73">
        <v>86.6</v>
      </c>
      <c r="AV8" s="73">
        <v>88.1</v>
      </c>
      <c r="AW8" s="73">
        <v>85.6</v>
      </c>
      <c r="AX8" s="73">
        <v>85.4</v>
      </c>
      <c r="AY8" s="73">
        <v>85.3</v>
      </c>
      <c r="AZ8" s="73">
        <v>84.2</v>
      </c>
      <c r="BA8" s="73">
        <v>83.9</v>
      </c>
      <c r="BB8" s="73">
        <v>84</v>
      </c>
      <c r="BC8" s="73">
        <v>89.7</v>
      </c>
      <c r="BD8" s="74">
        <v>85.3</v>
      </c>
      <c r="BE8" s="74">
        <v>88.2</v>
      </c>
      <c r="BF8" s="74">
        <v>87.7</v>
      </c>
      <c r="BG8" s="74">
        <v>86</v>
      </c>
      <c r="BH8" s="74">
        <v>97.6</v>
      </c>
      <c r="BI8" s="74">
        <v>112.9</v>
      </c>
      <c r="BJ8" s="74">
        <v>118.9</v>
      </c>
      <c r="BK8" s="74">
        <v>119.5</v>
      </c>
      <c r="BL8" s="74">
        <v>116.9</v>
      </c>
      <c r="BM8" s="74">
        <v>117.1</v>
      </c>
      <c r="BN8" s="74">
        <v>64.099999999999994</v>
      </c>
      <c r="BO8" s="73">
        <v>78.3</v>
      </c>
      <c r="BP8" s="73">
        <v>72.3</v>
      </c>
      <c r="BQ8" s="73">
        <v>77.8</v>
      </c>
      <c r="BR8" s="73">
        <v>81.3</v>
      </c>
      <c r="BS8" s="73">
        <v>72.900000000000006</v>
      </c>
      <c r="BT8" s="73">
        <v>68.3</v>
      </c>
      <c r="BU8" s="73">
        <v>67.900000000000006</v>
      </c>
      <c r="BV8" s="73">
        <v>69.8</v>
      </c>
      <c r="BW8" s="73">
        <v>69.7</v>
      </c>
      <c r="BX8" s="73">
        <v>70.099999999999994</v>
      </c>
      <c r="BY8" s="73">
        <v>74.900000000000006</v>
      </c>
      <c r="BZ8" s="74">
        <v>44180</v>
      </c>
      <c r="CA8" s="74">
        <v>47749</v>
      </c>
      <c r="CB8" s="74">
        <v>47436</v>
      </c>
      <c r="CC8" s="74">
        <v>46419</v>
      </c>
      <c r="CD8" s="74">
        <v>49196</v>
      </c>
      <c r="CE8" s="74">
        <v>32431</v>
      </c>
      <c r="CF8" s="74">
        <v>32532</v>
      </c>
      <c r="CG8" s="74">
        <v>33492</v>
      </c>
      <c r="CH8" s="74">
        <v>34136</v>
      </c>
      <c r="CI8" s="74">
        <v>34924</v>
      </c>
      <c r="CJ8" s="73">
        <v>52412</v>
      </c>
      <c r="CK8" s="74">
        <v>8570</v>
      </c>
      <c r="CL8" s="74">
        <v>8769</v>
      </c>
      <c r="CM8" s="74">
        <v>8706</v>
      </c>
      <c r="CN8" s="74">
        <v>8934</v>
      </c>
      <c r="CO8" s="74">
        <v>8572</v>
      </c>
      <c r="CP8" s="74">
        <v>9726</v>
      </c>
      <c r="CQ8" s="74">
        <v>10037</v>
      </c>
      <c r="CR8" s="74">
        <v>9976</v>
      </c>
      <c r="CS8" s="74">
        <v>10130</v>
      </c>
      <c r="CT8" s="74">
        <v>10244</v>
      </c>
      <c r="CU8" s="73">
        <v>14708</v>
      </c>
      <c r="CV8" s="74">
        <v>49.4</v>
      </c>
      <c r="CW8" s="74">
        <v>52.6</v>
      </c>
      <c r="CX8" s="74">
        <v>52.5</v>
      </c>
      <c r="CY8" s="74">
        <v>52.1</v>
      </c>
      <c r="CZ8" s="74">
        <v>55.2</v>
      </c>
      <c r="DA8" s="74">
        <v>62.1</v>
      </c>
      <c r="DB8" s="74">
        <v>62.5</v>
      </c>
      <c r="DC8" s="74">
        <v>63.4</v>
      </c>
      <c r="DD8" s="74">
        <v>63.4</v>
      </c>
      <c r="DE8" s="74">
        <v>63.7</v>
      </c>
      <c r="DF8" s="74">
        <v>54.8</v>
      </c>
      <c r="DG8" s="74">
        <v>20.3</v>
      </c>
      <c r="DH8" s="74">
        <v>21.1</v>
      </c>
      <c r="DI8" s="74">
        <v>19.8</v>
      </c>
      <c r="DJ8" s="74">
        <v>20.3</v>
      </c>
      <c r="DK8" s="74">
        <v>20.8</v>
      </c>
      <c r="DL8" s="74">
        <v>18.899999999999999</v>
      </c>
      <c r="DM8" s="74">
        <v>19</v>
      </c>
      <c r="DN8" s="74">
        <v>18.7</v>
      </c>
      <c r="DO8" s="74">
        <v>18.3</v>
      </c>
      <c r="DP8" s="74">
        <v>17.7</v>
      </c>
      <c r="DQ8" s="74">
        <v>24.3</v>
      </c>
      <c r="DR8" s="73">
        <v>76.599999999999994</v>
      </c>
      <c r="DS8" s="73">
        <v>77.599999999999994</v>
      </c>
      <c r="DT8" s="73">
        <v>60</v>
      </c>
      <c r="DU8" s="73">
        <v>59.6</v>
      </c>
      <c r="DV8" s="73">
        <v>59.2</v>
      </c>
      <c r="DW8" s="73">
        <v>52.2</v>
      </c>
      <c r="DX8" s="73">
        <v>52.4</v>
      </c>
      <c r="DY8" s="73">
        <v>52.5</v>
      </c>
      <c r="DZ8" s="73">
        <v>53.5</v>
      </c>
      <c r="EA8" s="73">
        <v>54.1</v>
      </c>
      <c r="EB8" s="73">
        <v>52.5</v>
      </c>
      <c r="EC8" s="73">
        <v>80.7</v>
      </c>
      <c r="ED8" s="73">
        <v>81.7</v>
      </c>
      <c r="EE8" s="73">
        <v>79.400000000000006</v>
      </c>
      <c r="EF8" s="73">
        <v>78.900000000000006</v>
      </c>
      <c r="EG8" s="73">
        <v>72.599999999999994</v>
      </c>
      <c r="EH8" s="73">
        <v>69.599999999999994</v>
      </c>
      <c r="EI8" s="73">
        <v>69.2</v>
      </c>
      <c r="EJ8" s="73">
        <v>69.7</v>
      </c>
      <c r="EK8" s="73">
        <v>71.3</v>
      </c>
      <c r="EL8" s="73">
        <v>71.400000000000006</v>
      </c>
      <c r="EM8" s="73">
        <v>68.8</v>
      </c>
      <c r="EN8" s="74">
        <v>55307395</v>
      </c>
      <c r="EO8" s="74">
        <v>56155088</v>
      </c>
      <c r="EP8" s="74">
        <v>65379079</v>
      </c>
      <c r="EQ8" s="74">
        <v>66181632</v>
      </c>
      <c r="ER8" s="74">
        <v>69347351</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185</v>
      </c>
      <c r="C10" s="79" t="s">
        <v>186</v>
      </c>
      <c r="D10" s="79" t="s">
        <v>187</v>
      </c>
      <c r="E10" s="79" t="s">
        <v>188</v>
      </c>
      <c r="F10" s="79" t="s">
        <v>189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190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2020-02-03T04:13:41Z</cp:lastPrinted>
  <dcterms:created xsi:type="dcterms:W3CDTF">2019-12-05T07:35:01Z</dcterms:created>
  <dcterms:modified xsi:type="dcterms:W3CDTF">2020-02-05T02:37:08Z</dcterms:modified>
  <cp:category/>
</cp:coreProperties>
</file>