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H:\組織フォルダ\090 水道部\050 下水道課\N2_下水道\51_各種調査（業務係）\021_経営比較分析表\R1_経営比較分析表\R1.1.15経営比較分析表(作成依頼)\【経営比較分析表】農集\"/>
    </mc:Choice>
  </mc:AlternateContent>
  <xr:revisionPtr revIDLastSave="0" documentId="13_ncr:1_{2FBAE1E8-DF58-4FD6-A303-937DF572861E}" xr6:coauthVersionLast="36" xr6:coauthVersionMax="36" xr10:uidLastSave="{00000000-0000-0000-0000-000000000000}"/>
  <workbookProtection workbookAlgorithmName="SHA-512" workbookHashValue="SRQ5oyGyQbLTHUByJ/Cw0WLylvgf33pV1l9kCbRjNnnkIUewmph5BKYcos21fMCFEaOIdrKHTNsrb32IPvP8Jg==" workbookSaltValue="t1rREDA3iyAJsvPATN7HJ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L10" i="4"/>
  <c r="AD10" i="4"/>
  <c r="P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<sst xmlns="http://schemas.openxmlformats.org/spreadsheetml/2006/main" count="228" uniqueCount="114">
  <si>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</si>
  <si>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</si>
  <si>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</si>
  <si>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</si>
  <si>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</si>
  <si>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</si>
  <si>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</si>
  <si>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</si>
  <si>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</si>
  <si>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</si>
  <si>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</si>
  <si>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</si>
  <si>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</si>
  <si>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</si>
  <si>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</si>
  <si>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</si>
  <si>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</si>
  <si>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</si>
  <si>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</si>
  <si>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</si>
  <si>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</si>
  <si>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</si>
  <si>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</si>
  <si>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</si>
  <si>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</si>
  <si>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</si>
  <si>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</si>
  <si>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</si>
  <si>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</si>
  <si>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</si>
  <si>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</si>
  <si>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</si>
  <si>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</si>
  <si>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</si>
  <si>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</si>
  <si>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</si>
  <si>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</si>
  <si>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</si>
  <si>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</si>
  <si>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</si>
  <si>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</si>
  <si>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</si>
  <si>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</si>
  <si>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</si>
  <si>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</si>
  <si>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</si>
  <si>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</si>
  <si>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</si>
  <si>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</si>
  <si>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</si>
  <si>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</si>
  <si>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</si>
  <si>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</si>
  <si>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</si>
  <si>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</si>
  <si>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</si>
  <si>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</si>
  <si>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</si>
  <si>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</si>
  <si>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</si>
  <si>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</si>
  <si>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</si>
  <si>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</si>
  <si>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</si>
  <si>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</si>
  <si>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</si>
  <si>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</si>
  <si>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</si>
  <si>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</si>
  <si>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</si>
  <si>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</si>
  <si>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</si>
  <si>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</si>
  <si>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</si>
  <si>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</si>
  <si>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</si>
  <si>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</si>
  <si>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</si>
  <si>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</si>
  <si>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</si>
  <si>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</si>
  <si>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</si>
  <si>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</si>
  <si>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</si>
  <si>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</si>
  <si>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</si>
  <si>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</si>
  <si>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</si>
  <si>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</si>
  <si>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</si>
  <si>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</si>
  <si>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</si>
  <si>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</si>
  <si>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</si>
  <si>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</si>
  <si>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</si>
  <si>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</si>
  <si>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</si>
  <si>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本庄市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</si>
  <si>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</si>
  <si>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</si>
  <si>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</si>
  <si>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</si>
  <si>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</si>
  <si>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</si>
  <si>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</si>
  <si>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</si>
  <si>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</si>
  <si>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</si>
  <si>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</si>
  <si>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</si>
  <si>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⑤経費回収率からは、資本費の全てを分流式下水道に要する経費としているにもかかわらず、使用料収入では維持管理費の半分も賄えておらず、一般会計からの繰入金に依存する状況であることがわかる。
　経営改善を図るには、⑧水洗化率の向上や適正な使用料の検討等の使用料の収入増に取り組む必要があるが、新規地区の整備に伴い、水洗化率、施設利用率、経費回収率等が悪化し、それ以前の水準に回復していないため、まずは新規地区の水洗化率向上に向けた取り組みが課題となる。
　また、今後は長寿命化対策を行い将来の更新経費の増大を抑えるとともに、処理場が老朽化している地区については、更新経費と公共下水道へ接続した場合の経費の経済比較を行い、公共下水道への編入を検討する等の抜本的な取り組みを行う必要がある。</t>
    <rPh sb="179" eb="181">
      <t>イゼン</t>
    </rPh>
    <rPh sb="182" eb="184">
      <t>スイジュン</t>
    </rPh>
    <rPh sb="185" eb="187">
      <t>カイフク</t>
    </rPh>
    <phoneticPr fontId="4"/>
  </si>
  <si>
    <t>①収益的収支比率
　100％を超えており、総収益が総費用と地方債償還金の合計を上回っているが、これは一般会計からの繰入金によるところが大きく、経費回収率は100％を下回っている点に留意する必要がある。
④企業債残高対事業規模比率
　地方債残高の全てを一般会計負担額（分流式下水道に要する経費）としているため、当指標は０％となっている。
⑤経費回収率
　新規地区（仁手・下仁手・久々宇地区）の供用開始に伴い維持管理費が増加したため、経費回収率は低下している。資本費の全てを分流式下水道に要する経費として繰入れているにもかかわらず、経費回収率が100％を下回っていることから、使用料収入では、維持管理費も賄えていない状況である。
⑥汚水処理原価
　新規地区の供用開始に伴い、汚水処理費が増加した一方、それに見合った有収水量の増加がないため、汚水処理原価は増加している。
⑦施設利用率
　前年度は試運転期間だった新規地区の接続が本格的に始まり、処理水量が増加したため、施設利用率は前年度と比べて上昇している。
⑧水洗化率
　新規地区の接続が本格的に始まったことで、水洗化率は前年度と比べて上昇している。なお、新規地区以外の水洗化率は、87.26％である。</t>
    <rPh sb="195" eb="197">
      <t>キョウヨウ</t>
    </rPh>
    <rPh sb="197" eb="199">
      <t>カイシ</t>
    </rPh>
    <rPh sb="200" eb="201">
      <t>トモナ</t>
    </rPh>
    <rPh sb="202" eb="204">
      <t>イジ</t>
    </rPh>
    <rPh sb="204" eb="207">
      <t>カンリヒ</t>
    </rPh>
    <rPh sb="208" eb="210">
      <t>ゾウカ</t>
    </rPh>
    <rPh sb="221" eb="223">
      <t>テイカ</t>
    </rPh>
    <rPh sb="327" eb="329">
      <t>キョウヨウ</t>
    </rPh>
    <rPh sb="329" eb="331">
      <t>カイシ</t>
    </rPh>
    <rPh sb="332" eb="333">
      <t>トモナ</t>
    </rPh>
    <rPh sb="351" eb="353">
      <t>ミア</t>
    </rPh>
    <rPh sb="391" eb="392">
      <t>ゼン</t>
    </rPh>
    <rPh sb="392" eb="394">
      <t>ネンド</t>
    </rPh>
    <rPh sb="395" eb="398">
      <t>シウンテン</t>
    </rPh>
    <rPh sb="398" eb="400">
      <t>キカン</t>
    </rPh>
    <rPh sb="403" eb="405">
      <t>シンキ</t>
    </rPh>
    <rPh sb="405" eb="407">
      <t>チク</t>
    </rPh>
    <rPh sb="408" eb="410">
      <t>セツゾク</t>
    </rPh>
    <rPh sb="411" eb="414">
      <t>ホンカクテキ</t>
    </rPh>
    <rPh sb="415" eb="416">
      <t>ハジ</t>
    </rPh>
    <rPh sb="419" eb="421">
      <t>ショリ</t>
    </rPh>
    <rPh sb="421" eb="423">
      <t>スイリョウ</t>
    </rPh>
    <rPh sb="424" eb="426">
      <t>ゾウカ</t>
    </rPh>
    <rPh sb="431" eb="433">
      <t>シセツ</t>
    </rPh>
    <rPh sb="433" eb="435">
      <t>リヨウ</t>
    </rPh>
    <rPh sb="435" eb="436">
      <t>リツ</t>
    </rPh>
    <rPh sb="437" eb="440">
      <t>ゼンネンド</t>
    </rPh>
    <rPh sb="441" eb="442">
      <t>クラ</t>
    </rPh>
    <rPh sb="444" eb="446">
      <t>ジョウショウ</t>
    </rPh>
    <rPh sb="459" eb="461">
      <t>シンキ</t>
    </rPh>
    <rPh sb="461" eb="463">
      <t>チク</t>
    </rPh>
    <rPh sb="464" eb="466">
      <t>セツゾク</t>
    </rPh>
    <rPh sb="467" eb="470">
      <t>ホンカクテキ</t>
    </rPh>
    <rPh sb="471" eb="472">
      <t>ハジ</t>
    </rPh>
    <rPh sb="484" eb="487">
      <t>ゼンネンド</t>
    </rPh>
    <rPh sb="488" eb="489">
      <t>クラ</t>
    </rPh>
    <rPh sb="491" eb="493">
      <t>ジョウショウ</t>
    </rPh>
    <rPh sb="501" eb="503">
      <t>シンキ</t>
    </rPh>
    <rPh sb="503" eb="505">
      <t>チク</t>
    </rPh>
    <rPh sb="505" eb="507">
      <t>イガイ</t>
    </rPh>
    <rPh sb="508" eb="511">
      <t>スイセンカ</t>
    </rPh>
    <rPh sb="511" eb="512">
      <t>リツ</t>
    </rPh>
    <phoneticPr fontId="4"/>
  </si>
  <si>
    <t>③管渠改善率
　最も古い地区でもH1年度の供用開始であるため、耐用年数の50年には達しておらず、更新投資を行っていないため、管渠改善率は0％となっている。</t>
    <rPh sb="18" eb="20">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</si>
</sst>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66B-4581-AB03-742C970C98D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566B-4581-AB03-742C970C98D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58.96</c:v>
                </c:pt>
                <c:pt idx="1">
                  <c:v>59.3</c:v>
                </c:pt>
                <c:pt idx="2">
                  <c:v>58.28</c:v>
                </c:pt>
                <c:pt idx="3">
                  <c:v>44.12</c:v>
                </c:pt>
                <c:pt idx="4">
                  <c:v>51.09</c:v>
                </c:pt>
              </c:numCache>
            </c:numRef>
          </c:val>
          <c:extLst>
            <c:ext xmlns:c16="http://schemas.microsoft.com/office/drawing/2014/chart" uri="{C3380CC4-5D6E-409C-BE32-E72D297353CC}">
              <c16:uniqueId val="{00000000-10A4-4476-BADE-23BC502B29C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10A4-4476-BADE-23BC502B29C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78.8</c:v>
                </c:pt>
                <c:pt idx="1">
                  <c:v>79.94</c:v>
                </c:pt>
                <c:pt idx="2">
                  <c:v>82.09</c:v>
                </c:pt>
                <c:pt idx="3">
                  <c:v>66.3</c:v>
                </c:pt>
                <c:pt idx="4">
                  <c:v>73.290000000000006</c:v>
                </c:pt>
              </c:numCache>
            </c:numRef>
          </c:val>
          <c:extLst>
            <c:ext xmlns:c16="http://schemas.microsoft.com/office/drawing/2014/chart" uri="{C3380CC4-5D6E-409C-BE32-E72D297353CC}">
              <c16:uniqueId val="{00000000-845F-49BB-A455-A0AE390A866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845F-49BB-A455-A0AE390A866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97.59</c:v>
                </c:pt>
                <c:pt idx="1">
                  <c:v>94.97</c:v>
                </c:pt>
                <c:pt idx="2">
                  <c:v>102.94</c:v>
                </c:pt>
                <c:pt idx="3">
                  <c:v>106.45</c:v>
                </c:pt>
                <c:pt idx="4">
                  <c:v>106.47</c:v>
                </c:pt>
              </c:numCache>
            </c:numRef>
          </c:val>
          <c:extLst>
            <c:ext xmlns:c16="http://schemas.microsoft.com/office/drawing/2014/chart" uri="{C3380CC4-5D6E-409C-BE32-E72D297353CC}">
              <c16:uniqueId val="{00000000-4F42-4DDD-908A-D1AD5DC190A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42-4DDD-908A-D1AD5DC190A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7D-4161-BCFA-DD4891CCBFC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7D-4161-BCFA-DD4891CCBFC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28-4593-A5FD-95C22C7BDD7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28-4593-A5FD-95C22C7BDD7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43-4DA1-A7B4-A8A77EEDCD9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43-4DA1-A7B4-A8A77EEDCD9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78-4001-A1F5-13F163C002E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78-4001-A1F5-13F163C002E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43-426B-9254-95B2BE9F420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CD43-426B-9254-95B2BE9F420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54.65</c:v>
                </c:pt>
                <c:pt idx="1">
                  <c:v>53.31</c:v>
                </c:pt>
                <c:pt idx="2">
                  <c:v>58.49</c:v>
                </c:pt>
                <c:pt idx="3">
                  <c:v>46.27</c:v>
                </c:pt>
                <c:pt idx="4">
                  <c:v>40.98</c:v>
                </c:pt>
              </c:numCache>
            </c:numRef>
          </c:val>
          <c:extLst>
            <c:ext xmlns:c16="http://schemas.microsoft.com/office/drawing/2014/chart" uri="{C3380CC4-5D6E-409C-BE32-E72D297353CC}">
              <c16:uniqueId val="{00000000-4A7A-4BF4-A204-A178F34928F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4A7A-4BF4-A204-A178F34928F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231.55</c:v>
                </c:pt>
                <c:pt idx="1">
                  <c:v>238.96</c:v>
                </c:pt>
                <c:pt idx="2">
                  <c:v>224.21</c:v>
                </c:pt>
                <c:pt idx="3">
                  <c:v>291.05</c:v>
                </c:pt>
                <c:pt idx="4">
                  <c:v>328.5</c:v>
                </c:pt>
              </c:numCache>
            </c:numRef>
          </c:val>
          <c:extLst>
            <c:ext xmlns:c16="http://schemas.microsoft.com/office/drawing/2014/chart" uri="{C3380CC4-5D6E-409C-BE32-E72D297353CC}">
              <c16:uniqueId val="{00000000-9721-479D-96D9-36D1AAA2273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9721-479D-96D9-36D1AAA2273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埼玉県　本庄市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F2</v>
      </c>
      <c r="X8" s="77"/>
      <c r="Y8" s="77"/>
      <c r="Z8" s="77"/>
      <c r="AA8" s="77"/>
      <c r="AB8" s="77"/>
      <c r="AC8" s="77"/>
      <c r="AD8" s="78" t="str">
        <f>データ!$M$6</f>
        <v>非設置</v>
      </c>
      <c r="AE8" s="78"/>
      <c r="AF8" s="78"/>
      <c r="AG8" s="78"/>
      <c r="AH8" s="78"/>
      <c r="AI8" s="78"/>
      <c r="AJ8" s="78"/>
      <c r="AK8" s="3"/>
      <c r="AL8" s="74">
        <f>データ!S6</f>
        <v>78297</v>
      </c>
      <c r="AM8" s="74"/>
      <c r="AN8" s="74"/>
      <c r="AO8" s="74"/>
      <c r="AP8" s="74"/>
      <c r="AQ8" s="74"/>
      <c r="AR8" s="74"/>
      <c r="AS8" s="74"/>
      <c r="AT8" s="73">
        <f>データ!T6</f>
        <v>89.69</v>
      </c>
      <c r="AU8" s="73"/>
      <c r="AV8" s="73"/>
      <c r="AW8" s="73"/>
      <c r="AX8" s="73"/>
      <c r="AY8" s="73"/>
      <c r="AZ8" s="73"/>
      <c r="BA8" s="73"/>
      <c r="BB8" s="73">
        <f>データ!U6</f>
        <v>872.97</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3.65</v>
      </c>
      <c r="Q10" s="73"/>
      <c r="R10" s="73"/>
      <c r="S10" s="73"/>
      <c r="T10" s="73"/>
      <c r="U10" s="73"/>
      <c r="V10" s="73"/>
      <c r="W10" s="73">
        <f>データ!Q6</f>
        <v>100</v>
      </c>
      <c r="X10" s="73"/>
      <c r="Y10" s="73"/>
      <c r="Z10" s="73"/>
      <c r="AA10" s="73"/>
      <c r="AB10" s="73"/>
      <c r="AC10" s="73"/>
      <c r="AD10" s="74">
        <f>データ!R6</f>
        <v>3294</v>
      </c>
      <c r="AE10" s="74"/>
      <c r="AF10" s="74"/>
      <c r="AG10" s="74"/>
      <c r="AH10" s="74"/>
      <c r="AI10" s="74"/>
      <c r="AJ10" s="74"/>
      <c r="AK10" s="2"/>
      <c r="AL10" s="74">
        <f>データ!V6</f>
        <v>2849</v>
      </c>
      <c r="AM10" s="74"/>
      <c r="AN10" s="74"/>
      <c r="AO10" s="74"/>
      <c r="AP10" s="74"/>
      <c r="AQ10" s="74"/>
      <c r="AR10" s="74"/>
      <c r="AS10" s="74"/>
      <c r="AT10" s="73">
        <f>データ!W6</f>
        <v>1.72</v>
      </c>
      <c r="AU10" s="73"/>
      <c r="AV10" s="73"/>
      <c r="AW10" s="73"/>
      <c r="AX10" s="73"/>
      <c r="AY10" s="73"/>
      <c r="AZ10" s="73"/>
      <c r="BA10" s="73"/>
      <c r="BB10" s="73">
        <f>データ!X6</f>
        <v>1656.4</v>
      </c>
      <c r="BC10" s="73"/>
      <c r="BD10" s="73"/>
      <c r="BE10" s="73"/>
      <c r="BF10" s="73"/>
      <c r="BG10" s="73"/>
      <c r="BH10" s="73"/>
      <c r="BI10" s="73"/>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9" t="s">
        <v>112</v>
      </c>
      <c r="BM16" s="57"/>
      <c r="BN16" s="57"/>
      <c r="BO16" s="57"/>
      <c r="BP16" s="57"/>
      <c r="BQ16" s="57"/>
      <c r="BR16" s="57"/>
      <c r="BS16" s="57"/>
      <c r="BT16" s="57"/>
      <c r="BU16" s="57"/>
      <c r="BV16" s="57"/>
      <c r="BW16" s="57"/>
      <c r="BX16" s="57"/>
      <c r="BY16" s="57"/>
      <c r="BZ16" s="5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9"/>
      <c r="BM17" s="57"/>
      <c r="BN17" s="57"/>
      <c r="BO17" s="57"/>
      <c r="BP17" s="57"/>
      <c r="BQ17" s="57"/>
      <c r="BR17" s="57"/>
      <c r="BS17" s="57"/>
      <c r="BT17" s="57"/>
      <c r="BU17" s="57"/>
      <c r="BV17" s="57"/>
      <c r="BW17" s="57"/>
      <c r="BX17" s="57"/>
      <c r="BY17" s="57"/>
      <c r="BZ17" s="5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9"/>
      <c r="BM18" s="57"/>
      <c r="BN18" s="57"/>
      <c r="BO18" s="57"/>
      <c r="BP18" s="57"/>
      <c r="BQ18" s="57"/>
      <c r="BR18" s="57"/>
      <c r="BS18" s="57"/>
      <c r="BT18" s="57"/>
      <c r="BU18" s="57"/>
      <c r="BV18" s="57"/>
      <c r="BW18" s="57"/>
      <c r="BX18" s="57"/>
      <c r="BY18" s="57"/>
      <c r="BZ18" s="5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9"/>
      <c r="BM19" s="57"/>
      <c r="BN19" s="57"/>
      <c r="BO19" s="57"/>
      <c r="BP19" s="57"/>
      <c r="BQ19" s="57"/>
      <c r="BR19" s="57"/>
      <c r="BS19" s="57"/>
      <c r="BT19" s="57"/>
      <c r="BU19" s="57"/>
      <c r="BV19" s="57"/>
      <c r="BW19" s="57"/>
      <c r="BX19" s="57"/>
      <c r="BY19" s="57"/>
      <c r="BZ19" s="5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9"/>
      <c r="BM20" s="57"/>
      <c r="BN20" s="57"/>
      <c r="BO20" s="57"/>
      <c r="BP20" s="57"/>
      <c r="BQ20" s="57"/>
      <c r="BR20" s="57"/>
      <c r="BS20" s="57"/>
      <c r="BT20" s="57"/>
      <c r="BU20" s="57"/>
      <c r="BV20" s="57"/>
      <c r="BW20" s="57"/>
      <c r="BX20" s="57"/>
      <c r="BY20" s="57"/>
      <c r="BZ20" s="5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9"/>
      <c r="BM21" s="57"/>
      <c r="BN21" s="57"/>
      <c r="BO21" s="57"/>
      <c r="BP21" s="57"/>
      <c r="BQ21" s="57"/>
      <c r="BR21" s="57"/>
      <c r="BS21" s="57"/>
      <c r="BT21" s="57"/>
      <c r="BU21" s="57"/>
      <c r="BV21" s="57"/>
      <c r="BW21" s="57"/>
      <c r="BX21" s="57"/>
      <c r="BY21" s="57"/>
      <c r="BZ21" s="5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9"/>
      <c r="BM22" s="57"/>
      <c r="BN22" s="57"/>
      <c r="BO22" s="57"/>
      <c r="BP22" s="57"/>
      <c r="BQ22" s="57"/>
      <c r="BR22" s="57"/>
      <c r="BS22" s="57"/>
      <c r="BT22" s="57"/>
      <c r="BU22" s="57"/>
      <c r="BV22" s="57"/>
      <c r="BW22" s="57"/>
      <c r="BX22" s="57"/>
      <c r="BY22" s="57"/>
      <c r="BZ22" s="5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9"/>
      <c r="BM23" s="57"/>
      <c r="BN23" s="57"/>
      <c r="BO23" s="57"/>
      <c r="BP23" s="57"/>
      <c r="BQ23" s="57"/>
      <c r="BR23" s="57"/>
      <c r="BS23" s="57"/>
      <c r="BT23" s="57"/>
      <c r="BU23" s="57"/>
      <c r="BV23" s="57"/>
      <c r="BW23" s="57"/>
      <c r="BX23" s="57"/>
      <c r="BY23" s="57"/>
      <c r="BZ23" s="5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9"/>
      <c r="BM24" s="57"/>
      <c r="BN24" s="57"/>
      <c r="BO24" s="57"/>
      <c r="BP24" s="57"/>
      <c r="BQ24" s="57"/>
      <c r="BR24" s="57"/>
      <c r="BS24" s="57"/>
      <c r="BT24" s="57"/>
      <c r="BU24" s="57"/>
      <c r="BV24" s="57"/>
      <c r="BW24" s="57"/>
      <c r="BX24" s="57"/>
      <c r="BY24" s="57"/>
      <c r="BZ24" s="5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9"/>
      <c r="BM25" s="57"/>
      <c r="BN25" s="57"/>
      <c r="BO25" s="57"/>
      <c r="BP25" s="57"/>
      <c r="BQ25" s="57"/>
      <c r="BR25" s="57"/>
      <c r="BS25" s="57"/>
      <c r="BT25" s="57"/>
      <c r="BU25" s="57"/>
      <c r="BV25" s="57"/>
      <c r="BW25" s="57"/>
      <c r="BX25" s="57"/>
      <c r="BY25" s="57"/>
      <c r="BZ25" s="5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9"/>
      <c r="BM26" s="57"/>
      <c r="BN26" s="57"/>
      <c r="BO26" s="57"/>
      <c r="BP26" s="57"/>
      <c r="BQ26" s="57"/>
      <c r="BR26" s="57"/>
      <c r="BS26" s="57"/>
      <c r="BT26" s="57"/>
      <c r="BU26" s="57"/>
      <c r="BV26" s="57"/>
      <c r="BW26" s="57"/>
      <c r="BX26" s="57"/>
      <c r="BY26" s="57"/>
      <c r="BZ26" s="5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9"/>
      <c r="BM27" s="57"/>
      <c r="BN27" s="57"/>
      <c r="BO27" s="57"/>
      <c r="BP27" s="57"/>
      <c r="BQ27" s="57"/>
      <c r="BR27" s="57"/>
      <c r="BS27" s="57"/>
      <c r="BT27" s="57"/>
      <c r="BU27" s="57"/>
      <c r="BV27" s="57"/>
      <c r="BW27" s="57"/>
      <c r="BX27" s="57"/>
      <c r="BY27" s="57"/>
      <c r="BZ27" s="5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9"/>
      <c r="BM28" s="57"/>
      <c r="BN28" s="57"/>
      <c r="BO28" s="57"/>
      <c r="BP28" s="57"/>
      <c r="BQ28" s="57"/>
      <c r="BR28" s="57"/>
      <c r="BS28" s="57"/>
      <c r="BT28" s="57"/>
      <c r="BU28" s="57"/>
      <c r="BV28" s="57"/>
      <c r="BW28" s="57"/>
      <c r="BX28" s="57"/>
      <c r="BY28" s="57"/>
      <c r="BZ28" s="5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9"/>
      <c r="BM29" s="57"/>
      <c r="BN29" s="57"/>
      <c r="BO29" s="57"/>
      <c r="BP29" s="57"/>
      <c r="BQ29" s="57"/>
      <c r="BR29" s="57"/>
      <c r="BS29" s="57"/>
      <c r="BT29" s="57"/>
      <c r="BU29" s="57"/>
      <c r="BV29" s="57"/>
      <c r="BW29" s="57"/>
      <c r="BX29" s="57"/>
      <c r="BY29" s="57"/>
      <c r="BZ29" s="5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9"/>
      <c r="BM30" s="57"/>
      <c r="BN30" s="57"/>
      <c r="BO30" s="57"/>
      <c r="BP30" s="57"/>
      <c r="BQ30" s="57"/>
      <c r="BR30" s="57"/>
      <c r="BS30" s="57"/>
      <c r="BT30" s="57"/>
      <c r="BU30" s="57"/>
      <c r="BV30" s="57"/>
      <c r="BW30" s="57"/>
      <c r="BX30" s="57"/>
      <c r="BY30" s="57"/>
      <c r="BZ30" s="5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9"/>
      <c r="BM31" s="57"/>
      <c r="BN31" s="57"/>
      <c r="BO31" s="57"/>
      <c r="BP31" s="57"/>
      <c r="BQ31" s="57"/>
      <c r="BR31" s="57"/>
      <c r="BS31" s="57"/>
      <c r="BT31" s="57"/>
      <c r="BU31" s="57"/>
      <c r="BV31" s="57"/>
      <c r="BW31" s="57"/>
      <c r="BX31" s="57"/>
      <c r="BY31" s="57"/>
      <c r="BZ31" s="5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9"/>
      <c r="BM32" s="57"/>
      <c r="BN32" s="57"/>
      <c r="BO32" s="57"/>
      <c r="BP32" s="57"/>
      <c r="BQ32" s="57"/>
      <c r="BR32" s="57"/>
      <c r="BS32" s="57"/>
      <c r="BT32" s="57"/>
      <c r="BU32" s="57"/>
      <c r="BV32" s="57"/>
      <c r="BW32" s="57"/>
      <c r="BX32" s="57"/>
      <c r="BY32" s="57"/>
      <c r="BZ32" s="5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9"/>
      <c r="BM33" s="57"/>
      <c r="BN33" s="57"/>
      <c r="BO33" s="57"/>
      <c r="BP33" s="57"/>
      <c r="BQ33" s="57"/>
      <c r="BR33" s="57"/>
      <c r="BS33" s="57"/>
      <c r="BT33" s="57"/>
      <c r="BU33" s="57"/>
      <c r="BV33" s="57"/>
      <c r="BW33" s="57"/>
      <c r="BX33" s="57"/>
      <c r="BY33" s="57"/>
      <c r="BZ33" s="5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9"/>
      <c r="BM34" s="57"/>
      <c r="BN34" s="57"/>
      <c r="BO34" s="57"/>
      <c r="BP34" s="57"/>
      <c r="BQ34" s="57"/>
      <c r="BR34" s="57"/>
      <c r="BS34" s="57"/>
      <c r="BT34" s="57"/>
      <c r="BU34" s="57"/>
      <c r="BV34" s="57"/>
      <c r="BW34" s="57"/>
      <c r="BX34" s="57"/>
      <c r="BY34" s="57"/>
      <c r="BZ34" s="5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9"/>
      <c r="BM35" s="57"/>
      <c r="BN35" s="57"/>
      <c r="BO35" s="57"/>
      <c r="BP35" s="57"/>
      <c r="BQ35" s="57"/>
      <c r="BR35" s="57"/>
      <c r="BS35" s="57"/>
      <c r="BT35" s="57"/>
      <c r="BU35" s="57"/>
      <c r="BV35" s="57"/>
      <c r="BW35" s="57"/>
      <c r="BX35" s="57"/>
      <c r="BY35" s="57"/>
      <c r="BZ35" s="5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9"/>
      <c r="BM36" s="57"/>
      <c r="BN36" s="57"/>
      <c r="BO36" s="57"/>
      <c r="BP36" s="57"/>
      <c r="BQ36" s="57"/>
      <c r="BR36" s="57"/>
      <c r="BS36" s="57"/>
      <c r="BT36" s="57"/>
      <c r="BU36" s="57"/>
      <c r="BV36" s="57"/>
      <c r="BW36" s="57"/>
      <c r="BX36" s="57"/>
      <c r="BY36" s="57"/>
      <c r="BZ36" s="5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9"/>
      <c r="BM37" s="57"/>
      <c r="BN37" s="57"/>
      <c r="BO37" s="57"/>
      <c r="BP37" s="57"/>
      <c r="BQ37" s="57"/>
      <c r="BR37" s="57"/>
      <c r="BS37" s="57"/>
      <c r="BT37" s="57"/>
      <c r="BU37" s="57"/>
      <c r="BV37" s="57"/>
      <c r="BW37" s="57"/>
      <c r="BX37" s="57"/>
      <c r="BY37" s="57"/>
      <c r="BZ37" s="5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9"/>
      <c r="BM38" s="57"/>
      <c r="BN38" s="57"/>
      <c r="BO38" s="57"/>
      <c r="BP38" s="57"/>
      <c r="BQ38" s="57"/>
      <c r="BR38" s="57"/>
      <c r="BS38" s="57"/>
      <c r="BT38" s="57"/>
      <c r="BU38" s="57"/>
      <c r="BV38" s="57"/>
      <c r="BW38" s="57"/>
      <c r="BX38" s="57"/>
      <c r="BY38" s="57"/>
      <c r="BZ38" s="5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9"/>
      <c r="BM39" s="57"/>
      <c r="BN39" s="57"/>
      <c r="BO39" s="57"/>
      <c r="BP39" s="57"/>
      <c r="BQ39" s="57"/>
      <c r="BR39" s="57"/>
      <c r="BS39" s="57"/>
      <c r="BT39" s="57"/>
      <c r="BU39" s="57"/>
      <c r="BV39" s="57"/>
      <c r="BW39" s="57"/>
      <c r="BX39" s="57"/>
      <c r="BY39" s="57"/>
      <c r="BZ39" s="5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9"/>
      <c r="BM40" s="57"/>
      <c r="BN40" s="57"/>
      <c r="BO40" s="57"/>
      <c r="BP40" s="57"/>
      <c r="BQ40" s="57"/>
      <c r="BR40" s="57"/>
      <c r="BS40" s="57"/>
      <c r="BT40" s="57"/>
      <c r="BU40" s="57"/>
      <c r="BV40" s="57"/>
      <c r="BW40" s="57"/>
      <c r="BX40" s="57"/>
      <c r="BY40" s="57"/>
      <c r="BZ40" s="5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9"/>
      <c r="BM41" s="57"/>
      <c r="BN41" s="57"/>
      <c r="BO41" s="57"/>
      <c r="BP41" s="57"/>
      <c r="BQ41" s="57"/>
      <c r="BR41" s="57"/>
      <c r="BS41" s="57"/>
      <c r="BT41" s="57"/>
      <c r="BU41" s="57"/>
      <c r="BV41" s="57"/>
      <c r="BW41" s="57"/>
      <c r="BX41" s="57"/>
      <c r="BY41" s="57"/>
      <c r="BZ41" s="5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9"/>
      <c r="BM42" s="57"/>
      <c r="BN42" s="57"/>
      <c r="BO42" s="57"/>
      <c r="BP42" s="57"/>
      <c r="BQ42" s="57"/>
      <c r="BR42" s="57"/>
      <c r="BS42" s="57"/>
      <c r="BT42" s="57"/>
      <c r="BU42" s="57"/>
      <c r="BV42" s="57"/>
      <c r="BW42" s="57"/>
      <c r="BX42" s="57"/>
      <c r="BY42" s="57"/>
      <c r="BZ42" s="5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9"/>
      <c r="BM43" s="57"/>
      <c r="BN43" s="57"/>
      <c r="BO43" s="57"/>
      <c r="BP43" s="57"/>
      <c r="BQ43" s="57"/>
      <c r="BR43" s="57"/>
      <c r="BS43" s="57"/>
      <c r="BT43" s="57"/>
      <c r="BU43" s="57"/>
      <c r="BV43" s="57"/>
      <c r="BW43" s="57"/>
      <c r="BX43" s="57"/>
      <c r="BY43" s="57"/>
      <c r="BZ43" s="5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4" t="s">
        <v>113</v>
      </c>
      <c r="BM47" s="42"/>
      <c r="BN47" s="42"/>
      <c r="BO47" s="42"/>
      <c r="BP47" s="42"/>
      <c r="BQ47" s="42"/>
      <c r="BR47" s="42"/>
      <c r="BS47" s="42"/>
      <c r="BT47" s="42"/>
      <c r="BU47" s="42"/>
      <c r="BV47" s="42"/>
      <c r="BW47" s="42"/>
      <c r="BX47" s="42"/>
      <c r="BY47" s="42"/>
      <c r="BZ47" s="4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4"/>
      <c r="BM48" s="42"/>
      <c r="BN48" s="42"/>
      <c r="BO48" s="42"/>
      <c r="BP48" s="42"/>
      <c r="BQ48" s="42"/>
      <c r="BR48" s="42"/>
      <c r="BS48" s="42"/>
      <c r="BT48" s="42"/>
      <c r="BU48" s="42"/>
      <c r="BV48" s="42"/>
      <c r="BW48" s="42"/>
      <c r="BX48" s="42"/>
      <c r="BY48" s="42"/>
      <c r="BZ48" s="4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4"/>
      <c r="BM49" s="42"/>
      <c r="BN49" s="42"/>
      <c r="BO49" s="42"/>
      <c r="BP49" s="42"/>
      <c r="BQ49" s="42"/>
      <c r="BR49" s="42"/>
      <c r="BS49" s="42"/>
      <c r="BT49" s="42"/>
      <c r="BU49" s="42"/>
      <c r="BV49" s="42"/>
      <c r="BW49" s="42"/>
      <c r="BX49" s="42"/>
      <c r="BY49" s="42"/>
      <c r="BZ49" s="4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4"/>
      <c r="BM50" s="42"/>
      <c r="BN50" s="42"/>
      <c r="BO50" s="42"/>
      <c r="BP50" s="42"/>
      <c r="BQ50" s="42"/>
      <c r="BR50" s="42"/>
      <c r="BS50" s="42"/>
      <c r="BT50" s="42"/>
      <c r="BU50" s="42"/>
      <c r="BV50" s="42"/>
      <c r="BW50" s="42"/>
      <c r="BX50" s="42"/>
      <c r="BY50" s="42"/>
      <c r="BZ50" s="4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4"/>
      <c r="BM51" s="42"/>
      <c r="BN51" s="42"/>
      <c r="BO51" s="42"/>
      <c r="BP51" s="42"/>
      <c r="BQ51" s="42"/>
      <c r="BR51" s="42"/>
      <c r="BS51" s="42"/>
      <c r="BT51" s="42"/>
      <c r="BU51" s="42"/>
      <c r="BV51" s="42"/>
      <c r="BW51" s="42"/>
      <c r="BX51" s="42"/>
      <c r="BY51" s="42"/>
      <c r="BZ51" s="4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4"/>
      <c r="BM52" s="42"/>
      <c r="BN52" s="42"/>
      <c r="BO52" s="42"/>
      <c r="BP52" s="42"/>
      <c r="BQ52" s="42"/>
      <c r="BR52" s="42"/>
      <c r="BS52" s="42"/>
      <c r="BT52" s="42"/>
      <c r="BU52" s="42"/>
      <c r="BV52" s="42"/>
      <c r="BW52" s="42"/>
      <c r="BX52" s="42"/>
      <c r="BY52" s="42"/>
      <c r="BZ52" s="4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4"/>
      <c r="BM53" s="42"/>
      <c r="BN53" s="42"/>
      <c r="BO53" s="42"/>
      <c r="BP53" s="42"/>
      <c r="BQ53" s="42"/>
      <c r="BR53" s="42"/>
      <c r="BS53" s="42"/>
      <c r="BT53" s="42"/>
      <c r="BU53" s="42"/>
      <c r="BV53" s="42"/>
      <c r="BW53" s="42"/>
      <c r="BX53" s="42"/>
      <c r="BY53" s="42"/>
      <c r="BZ53" s="4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4"/>
      <c r="BM54" s="42"/>
      <c r="BN54" s="42"/>
      <c r="BO54" s="42"/>
      <c r="BP54" s="42"/>
      <c r="BQ54" s="42"/>
      <c r="BR54" s="42"/>
      <c r="BS54" s="42"/>
      <c r="BT54" s="42"/>
      <c r="BU54" s="42"/>
      <c r="BV54" s="42"/>
      <c r="BW54" s="42"/>
      <c r="BX54" s="42"/>
      <c r="BY54" s="42"/>
      <c r="BZ54" s="4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4"/>
      <c r="BM55" s="42"/>
      <c r="BN55" s="42"/>
      <c r="BO55" s="42"/>
      <c r="BP55" s="42"/>
      <c r="BQ55" s="42"/>
      <c r="BR55" s="42"/>
      <c r="BS55" s="42"/>
      <c r="BT55" s="42"/>
      <c r="BU55" s="42"/>
      <c r="BV55" s="42"/>
      <c r="BW55" s="42"/>
      <c r="BX55" s="42"/>
      <c r="BY55" s="42"/>
      <c r="BZ55" s="4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4"/>
      <c r="BM56" s="42"/>
      <c r="BN56" s="42"/>
      <c r="BO56" s="42"/>
      <c r="BP56" s="42"/>
      <c r="BQ56" s="42"/>
      <c r="BR56" s="42"/>
      <c r="BS56" s="42"/>
      <c r="BT56" s="42"/>
      <c r="BU56" s="42"/>
      <c r="BV56" s="42"/>
      <c r="BW56" s="42"/>
      <c r="BX56" s="42"/>
      <c r="BY56" s="42"/>
      <c r="BZ56" s="4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4"/>
      <c r="BM57" s="42"/>
      <c r="BN57" s="42"/>
      <c r="BO57" s="42"/>
      <c r="BP57" s="42"/>
      <c r="BQ57" s="42"/>
      <c r="BR57" s="42"/>
      <c r="BS57" s="42"/>
      <c r="BT57" s="42"/>
      <c r="BU57" s="42"/>
      <c r="BV57" s="42"/>
      <c r="BW57" s="42"/>
      <c r="BX57" s="42"/>
      <c r="BY57" s="42"/>
      <c r="BZ57" s="4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4"/>
      <c r="BM58" s="42"/>
      <c r="BN58" s="42"/>
      <c r="BO58" s="42"/>
      <c r="BP58" s="42"/>
      <c r="BQ58" s="42"/>
      <c r="BR58" s="42"/>
      <c r="BS58" s="42"/>
      <c r="BT58" s="42"/>
      <c r="BU58" s="42"/>
      <c r="BV58" s="42"/>
      <c r="BW58" s="42"/>
      <c r="BX58" s="42"/>
      <c r="BY58" s="42"/>
      <c r="BZ58" s="4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4"/>
      <c r="BM59" s="42"/>
      <c r="BN59" s="42"/>
      <c r="BO59" s="42"/>
      <c r="BP59" s="42"/>
      <c r="BQ59" s="42"/>
      <c r="BR59" s="42"/>
      <c r="BS59" s="42"/>
      <c r="BT59" s="42"/>
      <c r="BU59" s="42"/>
      <c r="BV59" s="42"/>
      <c r="BW59" s="42"/>
      <c r="BX59" s="42"/>
      <c r="BY59" s="42"/>
      <c r="BZ59" s="43"/>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4"/>
      <c r="BM60" s="42"/>
      <c r="BN60" s="42"/>
      <c r="BO60" s="42"/>
      <c r="BP60" s="42"/>
      <c r="BQ60" s="42"/>
      <c r="BR60" s="42"/>
      <c r="BS60" s="42"/>
      <c r="BT60" s="42"/>
      <c r="BU60" s="42"/>
      <c r="BV60" s="42"/>
      <c r="BW60" s="42"/>
      <c r="BX60" s="42"/>
      <c r="BY60" s="42"/>
      <c r="BZ60" s="43"/>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4"/>
      <c r="BM61" s="42"/>
      <c r="BN61" s="42"/>
      <c r="BO61" s="42"/>
      <c r="BP61" s="42"/>
      <c r="BQ61" s="42"/>
      <c r="BR61" s="42"/>
      <c r="BS61" s="42"/>
      <c r="BT61" s="42"/>
      <c r="BU61" s="42"/>
      <c r="BV61" s="42"/>
      <c r="BW61" s="42"/>
      <c r="BX61" s="42"/>
      <c r="BY61" s="42"/>
      <c r="BZ61" s="4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4"/>
      <c r="BM62" s="42"/>
      <c r="BN62" s="42"/>
      <c r="BO62" s="42"/>
      <c r="BP62" s="42"/>
      <c r="BQ62" s="42"/>
      <c r="BR62" s="42"/>
      <c r="BS62" s="42"/>
      <c r="BT62" s="42"/>
      <c r="BU62" s="42"/>
      <c r="BV62" s="42"/>
      <c r="BW62" s="42"/>
      <c r="BX62" s="42"/>
      <c r="BY62" s="42"/>
      <c r="BZ62" s="4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9" t="s">
        <v>111</v>
      </c>
      <c r="BM66" s="57"/>
      <c r="BN66" s="57"/>
      <c r="BO66" s="57"/>
      <c r="BP66" s="57"/>
      <c r="BQ66" s="57"/>
      <c r="BR66" s="57"/>
      <c r="BS66" s="57"/>
      <c r="BT66" s="57"/>
      <c r="BU66" s="57"/>
      <c r="BV66" s="57"/>
      <c r="BW66" s="57"/>
      <c r="BX66" s="57"/>
      <c r="BY66" s="57"/>
      <c r="BZ66" s="5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9"/>
      <c r="BM67" s="57"/>
      <c r="BN67" s="57"/>
      <c r="BO67" s="57"/>
      <c r="BP67" s="57"/>
      <c r="BQ67" s="57"/>
      <c r="BR67" s="57"/>
      <c r="BS67" s="57"/>
      <c r="BT67" s="57"/>
      <c r="BU67" s="57"/>
      <c r="BV67" s="57"/>
      <c r="BW67" s="57"/>
      <c r="BX67" s="57"/>
      <c r="BY67" s="57"/>
      <c r="BZ67" s="5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9"/>
      <c r="BM68" s="57"/>
      <c r="BN68" s="57"/>
      <c r="BO68" s="57"/>
      <c r="BP68" s="57"/>
      <c r="BQ68" s="57"/>
      <c r="BR68" s="57"/>
      <c r="BS68" s="57"/>
      <c r="BT68" s="57"/>
      <c r="BU68" s="57"/>
      <c r="BV68" s="57"/>
      <c r="BW68" s="57"/>
      <c r="BX68" s="57"/>
      <c r="BY68" s="57"/>
      <c r="BZ68" s="5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9"/>
      <c r="BM69" s="57"/>
      <c r="BN69" s="57"/>
      <c r="BO69" s="57"/>
      <c r="BP69" s="57"/>
      <c r="BQ69" s="57"/>
      <c r="BR69" s="57"/>
      <c r="BS69" s="57"/>
      <c r="BT69" s="57"/>
      <c r="BU69" s="57"/>
      <c r="BV69" s="57"/>
      <c r="BW69" s="57"/>
      <c r="BX69" s="57"/>
      <c r="BY69" s="57"/>
      <c r="BZ69" s="5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9"/>
      <c r="BM70" s="57"/>
      <c r="BN70" s="57"/>
      <c r="BO70" s="57"/>
      <c r="BP70" s="57"/>
      <c r="BQ70" s="57"/>
      <c r="BR70" s="57"/>
      <c r="BS70" s="57"/>
      <c r="BT70" s="57"/>
      <c r="BU70" s="57"/>
      <c r="BV70" s="57"/>
      <c r="BW70" s="57"/>
      <c r="BX70" s="57"/>
      <c r="BY70" s="57"/>
      <c r="BZ70" s="5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9"/>
      <c r="BM71" s="57"/>
      <c r="BN71" s="57"/>
      <c r="BO71" s="57"/>
      <c r="BP71" s="57"/>
      <c r="BQ71" s="57"/>
      <c r="BR71" s="57"/>
      <c r="BS71" s="57"/>
      <c r="BT71" s="57"/>
      <c r="BU71" s="57"/>
      <c r="BV71" s="57"/>
      <c r="BW71" s="57"/>
      <c r="BX71" s="57"/>
      <c r="BY71" s="57"/>
      <c r="BZ71" s="5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9"/>
      <c r="BM72" s="57"/>
      <c r="BN72" s="57"/>
      <c r="BO72" s="57"/>
      <c r="BP72" s="57"/>
      <c r="BQ72" s="57"/>
      <c r="BR72" s="57"/>
      <c r="BS72" s="57"/>
      <c r="BT72" s="57"/>
      <c r="BU72" s="57"/>
      <c r="BV72" s="57"/>
      <c r="BW72" s="57"/>
      <c r="BX72" s="57"/>
      <c r="BY72" s="57"/>
      <c r="BZ72" s="5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9"/>
      <c r="BM73" s="57"/>
      <c r="BN73" s="57"/>
      <c r="BO73" s="57"/>
      <c r="BP73" s="57"/>
      <c r="BQ73" s="57"/>
      <c r="BR73" s="57"/>
      <c r="BS73" s="57"/>
      <c r="BT73" s="57"/>
      <c r="BU73" s="57"/>
      <c r="BV73" s="57"/>
      <c r="BW73" s="57"/>
      <c r="BX73" s="57"/>
      <c r="BY73" s="57"/>
      <c r="BZ73" s="5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9"/>
      <c r="BM74" s="57"/>
      <c r="BN74" s="57"/>
      <c r="BO74" s="57"/>
      <c r="BP74" s="57"/>
      <c r="BQ74" s="57"/>
      <c r="BR74" s="57"/>
      <c r="BS74" s="57"/>
      <c r="BT74" s="57"/>
      <c r="BU74" s="57"/>
      <c r="BV74" s="57"/>
      <c r="BW74" s="57"/>
      <c r="BX74" s="57"/>
      <c r="BY74" s="57"/>
      <c r="BZ74" s="5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9"/>
      <c r="BM75" s="57"/>
      <c r="BN75" s="57"/>
      <c r="BO75" s="57"/>
      <c r="BP75" s="57"/>
      <c r="BQ75" s="57"/>
      <c r="BR75" s="57"/>
      <c r="BS75" s="57"/>
      <c r="BT75" s="57"/>
      <c r="BU75" s="57"/>
      <c r="BV75" s="57"/>
      <c r="BW75" s="57"/>
      <c r="BX75" s="57"/>
      <c r="BY75" s="57"/>
      <c r="BZ75" s="5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9"/>
      <c r="BM76" s="57"/>
      <c r="BN76" s="57"/>
      <c r="BO76" s="57"/>
      <c r="BP76" s="57"/>
      <c r="BQ76" s="57"/>
      <c r="BR76" s="57"/>
      <c r="BS76" s="57"/>
      <c r="BT76" s="57"/>
      <c r="BU76" s="57"/>
      <c r="BV76" s="57"/>
      <c r="BW76" s="57"/>
      <c r="BX76" s="57"/>
      <c r="BY76" s="57"/>
      <c r="BZ76" s="5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9"/>
      <c r="BM77" s="57"/>
      <c r="BN77" s="57"/>
      <c r="BO77" s="57"/>
      <c r="BP77" s="57"/>
      <c r="BQ77" s="57"/>
      <c r="BR77" s="57"/>
      <c r="BS77" s="57"/>
      <c r="BT77" s="57"/>
      <c r="BU77" s="57"/>
      <c r="BV77" s="57"/>
      <c r="BW77" s="57"/>
      <c r="BX77" s="57"/>
      <c r="BY77" s="57"/>
      <c r="BZ77" s="5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9"/>
      <c r="BM78" s="57"/>
      <c r="BN78" s="57"/>
      <c r="BO78" s="57"/>
      <c r="BP78" s="57"/>
      <c r="BQ78" s="57"/>
      <c r="BR78" s="57"/>
      <c r="BS78" s="57"/>
      <c r="BT78" s="57"/>
      <c r="BU78" s="57"/>
      <c r="BV78" s="57"/>
      <c r="BW78" s="57"/>
      <c r="BX78" s="57"/>
      <c r="BY78" s="57"/>
      <c r="BZ78" s="58"/>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9"/>
      <c r="BM79" s="57"/>
      <c r="BN79" s="57"/>
      <c r="BO79" s="57"/>
      <c r="BP79" s="57"/>
      <c r="BQ79" s="57"/>
      <c r="BR79" s="57"/>
      <c r="BS79" s="57"/>
      <c r="BT79" s="57"/>
      <c r="BU79" s="57"/>
      <c r="BV79" s="57"/>
      <c r="BW79" s="57"/>
      <c r="BX79" s="57"/>
      <c r="BY79" s="57"/>
      <c r="BZ79" s="58"/>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9"/>
      <c r="BM80" s="57"/>
      <c r="BN80" s="57"/>
      <c r="BO80" s="57"/>
      <c r="BP80" s="57"/>
      <c r="BQ80" s="57"/>
      <c r="BR80" s="57"/>
      <c r="BS80" s="57"/>
      <c r="BT80" s="57"/>
      <c r="BU80" s="57"/>
      <c r="BV80" s="57"/>
      <c r="BW80" s="57"/>
      <c r="BX80" s="57"/>
      <c r="BY80" s="57"/>
      <c r="BZ80" s="58"/>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9"/>
      <c r="BM81" s="57"/>
      <c r="BN81" s="57"/>
      <c r="BO81" s="57"/>
      <c r="BP81" s="57"/>
      <c r="BQ81" s="57"/>
      <c r="BR81" s="57"/>
      <c r="BS81" s="57"/>
      <c r="BT81" s="57"/>
      <c r="BU81" s="57"/>
      <c r="BV81" s="57"/>
      <c r="BW81" s="57"/>
      <c r="BX81" s="57"/>
      <c r="BY81" s="57"/>
      <c r="BZ81" s="58"/>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0"/>
      <c r="BM82" s="61"/>
      <c r="BN82" s="61"/>
      <c r="BO82" s="61"/>
      <c r="BP82" s="61"/>
      <c r="BQ82" s="61"/>
      <c r="BR82" s="61"/>
      <c r="BS82" s="61"/>
      <c r="BT82" s="61"/>
      <c r="BU82" s="61"/>
      <c r="BV82" s="61"/>
      <c r="BW82" s="61"/>
      <c r="BX82" s="61"/>
      <c r="BY82" s="61"/>
      <c r="BZ82" s="62"/>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VlkteoMhVuuKeeyyatpFOeGwOsipKRDQDQyRI6FmCFHIK1zd1K4G8547RUflQYWuxII095k6WXb616C/AFHJQg==" saltValue="Kxw30P7/02gWX8Wykr+Kx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112119</v>
      </c>
      <c r="D6" s="33">
        <f t="shared" si="3"/>
        <v>47</v>
      </c>
      <c r="E6" s="33">
        <f t="shared" si="3"/>
        <v>17</v>
      </c>
      <c r="F6" s="33">
        <f t="shared" si="3"/>
        <v>5</v>
      </c>
      <c r="G6" s="33">
        <f t="shared" si="3"/>
        <v>0</v>
      </c>
      <c r="H6" s="33" t="str">
        <f t="shared" si="3"/>
        <v>埼玉県　本庄市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3.65</v>
      </c>
      <c r="Q6" s="34">
        <f t="shared" si="3"/>
        <v>100</v>
      </c>
      <c r="R6" s="34">
        <f t="shared" si="3"/>
        <v>3294</v>
      </c>
      <c r="S6" s="34">
        <f t="shared" si="3"/>
        <v>78297</v>
      </c>
      <c r="T6" s="34">
        <f t="shared" si="3"/>
        <v>89.69</v>
      </c>
      <c r="U6" s="34">
        <f t="shared" si="3"/>
        <v>872.97</v>
      </c>
      <c r="V6" s="34">
        <f t="shared" si="3"/>
        <v>2849</v>
      </c>
      <c r="W6" s="34">
        <f t="shared" si="3"/>
        <v>1.72</v>
      </c>
      <c r="X6" s="34">
        <f t="shared" si="3"/>
        <v>1656.4</v>
      </c>
      <c r="Y6" s="35">
        <f>IF(Y7="",NA(),Y7)</f>
        <v>97.59</v>
      </c>
      <c r="Z6" s="35">
        <f t="shared" ref="Z6:AH6" si="4">IF(Z7="",NA(),Z7)</f>
        <v>94.97</v>
      </c>
      <c r="AA6" s="35">
        <f t="shared" si="4"/>
        <v>102.94</v>
      </c>
      <c r="AB6" s="35">
        <f t="shared" si="4"/>
        <v>106.45</v>
      </c>
      <c r="AC6" s="35">
        <f t="shared" si="4"/>
        <v>106.47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54.65</v>
      </c>
      <c r="BR6" s="35">
        <f t="shared" ref="BR6:BZ6" si="8">IF(BR7="",NA(),BR7)</f>
        <v>53.31</v>
      </c>
      <c r="BS6" s="35">
        <f t="shared" si="8"/>
        <v>58.49</v>
      </c>
      <c r="BT6" s="35">
        <f t="shared" si="8"/>
        <v>46.27</v>
      </c>
      <c r="BU6" s="35">
        <f t="shared" si="8"/>
        <v>40.98</v>
      </c>
      <c r="BV6" s="35">
        <f t="shared" si="8"/>
        <v>50.82</v>
      </c>
      <c r="BW6" s="35">
        <f t="shared" si="8"/>
        <v>52.19</v>
      </c>
      <c r="BX6" s="35">
        <f t="shared" si="8"/>
        <v>55.32</v>
      </c>
      <c r="BY6" s="35">
        <f t="shared" si="8"/>
        <v>59.8</v>
      </c>
      <c r="BZ6" s="35">
        <f t="shared" si="8"/>
        <v>57.77</v>
      </c>
      <c r="CA6" s="34" t="str">
        <f>IF(CA7="","",IF(CA7="-","【-】","【"&amp;SUBSTITUTE(TEXT(CA7,"#,##0.00"),"-","△")&amp;"】"))</f>
        <v>【59.51】</v>
      </c>
      <c r="CB6" s="35">
        <f>IF(CB7="",NA(),CB7)</f>
        <v>231.55</v>
      </c>
      <c r="CC6" s="35">
        <f t="shared" ref="CC6:CK6" si="9">IF(CC7="",NA(),CC7)</f>
        <v>238.96</v>
      </c>
      <c r="CD6" s="35">
        <f t="shared" si="9"/>
        <v>224.21</v>
      </c>
      <c r="CE6" s="35">
        <f t="shared" si="9"/>
        <v>291.05</v>
      </c>
      <c r="CF6" s="35">
        <f t="shared" si="9"/>
        <v>328.5</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58.96</v>
      </c>
      <c r="CN6" s="35">
        <f t="shared" ref="CN6:CV6" si="10">IF(CN7="",NA(),CN7)</f>
        <v>59.3</v>
      </c>
      <c r="CO6" s="35">
        <f t="shared" si="10"/>
        <v>58.28</v>
      </c>
      <c r="CP6" s="35">
        <f t="shared" si="10"/>
        <v>44.12</v>
      </c>
      <c r="CQ6" s="35">
        <f t="shared" si="10"/>
        <v>51.09</v>
      </c>
      <c r="CR6" s="35">
        <f t="shared" si="10"/>
        <v>53.24</v>
      </c>
      <c r="CS6" s="35">
        <f t="shared" si="10"/>
        <v>52.31</v>
      </c>
      <c r="CT6" s="35">
        <f t="shared" si="10"/>
        <v>60.65</v>
      </c>
      <c r="CU6" s="35">
        <f t="shared" si="10"/>
        <v>51.75</v>
      </c>
      <c r="CV6" s="35">
        <f t="shared" si="10"/>
        <v>50.68</v>
      </c>
      <c r="CW6" s="34" t="str">
        <f>IF(CW7="","",IF(CW7="-","【-】","【"&amp;SUBSTITUTE(TEXT(CW7,"#,##0.00"),"-","△")&amp;"】"))</f>
        <v>【52.23】</v>
      </c>
      <c r="CX6" s="35">
        <f>IF(CX7="",NA(),CX7)</f>
        <v>78.8</v>
      </c>
      <c r="CY6" s="35">
        <f t="shared" ref="CY6:DG6" si="11">IF(CY7="",NA(),CY7)</f>
        <v>79.94</v>
      </c>
      <c r="CZ6" s="35">
        <f t="shared" si="11"/>
        <v>82.09</v>
      </c>
      <c r="DA6" s="35">
        <f t="shared" si="11"/>
        <v>66.3</v>
      </c>
      <c r="DB6" s="35">
        <f t="shared" si="11"/>
        <v>73.290000000000006</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112119</v>
      </c>
      <c r="D7" s="37">
        <v>47</v>
      </c>
      <c r="E7" s="37">
        <v>17</v>
      </c>
      <c r="F7" s="37">
        <v>5</v>
      </c>
      <c r="G7" s="37">
        <v>0</v>
      </c>
      <c r="H7" s="37" t="s">
        <v>98</v>
      </c>
      <c r="I7" s="37" t="s">
        <v>99</v>
      </c>
      <c r="J7" s="37" t="s">
        <v>100</v>
      </c>
      <c r="K7" s="37" t="s">
        <v>101</v>
      </c>
      <c r="L7" s="37" t="s">
        <v>102</v>
      </c>
      <c r="M7" s="37" t="s">
        <v>103</v>
      </c>
      <c r="N7" s="38" t="s">
        <v>104</v>
      </c>
      <c r="O7" s="38" t="s">
        <v>105</v>
      </c>
      <c r="P7" s="38">
        <v>3.65</v>
      </c>
      <c r="Q7" s="38">
        <v>100</v>
      </c>
      <c r="R7" s="38">
        <v>3294</v>
      </c>
      <c r="S7" s="38">
        <v>78297</v>
      </c>
      <c r="T7" s="38">
        <v>89.69</v>
      </c>
      <c r="U7" s="38">
        <v>872.97</v>
      </c>
      <c r="V7" s="38">
        <v>2849</v>
      </c>
      <c r="W7" s="38">
        <v>1.72</v>
      </c>
      <c r="X7" s="38">
        <v>1656.4</v>
      </c>
      <c r="Y7" s="38">
        <v>97.59</v>
      </c>
      <c r="Z7" s="38">
        <v>94.97</v>
      </c>
      <c r="AA7" s="38">
        <v>102.94</v>
      </c>
      <c r="AB7" s="38">
        <v>106.45</v>
      </c>
      <c r="AC7" s="38">
        <v>106.47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54.65</v>
      </c>
      <c r="BR7" s="38">
        <v>53.31</v>
      </c>
      <c r="BS7" s="38">
        <v>58.49</v>
      </c>
      <c r="BT7" s="38">
        <v>46.27</v>
      </c>
      <c r="BU7" s="38">
        <v>40.98</v>
      </c>
      <c r="BV7" s="38">
        <v>50.82</v>
      </c>
      <c r="BW7" s="38">
        <v>52.19</v>
      </c>
      <c r="BX7" s="38">
        <v>55.32</v>
      </c>
      <c r="BY7" s="38">
        <v>59.8</v>
      </c>
      <c r="BZ7" s="38">
        <v>57.77</v>
      </c>
      <c r="CA7" s="38">
        <v>59.51</v>
      </c>
      <c r="CB7" s="38">
        <v>231.55</v>
      </c>
      <c r="CC7" s="38">
        <v>238.96</v>
      </c>
      <c r="CD7" s="38">
        <v>224.21</v>
      </c>
      <c r="CE7" s="38">
        <v>291.05</v>
      </c>
      <c r="CF7" s="38">
        <v>328.5</v>
      </c>
      <c r="CG7" s="38">
        <v>300.52</v>
      </c>
      <c r="CH7" s="38">
        <v>296.14</v>
      </c>
      <c r="CI7" s="38">
        <v>283.17</v>
      </c>
      <c r="CJ7" s="38">
        <v>263.76</v>
      </c>
      <c r="CK7" s="38">
        <v>274.35000000000002</v>
      </c>
      <c r="CL7" s="38">
        <v>261.45999999999998</v>
      </c>
      <c r="CM7" s="38">
        <v>58.96</v>
      </c>
      <c r="CN7" s="38">
        <v>59.3</v>
      </c>
      <c r="CO7" s="38">
        <v>58.28</v>
      </c>
      <c r="CP7" s="38">
        <v>44.12</v>
      </c>
      <c r="CQ7" s="38">
        <v>51.09</v>
      </c>
      <c r="CR7" s="38">
        <v>53.24</v>
      </c>
      <c r="CS7" s="38">
        <v>52.31</v>
      </c>
      <c r="CT7" s="38">
        <v>60.65</v>
      </c>
      <c r="CU7" s="38">
        <v>51.75</v>
      </c>
      <c r="CV7" s="38">
        <v>50.68</v>
      </c>
      <c r="CW7" s="38">
        <v>52.23</v>
      </c>
      <c r="CX7" s="38">
        <v>78.8</v>
      </c>
      <c r="CY7" s="38">
        <v>79.94</v>
      </c>
      <c r="CZ7" s="38">
        <v>82.09</v>
      </c>
      <c r="DA7" s="38">
        <v>66.3</v>
      </c>
      <c r="DB7" s="38">
        <v>73.290000000000006</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2020-01-23T01:03:31Z</cp:lastPrinted>
  <dcterms:created xsi:type="dcterms:W3CDTF">2019-12-05T05:18:16Z</dcterms:created>
  <dcterms:modified xsi:type="dcterms:W3CDTF">2020-01-23T01:21:37Z</dcterms:modified>
  <cp:category/>
</cp:coreProperties>
</file>