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H:\組織フォルダ\090 水道部\010 水道課\業務係\★経営比較分析表\経営比較分析表（平成30年度決算）\02 回答\"/>
    </mc:Choice>
  </mc:AlternateContent>
  <xr:revisionPtr revIDLastSave="0" documentId="13_ncr:1_{09003C8F-96A2-4867-A8A0-205424BF9951}" xr6:coauthVersionLast="36" xr6:coauthVersionMax="36" xr10:uidLastSave="{00000000-0000-0000-0000-000000000000}"/>
  <workbookProtection workbookAlgorithmName="SHA-512" workbookHashValue="3Csf5YijIuOietgruvXv6XaS1+/bcDviSqFZ/gxCO+ox/i0UKuDBV+bnDdx6sBhlglljbeTmF6SirB9g1pSjLw==" workbookSaltValue="vx8evkXZZWC9UBiVGusp4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O6" i="5"/>
  <c r="I10" i="4" s="1"/>
  <c r="N6" i="5"/>
  <c r="B10" i="4" s="1"/>
  <c r="M6" i="5"/>
  <c r="AD8" i="4" s="1"/>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BB10" i="4"/>
  <c r="W10" i="4"/>
  <c r="P10" i="4"/>
  <c r="BB8" i="4"/>
  <c r="AT8" i="4"/>
  <c r="W8" i="4"/>
  <c r="P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<sst xmlns="http://schemas.openxmlformats.org/spreadsheetml/2006/main" count="220" uniqueCount="108">
  <si>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</si>
  <si>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</si>
  <si>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</si>
  <si>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</si>
  <si>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</si>
  <si>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</si>
  <si>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</si>
  <si>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</si>
  <si>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</si>
  <si>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</si>
  <si>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</si>
  <si>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</si>
  <si>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</si>
  <si>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</si>
  <si>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</si>
  <si>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</si>
  <si>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</si>
  <si>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</si>
  <si>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</si>
  <si>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</si>
  <si>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</si>
  <si>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</si>
  <si>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</si>
  <si>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</si>
  <si>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</si>
  <si>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</si>
  <si>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</si>
  <si>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</si>
  <si>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</si>
  <si>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</si>
  <si>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</si>
  <si>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</si>
  <si>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</si>
  <si>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</si>
  <si>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</si>
  <si>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</si>
  <si>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</si>
  <si>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</si>
  <si>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</si>
  <si>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</si>
  <si>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</si>
  <si>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</si>
  <si>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</si>
  <si>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</si>
  <si>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</si>
  <si>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</si>
  <si>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</si>
  <si>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</si>
  <si>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</si>
  <si>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</si>
  <si>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</si>
  <si>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</si>
  <si>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</si>
  <si>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</si>
  <si>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</si>
  <si>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</si>
  <si>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</si>
  <si>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</si>
  <si>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</si>
  <si>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</si>
  <si>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</si>
  <si>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</si>
  <si>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</si>
  <si>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</si>
  <si>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</si>
  <si>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</si>
  <si>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</si>
  <si>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</si>
  <si>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</si>
  <si>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</si>
  <si>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</si>
  <si>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</si>
  <si>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</si>
  <si>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</si>
  <si>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</si>
  <si>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</si>
  <si>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</si>
  <si>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</si>
  <si>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</si>
  <si>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</si>
  <si>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</si>
  <si>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</si>
  <si>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</si>
  <si>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</si>
  <si>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</si>
  <si>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</si>
  <si>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</si>
  <si>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</si>
  <si>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</si>
  <si>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</si>
  <si>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</si>
  <si>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</si>
  <si>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</si>
  <si>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本庄市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</si>
  <si>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</si>
  <si>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</si>
  <si>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</si>
  <si>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</si>
  <si>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</si>
  <si>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</si>
  <si>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</si>
  <si>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</si>
  <si>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</si>
  <si>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</si>
  <si>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</si>
  <si>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経営の健全性や安定性、効率性を示す指標は、類似団体・全国平均と比較しても著しく悪化しているものはなく、概ね良好な事業運営が実現されている。
　一方、事業継続に必要な設備や施設の更新率等を示す指標に目を転じると、類似団体・全国平均と比較し、施設や設備の更新や改修に十分な投資がなされていない状況である。
　平成28年度以降、経常収益は概ね横ばいで推移しているものの、経常費用に目を転じると施設の更新に伴う減価償却費や委託料の増により、年々増加の一途を辿っている。
　人口の減少や節水意識の高まりにより、給水収益の増加が見込めない状況にあっても、「本庄市水道事業ビジョン」を基に、経営の安定化を図りつつ、老朽化した施設の更新や耐震化等を計画的に推し進めていく必要がある。</t>
    <rPh sb="1" eb="3">
      <t>ケイエイ</t>
    </rPh>
    <rPh sb="4" eb="7">
      <t>ケンゼンセイ</t>
    </rPh>
    <rPh sb="8" eb="11">
      <t>アンテイセイ</t>
    </rPh>
    <rPh sb="12" eb="15">
      <t>コウリツセイ</t>
    </rPh>
    <rPh sb="16" eb="17">
      <t>シメ</t>
    </rPh>
    <rPh sb="18" eb="20">
      <t>シヒョウ</t>
    </rPh>
    <rPh sb="22" eb="24">
      <t>ルイジ</t>
    </rPh>
    <rPh sb="24" eb="26">
      <t>ダンタイ</t>
    </rPh>
    <rPh sb="27" eb="29">
      <t>ゼンコク</t>
    </rPh>
    <rPh sb="29" eb="31">
      <t>ヘイキン</t>
    </rPh>
    <rPh sb="32" eb="34">
      <t>ヒカク</t>
    </rPh>
    <rPh sb="37" eb="38">
      <t>イチジル</t>
    </rPh>
    <rPh sb="40" eb="42">
      <t>アッカ</t>
    </rPh>
    <rPh sb="52" eb="53">
      <t>オオム</t>
    </rPh>
    <rPh sb="54" eb="56">
      <t>リョウコウ</t>
    </rPh>
    <rPh sb="57" eb="59">
      <t>ジギョウ</t>
    </rPh>
    <rPh sb="59" eb="61">
      <t>ウンエイ</t>
    </rPh>
    <rPh sb="62" eb="64">
      <t>ジツゲン</t>
    </rPh>
    <rPh sb="72" eb="74">
      <t>イッポウ</t>
    </rPh>
    <rPh sb="75" eb="77">
      <t>ジギョウ</t>
    </rPh>
    <rPh sb="77" eb="79">
      <t>ケイゾク</t>
    </rPh>
    <rPh sb="80" eb="82">
      <t>ヒツヨウ</t>
    </rPh>
    <rPh sb="83" eb="85">
      <t>セツビ</t>
    </rPh>
    <rPh sb="86" eb="88">
      <t>シセツ</t>
    </rPh>
    <rPh sb="91" eb="92">
      <t>リツ</t>
    </rPh>
    <rPh sb="92" eb="93">
      <t>トウ</t>
    </rPh>
    <rPh sb="94" eb="95">
      <t>シメ</t>
    </rPh>
    <rPh sb="96" eb="98">
      <t>シヒョウ</t>
    </rPh>
    <rPh sb="99" eb="100">
      <t>メ</t>
    </rPh>
    <rPh sb="101" eb="102">
      <t>テン</t>
    </rPh>
    <rPh sb="106" eb="108">
      <t>ルイジ</t>
    </rPh>
    <rPh sb="108" eb="110">
      <t>ダンタイ</t>
    </rPh>
    <rPh sb="111" eb="113">
      <t>ゼンコク</t>
    </rPh>
    <rPh sb="113" eb="115">
      <t>ヘイキン</t>
    </rPh>
    <rPh sb="116" eb="118">
      <t>ヒカク</t>
    </rPh>
    <rPh sb="120" eb="122">
      <t>シセツ</t>
    </rPh>
    <rPh sb="123" eb="125">
      <t>セツビ</t>
    </rPh>
    <rPh sb="126" eb="128">
      <t>コウシン</t>
    </rPh>
    <rPh sb="129" eb="131">
      <t>カイシュウ</t>
    </rPh>
    <rPh sb="132" eb="134">
      <t>ジュウブン</t>
    </rPh>
    <rPh sb="135" eb="137">
      <t>トウシ</t>
    </rPh>
    <rPh sb="145" eb="147">
      <t>ジョウキョウ</t>
    </rPh>
    <rPh sb="153" eb="155">
      <t>ヘイセイ</t>
    </rPh>
    <rPh sb="157" eb="159">
      <t>ネンド</t>
    </rPh>
    <rPh sb="159" eb="161">
      <t>イコウ</t>
    </rPh>
    <rPh sb="162" eb="164">
      <t>ケイジョウ</t>
    </rPh>
    <rPh sb="164" eb="166">
      <t>シュウエキ</t>
    </rPh>
    <rPh sb="167" eb="168">
      <t>オオム</t>
    </rPh>
    <rPh sb="169" eb="170">
      <t>ヨコ</t>
    </rPh>
    <rPh sb="173" eb="175">
      <t>スイイ</t>
    </rPh>
    <rPh sb="183" eb="185">
      <t>ケイジョウ</t>
    </rPh>
    <rPh sb="185" eb="187">
      <t>ヒヨウ</t>
    </rPh>
    <rPh sb="188" eb="189">
      <t>メ</t>
    </rPh>
    <rPh sb="190" eb="191">
      <t>テン</t>
    </rPh>
    <rPh sb="194" eb="196">
      <t>シセツ</t>
    </rPh>
    <rPh sb="197" eb="199">
      <t>コウシン</t>
    </rPh>
    <rPh sb="200" eb="201">
      <t>トモナ</t>
    </rPh>
    <rPh sb="202" eb="204">
      <t>ゲンカ</t>
    </rPh>
    <rPh sb="204" eb="206">
      <t>ショウキャク</t>
    </rPh>
    <rPh sb="206" eb="207">
      <t>ヒ</t>
    </rPh>
    <rPh sb="208" eb="211">
      <t>イタクリョウ</t>
    </rPh>
    <rPh sb="233" eb="235">
      <t>ジンコウ</t>
    </rPh>
    <rPh sb="236" eb="238">
      <t>ゲンショウ</t>
    </rPh>
    <rPh sb="239" eb="241">
      <t>セッスイ</t>
    </rPh>
    <rPh sb="241" eb="243">
      <t>イシキ</t>
    </rPh>
    <rPh sb="244" eb="245">
      <t>タカ</t>
    </rPh>
    <rPh sb="251" eb="253">
      <t>キュウスイ</t>
    </rPh>
    <rPh sb="253" eb="255">
      <t>シュウエキ</t>
    </rPh>
    <rPh sb="256" eb="258">
      <t>ゾウカ</t>
    </rPh>
    <rPh sb="259" eb="261">
      <t>ミコ</t>
    </rPh>
    <rPh sb="264" eb="266">
      <t>ジョウキョウ</t>
    </rPh>
    <rPh sb="273" eb="276">
      <t>ホンジョウシ</t>
    </rPh>
    <rPh sb="276" eb="278">
      <t>スイドウ</t>
    </rPh>
    <rPh sb="278" eb="280">
      <t>ジギョウ</t>
    </rPh>
    <rPh sb="286" eb="287">
      <t>モトイ</t>
    </rPh>
    <rPh sb="289" eb="291">
      <t>ケイエイ</t>
    </rPh>
    <rPh sb="292" eb="295">
      <t>アンテイカ</t>
    </rPh>
    <rPh sb="296" eb="297">
      <t>ハカ</t>
    </rPh>
    <rPh sb="306" eb="308">
      <t>シセツ</t>
    </rPh>
    <rPh sb="309" eb="311">
      <t>コウシン</t>
    </rPh>
    <rPh sb="312" eb="314">
      <t>タイシン</t>
    </rPh>
    <rPh sb="314" eb="315">
      <t>カ</t>
    </rPh>
    <rPh sb="315" eb="316">
      <t>トウ</t>
    </rPh>
    <rPh sb="317" eb="320">
      <t>ケイカクテキ</t>
    </rPh>
    <rPh sb="321" eb="322">
      <t>オ</t>
    </rPh>
    <rPh sb="323" eb="324">
      <t>スス</t>
    </rPh>
    <rPh sb="328" eb="330">
      <t>ヒツヨウ</t>
    </rPh>
    <phoneticPr fontId="16"/>
  </si>
  <si>
    <t>①有形固定資産減価償却率
　有形固定資産償却率は、前年度より施設の更新に係る設備投資が減少したことや減価償却が進行したことから上昇した。
②管路経年変化率
　管路経年変化率は、類似団体・全国平均と比較すると下回っているものの、緩やかに上昇しており、今後もその傾向が続くものと見込まれる。
③管路更新率
　管路更新率は、類似団体・全国平均と比較すると低い水準となっている。今後は、平成29年度に策定した「本庄市水道事業ビジョン」に掲げた管路更新延長に基づき計画的に管路更新を進めていく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ショウキャク</t>
    </rPh>
    <rPh sb="22" eb="23">
      <t>リツ</t>
    </rPh>
    <rPh sb="25" eb="28">
      <t>ゼンネンド</t>
    </rPh>
    <rPh sb="30" eb="32">
      <t>シセツ</t>
    </rPh>
    <rPh sb="33" eb="35">
      <t>コウシン</t>
    </rPh>
    <rPh sb="36" eb="37">
      <t>カカ</t>
    </rPh>
    <rPh sb="38" eb="40">
      <t>セツビ</t>
    </rPh>
    <rPh sb="40" eb="42">
      <t>トウシ</t>
    </rPh>
    <rPh sb="43" eb="45">
      <t>ゲンショウ</t>
    </rPh>
    <rPh sb="50" eb="52">
      <t>ゲンカ</t>
    </rPh>
    <rPh sb="52" eb="54">
      <t>ショウキャク</t>
    </rPh>
    <rPh sb="55" eb="57">
      <t>シンコウ</t>
    </rPh>
    <rPh sb="63" eb="65">
      <t>ジョウショウ</t>
    </rPh>
    <rPh sb="70" eb="72">
      <t>カンロ</t>
    </rPh>
    <rPh sb="72" eb="74">
      <t>ケイネン</t>
    </rPh>
    <rPh sb="74" eb="76">
      <t>ヘンカ</t>
    </rPh>
    <rPh sb="76" eb="77">
      <t>リツ</t>
    </rPh>
    <rPh sb="79" eb="81">
      <t>カンロ</t>
    </rPh>
    <rPh sb="81" eb="83">
      <t>ケイネン</t>
    </rPh>
    <rPh sb="83" eb="85">
      <t>ヘンカ</t>
    </rPh>
    <rPh sb="85" eb="86">
      <t>リツ</t>
    </rPh>
    <rPh sb="88" eb="90">
      <t>ルイジ</t>
    </rPh>
    <rPh sb="90" eb="92">
      <t>ダンタイ</t>
    </rPh>
    <rPh sb="93" eb="95">
      <t>ゼンコク</t>
    </rPh>
    <rPh sb="95" eb="97">
      <t>ヘイキン</t>
    </rPh>
    <rPh sb="98" eb="100">
      <t>ヒカク</t>
    </rPh>
    <rPh sb="103" eb="105">
      <t>シタマワ</t>
    </rPh>
    <rPh sb="113" eb="114">
      <t>ユル</t>
    </rPh>
    <rPh sb="117" eb="119">
      <t>ジョウショウ</t>
    </rPh>
    <rPh sb="124" eb="126">
      <t>コンゴ</t>
    </rPh>
    <rPh sb="129" eb="131">
      <t>ケイコウ</t>
    </rPh>
    <rPh sb="132" eb="133">
      <t>ツヅ</t>
    </rPh>
    <rPh sb="137" eb="139">
      <t>ミコ</t>
    </rPh>
    <rPh sb="145" eb="147">
      <t>カンロ</t>
    </rPh>
    <rPh sb="147" eb="149">
      <t>コウシン</t>
    </rPh>
    <rPh sb="149" eb="150">
      <t>リツ</t>
    </rPh>
    <rPh sb="152" eb="154">
      <t>カンロ</t>
    </rPh>
    <rPh sb="154" eb="156">
      <t>コウシン</t>
    </rPh>
    <rPh sb="156" eb="157">
      <t>リツ</t>
    </rPh>
    <rPh sb="159" eb="161">
      <t>ルイジ</t>
    </rPh>
    <rPh sb="161" eb="163">
      <t>ダンタイ</t>
    </rPh>
    <rPh sb="164" eb="166">
      <t>ゼンコク</t>
    </rPh>
    <rPh sb="166" eb="168">
      <t>ヘイキン</t>
    </rPh>
    <rPh sb="169" eb="171">
      <t>ヒカク</t>
    </rPh>
    <rPh sb="174" eb="175">
      <t>ヒク</t>
    </rPh>
    <rPh sb="176" eb="178">
      <t>スイジュン</t>
    </rPh>
    <rPh sb="185" eb="187">
      <t>コンゴ</t>
    </rPh>
    <rPh sb="189" eb="191">
      <t>ヘイセイ</t>
    </rPh>
    <rPh sb="193" eb="195">
      <t>ネンド</t>
    </rPh>
    <rPh sb="196" eb="198">
      <t>サクテイ</t>
    </rPh>
    <rPh sb="201" eb="204">
      <t>ホンジョウシ</t>
    </rPh>
    <rPh sb="204" eb="206">
      <t>スイドウ</t>
    </rPh>
    <rPh sb="206" eb="208">
      <t>ジギョウ</t>
    </rPh>
    <rPh sb="214" eb="215">
      <t>カカ</t>
    </rPh>
    <rPh sb="217" eb="219">
      <t>カンロ</t>
    </rPh>
    <rPh sb="219" eb="221">
      <t>コウシン</t>
    </rPh>
    <rPh sb="221" eb="223">
      <t>エンチョウ</t>
    </rPh>
    <rPh sb="224" eb="225">
      <t>モト</t>
    </rPh>
    <rPh sb="227" eb="230">
      <t>ケイカクテキ</t>
    </rPh>
    <rPh sb="231" eb="233">
      <t>カンロ</t>
    </rPh>
    <rPh sb="233" eb="235">
      <t>コウシン</t>
    </rPh>
    <rPh sb="236" eb="237">
      <t>スス</t>
    </rPh>
    <rPh sb="241" eb="243">
      <t>ヒツヨウ</t>
    </rPh>
    <phoneticPr fontId="4"/>
  </si>
  <si>
    <t>①経常収支比率
　減価償却費や委託料が継続的に増加しているため、低下傾向にあるものの、指標は100％以上を維持しており、健全な経営状態である。
③流動比率
　給水収益が横ばいの状態にあるものの堅調に推移し、手元資金が増加したことから上昇した。類似団体・全国平均との比較においては、下回っているものの、平成27年度以降上昇傾向にあり、経営の安定性が確保されている。
④企業債残高対給水収益比率
　企業債の新規発行額を、当該年度の企業債償還額以内に抑制するなど、財務の健全化のための一定の策を講じていることもあり、年々低下している。
⑤料金回収率
　類似団体・全国平均を上回っており、健全な事業運営が行われている。
⑥給水原価
　減価償却費や委託料の継続的な増加により、平成28年度以降上昇傾向にあるものの、類似団体・全国平均を大きく下回っている。
⑦施設利用率
　近年における配水量の実績に応じて配水能力を低下させたため、上昇したものであり、類似団体・全国平均を上回ることとなった。
⑧有収率
　平成30年度は昨年度と比較し低下したものの、継続的な漏水調査や漏水修繕等の実施により、類似団体・全国平均を上回ることとなった。</t>
    <rPh sb="1" eb="3">
      <t>ケイジョウ</t>
    </rPh>
    <rPh sb="3" eb="5">
      <t>シュウシ</t>
    </rPh>
    <rPh sb="5" eb="7">
      <t>ヒリツ</t>
    </rPh>
    <rPh sb="9" eb="11">
      <t>ゲンカ</t>
    </rPh>
    <rPh sb="11" eb="13">
      <t>ショウキャク</t>
    </rPh>
    <rPh sb="13" eb="14">
      <t>ヒ</t>
    </rPh>
    <rPh sb="15" eb="18">
      <t>イタクリョウ</t>
    </rPh>
    <rPh sb="19" eb="22">
      <t>ケイゾクテキ</t>
    </rPh>
    <rPh sb="23" eb="25">
      <t>ゾウカ</t>
    </rPh>
    <rPh sb="32" eb="34">
      <t>テイカ</t>
    </rPh>
    <rPh sb="34" eb="36">
      <t>ケイコウ</t>
    </rPh>
    <rPh sb="43" eb="45">
      <t>シヒョウ</t>
    </rPh>
    <rPh sb="50" eb="52">
      <t>イジョウ</t>
    </rPh>
    <rPh sb="53" eb="55">
      <t>イジ</t>
    </rPh>
    <rPh sb="60" eb="62">
      <t>ケンゼン</t>
    </rPh>
    <rPh sb="63" eb="65">
      <t>ケイエイ</t>
    </rPh>
    <rPh sb="65" eb="67">
      <t>ジョウタイ</t>
    </rPh>
    <rPh sb="73" eb="75">
      <t>リュウドウ</t>
    </rPh>
    <rPh sb="75" eb="77">
      <t>ヒリツ</t>
    </rPh>
    <rPh sb="79" eb="81">
      <t>キュウスイ</t>
    </rPh>
    <rPh sb="81" eb="83">
      <t>シュウエキ</t>
    </rPh>
    <rPh sb="84" eb="85">
      <t>ヨコ</t>
    </rPh>
    <rPh sb="88" eb="90">
      <t>ジョウタイ</t>
    </rPh>
    <rPh sb="96" eb="98">
      <t>ケンチョウ</t>
    </rPh>
    <rPh sb="99" eb="101">
      <t>スイイ</t>
    </rPh>
    <rPh sb="103" eb="105">
      <t>テモト</t>
    </rPh>
    <rPh sb="105" eb="107">
      <t>シキン</t>
    </rPh>
    <rPh sb="108" eb="110">
      <t>ゾウカ</t>
    </rPh>
    <rPh sb="116" eb="118">
      <t>ジョウショウ</t>
    </rPh>
    <rPh sb="121" eb="123">
      <t>ルイジ</t>
    </rPh>
    <rPh sb="123" eb="125">
      <t>ダンタイ</t>
    </rPh>
    <rPh sb="126" eb="128">
      <t>ゼンコク</t>
    </rPh>
    <rPh sb="128" eb="130">
      <t>ヘイキン</t>
    </rPh>
    <rPh sb="132" eb="134">
      <t>ヒカク</t>
    </rPh>
    <rPh sb="140" eb="142">
      <t>シタマワ</t>
    </rPh>
    <rPh sb="150" eb="152">
      <t>ヘイセイ</t>
    </rPh>
    <rPh sb="154" eb="156">
      <t>ネンド</t>
    </rPh>
    <rPh sb="156" eb="158">
      <t>イコウ</t>
    </rPh>
    <rPh sb="158" eb="160">
      <t>ジョウショウ</t>
    </rPh>
    <rPh sb="160" eb="162">
      <t>ケイコウ</t>
    </rPh>
    <rPh sb="166" eb="168">
      <t>ケイエイ</t>
    </rPh>
    <rPh sb="169" eb="172">
      <t>アンテイセイ</t>
    </rPh>
    <rPh sb="173" eb="175">
      <t>カクホ</t>
    </rPh>
    <rPh sb="183" eb="185">
      <t>キギョウ</t>
    </rPh>
    <rPh sb="185" eb="186">
      <t>サイ</t>
    </rPh>
    <rPh sb="186" eb="188">
      <t>ザンダカ</t>
    </rPh>
    <rPh sb="188" eb="189">
      <t>タイ</t>
    </rPh>
    <rPh sb="189" eb="191">
      <t>キュウスイ</t>
    </rPh>
    <rPh sb="191" eb="193">
      <t>シュウエキ</t>
    </rPh>
    <rPh sb="193" eb="195">
      <t>ヒリツ</t>
    </rPh>
    <rPh sb="197" eb="199">
      <t>キギョウ</t>
    </rPh>
    <rPh sb="199" eb="200">
      <t>サイ</t>
    </rPh>
    <rPh sb="201" eb="203">
      <t>シンキ</t>
    </rPh>
    <rPh sb="203" eb="206">
      <t>ハッコウガク</t>
    </rPh>
    <rPh sb="208" eb="210">
      <t>トウガイ</t>
    </rPh>
    <rPh sb="210" eb="212">
      <t>ネンド</t>
    </rPh>
    <rPh sb="213" eb="215">
      <t>キギョウ</t>
    </rPh>
    <rPh sb="215" eb="216">
      <t>サイ</t>
    </rPh>
    <rPh sb="216" eb="218">
      <t>ショウカン</t>
    </rPh>
    <rPh sb="218" eb="219">
      <t>ガク</t>
    </rPh>
    <rPh sb="219" eb="221">
      <t>イナイ</t>
    </rPh>
    <rPh sb="222" eb="224">
      <t>ヨクセイ</t>
    </rPh>
    <rPh sb="229" eb="231">
      <t>ザイム</t>
    </rPh>
    <rPh sb="232" eb="235">
      <t>ケンゼンカ</t>
    </rPh>
    <rPh sb="239" eb="241">
      <t>イッテイ</t>
    </rPh>
    <rPh sb="242" eb="243">
      <t>サク</t>
    </rPh>
    <rPh sb="244" eb="245">
      <t>コウ</t>
    </rPh>
    <rPh sb="255" eb="257">
      <t>ネンネン</t>
    </rPh>
    <rPh sb="257" eb="259">
      <t>テイカ</t>
    </rPh>
    <rPh sb="266" eb="268">
      <t>リョウキン</t>
    </rPh>
    <rPh sb="268" eb="270">
      <t>カイシュウ</t>
    </rPh>
    <rPh sb="270" eb="271">
      <t>リツ</t>
    </rPh>
    <rPh sb="273" eb="275">
      <t>ルイジ</t>
    </rPh>
    <rPh sb="275" eb="277">
      <t>ダンタイ</t>
    </rPh>
    <rPh sb="278" eb="280">
      <t>ゼンコク</t>
    </rPh>
    <rPh sb="280" eb="282">
      <t>ヘイキン</t>
    </rPh>
    <rPh sb="283" eb="285">
      <t>ウワマワ</t>
    </rPh>
    <rPh sb="290" eb="292">
      <t>ケンゼン</t>
    </rPh>
    <rPh sb="293" eb="295">
      <t>ジギョウ</t>
    </rPh>
    <rPh sb="295" eb="297">
      <t>ウンエイ</t>
    </rPh>
    <rPh sb="298" eb="299">
      <t>オコナ</t>
    </rPh>
    <rPh sb="307" eb="309">
      <t>キュウスイ</t>
    </rPh>
    <rPh sb="309" eb="311">
      <t>ゲンカ</t>
    </rPh>
    <rPh sb="313" eb="315">
      <t>ゲンカ</t>
    </rPh>
    <rPh sb="315" eb="317">
      <t>ショウキャク</t>
    </rPh>
    <rPh sb="317" eb="318">
      <t>ヒ</t>
    </rPh>
    <rPh sb="319" eb="322">
      <t>イタクリョウ</t>
    </rPh>
    <rPh sb="323" eb="326">
      <t>ケイゾクテキ</t>
    </rPh>
    <rPh sb="327" eb="329">
      <t>ゾウカ</t>
    </rPh>
    <rPh sb="333" eb="335">
      <t>ヘイセイ</t>
    </rPh>
    <rPh sb="337" eb="339">
      <t>ネンド</t>
    </rPh>
    <rPh sb="339" eb="341">
      <t>イコウ</t>
    </rPh>
    <rPh sb="341" eb="343">
      <t>ジョウショウ</t>
    </rPh>
    <rPh sb="374" eb="376">
      <t>シセツ</t>
    </rPh>
    <rPh sb="376" eb="378">
      <t>リヨウ</t>
    </rPh>
    <rPh sb="378" eb="379">
      <t>リツ</t>
    </rPh>
    <rPh sb="381" eb="383">
      <t>キンネン</t>
    </rPh>
    <rPh sb="387" eb="389">
      <t>ハイスイ</t>
    </rPh>
    <rPh sb="389" eb="390">
      <t>リョウ</t>
    </rPh>
    <rPh sb="391" eb="393">
      <t>ジッセキ</t>
    </rPh>
    <rPh sb="394" eb="395">
      <t>オウ</t>
    </rPh>
    <rPh sb="397" eb="399">
      <t>ハイスイ</t>
    </rPh>
    <rPh sb="399" eb="401">
      <t>ノウリョク</t>
    </rPh>
    <rPh sb="402" eb="404">
      <t>テイカ</t>
    </rPh>
    <rPh sb="410" eb="412">
      <t>ジョウショウ</t>
    </rPh>
    <rPh sb="420" eb="422">
      <t>ルイジ</t>
    </rPh>
    <rPh sb="422" eb="424">
      <t>ダンタイ</t>
    </rPh>
    <rPh sb="425" eb="427">
      <t>ゼンコク</t>
    </rPh>
    <rPh sb="427" eb="429">
      <t>ヘイキン</t>
    </rPh>
    <rPh sb="430" eb="432">
      <t>ウワマワ</t>
    </rPh>
    <rPh sb="442" eb="445">
      <t>ユウシュウリツ</t>
    </rPh>
    <rPh sb="447" eb="449">
      <t>ヘイセイ</t>
    </rPh>
    <rPh sb="451" eb="453">
      <t>ネンド</t>
    </rPh>
    <rPh sb="454" eb="457">
      <t>サクネンド</t>
    </rPh>
    <rPh sb="458" eb="460">
      <t>ヒカク</t>
    </rPh>
    <rPh sb="461" eb="463">
      <t>テイカ</t>
    </rPh>
    <rPh sb="469" eb="471">
      <t>ケイゾク</t>
    </rPh>
    <rPh sb="471" eb="472">
      <t>テキ</t>
    </rPh>
    <rPh sb="473" eb="475">
      <t>ロウスイ</t>
    </rPh>
    <rPh sb="475" eb="477">
      <t>チョウサ</t>
    </rPh>
    <rPh sb="478" eb="480">
      <t>ロウスイ</t>
    </rPh>
    <rPh sb="480" eb="482">
      <t>シュウゼン</t>
    </rPh>
    <rPh sb="482" eb="483">
      <t>トウ</t>
    </rPh>
    <rPh sb="484" eb="486">
      <t>ジッシ</t>
    </rPh>
    <rPh sb="490" eb="492">
      <t>ルイジ</t>
    </rPh>
    <rPh sb="492" eb="494">
      <t>ダンタイ</t>
    </rPh>
    <rPh sb="495" eb="497">
      <t>ゼンコク</t>
    </rPh>
    <rPh sb="497" eb="499">
      <t>ヘイキン</t>
    </rPh>
    <rPh sb="500" eb="50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</si>
</sst>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207C820D-E28B-48F5-A6DF-CF1F5F59AA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0.18</c:v>
                </c:pt>
                <c:pt idx="1">
                  <c:v>0.19</c:v>
                </c:pt>
                <c:pt idx="2">
                  <c:v>0.2</c:v>
                </c:pt>
                <c:pt idx="3">
                  <c:v>0.24</c:v>
                </c:pt>
                <c:pt idx="4">
                  <c:v>0.33</c:v>
                </c:pt>
              </c:numCache>
            </c:numRef>
          </c:val>
          <c:extLst>
            <c:ext xmlns:c16="http://schemas.microsoft.com/office/drawing/2014/chart" uri="{C3380CC4-5D6E-409C-BE32-E72D297353CC}">
              <c16:uniqueId val="{00000000-52F0-42E9-B268-6D299619CB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2F0-42E9-B268-6D299619CB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58.03</c:v>
                </c:pt>
                <c:pt idx="1">
                  <c:v>58.46</c:v>
                </c:pt>
                <c:pt idx="2">
                  <c:v>58.4</c:v>
                </c:pt>
                <c:pt idx="3">
                  <c:v>58.64</c:v>
                </c:pt>
                <c:pt idx="4">
                  <c:v>60.64</c:v>
                </c:pt>
              </c:numCache>
            </c:numRef>
          </c:val>
          <c:extLst>
            <c:ext xmlns:c16="http://schemas.microsoft.com/office/drawing/2014/chart" uri="{C3380CC4-5D6E-409C-BE32-E72D297353CC}">
              <c16:uniqueId val="{00000000-D15E-481F-B499-FAC7E48B73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D15E-481F-B499-FAC7E48B73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89.84</c:v>
                </c:pt>
                <c:pt idx="1">
                  <c:v>90.03</c:v>
                </c:pt>
                <c:pt idx="2">
                  <c:v>90.98</c:v>
                </c:pt>
                <c:pt idx="3">
                  <c:v>91.32</c:v>
                </c:pt>
                <c:pt idx="4">
                  <c:v>90.27</c:v>
                </c:pt>
              </c:numCache>
            </c:numRef>
          </c:val>
          <c:extLst>
            <c:ext xmlns:c16="http://schemas.microsoft.com/office/drawing/2014/chart" uri="{C3380CC4-5D6E-409C-BE32-E72D297353CC}">
              <c16:uniqueId val="{00000000-F3AE-4358-9B2C-9592A90827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F3AE-4358-9B2C-9592A90827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113.31</c:v>
                </c:pt>
                <c:pt idx="1">
                  <c:v>114.26</c:v>
                </c:pt>
                <c:pt idx="2">
                  <c:v>119.09</c:v>
                </c:pt>
                <c:pt idx="3">
                  <c:v>117.09</c:v>
                </c:pt>
                <c:pt idx="4">
                  <c:v>115.09</c:v>
                </c:pt>
              </c:numCache>
            </c:numRef>
          </c:val>
          <c:extLst>
            <c:ext xmlns:c16="http://schemas.microsoft.com/office/drawing/2014/chart" uri="{C3380CC4-5D6E-409C-BE32-E72D297353CC}">
              <c16:uniqueId val="{00000000-4E25-4277-85C7-75751F4F68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E25-4277-85C7-75751F4F68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49.9</c:v>
                </c:pt>
                <c:pt idx="1">
                  <c:v>50.45</c:v>
                </c:pt>
                <c:pt idx="2">
                  <c:v>49.98</c:v>
                </c:pt>
                <c:pt idx="3">
                  <c:v>50.84</c:v>
                </c:pt>
                <c:pt idx="4">
                  <c:v>52.25</c:v>
                </c:pt>
              </c:numCache>
            </c:numRef>
          </c:val>
          <c:extLst>
            <c:ext xmlns:c16="http://schemas.microsoft.com/office/drawing/2014/chart" uri="{C3380CC4-5D6E-409C-BE32-E72D297353CC}">
              <c16:uniqueId val="{00000000-68A9-4104-9ECE-6A8E3537C1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8A9-4104-9ECE-6A8E3537C1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4.87</c:v>
                </c:pt>
                <c:pt idx="1">
                  <c:v>5.46</c:v>
                </c:pt>
                <c:pt idx="2">
                  <c:v>6.46</c:v>
                </c:pt>
                <c:pt idx="3">
                  <c:v>9.19</c:v>
                </c:pt>
                <c:pt idx="4">
                  <c:v>11.7</c:v>
                </c:pt>
              </c:numCache>
            </c:numRef>
          </c:val>
          <c:extLst>
            <c:ext xmlns:c16="http://schemas.microsoft.com/office/drawing/2014/chart" uri="{C3380CC4-5D6E-409C-BE32-E72D297353CC}">
              <c16:uniqueId val="{00000000-4B04-46DF-84CB-9029834CAC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4B04-46DF-84CB-9029834CAC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B1-4252-AE11-6DCFD8B8BD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B2B1-4252-AE11-6DCFD8B8BD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233.56</c:v>
                </c:pt>
                <c:pt idx="1">
                  <c:v>203.96</c:v>
                </c:pt>
                <c:pt idx="2">
                  <c:v>218.83</c:v>
                </c:pt>
                <c:pt idx="3">
                  <c:v>236.92</c:v>
                </c:pt>
                <c:pt idx="4">
                  <c:v>253.48</c:v>
                </c:pt>
              </c:numCache>
            </c:numRef>
          </c:val>
          <c:extLst>
            <c:ext xmlns:c16="http://schemas.microsoft.com/office/drawing/2014/chart" uri="{C3380CC4-5D6E-409C-BE32-E72D297353CC}">
              <c16:uniqueId val="{00000000-43FD-4F8A-A306-D9A6D9FC0E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43FD-4F8A-A306-D9A6D9FC0E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287.69</c:v>
                </c:pt>
                <c:pt idx="1">
                  <c:v>260.61</c:v>
                </c:pt>
                <c:pt idx="2">
                  <c:v>257.04000000000002</c:v>
                </c:pt>
                <c:pt idx="3">
                  <c:v>252.9</c:v>
                </c:pt>
                <c:pt idx="4">
                  <c:v>246.96</c:v>
                </c:pt>
              </c:numCache>
            </c:numRef>
          </c:val>
          <c:extLst>
            <c:ext xmlns:c16="http://schemas.microsoft.com/office/drawing/2014/chart" uri="{C3380CC4-5D6E-409C-BE32-E72D297353CC}">
              <c16:uniqueId val="{00000000-FDD7-4BF7-B8A2-A4E052FC4F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FDD7-4BF7-B8A2-A4E052FC4F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106.13</c:v>
                </c:pt>
                <c:pt idx="1">
                  <c:v>108.6</c:v>
                </c:pt>
                <c:pt idx="2">
                  <c:v>111.37</c:v>
                </c:pt>
                <c:pt idx="3">
                  <c:v>109.79</c:v>
                </c:pt>
                <c:pt idx="4">
                  <c:v>106.48</c:v>
                </c:pt>
              </c:numCache>
            </c:numRef>
          </c:val>
          <c:extLst>
            <c:ext xmlns:c16="http://schemas.microsoft.com/office/drawing/2014/chart" uri="{C3380CC4-5D6E-409C-BE32-E72D297353CC}">
              <c16:uniqueId val="{00000000-7773-495C-B54C-934FFB7095A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773-495C-B54C-934FFB7095A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115.91</c:v>
                </c:pt>
                <c:pt idx="1">
                  <c:v>113.99</c:v>
                </c:pt>
                <c:pt idx="2">
                  <c:v>111.92</c:v>
                </c:pt>
                <c:pt idx="3">
                  <c:v>113.96</c:v>
                </c:pt>
                <c:pt idx="4">
                  <c:v>117.56</c:v>
                </c:pt>
              </c:numCache>
            </c:numRef>
          </c:val>
          <c:extLst>
            <c:ext xmlns:c16="http://schemas.microsoft.com/office/drawing/2014/chart" uri="{C3380CC4-5D6E-409C-BE32-E72D297353CC}">
              <c16:uniqueId val="{00000000-EA88-4EDF-8720-3E2447844F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EA88-4EDF-8720-3E2447844F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本庄市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78297</v>
      </c>
      <c r="AM8" s="60"/>
      <c r="AN8" s="60"/>
      <c r="AO8" s="60"/>
      <c r="AP8" s="60"/>
      <c r="AQ8" s="60"/>
      <c r="AR8" s="60"/>
      <c r="AS8" s="60"/>
      <c r="AT8" s="51">
        <f>データ!$S$6</f>
        <v>89.69</v>
      </c>
      <c r="AU8" s="52"/>
      <c r="AV8" s="52"/>
      <c r="AW8" s="52"/>
      <c r="AX8" s="52"/>
      <c r="AY8" s="52"/>
      <c r="AZ8" s="52"/>
      <c r="BA8" s="52"/>
      <c r="BB8" s="53">
        <f>データ!$T$6</f>
        <v>872.97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75.66</v>
      </c>
      <c r="J10" s="52"/>
      <c r="K10" s="52"/>
      <c r="L10" s="52"/>
      <c r="M10" s="52"/>
      <c r="N10" s="52"/>
      <c r="O10" s="63"/>
      <c r="P10" s="53">
        <f>データ!$P$6</f>
        <v>99.81</v>
      </c>
      <c r="Q10" s="53"/>
      <c r="R10" s="53"/>
      <c r="S10" s="53"/>
      <c r="T10" s="53"/>
      <c r="U10" s="53"/>
      <c r="V10" s="53"/>
      <c r="W10" s="60">
        <f>データ!$Q$6</f>
        <v>1868</v>
      </c>
      <c r="X10" s="60"/>
      <c r="Y10" s="60"/>
      <c r="Z10" s="60"/>
      <c r="AA10" s="60"/>
      <c r="AB10" s="60"/>
      <c r="AC10" s="60"/>
      <c r="AD10" s="2"/>
      <c r="AE10" s="2"/>
      <c r="AF10" s="2"/>
      <c r="AG10" s="2"/>
      <c r="AH10" s="4"/>
      <c r="AI10" s="4"/>
      <c r="AJ10" s="4"/>
      <c r="AK10" s="4"/>
      <c r="AL10" s="60">
        <f>データ!$U$6</f>
        <v>78438</v>
      </c>
      <c r="AM10" s="60"/>
      <c r="AN10" s="60"/>
      <c r="AO10" s="60"/>
      <c r="AP10" s="60"/>
      <c r="AQ10" s="60"/>
      <c r="AR10" s="60"/>
      <c r="AS10" s="60"/>
      <c r="AT10" s="51">
        <f>データ!$V$6</f>
        <v>72.94</v>
      </c>
      <c r="AU10" s="52"/>
      <c r="AV10" s="52"/>
      <c r="AW10" s="52"/>
      <c r="AX10" s="52"/>
      <c r="AY10" s="52"/>
      <c r="AZ10" s="52"/>
      <c r="BA10" s="52"/>
      <c r="BB10" s="53">
        <f>データ!$W$6</f>
        <v>1075.3800000000001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h2ZCjjXk3qbEOUGLPa+EZygGb97tV6ECtuNwT6RR/hs8YxvjqLB/YU4BprhwqOEnNvtbkN/hPLGrcEuQSfaZQ==" saltValue="1f4V1KTxkl7DAHWf8Bno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112119</v>
      </c>
      <c r="D6" s="34">
        <f t="shared" si="3"/>
        <v>46</v>
      </c>
      <c r="E6" s="34">
        <f t="shared" si="3"/>
        <v>1</v>
      </c>
      <c r="F6" s="34">
        <f t="shared" si="3"/>
        <v>0</v>
      </c>
      <c r="G6" s="34">
        <f t="shared" si="3"/>
        <v>1</v>
      </c>
      <c r="H6" s="34" t="str">
        <f t="shared" si="3"/>
        <v>埼玉県　本庄市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75.66</v>
      </c>
      <c r="P6" s="35">
        <f t="shared" si="3"/>
        <v>99.81</v>
      </c>
      <c r="Q6" s="35">
        <f t="shared" si="3"/>
        <v>1868</v>
      </c>
      <c r="R6" s="35">
        <f t="shared" si="3"/>
        <v>78297</v>
      </c>
      <c r="S6" s="35">
        <f t="shared" si="3"/>
        <v>89.69</v>
      </c>
      <c r="T6" s="35">
        <f t="shared" si="3"/>
        <v>872.97</v>
      </c>
      <c r="U6" s="35">
        <f t="shared" si="3"/>
        <v>78438</v>
      </c>
      <c r="V6" s="35">
        <f t="shared" si="3"/>
        <v>72.94</v>
      </c>
      <c r="W6" s="35">
        <f t="shared" si="3"/>
        <v>1075.3800000000001</v>
      </c>
      <c r="X6" s="36">
        <f>IF(X7="",NA(),X7)</f>
        <v>113.31</v>
      </c>
      <c r="Y6" s="36">
        <f t="shared" ref="Y6:AG6" si="4">IF(Y7="",NA(),Y7)</f>
        <v>114.26</v>
      </c>
      <c r="Z6" s="36">
        <f t="shared" si="4"/>
        <v>119.09</v>
      </c>
      <c r="AA6" s="36">
        <f t="shared" si="4"/>
        <v>117.09</v>
      </c>
      <c r="AB6" s="36">
        <f t="shared" si="4"/>
        <v>115.09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233.56</v>
      </c>
      <c r="AU6" s="36">
        <f t="shared" ref="AU6:BC6" si="6">IF(AU7="",NA(),AU7)</f>
        <v>203.96</v>
      </c>
      <c r="AV6" s="36">
        <f t="shared" si="6"/>
        <v>218.83</v>
      </c>
      <c r="AW6" s="36">
        <f t="shared" si="6"/>
        <v>236.92</v>
      </c>
      <c r="AX6" s="36">
        <f t="shared" si="6"/>
        <v>253.48</v>
      </c>
      <c r="AY6" s="36">
        <f t="shared" si="6"/>
        <v>335.95</v>
      </c>
      <c r="AZ6" s="36">
        <f t="shared" si="6"/>
        <v>346.59</v>
      </c>
      <c r="BA6" s="36">
        <f t="shared" si="6"/>
        <v>357.82</v>
      </c>
      <c r="BB6" s="36">
        <f t="shared" si="6"/>
        <v>355.5</v>
      </c>
      <c r="BC6" s="36">
        <f t="shared" si="6"/>
        <v>349.83</v>
      </c>
      <c r="BD6" s="35" t="str">
        <f>IF(BD7="","",IF(BD7="-","【-】","【"&amp;SUBSTITUTE(TEXT(BD7,"#,##0.00"),"-","△")&amp;"】"))</f>
        <v>【261.93】</v>
      </c>
      <c r="BE6" s="36">
        <f>IF(BE7="",NA(),BE7)</f>
        <v>287.69</v>
      </c>
      <c r="BF6" s="36">
        <f t="shared" ref="BF6:BN6" si="7">IF(BF7="",NA(),BF7)</f>
        <v>260.61</v>
      </c>
      <c r="BG6" s="36">
        <f t="shared" si="7"/>
        <v>257.04000000000002</v>
      </c>
      <c r="BH6" s="36">
        <f t="shared" si="7"/>
        <v>252.9</v>
      </c>
      <c r="BI6" s="36">
        <f t="shared" si="7"/>
        <v>246.96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106.13</v>
      </c>
      <c r="BQ6" s="36">
        <f t="shared" ref="BQ6:BY6" si="8">IF(BQ7="",NA(),BQ7)</f>
        <v>108.6</v>
      </c>
      <c r="BR6" s="36">
        <f t="shared" si="8"/>
        <v>111.37</v>
      </c>
      <c r="BS6" s="36">
        <f t="shared" si="8"/>
        <v>109.79</v>
      </c>
      <c r="BT6" s="36">
        <f t="shared" si="8"/>
        <v>106.48</v>
      </c>
      <c r="BU6" s="36">
        <f t="shared" si="8"/>
        <v>105.21</v>
      </c>
      <c r="BV6" s="36">
        <f t="shared" si="8"/>
        <v>105.71</v>
      </c>
      <c r="BW6" s="36">
        <f t="shared" si="8"/>
        <v>106.01</v>
      </c>
      <c r="BX6" s="36">
        <f t="shared" si="8"/>
        <v>104.57</v>
      </c>
      <c r="BY6" s="36">
        <f t="shared" si="8"/>
        <v>103.54</v>
      </c>
      <c r="BZ6" s="35" t="str">
        <f>IF(BZ7="","",IF(BZ7="-","【-】","【"&amp;SUBSTITUTE(TEXT(BZ7,"#,##0.00"),"-","△")&amp;"】"))</f>
        <v>【103.91】</v>
      </c>
      <c r="CA6" s="36">
        <f>IF(CA7="",NA(),CA7)</f>
        <v>115.91</v>
      </c>
      <c r="CB6" s="36">
        <f t="shared" ref="CB6:CJ6" si="9">IF(CB7="",NA(),CB7)</f>
        <v>113.99</v>
      </c>
      <c r="CC6" s="36">
        <f t="shared" si="9"/>
        <v>111.92</v>
      </c>
      <c r="CD6" s="36">
        <f t="shared" si="9"/>
        <v>113.96</v>
      </c>
      <c r="CE6" s="36">
        <f t="shared" si="9"/>
        <v>117.56</v>
      </c>
      <c r="CF6" s="36">
        <f t="shared" si="9"/>
        <v>162.59</v>
      </c>
      <c r="CG6" s="36">
        <f t="shared" si="9"/>
        <v>162.15</v>
      </c>
      <c r="CH6" s="36">
        <f t="shared" si="9"/>
        <v>162.24</v>
      </c>
      <c r="CI6" s="36">
        <f t="shared" si="9"/>
        <v>165.47</v>
      </c>
      <c r="CJ6" s="36">
        <f t="shared" si="9"/>
        <v>167.46</v>
      </c>
      <c r="CK6" s="35" t="str">
        <f>IF(CK7="","",IF(CK7="-","【-】","【"&amp;SUBSTITUTE(TEXT(CK7,"#,##0.00"),"-","△")&amp;"】"))</f>
        <v>【167.11】</v>
      </c>
      <c r="CL6" s="36">
        <f>IF(CL7="",NA(),CL7)</f>
        <v>58.03</v>
      </c>
      <c r="CM6" s="36">
        <f t="shared" ref="CM6:CU6" si="10">IF(CM7="",NA(),CM7)</f>
        <v>58.46</v>
      </c>
      <c r="CN6" s="36">
        <f t="shared" si="10"/>
        <v>58.4</v>
      </c>
      <c r="CO6" s="36">
        <f t="shared" si="10"/>
        <v>58.64</v>
      </c>
      <c r="CP6" s="36">
        <f t="shared" si="10"/>
        <v>60.64</v>
      </c>
      <c r="CQ6" s="36">
        <f t="shared" si="10"/>
        <v>59.17</v>
      </c>
      <c r="CR6" s="36">
        <f t="shared" si="10"/>
        <v>59.34</v>
      </c>
      <c r="CS6" s="36">
        <f t="shared" si="10"/>
        <v>59.11</v>
      </c>
      <c r="CT6" s="36">
        <f t="shared" si="10"/>
        <v>59.74</v>
      </c>
      <c r="CU6" s="36">
        <f t="shared" si="10"/>
        <v>59.46</v>
      </c>
      <c r="CV6" s="35" t="str">
        <f>IF(CV7="","",IF(CV7="-","【-】","【"&amp;SUBSTITUTE(TEXT(CV7,"#,##0.00"),"-","△")&amp;"】"))</f>
        <v>【60.27】</v>
      </c>
      <c r="CW6" s="36">
        <f>IF(CW7="",NA(),CW7)</f>
        <v>89.84</v>
      </c>
      <c r="CX6" s="36">
        <f t="shared" ref="CX6:DF6" si="11">IF(CX7="",NA(),CX7)</f>
        <v>90.03</v>
      </c>
      <c r="CY6" s="36">
        <f t="shared" si="11"/>
        <v>90.98</v>
      </c>
      <c r="CZ6" s="36">
        <f t="shared" si="11"/>
        <v>91.32</v>
      </c>
      <c r="DA6" s="36">
        <f t="shared" si="11"/>
        <v>90.27</v>
      </c>
      <c r="DB6" s="36">
        <f t="shared" si="11"/>
        <v>87.6</v>
      </c>
      <c r="DC6" s="36">
        <f t="shared" si="11"/>
        <v>87.74</v>
      </c>
      <c r="DD6" s="36">
        <f t="shared" si="11"/>
        <v>87.91</v>
      </c>
      <c r="DE6" s="36">
        <f t="shared" si="11"/>
        <v>87.28</v>
      </c>
      <c r="DF6" s="36">
        <f t="shared" si="11"/>
        <v>87.41</v>
      </c>
      <c r="DG6" s="35" t="str">
        <f>IF(DG7="","",IF(DG7="-","【-】","【"&amp;SUBSTITUTE(TEXT(DG7,"#,##0.00"),"-","△")&amp;"】"))</f>
        <v>【89.92】</v>
      </c>
      <c r="DH6" s="36">
        <f>IF(DH7="",NA(),DH7)</f>
        <v>49.9</v>
      </c>
      <c r="DI6" s="36">
        <f t="shared" ref="DI6:DQ6" si="12">IF(DI7="",NA(),DI7)</f>
        <v>50.45</v>
      </c>
      <c r="DJ6" s="36">
        <f t="shared" si="12"/>
        <v>49.98</v>
      </c>
      <c r="DK6" s="36">
        <f t="shared" si="12"/>
        <v>50.84</v>
      </c>
      <c r="DL6" s="36">
        <f t="shared" si="12"/>
        <v>52.25</v>
      </c>
      <c r="DM6" s="36">
        <f t="shared" si="12"/>
        <v>45.25</v>
      </c>
      <c r="DN6" s="36">
        <f t="shared" si="12"/>
        <v>46.27</v>
      </c>
      <c r="DO6" s="36">
        <f t="shared" si="12"/>
        <v>46.88</v>
      </c>
      <c r="DP6" s="36">
        <f t="shared" si="12"/>
        <v>46.94</v>
      </c>
      <c r="DQ6" s="36">
        <f t="shared" si="12"/>
        <v>47.62</v>
      </c>
      <c r="DR6" s="35" t="str">
        <f>IF(DR7="","",IF(DR7="-","【-】","【"&amp;SUBSTITUTE(TEXT(DR7,"#,##0.00"),"-","△")&amp;"】"))</f>
        <v>【48.85】</v>
      </c>
      <c r="DS6" s="36">
        <f>IF(DS7="",NA(),DS7)</f>
        <v>4.87</v>
      </c>
      <c r="DT6" s="36">
        <f t="shared" ref="DT6:EB6" si="13">IF(DT7="",NA(),DT7)</f>
        <v>5.46</v>
      </c>
      <c r="DU6" s="36">
        <f t="shared" si="13"/>
        <v>6.46</v>
      </c>
      <c r="DV6" s="36">
        <f t="shared" si="13"/>
        <v>9.19</v>
      </c>
      <c r="DW6" s="36">
        <f t="shared" si="13"/>
        <v>11.7</v>
      </c>
      <c r="DX6" s="36">
        <f t="shared" si="13"/>
        <v>10.71</v>
      </c>
      <c r="DY6" s="36">
        <f t="shared" si="13"/>
        <v>10.93</v>
      </c>
      <c r="DZ6" s="36">
        <f t="shared" si="13"/>
        <v>13.39</v>
      </c>
      <c r="EA6" s="36">
        <f t="shared" si="13"/>
        <v>14.48</v>
      </c>
      <c r="EB6" s="36">
        <f t="shared" si="13"/>
        <v>16.27</v>
      </c>
      <c r="EC6" s="35" t="str">
        <f>IF(EC7="","",IF(EC7="-","【-】","【"&amp;SUBSTITUTE(TEXT(EC7,"#,##0.00"),"-","△")&amp;"】"))</f>
        <v>【17.80】</v>
      </c>
      <c r="ED6" s="36">
        <f>IF(ED7="",NA(),ED7)</f>
        <v>0.18</v>
      </c>
      <c r="EE6" s="36">
        <f t="shared" ref="EE6:EM6" si="14">IF(EE7="",NA(),EE7)</f>
        <v>0.19</v>
      </c>
      <c r="EF6" s="36">
        <f t="shared" si="14"/>
        <v>0.2</v>
      </c>
      <c r="EG6" s="36">
        <f t="shared" si="14"/>
        <v>0.24</v>
      </c>
      <c r="EH6" s="36">
        <f t="shared" si="14"/>
        <v>0.33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112119</v>
      </c>
      <c r="D7" s="38">
        <v>46</v>
      </c>
      <c r="E7" s="38">
        <v>1</v>
      </c>
      <c r="F7" s="38">
        <v>0</v>
      </c>
      <c r="G7" s="38">
        <v>1</v>
      </c>
      <c r="H7" s="38" t="s">
        <v>93</v>
      </c>
      <c r="I7" s="38" t="s">
        <v>94</v>
      </c>
      <c r="J7" s="38" t="s">
        <v>95</v>
      </c>
      <c r="K7" s="38" t="s">
        <v>96</v>
      </c>
      <c r="L7" s="38" t="s">
        <v>97</v>
      </c>
      <c r="M7" s="38" t="s">
        <v>98</v>
      </c>
      <c r="N7" s="39" t="s">
        <v>99</v>
      </c>
      <c r="O7" s="39">
        <v>75.66</v>
      </c>
      <c r="P7" s="39">
        <v>99.81</v>
      </c>
      <c r="Q7" s="39">
        <v>1868</v>
      </c>
      <c r="R7" s="39">
        <v>78297</v>
      </c>
      <c r="S7" s="39">
        <v>89.69</v>
      </c>
      <c r="T7" s="39">
        <v>872.97</v>
      </c>
      <c r="U7" s="39">
        <v>78438</v>
      </c>
      <c r="V7" s="39">
        <v>72.94</v>
      </c>
      <c r="W7" s="39">
        <v>1075.3800000000001</v>
      </c>
      <c r="X7" s="39">
        <v>113.31</v>
      </c>
      <c r="Y7" s="39">
        <v>114.26</v>
      </c>
      <c r="Z7" s="39">
        <v>119.09</v>
      </c>
      <c r="AA7" s="39">
        <v>117.09</v>
      </c>
      <c r="AB7" s="39">
        <v>115.09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233.56</v>
      </c>
      <c r="AU7" s="39">
        <v>203.96</v>
      </c>
      <c r="AV7" s="39">
        <v>218.83</v>
      </c>
      <c r="AW7" s="39">
        <v>236.92</v>
      </c>
      <c r="AX7" s="39">
        <v>253.48</v>
      </c>
      <c r="AY7" s="39">
        <v>335.95</v>
      </c>
      <c r="AZ7" s="39">
        <v>346.59</v>
      </c>
      <c r="BA7" s="39">
        <v>357.82</v>
      </c>
      <c r="BB7" s="39">
        <v>355.5</v>
      </c>
      <c r="BC7" s="39">
        <v>349.83</v>
      </c>
      <c r="BD7" s="39">
        <v>261.93</v>
      </c>
      <c r="BE7" s="39">
        <v>287.69</v>
      </c>
      <c r="BF7" s="39">
        <v>260.61</v>
      </c>
      <c r="BG7" s="39">
        <v>257.04000000000002</v>
      </c>
      <c r="BH7" s="39">
        <v>252.9</v>
      </c>
      <c r="BI7" s="39">
        <v>246.96</v>
      </c>
      <c r="BJ7" s="39">
        <v>319.82</v>
      </c>
      <c r="BK7" s="39">
        <v>312.02999999999997</v>
      </c>
      <c r="BL7" s="39">
        <v>307.45999999999998</v>
      </c>
      <c r="BM7" s="39">
        <v>312.58</v>
      </c>
      <c r="BN7" s="39">
        <v>314.87</v>
      </c>
      <c r="BO7" s="39">
        <v>270.45999999999998</v>
      </c>
      <c r="BP7" s="39">
        <v>106.13</v>
      </c>
      <c r="BQ7" s="39">
        <v>108.6</v>
      </c>
      <c r="BR7" s="39">
        <v>111.37</v>
      </c>
      <c r="BS7" s="39">
        <v>109.79</v>
      </c>
      <c r="BT7" s="39">
        <v>106.48</v>
      </c>
      <c r="BU7" s="39">
        <v>105.21</v>
      </c>
      <c r="BV7" s="39">
        <v>105.71</v>
      </c>
      <c r="BW7" s="39">
        <v>106.01</v>
      </c>
      <c r="BX7" s="39">
        <v>104.57</v>
      </c>
      <c r="BY7" s="39">
        <v>103.54</v>
      </c>
      <c r="BZ7" s="39">
        <v>103.91</v>
      </c>
      <c r="CA7" s="39">
        <v>115.91</v>
      </c>
      <c r="CB7" s="39">
        <v>113.99</v>
      </c>
      <c r="CC7" s="39">
        <v>111.92</v>
      </c>
      <c r="CD7" s="39">
        <v>113.96</v>
      </c>
      <c r="CE7" s="39">
        <v>117.56</v>
      </c>
      <c r="CF7" s="39">
        <v>162.59</v>
      </c>
      <c r="CG7" s="39">
        <v>162.15</v>
      </c>
      <c r="CH7" s="39">
        <v>162.24</v>
      </c>
      <c r="CI7" s="39">
        <v>165.47</v>
      </c>
      <c r="CJ7" s="39">
        <v>167.46</v>
      </c>
      <c r="CK7" s="39">
        <v>167.11</v>
      </c>
      <c r="CL7" s="39">
        <v>58.03</v>
      </c>
      <c r="CM7" s="39">
        <v>58.46</v>
      </c>
      <c r="CN7" s="39">
        <v>58.4</v>
      </c>
      <c r="CO7" s="39">
        <v>58.64</v>
      </c>
      <c r="CP7" s="39">
        <v>60.64</v>
      </c>
      <c r="CQ7" s="39">
        <v>59.17</v>
      </c>
      <c r="CR7" s="39">
        <v>59.34</v>
      </c>
      <c r="CS7" s="39">
        <v>59.11</v>
      </c>
      <c r="CT7" s="39">
        <v>59.74</v>
      </c>
      <c r="CU7" s="39">
        <v>59.46</v>
      </c>
      <c r="CV7" s="39">
        <v>60.27</v>
      </c>
      <c r="CW7" s="39">
        <v>89.84</v>
      </c>
      <c r="CX7" s="39">
        <v>90.03</v>
      </c>
      <c r="CY7" s="39">
        <v>90.98</v>
      </c>
      <c r="CZ7" s="39">
        <v>91.32</v>
      </c>
      <c r="DA7" s="39">
        <v>90.27</v>
      </c>
      <c r="DB7" s="39">
        <v>87.6</v>
      </c>
      <c r="DC7" s="39">
        <v>87.74</v>
      </c>
      <c r="DD7" s="39">
        <v>87.91</v>
      </c>
      <c r="DE7" s="39">
        <v>87.28</v>
      </c>
      <c r="DF7" s="39">
        <v>87.41</v>
      </c>
      <c r="DG7" s="39">
        <v>89.92</v>
      </c>
      <c r="DH7" s="39">
        <v>49.9</v>
      </c>
      <c r="DI7" s="39">
        <v>50.45</v>
      </c>
      <c r="DJ7" s="39">
        <v>49.98</v>
      </c>
      <c r="DK7" s="39">
        <v>50.84</v>
      </c>
      <c r="DL7" s="39">
        <v>52.25</v>
      </c>
      <c r="DM7" s="39">
        <v>45.25</v>
      </c>
      <c r="DN7" s="39">
        <v>46.27</v>
      </c>
      <c r="DO7" s="39">
        <v>46.88</v>
      </c>
      <c r="DP7" s="39">
        <v>46.94</v>
      </c>
      <c r="DQ7" s="39">
        <v>47.62</v>
      </c>
      <c r="DR7" s="39">
        <v>48.85</v>
      </c>
      <c r="DS7" s="39">
        <v>4.87</v>
      </c>
      <c r="DT7" s="39">
        <v>5.46</v>
      </c>
      <c r="DU7" s="39">
        <v>6.46</v>
      </c>
      <c r="DV7" s="39">
        <v>9.19</v>
      </c>
      <c r="DW7" s="39">
        <v>11.7</v>
      </c>
      <c r="DX7" s="39">
        <v>10.71</v>
      </c>
      <c r="DY7" s="39">
        <v>10.93</v>
      </c>
      <c r="DZ7" s="39">
        <v>13.39</v>
      </c>
      <c r="EA7" s="39">
        <v>14.48</v>
      </c>
      <c r="EB7" s="39">
        <v>16.27</v>
      </c>
      <c r="EC7" s="39">
        <v>17.8</v>
      </c>
      <c r="ED7" s="39">
        <v>0.18</v>
      </c>
      <c r="EE7" s="39">
        <v>0.19</v>
      </c>
      <c r="EF7" s="39">
        <v>0.2</v>
      </c>
      <c r="EG7" s="39">
        <v>0.24</v>
      </c>
      <c r="EH7" s="39">
        <v>0.33</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2020-01-20T06:54:28Z</cp:lastPrinted>
  <dcterms:created xsi:type="dcterms:W3CDTF">2019-12-05T04:12:11Z</dcterms:created>
  <dcterms:modified xsi:type="dcterms:W3CDTF">2020-01-20T07:05:24Z</dcterms:modified>
  <cp:category/>
</cp:coreProperties>
</file>