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21681\Desktop\"/>
    </mc:Choice>
  </mc:AlternateContent>
  <workbookProtection workbookAlgorithmName="SHA-512" workbookHashValue="6FmYS89Z2Du9LVYIIgnPCKNfXkYi5GLJNJufwHbWQl/Yh0IwcWdMqhLSVJwrBwiLldP2e4jLYR92MYW9wjq7bQ==" workbookSaltValue="CnkQMn9AqmWYIA7ErXfHQ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<sst xmlns="http://schemas.openxmlformats.org/spreadsheetml/2006/main" count="223" uniqueCount="111">
  <si>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</si>
  <si>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</si>
  <si>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</si>
  <si>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</si>
  <si>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</si>
  <si>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</si>
  <si>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</si>
  <si>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</si>
  <si>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</si>
  <si>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</si>
  <si>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</si>
  <si>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</si>
  <si>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</si>
  <si>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</si>
  <si>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</si>
  <si>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</si>
  <si>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</si>
  <si>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</si>
  <si>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</si>
  <si>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</si>
  <si>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</si>
  <si>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</si>
  <si>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</si>
  <si>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</si>
  <si>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</si>
  <si>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</si>
  <si>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</si>
  <si>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</si>
  <si>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</si>
  <si>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</si>
  <si>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</si>
  <si>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</si>
  <si>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</si>
  <si>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</si>
  <si>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</si>
  <si>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</si>
  <si>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</si>
  <si>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</si>
  <si>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</si>
  <si>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</si>
  <si>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</si>
  <si>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</si>
  <si>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</si>
  <si>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</si>
  <si>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</si>
  <si>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</si>
  <si>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</si>
  <si>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</si>
  <si>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</si>
  <si>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</si>
  <si>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</si>
  <si>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</si>
  <si>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</si>
  <si>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</si>
  <si>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</si>
  <si>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</si>
  <si>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</si>
  <si>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</si>
  <si>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</si>
  <si>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</si>
  <si>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</si>
  <si>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</si>
  <si>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</si>
  <si>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</si>
  <si>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</si>
  <si>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</si>
  <si>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</si>
  <si>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</si>
  <si>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</si>
  <si>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</si>
  <si>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</si>
  <si>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</si>
  <si>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</si>
  <si>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</si>
  <si>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</si>
  <si>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</si>
  <si>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</si>
  <si>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</si>
  <si>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</si>
  <si>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</si>
  <si>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</si>
  <si>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</si>
  <si>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</si>
  <si>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</si>
  <si>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</si>
  <si>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</si>
  <si>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</si>
  <si>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</si>
  <si>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</si>
  <si>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</si>
  <si>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</si>
  <si>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</si>
  <si>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</si>
  <si>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</si>
  <si>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</si>
  <si>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</si>
  <si>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加須市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</si>
  <si>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</si>
  <si>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</si>
  <si>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</si>
  <si>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</si>
  <si>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</si>
  <si>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</si>
  <si>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</si>
  <si>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</si>
  <si>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</si>
  <si>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</si>
  <si>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</si>
  <si>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①有形固定資産減価償却率が類似団体平均値を上回っているのは、処理場・ポンプ場の資産が占める割合が高く、老朽化が進んでいるためである。修繕等適正な維持管理を行い機能を確保している。
②管渠老朽化率、③管渠改善率については、法定耐用年数を経過した管渠はないが、布設後40年以上を経過しているものがあるため、今後老朽化対策が必要となる。</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ウワマワ</t>
    </rPh>
    <rPh sb="30" eb="33">
      <t>ショリジョウ</t>
    </rPh>
    <rPh sb="37" eb="38">
      <t>ジョウ</t>
    </rPh>
    <rPh sb="39" eb="41">
      <t>シサン</t>
    </rPh>
    <rPh sb="42" eb="43">
      <t>シ</t>
    </rPh>
    <rPh sb="45" eb="47">
      <t>ワリアイ</t>
    </rPh>
    <rPh sb="48" eb="49">
      <t>タカ</t>
    </rPh>
    <rPh sb="51" eb="54">
      <t>ロウキュウカ</t>
    </rPh>
    <rPh sb="55" eb="56">
      <t>スス</t>
    </rPh>
    <rPh sb="66" eb="68">
      <t>シュウゼン</t>
    </rPh>
    <rPh sb="68" eb="69">
      <t>トウ</t>
    </rPh>
    <rPh sb="69" eb="71">
      <t>テキセイ</t>
    </rPh>
    <rPh sb="72" eb="74">
      <t>イジ</t>
    </rPh>
    <rPh sb="74" eb="76">
      <t>カンリ</t>
    </rPh>
    <rPh sb="77" eb="78">
      <t>オコナ</t>
    </rPh>
    <rPh sb="79" eb="81">
      <t>キノウ</t>
    </rPh>
    <rPh sb="82" eb="84">
      <t>カクホ</t>
    </rPh>
    <rPh sb="91" eb="93">
      <t>カンキョ</t>
    </rPh>
    <rPh sb="93" eb="96">
      <t>ロウキュウカ</t>
    </rPh>
    <rPh sb="96" eb="97">
      <t>リツ</t>
    </rPh>
    <rPh sb="99" eb="101">
      <t>カンキョ</t>
    </rPh>
    <rPh sb="101" eb="103">
      <t>カイゼン</t>
    </rPh>
    <rPh sb="103" eb="104">
      <t>リツ</t>
    </rPh>
    <rPh sb="110" eb="112">
      <t>ホウテイ</t>
    </rPh>
    <rPh sb="112" eb="114">
      <t>タイヨウ</t>
    </rPh>
    <rPh sb="114" eb="116">
      <t>ネンスウ</t>
    </rPh>
    <rPh sb="117" eb="119">
      <t>ケイカ</t>
    </rPh>
    <rPh sb="121" eb="123">
      <t>カンキョ</t>
    </rPh>
    <rPh sb="128" eb="130">
      <t>フセツ</t>
    </rPh>
    <rPh sb="130" eb="131">
      <t>ゴ</t>
    </rPh>
    <rPh sb="133" eb="134">
      <t>ネン</t>
    </rPh>
    <rPh sb="134" eb="136">
      <t>イジョウ</t>
    </rPh>
    <rPh sb="137" eb="139">
      <t>ケイカ</t>
    </rPh>
    <rPh sb="151" eb="153">
      <t>コンゴ</t>
    </rPh>
    <rPh sb="153" eb="156">
      <t>ロウキュウカ</t>
    </rPh>
    <rPh sb="156" eb="158">
      <t>タイサク</t>
    </rPh>
    <rPh sb="159" eb="161">
      <t>ヒツヨウ</t>
    </rPh>
    <phoneticPr fontId="4"/>
  </si>
  <si>
    <t>一般会計からの繰入金に依存した経営状況となっていることから、下水道使用料収入を確保するため、未接続世帯に対する加入促進活動の実施等、水洗化率の向上を図り、赤字補填のための基準外繰入金を削減することで、事業運営の健全化に努めている。
また、今後見込まれる施設の老朽化に対しては、経営状況に配慮した合理的な更新投資を計画する。</t>
    <rPh sb="0" eb="2">
      <t>イッパン</t>
    </rPh>
    <rPh sb="2" eb="4">
      <t>カイケイ</t>
    </rPh>
    <rPh sb="7" eb="9">
      <t>クリイレ</t>
    </rPh>
    <rPh sb="9" eb="10">
      <t>キン</t>
    </rPh>
    <rPh sb="11" eb="13">
      <t>イゾン</t>
    </rPh>
    <rPh sb="15" eb="17">
      <t>ケイエイ</t>
    </rPh>
    <rPh sb="17" eb="19">
      <t>ジョウキョウ</t>
    </rPh>
    <rPh sb="30" eb="33">
      <t>ゲスイドウ</t>
    </rPh>
    <rPh sb="33" eb="36">
      <t>シヨウリョウ</t>
    </rPh>
    <rPh sb="36" eb="38">
      <t>シュウニュウ</t>
    </rPh>
    <rPh sb="39" eb="41">
      <t>カクホ</t>
    </rPh>
    <rPh sb="46" eb="49">
      <t>ミセツゾク</t>
    </rPh>
    <rPh sb="49" eb="51">
      <t>セタイ</t>
    </rPh>
    <rPh sb="52" eb="53">
      <t>タイ</t>
    </rPh>
    <rPh sb="55" eb="57">
      <t>カニュウ</t>
    </rPh>
    <rPh sb="57" eb="59">
      <t>ソクシン</t>
    </rPh>
    <rPh sb="59" eb="61">
      <t>カツドウ</t>
    </rPh>
    <rPh sb="62" eb="64">
      <t>ジッシ</t>
    </rPh>
    <rPh sb="64" eb="65">
      <t>トウ</t>
    </rPh>
    <rPh sb="66" eb="69">
      <t>スイセンカ</t>
    </rPh>
    <rPh sb="69" eb="70">
      <t>リツ</t>
    </rPh>
    <rPh sb="71" eb="73">
      <t>コウジョウ</t>
    </rPh>
    <rPh sb="74" eb="75">
      <t>ハカ</t>
    </rPh>
    <rPh sb="77" eb="79">
      <t>アカジ</t>
    </rPh>
    <rPh sb="79" eb="81">
      <t>ホテン</t>
    </rPh>
    <rPh sb="85" eb="87">
      <t>キジュン</t>
    </rPh>
    <rPh sb="87" eb="88">
      <t>ガイ</t>
    </rPh>
    <rPh sb="88" eb="90">
      <t>クリイレ</t>
    </rPh>
    <rPh sb="90" eb="91">
      <t>キン</t>
    </rPh>
    <rPh sb="92" eb="94">
      <t>サクゲン</t>
    </rPh>
    <rPh sb="100" eb="102">
      <t>ジギョウ</t>
    </rPh>
    <rPh sb="102" eb="104">
      <t>ウンエイ</t>
    </rPh>
    <rPh sb="105" eb="108">
      <t>ケンゼンカ</t>
    </rPh>
    <rPh sb="109" eb="110">
      <t>ツト</t>
    </rPh>
    <rPh sb="119" eb="121">
      <t>コンゴ</t>
    </rPh>
    <rPh sb="121" eb="123">
      <t>ミコ</t>
    </rPh>
    <rPh sb="126" eb="128">
      <t>シセツ</t>
    </rPh>
    <rPh sb="129" eb="132">
      <t>ロウキュウカ</t>
    </rPh>
    <rPh sb="133" eb="134">
      <t>タイ</t>
    </rPh>
    <rPh sb="138" eb="140">
      <t>ケイエイ</t>
    </rPh>
    <rPh sb="140" eb="142">
      <t>ジョウキョウ</t>
    </rPh>
    <rPh sb="143" eb="145">
      <t>ハイリョ</t>
    </rPh>
    <rPh sb="147" eb="150">
      <t>ゴウリテキ</t>
    </rPh>
    <rPh sb="151" eb="153">
      <t>コウシン</t>
    </rPh>
    <rPh sb="153" eb="155">
      <t>トウシ</t>
    </rPh>
    <rPh sb="156" eb="158">
      <t>ケイカク</t>
    </rPh>
    <phoneticPr fontId="4"/>
  </si>
  <si>
    <t>①経常収支比率は100％を上回っているが、一般会計からの繰入金に依存している状況である。
③流動比率は100％を下回っているが、資本費平準化債の発行等、計画的な資金調達を行い対応している。
④企業債残高対事業規模比率は平成30年2月に第2次加須市公共下水道事業中期経営計画（経営戦略）策定に伴い、企業債元金償還に要する一般会計からの基準外繰入金を削減したことにより上昇した。管渠整備等に際しては、償還額を超えない範囲での借入を実施し、着実な企業債残高の圧縮に努めている。
⑤経費回収率が100％を下回っているのは、使用料単価が低く、適切な下水道使用料が確保できていないことによるが、企業債残高の圧縮に伴い、支払利息等の費用が減少しているため改善傾向にある。
⑥汚水処理原価が近年減少傾向にあるのは、企業債残高の圧縮に伴い、支払利息等の費用が減少しているためである。
⑦施設利用率は類似団体平均値を下回っているが、これは現在も新規供用を続けているため、増加する処理水量に対応するためである。
⑧水洗化率は類似団体平均値を下回っているが、これは新規供用を続けているためであり、今後も水洗化率の向上に努める必要がある。</t>
    <rPh sb="1" eb="3">
      <t>ケイジョウ</t>
    </rPh>
    <rPh sb="3" eb="5">
      <t>シュウシ</t>
    </rPh>
    <rPh sb="5" eb="7">
      <t>ヒリツ</t>
    </rPh>
    <rPh sb="13" eb="15">
      <t>ウワマワ</t>
    </rPh>
    <rPh sb="21" eb="23">
      <t>イッパン</t>
    </rPh>
    <rPh sb="23" eb="25">
      <t>カイケイ</t>
    </rPh>
    <rPh sb="28" eb="30">
      <t>クリイレ</t>
    </rPh>
    <rPh sb="30" eb="31">
      <t>キン</t>
    </rPh>
    <rPh sb="32" eb="34">
      <t>イゾン</t>
    </rPh>
    <rPh sb="38" eb="40">
      <t>ジョウキョウ</t>
    </rPh>
    <rPh sb="46" eb="48">
      <t>リュウドウ</t>
    </rPh>
    <rPh sb="48" eb="50">
      <t>ヒリツ</t>
    </rPh>
    <rPh sb="56" eb="58">
      <t>シタマワ</t>
    </rPh>
    <rPh sb="64" eb="66">
      <t>シホン</t>
    </rPh>
    <rPh sb="66" eb="67">
      <t>ヒ</t>
    </rPh>
    <rPh sb="67" eb="70">
      <t>ヘイジュンカ</t>
    </rPh>
    <rPh sb="70" eb="71">
      <t>サイ</t>
    </rPh>
    <rPh sb="72" eb="74">
      <t>ハッコウ</t>
    </rPh>
    <rPh sb="74" eb="75">
      <t>トウ</t>
    </rPh>
    <rPh sb="76" eb="79">
      <t>ケイカクテキ</t>
    </rPh>
    <rPh sb="80" eb="82">
      <t>シキン</t>
    </rPh>
    <rPh sb="82" eb="84">
      <t>チョウタツ</t>
    </rPh>
    <rPh sb="85" eb="86">
      <t>オコナ</t>
    </rPh>
    <rPh sb="87" eb="89">
      <t>タイオウ</t>
    </rPh>
    <rPh sb="96" eb="98">
      <t>キギョウ</t>
    </rPh>
    <rPh sb="98" eb="99">
      <t>サイ</t>
    </rPh>
    <rPh sb="99" eb="101">
      <t>ザンダカ</t>
    </rPh>
    <rPh sb="109" eb="111">
      <t>ヘイセイ</t>
    </rPh>
    <rPh sb="113" eb="114">
      <t>ネン</t>
    </rPh>
    <rPh sb="115" eb="116">
      <t>ガツ</t>
    </rPh>
    <rPh sb="117" eb="118">
      <t>ダイ</t>
    </rPh>
    <rPh sb="119" eb="120">
      <t>ジ</t>
    </rPh>
    <rPh sb="120" eb="123">
      <t>カゾシ</t>
    </rPh>
    <rPh sb="123" eb="125">
      <t>コウキョウ</t>
    </rPh>
    <rPh sb="125" eb="128">
      <t>ゲスイドウ</t>
    </rPh>
    <rPh sb="128" eb="130">
      <t>ジギョウ</t>
    </rPh>
    <rPh sb="130" eb="132">
      <t>チュウキ</t>
    </rPh>
    <rPh sb="132" eb="134">
      <t>ケイエイ</t>
    </rPh>
    <rPh sb="134" eb="136">
      <t>ケイカク</t>
    </rPh>
    <rPh sb="137" eb="139">
      <t>ケイエイ</t>
    </rPh>
    <rPh sb="139" eb="141">
      <t>センリャク</t>
    </rPh>
    <rPh sb="142" eb="144">
      <t>サクテイ</t>
    </rPh>
    <rPh sb="145" eb="146">
      <t>トモナ</t>
    </rPh>
    <rPh sb="148" eb="150">
      <t>キギョウ</t>
    </rPh>
    <rPh sb="150" eb="151">
      <t>サイ</t>
    </rPh>
    <rPh sb="151" eb="153">
      <t>ガンキン</t>
    </rPh>
    <rPh sb="153" eb="155">
      <t>ショウカン</t>
    </rPh>
    <rPh sb="156" eb="157">
      <t>ヨウ</t>
    </rPh>
    <rPh sb="159" eb="161">
      <t>イッパン</t>
    </rPh>
    <rPh sb="161" eb="163">
      <t>カイケイ</t>
    </rPh>
    <rPh sb="166" eb="168">
      <t>キジュン</t>
    </rPh>
    <rPh sb="168" eb="169">
      <t>ガイ</t>
    </rPh>
    <rPh sb="169" eb="171">
      <t>クリイレ</t>
    </rPh>
    <rPh sb="171" eb="172">
      <t>キン</t>
    </rPh>
    <rPh sb="173" eb="175">
      <t>サクゲン</t>
    </rPh>
    <rPh sb="182" eb="184">
      <t>ジョウショウ</t>
    </rPh>
    <rPh sb="187" eb="189">
      <t>カンキョ</t>
    </rPh>
    <rPh sb="189" eb="191">
      <t>セイビ</t>
    </rPh>
    <rPh sb="191" eb="192">
      <t>トウ</t>
    </rPh>
    <rPh sb="193" eb="194">
      <t>サイ</t>
    </rPh>
    <rPh sb="237" eb="239">
      <t>ケイヒ</t>
    </rPh>
    <rPh sb="239" eb="241">
      <t>カイシュウ</t>
    </rPh>
    <rPh sb="241" eb="242">
      <t>リツ</t>
    </rPh>
    <rPh sb="248" eb="250">
      <t>シタマワ</t>
    </rPh>
    <rPh sb="257" eb="260">
      <t>シヨウリョウ</t>
    </rPh>
    <rPh sb="260" eb="262">
      <t>タンカ</t>
    </rPh>
    <rPh sb="263" eb="264">
      <t>ヒク</t>
    </rPh>
    <rPh sb="266" eb="268">
      <t>テキセツ</t>
    </rPh>
    <rPh sb="269" eb="272">
      <t>ゲスイドウ</t>
    </rPh>
    <rPh sb="272" eb="275">
      <t>シヨウリョウ</t>
    </rPh>
    <rPh sb="276" eb="278">
      <t>カクホ</t>
    </rPh>
    <rPh sb="291" eb="293">
      <t>キギョウ</t>
    </rPh>
    <rPh sb="293" eb="294">
      <t>サイ</t>
    </rPh>
    <rPh sb="294" eb="296">
      <t>ザンダカ</t>
    </rPh>
    <rPh sb="297" eb="299">
      <t>アッシュク</t>
    </rPh>
    <rPh sb="300" eb="301">
      <t>トモナ</t>
    </rPh>
    <rPh sb="303" eb="305">
      <t>シハラ</t>
    </rPh>
    <rPh sb="305" eb="307">
      <t>リソク</t>
    </rPh>
    <rPh sb="307" eb="308">
      <t>トウ</t>
    </rPh>
    <rPh sb="309" eb="311">
      <t>ヒヨウ</t>
    </rPh>
    <rPh sb="312" eb="314">
      <t>ゲンショウ</t>
    </rPh>
    <rPh sb="320" eb="322">
      <t>カイゼン</t>
    </rPh>
    <rPh sb="322" eb="324">
      <t>ケイコウ</t>
    </rPh>
    <rPh sb="330" eb="332">
      <t>オスイ</t>
    </rPh>
    <rPh sb="332" eb="334">
      <t>ショリ</t>
    </rPh>
    <rPh sb="334" eb="336">
      <t>ゲンカ</t>
    </rPh>
    <rPh sb="337" eb="339">
      <t>キンネン</t>
    </rPh>
    <rPh sb="339" eb="341">
      <t>ゲンショウ</t>
    </rPh>
    <rPh sb="341" eb="343">
      <t>ケイコウ</t>
    </rPh>
    <rPh sb="349" eb="351">
      <t>キギョウ</t>
    </rPh>
    <rPh sb="351" eb="352">
      <t>サイ</t>
    </rPh>
    <rPh sb="352" eb="354">
      <t>ザンダカ</t>
    </rPh>
    <rPh sb="355" eb="357">
      <t>アッシュク</t>
    </rPh>
    <rPh sb="358" eb="359">
      <t>トモナ</t>
    </rPh>
    <rPh sb="361" eb="363">
      <t>シハライ</t>
    </rPh>
    <rPh sb="363" eb="365">
      <t>リソク</t>
    </rPh>
    <rPh sb="365" eb="366">
      <t>トウ</t>
    </rPh>
    <rPh sb="367" eb="369">
      <t>ヒヨウ</t>
    </rPh>
    <rPh sb="370" eb="372">
      <t>ゲンショウ</t>
    </rPh>
    <rPh sb="384" eb="386">
      <t>シセツ</t>
    </rPh>
    <rPh sb="386" eb="388">
      <t>リヨウ</t>
    </rPh>
    <rPh sb="388" eb="389">
      <t>リツ</t>
    </rPh>
    <rPh sb="390" eb="392">
      <t>ルイジ</t>
    </rPh>
    <rPh sb="392" eb="394">
      <t>ダンタイ</t>
    </rPh>
    <rPh sb="394" eb="397">
      <t>ヘイキンチ</t>
    </rPh>
    <rPh sb="398" eb="400">
      <t>シタマワ</t>
    </rPh>
    <rPh sb="409" eb="411">
      <t>ゲンザイ</t>
    </rPh>
    <rPh sb="412" eb="414">
      <t>シンキ</t>
    </rPh>
    <rPh sb="414" eb="416">
      <t>キョウヨウ</t>
    </rPh>
    <rPh sb="417" eb="418">
      <t>ツヅ</t>
    </rPh>
    <rPh sb="425" eb="427">
      <t>ゾウカ</t>
    </rPh>
    <rPh sb="429" eb="431">
      <t>ショリ</t>
    </rPh>
    <rPh sb="431" eb="433">
      <t>スイリョウ</t>
    </rPh>
    <rPh sb="434" eb="436">
      <t>タイオウ</t>
    </rPh>
    <rPh sb="446" eb="449">
      <t>スイセンカ</t>
    </rPh>
    <rPh sb="449" eb="450">
      <t>リツ</t>
    </rPh>
    <rPh sb="451" eb="453">
      <t>ルイジ</t>
    </rPh>
    <rPh sb="453" eb="455">
      <t>ダンタイ</t>
    </rPh>
    <rPh sb="455" eb="458">
      <t>ヘイキンチ</t>
    </rPh>
    <rPh sb="459" eb="461">
      <t>シタマワ</t>
    </rPh>
    <rPh sb="470" eb="472">
      <t>シンキ</t>
    </rPh>
    <rPh sb="472" eb="474">
      <t>キョウヨウ</t>
    </rPh>
    <rPh sb="475" eb="476">
      <t>ツヅ</t>
    </rPh>
    <rPh sb="486" eb="488">
      <t>コンゴ</t>
    </rPh>
    <rPh sb="489" eb="492">
      <t>スイセンカ</t>
    </rPh>
    <rPh sb="492" eb="493">
      <t>リツ</t>
    </rPh>
    <rPh sb="494" eb="496">
      <t>コウジョウ</t>
    </rPh>
    <rPh sb="497" eb="498">
      <t>ツト</t>
    </rPh>
    <rPh sb="500" eb="5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</si>
</sst>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0.03</c:v>
                </c:pt>
                <c:pt idx="1">
                  <c:v>0.02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BAC-4AA1-9F75-6696213367F4}"/>
            </c:ext>
          </c:extLst>
        </c:ser>
        <c:dLbls>
          <c:showLegendKey val="0"/>
          <c:showVal val="0"/>
          <c:showCatName val="0"/>
          <c:showSerName val="0"/>
          <c:showPercent val="0"/>
          <c:showBubbleSize val="0"/>
        </c:dLbls>
        <c:gapWidth val="150"/>
        <c:axId val="354400224"/>
        <c:axId val="35440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c:v>
                </c:pt>
                <c:pt idx="3">
                  <c:v>0.14000000000000001</c:v>
                </c:pt>
                <c:pt idx="4">
                  <c:v>0.13</c:v>
                </c:pt>
              </c:numCache>
            </c:numRef>
          </c:val>
          <c:smooth val="0"/>
          <c:extLst xmlns:c16r2="http://schemas.microsoft.com/office/drawing/2015/06/chart">
            <c:ext xmlns:c16="http://schemas.microsoft.com/office/drawing/2014/chart" uri="{C3380CC4-5D6E-409C-BE32-E72D297353CC}">
              <c16:uniqueId val="{00000001-FBAC-4AA1-9F75-6696213367F4}"/>
            </c:ext>
          </c:extLst>
        </c:ser>
        <c:dLbls>
          <c:showLegendKey val="0"/>
          <c:showVal val="0"/>
          <c:showCatName val="0"/>
          <c:showSerName val="0"/>
          <c:showPercent val="0"/>
          <c:showBubbleSize val="0"/>
        </c:dLbls>
        <c:marker val="1"/>
        <c:smooth val="0"/>
        <c:axId val="354400224"/>
        <c:axId val="354401792"/>
      </c:lineChart>
      <c:dateAx>
        <c:axId val="354400224"/>
        <c:scaling>
          <c:orientation val="minMax"/>
        </c:scaling>
        <c:delete val="1"/>
        <c:axPos val="b"/>
        <c:numFmt formatCode="ge" sourceLinked="1"/>
        <c:majorTickMark val="none"/>
        <c:minorTickMark val="none"/>
        <c:tickLblPos val="none"/>
        <c:crossAx val="354401792"/>
        <c:crosses val="autoZero"/>
        <c:auto val="1"/>
        <c:lblOffset val="100"/>
        <c:baseTimeUnit val="years"/>
      </c:dateAx>
      <c:valAx>
        <c:axId val="3544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51.93</c:v>
                </c:pt>
                <c:pt idx="1">
                  <c:v>51.57</c:v>
                </c:pt>
                <c:pt idx="2">
                  <c:v>49.74</c:v>
                </c:pt>
                <c:pt idx="3">
                  <c:v>48.45</c:v>
                </c:pt>
                <c:pt idx="4">
                  <c:v>48.6</c:v>
                </c:pt>
              </c:numCache>
            </c:numRef>
          </c:val>
          <c:extLst xmlns:c16r2="http://schemas.microsoft.com/office/drawing/2015/06/chart">
            <c:ext xmlns:c16="http://schemas.microsoft.com/office/drawing/2014/chart" uri="{C3380CC4-5D6E-409C-BE32-E72D297353CC}">
              <c16:uniqueId val="{00000000-7567-4C77-A32E-5599BA279C09}"/>
            </c:ext>
          </c:extLst>
        </c:ser>
        <c:dLbls>
          <c:showLegendKey val="0"/>
          <c:showVal val="0"/>
          <c:showCatName val="0"/>
          <c:showSerName val="0"/>
          <c:showPercent val="0"/>
          <c:showBubbleSize val="0"/>
        </c:dLbls>
        <c:gapWidth val="150"/>
        <c:axId val="355604912"/>
        <c:axId val="35559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58.12</c:v>
                </c:pt>
                <c:pt idx="3">
                  <c:v>58.83</c:v>
                </c:pt>
                <c:pt idx="4">
                  <c:v>56.51</c:v>
                </c:pt>
              </c:numCache>
            </c:numRef>
          </c:val>
          <c:smooth val="0"/>
          <c:extLst xmlns:c16r2="http://schemas.microsoft.com/office/drawing/2015/06/chart">
            <c:ext xmlns:c16="http://schemas.microsoft.com/office/drawing/2014/chart" uri="{C3380CC4-5D6E-409C-BE32-E72D297353CC}">
              <c16:uniqueId val="{00000001-7567-4C77-A32E-5599BA279C09}"/>
            </c:ext>
          </c:extLst>
        </c:ser>
        <c:dLbls>
          <c:showLegendKey val="0"/>
          <c:showVal val="0"/>
          <c:showCatName val="0"/>
          <c:showSerName val="0"/>
          <c:showPercent val="0"/>
          <c:showBubbleSize val="0"/>
        </c:dLbls>
        <c:marker val="1"/>
        <c:smooth val="0"/>
        <c:axId val="355604912"/>
        <c:axId val="355598248"/>
      </c:lineChart>
      <c:dateAx>
        <c:axId val="355604912"/>
        <c:scaling>
          <c:orientation val="minMax"/>
        </c:scaling>
        <c:delete val="1"/>
        <c:axPos val="b"/>
        <c:numFmt formatCode="ge" sourceLinked="1"/>
        <c:majorTickMark val="none"/>
        <c:minorTickMark val="none"/>
        <c:tickLblPos val="none"/>
        <c:crossAx val="355598248"/>
        <c:crosses val="autoZero"/>
        <c:auto val="1"/>
        <c:lblOffset val="100"/>
        <c:baseTimeUnit val="years"/>
      </c:dateAx>
      <c:valAx>
        <c:axId val="35559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60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86.22</c:v>
                </c:pt>
                <c:pt idx="1">
                  <c:v>85.44</c:v>
                </c:pt>
                <c:pt idx="2">
                  <c:v>85.88</c:v>
                </c:pt>
                <c:pt idx="3">
                  <c:v>86.42</c:v>
                </c:pt>
                <c:pt idx="4">
                  <c:v>86.89</c:v>
                </c:pt>
              </c:numCache>
            </c:numRef>
          </c:val>
          <c:extLst xmlns:c16r2="http://schemas.microsoft.com/office/drawing/2015/06/chart">
            <c:ext xmlns:c16="http://schemas.microsoft.com/office/drawing/2014/chart" uri="{C3380CC4-5D6E-409C-BE32-E72D297353CC}">
              <c16:uniqueId val="{00000000-ACD1-4C0D-B163-F7C9309AE076}"/>
            </c:ext>
          </c:extLst>
        </c:ser>
        <c:dLbls>
          <c:showLegendKey val="0"/>
          <c:showVal val="0"/>
          <c:showCatName val="0"/>
          <c:showSerName val="0"/>
          <c:showPercent val="0"/>
          <c:showBubbleSize val="0"/>
        </c:dLbls>
        <c:gapWidth val="150"/>
        <c:axId val="355599424"/>
        <c:axId val="35560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93.07</c:v>
                </c:pt>
                <c:pt idx="3">
                  <c:v>92.9</c:v>
                </c:pt>
                <c:pt idx="4">
                  <c:v>93.91</c:v>
                </c:pt>
              </c:numCache>
            </c:numRef>
          </c:val>
          <c:smooth val="0"/>
          <c:extLst xmlns:c16r2="http://schemas.microsoft.com/office/drawing/2015/06/chart">
            <c:ext xmlns:c16="http://schemas.microsoft.com/office/drawing/2014/chart" uri="{C3380CC4-5D6E-409C-BE32-E72D297353CC}">
              <c16:uniqueId val="{00000001-ACD1-4C0D-B163-F7C9309AE076}"/>
            </c:ext>
          </c:extLst>
        </c:ser>
        <c:dLbls>
          <c:showLegendKey val="0"/>
          <c:showVal val="0"/>
          <c:showCatName val="0"/>
          <c:showSerName val="0"/>
          <c:showPercent val="0"/>
          <c:showBubbleSize val="0"/>
        </c:dLbls>
        <c:marker val="1"/>
        <c:smooth val="0"/>
        <c:axId val="355599424"/>
        <c:axId val="355600992"/>
      </c:lineChart>
      <c:dateAx>
        <c:axId val="355599424"/>
        <c:scaling>
          <c:orientation val="minMax"/>
        </c:scaling>
        <c:delete val="1"/>
        <c:axPos val="b"/>
        <c:numFmt formatCode="ge" sourceLinked="1"/>
        <c:majorTickMark val="none"/>
        <c:minorTickMark val="none"/>
        <c:tickLblPos val="none"/>
        <c:crossAx val="355600992"/>
        <c:crosses val="autoZero"/>
        <c:auto val="1"/>
        <c:lblOffset val="100"/>
        <c:baseTimeUnit val="years"/>
      </c:dateAx>
      <c:valAx>
        <c:axId val="3556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5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108.87</c:v>
                </c:pt>
                <c:pt idx="1">
                  <c:v>104.48</c:v>
                </c:pt>
                <c:pt idx="2">
                  <c:v>105.06</c:v>
                </c:pt>
                <c:pt idx="3">
                  <c:v>104.81</c:v>
                </c:pt>
                <c:pt idx="4">
                  <c:v>104.65</c:v>
                </c:pt>
              </c:numCache>
            </c:numRef>
          </c:val>
          <c:extLst xmlns:c16r2="http://schemas.microsoft.com/office/drawing/2015/06/chart">
            <c:ext xmlns:c16="http://schemas.microsoft.com/office/drawing/2014/chart" uri="{C3380CC4-5D6E-409C-BE32-E72D297353CC}">
              <c16:uniqueId val="{00000000-3C46-4705-896F-5AFC2A583D60}"/>
            </c:ext>
          </c:extLst>
        </c:ser>
        <c:dLbls>
          <c:showLegendKey val="0"/>
          <c:showVal val="0"/>
          <c:showCatName val="0"/>
          <c:showSerName val="0"/>
          <c:showPercent val="0"/>
          <c:showBubbleSize val="0"/>
        </c:dLbls>
        <c:gapWidth val="150"/>
        <c:axId val="354399832"/>
        <c:axId val="35440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107.19</c:v>
                </c:pt>
                <c:pt idx="1">
                  <c:v>105.81</c:v>
                </c:pt>
                <c:pt idx="2">
                  <c:v>106.63</c:v>
                </c:pt>
                <c:pt idx="3">
                  <c:v>106.41</c:v>
                </c:pt>
                <c:pt idx="4">
                  <c:v>107.95</c:v>
                </c:pt>
              </c:numCache>
            </c:numRef>
          </c:val>
          <c:smooth val="0"/>
          <c:extLst xmlns:c16r2="http://schemas.microsoft.com/office/drawing/2015/06/chart">
            <c:ext xmlns:c16="http://schemas.microsoft.com/office/drawing/2014/chart" uri="{C3380CC4-5D6E-409C-BE32-E72D297353CC}">
              <c16:uniqueId val="{00000001-3C46-4705-896F-5AFC2A583D60}"/>
            </c:ext>
          </c:extLst>
        </c:ser>
        <c:dLbls>
          <c:showLegendKey val="0"/>
          <c:showVal val="0"/>
          <c:showCatName val="0"/>
          <c:showSerName val="0"/>
          <c:showPercent val="0"/>
          <c:showBubbleSize val="0"/>
        </c:dLbls>
        <c:marker val="1"/>
        <c:smooth val="0"/>
        <c:axId val="354399832"/>
        <c:axId val="354402576"/>
      </c:lineChart>
      <c:dateAx>
        <c:axId val="354399832"/>
        <c:scaling>
          <c:orientation val="minMax"/>
        </c:scaling>
        <c:delete val="1"/>
        <c:axPos val="b"/>
        <c:numFmt formatCode="ge" sourceLinked="1"/>
        <c:majorTickMark val="none"/>
        <c:minorTickMark val="none"/>
        <c:tickLblPos val="none"/>
        <c:crossAx val="354402576"/>
        <c:crosses val="autoZero"/>
        <c:auto val="1"/>
        <c:lblOffset val="100"/>
        <c:baseTimeUnit val="years"/>
      </c:dateAx>
      <c:valAx>
        <c:axId val="35440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39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34.229999999999997</c:v>
                </c:pt>
                <c:pt idx="1">
                  <c:v>35.19</c:v>
                </c:pt>
                <c:pt idx="2">
                  <c:v>36.090000000000003</c:v>
                </c:pt>
                <c:pt idx="3">
                  <c:v>37.840000000000003</c:v>
                </c:pt>
                <c:pt idx="4">
                  <c:v>39.89</c:v>
                </c:pt>
              </c:numCache>
            </c:numRef>
          </c:val>
          <c:extLst xmlns:c16r2="http://schemas.microsoft.com/office/drawing/2015/06/chart">
            <c:ext xmlns:c16="http://schemas.microsoft.com/office/drawing/2014/chart" uri="{C3380CC4-5D6E-409C-BE32-E72D297353CC}">
              <c16:uniqueId val="{00000000-5155-4718-9A89-5DC89CA732B7}"/>
            </c:ext>
          </c:extLst>
        </c:ser>
        <c:dLbls>
          <c:showLegendKey val="0"/>
          <c:showVal val="0"/>
          <c:showCatName val="0"/>
          <c:showSerName val="0"/>
          <c:showPercent val="0"/>
          <c:showBubbleSize val="0"/>
        </c:dLbls>
        <c:gapWidth val="150"/>
        <c:axId val="355276920"/>
        <c:axId val="35527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31.92</c:v>
                </c:pt>
                <c:pt idx="1">
                  <c:v>30.09</c:v>
                </c:pt>
                <c:pt idx="2">
                  <c:v>26.07</c:v>
                </c:pt>
                <c:pt idx="3">
                  <c:v>23.42</c:v>
                </c:pt>
                <c:pt idx="4">
                  <c:v>22.74</c:v>
                </c:pt>
              </c:numCache>
            </c:numRef>
          </c:val>
          <c:smooth val="0"/>
          <c:extLst xmlns:c16r2="http://schemas.microsoft.com/office/drawing/2015/06/chart">
            <c:ext xmlns:c16="http://schemas.microsoft.com/office/drawing/2014/chart" uri="{C3380CC4-5D6E-409C-BE32-E72D297353CC}">
              <c16:uniqueId val="{00000001-5155-4718-9A89-5DC89CA732B7}"/>
            </c:ext>
          </c:extLst>
        </c:ser>
        <c:dLbls>
          <c:showLegendKey val="0"/>
          <c:showVal val="0"/>
          <c:showCatName val="0"/>
          <c:showSerName val="0"/>
          <c:showPercent val="0"/>
          <c:showBubbleSize val="0"/>
        </c:dLbls>
        <c:marker val="1"/>
        <c:smooth val="0"/>
        <c:axId val="355276920"/>
        <c:axId val="355278096"/>
      </c:lineChart>
      <c:dateAx>
        <c:axId val="355276920"/>
        <c:scaling>
          <c:orientation val="minMax"/>
        </c:scaling>
        <c:delete val="1"/>
        <c:axPos val="b"/>
        <c:numFmt formatCode="ge" sourceLinked="1"/>
        <c:majorTickMark val="none"/>
        <c:minorTickMark val="none"/>
        <c:tickLblPos val="none"/>
        <c:crossAx val="355278096"/>
        <c:crosses val="autoZero"/>
        <c:auto val="1"/>
        <c:lblOffset val="100"/>
        <c:baseTimeUnit val="years"/>
      </c:dateAx>
      <c:valAx>
        <c:axId val="35527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7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06-402D-AAE0-9BF4D71D1A09}"/>
            </c:ext>
          </c:extLst>
        </c:ser>
        <c:dLbls>
          <c:showLegendKey val="0"/>
          <c:showVal val="0"/>
          <c:showCatName val="0"/>
          <c:showSerName val="0"/>
          <c:showPercent val="0"/>
          <c:showBubbleSize val="0"/>
        </c:dLbls>
        <c:gapWidth val="150"/>
        <c:axId val="355278880"/>
        <c:axId val="35527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0.18</c:v>
                </c:pt>
                <c:pt idx="1">
                  <c:v>0</c:v>
                </c:pt>
                <c:pt idx="2" formatCode="#,##0.00;&quot;△&quot;#,##0.00;&quot;-&quot;">
                  <c:v>0.15</c:v>
                </c:pt>
                <c:pt idx="3" formatCode="#,##0.00;&quot;△&quot;#,##0.00;&quot;-&quot;">
                  <c:v>0.15</c:v>
                </c:pt>
                <c:pt idx="4" formatCode="#,##0.00;&quot;△&quot;#,##0.00;&quot;-&quot;">
                  <c:v>0.18</c:v>
                </c:pt>
              </c:numCache>
            </c:numRef>
          </c:val>
          <c:smooth val="0"/>
          <c:extLst xmlns:c16r2="http://schemas.microsoft.com/office/drawing/2015/06/chart">
            <c:ext xmlns:c16="http://schemas.microsoft.com/office/drawing/2014/chart" uri="{C3380CC4-5D6E-409C-BE32-E72D297353CC}">
              <c16:uniqueId val="{00000001-E106-402D-AAE0-9BF4D71D1A09}"/>
            </c:ext>
          </c:extLst>
        </c:ser>
        <c:dLbls>
          <c:showLegendKey val="0"/>
          <c:showVal val="0"/>
          <c:showCatName val="0"/>
          <c:showSerName val="0"/>
          <c:showPercent val="0"/>
          <c:showBubbleSize val="0"/>
        </c:dLbls>
        <c:marker val="1"/>
        <c:smooth val="0"/>
        <c:axId val="355278880"/>
        <c:axId val="355277312"/>
      </c:lineChart>
      <c:dateAx>
        <c:axId val="355278880"/>
        <c:scaling>
          <c:orientation val="minMax"/>
        </c:scaling>
        <c:delete val="1"/>
        <c:axPos val="b"/>
        <c:numFmt formatCode="ge" sourceLinked="1"/>
        <c:majorTickMark val="none"/>
        <c:minorTickMark val="none"/>
        <c:tickLblPos val="none"/>
        <c:crossAx val="355277312"/>
        <c:crosses val="autoZero"/>
        <c:auto val="1"/>
        <c:lblOffset val="100"/>
        <c:baseTimeUnit val="years"/>
      </c:dateAx>
      <c:valAx>
        <c:axId val="3552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59-4B5B-9524-75FE19D31F89}"/>
            </c:ext>
          </c:extLst>
        </c:ser>
        <c:dLbls>
          <c:showLegendKey val="0"/>
          <c:showVal val="0"/>
          <c:showCatName val="0"/>
          <c:showSerName val="0"/>
          <c:showPercent val="0"/>
          <c:showBubbleSize val="0"/>
        </c:dLbls>
        <c:gapWidth val="150"/>
        <c:axId val="355273392"/>
        <c:axId val="35527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42.55</c:v>
                </c:pt>
                <c:pt idx="1">
                  <c:v>35.49</c:v>
                </c:pt>
                <c:pt idx="2">
                  <c:v>26.43</c:v>
                </c:pt>
                <c:pt idx="3">
                  <c:v>25.32</c:v>
                </c:pt>
                <c:pt idx="4">
                  <c:v>1.03</c:v>
                </c:pt>
              </c:numCache>
            </c:numRef>
          </c:val>
          <c:smooth val="0"/>
          <c:extLst xmlns:c16r2="http://schemas.microsoft.com/office/drawing/2015/06/chart">
            <c:ext xmlns:c16="http://schemas.microsoft.com/office/drawing/2014/chart" uri="{C3380CC4-5D6E-409C-BE32-E72D297353CC}">
              <c16:uniqueId val="{00000001-BF59-4B5B-9524-75FE19D31F89}"/>
            </c:ext>
          </c:extLst>
        </c:ser>
        <c:dLbls>
          <c:showLegendKey val="0"/>
          <c:showVal val="0"/>
          <c:showCatName val="0"/>
          <c:showSerName val="0"/>
          <c:showPercent val="0"/>
          <c:showBubbleSize val="0"/>
        </c:dLbls>
        <c:marker val="1"/>
        <c:smooth val="0"/>
        <c:axId val="355273392"/>
        <c:axId val="355274568"/>
      </c:lineChart>
      <c:dateAx>
        <c:axId val="355273392"/>
        <c:scaling>
          <c:orientation val="minMax"/>
        </c:scaling>
        <c:delete val="1"/>
        <c:axPos val="b"/>
        <c:numFmt formatCode="ge" sourceLinked="1"/>
        <c:majorTickMark val="none"/>
        <c:minorTickMark val="none"/>
        <c:tickLblPos val="none"/>
        <c:crossAx val="355274568"/>
        <c:crosses val="autoZero"/>
        <c:auto val="1"/>
        <c:lblOffset val="100"/>
        <c:baseTimeUnit val="years"/>
      </c:dateAx>
      <c:valAx>
        <c:axId val="35527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7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82.71</c:v>
                </c:pt>
                <c:pt idx="1">
                  <c:v>86.88</c:v>
                </c:pt>
                <c:pt idx="2">
                  <c:v>91.84</c:v>
                </c:pt>
                <c:pt idx="3">
                  <c:v>96.2</c:v>
                </c:pt>
                <c:pt idx="4">
                  <c:v>85.19</c:v>
                </c:pt>
              </c:numCache>
            </c:numRef>
          </c:val>
          <c:extLst xmlns:c16r2="http://schemas.microsoft.com/office/drawing/2015/06/chart">
            <c:ext xmlns:c16="http://schemas.microsoft.com/office/drawing/2014/chart" uri="{C3380CC4-5D6E-409C-BE32-E72D297353CC}">
              <c16:uniqueId val="{00000000-C04C-464D-9C14-13F7D644EAED}"/>
            </c:ext>
          </c:extLst>
        </c:ser>
        <c:dLbls>
          <c:showLegendKey val="0"/>
          <c:showVal val="0"/>
          <c:showCatName val="0"/>
          <c:showSerName val="0"/>
          <c:showPercent val="0"/>
          <c:showBubbleSize val="0"/>
        </c:dLbls>
        <c:gapWidth val="150"/>
        <c:axId val="355279272"/>
        <c:axId val="35528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78.62</c:v>
                </c:pt>
                <c:pt idx="1">
                  <c:v>82.47</c:v>
                </c:pt>
                <c:pt idx="2">
                  <c:v>72.44</c:v>
                </c:pt>
                <c:pt idx="3">
                  <c:v>78.56</c:v>
                </c:pt>
                <c:pt idx="4">
                  <c:v>80.5</c:v>
                </c:pt>
              </c:numCache>
            </c:numRef>
          </c:val>
          <c:smooth val="0"/>
          <c:extLst xmlns:c16r2="http://schemas.microsoft.com/office/drawing/2015/06/chart">
            <c:ext xmlns:c16="http://schemas.microsoft.com/office/drawing/2014/chart" uri="{C3380CC4-5D6E-409C-BE32-E72D297353CC}">
              <c16:uniqueId val="{00000001-C04C-464D-9C14-13F7D644EAED}"/>
            </c:ext>
          </c:extLst>
        </c:ser>
        <c:dLbls>
          <c:showLegendKey val="0"/>
          <c:showVal val="0"/>
          <c:showCatName val="0"/>
          <c:showSerName val="0"/>
          <c:showPercent val="0"/>
          <c:showBubbleSize val="0"/>
        </c:dLbls>
        <c:marker val="1"/>
        <c:smooth val="0"/>
        <c:axId val="355279272"/>
        <c:axId val="355280448"/>
      </c:lineChart>
      <c:dateAx>
        <c:axId val="355279272"/>
        <c:scaling>
          <c:orientation val="minMax"/>
        </c:scaling>
        <c:delete val="1"/>
        <c:axPos val="b"/>
        <c:numFmt formatCode="ge" sourceLinked="1"/>
        <c:majorTickMark val="none"/>
        <c:minorTickMark val="none"/>
        <c:tickLblPos val="none"/>
        <c:crossAx val="355280448"/>
        <c:crosses val="autoZero"/>
        <c:auto val="1"/>
        <c:lblOffset val="100"/>
        <c:baseTimeUnit val="years"/>
      </c:dateAx>
      <c:valAx>
        <c:axId val="3552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7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616.19000000000005</c:v>
                </c:pt>
                <c:pt idx="1">
                  <c:v>786.57</c:v>
                </c:pt>
                <c:pt idx="2">
                  <c:v>851.54</c:v>
                </c:pt>
                <c:pt idx="3">
                  <c:v>763.7</c:v>
                </c:pt>
                <c:pt idx="4">
                  <c:v>1105.0999999999999</c:v>
                </c:pt>
              </c:numCache>
            </c:numRef>
          </c:val>
          <c:extLst xmlns:c16r2="http://schemas.microsoft.com/office/drawing/2015/06/chart">
            <c:ext xmlns:c16="http://schemas.microsoft.com/office/drawing/2014/chart" uri="{C3380CC4-5D6E-409C-BE32-E72D297353CC}">
              <c16:uniqueId val="{00000000-4343-41C4-90F8-3EB306E428F5}"/>
            </c:ext>
          </c:extLst>
        </c:ser>
        <c:dLbls>
          <c:showLegendKey val="0"/>
          <c:showVal val="0"/>
          <c:showCatName val="0"/>
          <c:showSerName val="0"/>
          <c:showPercent val="0"/>
          <c:showBubbleSize val="0"/>
        </c:dLbls>
        <c:gapWidth val="150"/>
        <c:axId val="355274176"/>
        <c:axId val="35527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625.12</c:v>
                </c:pt>
                <c:pt idx="3">
                  <c:v>610.16999999999996</c:v>
                </c:pt>
                <c:pt idx="4">
                  <c:v>605.9</c:v>
                </c:pt>
              </c:numCache>
            </c:numRef>
          </c:val>
          <c:smooth val="0"/>
          <c:extLst xmlns:c16r2="http://schemas.microsoft.com/office/drawing/2015/06/chart">
            <c:ext xmlns:c16="http://schemas.microsoft.com/office/drawing/2014/chart" uri="{C3380CC4-5D6E-409C-BE32-E72D297353CC}">
              <c16:uniqueId val="{00000001-4343-41C4-90F8-3EB306E428F5}"/>
            </c:ext>
          </c:extLst>
        </c:ser>
        <c:dLbls>
          <c:showLegendKey val="0"/>
          <c:showVal val="0"/>
          <c:showCatName val="0"/>
          <c:showSerName val="0"/>
          <c:showPercent val="0"/>
          <c:showBubbleSize val="0"/>
        </c:dLbls>
        <c:marker val="1"/>
        <c:smooth val="0"/>
        <c:axId val="355274176"/>
        <c:axId val="355274960"/>
      </c:lineChart>
      <c:dateAx>
        <c:axId val="355274176"/>
        <c:scaling>
          <c:orientation val="minMax"/>
        </c:scaling>
        <c:delete val="1"/>
        <c:axPos val="b"/>
        <c:numFmt formatCode="ge" sourceLinked="1"/>
        <c:majorTickMark val="none"/>
        <c:minorTickMark val="none"/>
        <c:tickLblPos val="none"/>
        <c:crossAx val="355274960"/>
        <c:crosses val="autoZero"/>
        <c:auto val="1"/>
        <c:lblOffset val="100"/>
        <c:baseTimeUnit val="years"/>
      </c:dateAx>
      <c:valAx>
        <c:axId val="35527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55.41</c:v>
                </c:pt>
                <c:pt idx="1">
                  <c:v>59.8</c:v>
                </c:pt>
                <c:pt idx="2">
                  <c:v>61.84</c:v>
                </c:pt>
                <c:pt idx="3">
                  <c:v>70.11</c:v>
                </c:pt>
                <c:pt idx="4">
                  <c:v>70.400000000000006</c:v>
                </c:pt>
              </c:numCache>
            </c:numRef>
          </c:val>
          <c:extLst xmlns:c16r2="http://schemas.microsoft.com/office/drawing/2015/06/chart">
            <c:ext xmlns:c16="http://schemas.microsoft.com/office/drawing/2014/chart" uri="{C3380CC4-5D6E-409C-BE32-E72D297353CC}">
              <c16:uniqueId val="{00000000-498F-4E6B-9645-4EE010631BBD}"/>
            </c:ext>
          </c:extLst>
        </c:ser>
        <c:dLbls>
          <c:showLegendKey val="0"/>
          <c:showVal val="0"/>
          <c:showCatName val="0"/>
          <c:showSerName val="0"/>
          <c:showPercent val="0"/>
          <c:showBubbleSize val="0"/>
        </c:dLbls>
        <c:gapWidth val="150"/>
        <c:axId val="355604520"/>
        <c:axId val="35560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89.74</c:v>
                </c:pt>
                <c:pt idx="3">
                  <c:v>88.37</c:v>
                </c:pt>
                <c:pt idx="4">
                  <c:v>89.41</c:v>
                </c:pt>
              </c:numCache>
            </c:numRef>
          </c:val>
          <c:smooth val="0"/>
          <c:extLst xmlns:c16r2="http://schemas.microsoft.com/office/drawing/2015/06/chart">
            <c:ext xmlns:c16="http://schemas.microsoft.com/office/drawing/2014/chart" uri="{C3380CC4-5D6E-409C-BE32-E72D297353CC}">
              <c16:uniqueId val="{00000001-498F-4E6B-9645-4EE010631BBD}"/>
            </c:ext>
          </c:extLst>
        </c:ser>
        <c:dLbls>
          <c:showLegendKey val="0"/>
          <c:showVal val="0"/>
          <c:showCatName val="0"/>
          <c:showSerName val="0"/>
          <c:showPercent val="0"/>
          <c:showBubbleSize val="0"/>
        </c:dLbls>
        <c:marker val="1"/>
        <c:smooth val="0"/>
        <c:axId val="355604520"/>
        <c:axId val="355603344"/>
      </c:lineChart>
      <c:dateAx>
        <c:axId val="355604520"/>
        <c:scaling>
          <c:orientation val="minMax"/>
        </c:scaling>
        <c:delete val="1"/>
        <c:axPos val="b"/>
        <c:numFmt formatCode="ge" sourceLinked="1"/>
        <c:majorTickMark val="none"/>
        <c:minorTickMark val="none"/>
        <c:tickLblPos val="none"/>
        <c:crossAx val="355603344"/>
        <c:crosses val="autoZero"/>
        <c:auto val="1"/>
        <c:lblOffset val="100"/>
        <c:baseTimeUnit val="years"/>
      </c:dateAx>
      <c:valAx>
        <c:axId val="35560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60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187.36</c:v>
                </c:pt>
                <c:pt idx="1">
                  <c:v>175.72</c:v>
                </c:pt>
                <c:pt idx="2">
                  <c:v>170.09</c:v>
                </c:pt>
                <c:pt idx="3">
                  <c:v>150</c:v>
                </c:pt>
                <c:pt idx="4">
                  <c:v>150</c:v>
                </c:pt>
              </c:numCache>
            </c:numRef>
          </c:val>
          <c:extLst xmlns:c16r2="http://schemas.microsoft.com/office/drawing/2015/06/chart">
            <c:ext xmlns:c16="http://schemas.microsoft.com/office/drawing/2014/chart" uri="{C3380CC4-5D6E-409C-BE32-E72D297353CC}">
              <c16:uniqueId val="{00000000-68D6-47ED-B602-707915BEFD93}"/>
            </c:ext>
          </c:extLst>
        </c:ser>
        <c:dLbls>
          <c:showLegendKey val="0"/>
          <c:showVal val="0"/>
          <c:showCatName val="0"/>
          <c:showSerName val="0"/>
          <c:showPercent val="0"/>
          <c:showBubbleSize val="0"/>
        </c:dLbls>
        <c:gapWidth val="150"/>
        <c:axId val="355599032"/>
        <c:axId val="35560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141.24</c:v>
                </c:pt>
                <c:pt idx="3">
                  <c:v>143.05000000000001</c:v>
                </c:pt>
                <c:pt idx="4">
                  <c:v>142.05000000000001</c:v>
                </c:pt>
              </c:numCache>
            </c:numRef>
          </c:val>
          <c:smooth val="0"/>
          <c:extLst xmlns:c16r2="http://schemas.microsoft.com/office/drawing/2015/06/chart">
            <c:ext xmlns:c16="http://schemas.microsoft.com/office/drawing/2014/chart" uri="{C3380CC4-5D6E-409C-BE32-E72D297353CC}">
              <c16:uniqueId val="{00000001-68D6-47ED-B602-707915BEFD93}"/>
            </c:ext>
          </c:extLst>
        </c:ser>
        <c:dLbls>
          <c:showLegendKey val="0"/>
          <c:showVal val="0"/>
          <c:showCatName val="0"/>
          <c:showSerName val="0"/>
          <c:showPercent val="0"/>
          <c:showBubbleSize val="0"/>
        </c:dLbls>
        <c:marker val="1"/>
        <c:smooth val="0"/>
        <c:axId val="355599032"/>
        <c:axId val="355600208"/>
      </c:lineChart>
      <c:dateAx>
        <c:axId val="355599032"/>
        <c:scaling>
          <c:orientation val="minMax"/>
        </c:scaling>
        <c:delete val="1"/>
        <c:axPos val="b"/>
        <c:numFmt formatCode="ge" sourceLinked="1"/>
        <c:majorTickMark val="none"/>
        <c:minorTickMark val="none"/>
        <c:tickLblPos val="none"/>
        <c:crossAx val="355600208"/>
        <c:crosses val="autoZero"/>
        <c:auto val="1"/>
        <c:lblOffset val="100"/>
        <c:baseTimeUnit val="years"/>
      </c:dateAx>
      <c:valAx>
        <c:axId val="35560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59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加須市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68">
        <f>データ!S6</f>
        <v>113321</v>
      </c>
      <c r="AM8" s="68"/>
      <c r="AN8" s="68"/>
      <c r="AO8" s="68"/>
      <c r="AP8" s="68"/>
      <c r="AQ8" s="68"/>
      <c r="AR8" s="68"/>
      <c r="AS8" s="68"/>
      <c r="AT8" s="67">
        <f>データ!T6</f>
        <v>133.30000000000001</v>
      </c>
      <c r="AU8" s="67"/>
      <c r="AV8" s="67"/>
      <c r="AW8" s="67"/>
      <c r="AX8" s="67"/>
      <c r="AY8" s="67"/>
      <c r="AZ8" s="67"/>
      <c r="BA8" s="67"/>
      <c r="BB8" s="67">
        <f>データ!U6</f>
        <v>850.12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60.32</v>
      </c>
      <c r="J10" s="67"/>
      <c r="K10" s="67"/>
      <c r="L10" s="67"/>
      <c r="M10" s="67"/>
      <c r="N10" s="67"/>
      <c r="O10" s="67"/>
      <c r="P10" s="67">
        <f>データ!P6</f>
        <v>48.38</v>
      </c>
      <c r="Q10" s="67"/>
      <c r="R10" s="67"/>
      <c r="S10" s="67"/>
      <c r="T10" s="67"/>
      <c r="U10" s="67"/>
      <c r="V10" s="67"/>
      <c r="W10" s="67">
        <f>データ!Q6</f>
        <v>94.78</v>
      </c>
      <c r="X10" s="67"/>
      <c r="Y10" s="67"/>
      <c r="Z10" s="67"/>
      <c r="AA10" s="67"/>
      <c r="AB10" s="67"/>
      <c r="AC10" s="67"/>
      <c r="AD10" s="68">
        <f>データ!R6</f>
        <v>1915</v>
      </c>
      <c r="AE10" s="68"/>
      <c r="AF10" s="68"/>
      <c r="AG10" s="68"/>
      <c r="AH10" s="68"/>
      <c r="AI10" s="68"/>
      <c r="AJ10" s="68"/>
      <c r="AK10" s="2"/>
      <c r="AL10" s="68">
        <f>データ!V6</f>
        <v>54746</v>
      </c>
      <c r="AM10" s="68"/>
      <c r="AN10" s="68"/>
      <c r="AO10" s="68"/>
      <c r="AP10" s="68"/>
      <c r="AQ10" s="68"/>
      <c r="AR10" s="68"/>
      <c r="AS10" s="68"/>
      <c r="AT10" s="67">
        <f>データ!W6</f>
        <v>9.73</v>
      </c>
      <c r="AU10" s="67"/>
      <c r="AV10" s="67"/>
      <c r="AW10" s="67"/>
      <c r="AX10" s="67"/>
      <c r="AY10" s="67"/>
      <c r="AZ10" s="67"/>
      <c r="BA10" s="67"/>
      <c r="BB10" s="67">
        <f>データ!X6</f>
        <v>5626.52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S8mnzXtsu1h+3nx9PcPBg5ziFG0ieg9QqwJO8B1qha3b0pfUdBW0FywFeglByM5ROCt8n+/QdVn+qBkS2+4V4w==" saltValue="YUMIPHTmltQZUqUXtks1x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112101</v>
      </c>
      <c r="D6" s="33">
        <f t="shared" si="3"/>
        <v>46</v>
      </c>
      <c r="E6" s="33">
        <f t="shared" si="3"/>
        <v>17</v>
      </c>
      <c r="F6" s="33">
        <f t="shared" si="3"/>
        <v>1</v>
      </c>
      <c r="G6" s="33">
        <f t="shared" si="3"/>
        <v>0</v>
      </c>
      <c r="H6" s="33" t="str">
        <f t="shared" si="3"/>
        <v>埼玉県　加須市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60.32</v>
      </c>
      <c r="P6" s="34">
        <f t="shared" si="3"/>
        <v>48.38</v>
      </c>
      <c r="Q6" s="34">
        <f t="shared" si="3"/>
        <v>94.78</v>
      </c>
      <c r="R6" s="34">
        <f t="shared" si="3"/>
        <v>1915</v>
      </c>
      <c r="S6" s="34">
        <f t="shared" si="3"/>
        <v>113321</v>
      </c>
      <c r="T6" s="34">
        <f t="shared" si="3"/>
        <v>133.30000000000001</v>
      </c>
      <c r="U6" s="34">
        <f t="shared" si="3"/>
        <v>850.12</v>
      </c>
      <c r="V6" s="34">
        <f t="shared" si="3"/>
        <v>54746</v>
      </c>
      <c r="W6" s="34">
        <f t="shared" si="3"/>
        <v>9.73</v>
      </c>
      <c r="X6" s="34">
        <f t="shared" si="3"/>
        <v>5626.52</v>
      </c>
      <c r="Y6" s="35">
        <f>IF(Y7="",NA(),Y7)</f>
        <v>108.87</v>
      </c>
      <c r="Z6" s="35">
        <f t="shared" ref="Z6:AH6" si="4">IF(Z7="",NA(),Z7)</f>
        <v>104.48</v>
      </c>
      <c r="AA6" s="35">
        <f t="shared" si="4"/>
        <v>105.06</v>
      </c>
      <c r="AB6" s="35">
        <f t="shared" si="4"/>
        <v>104.81</v>
      </c>
      <c r="AC6" s="35">
        <f t="shared" si="4"/>
        <v>104.65</v>
      </c>
      <c r="AD6" s="35">
        <f t="shared" si="4"/>
        <v>107.19</v>
      </c>
      <c r="AE6" s="35">
        <f t="shared" si="4"/>
        <v>105.81</v>
      </c>
      <c r="AF6" s="35">
        <f t="shared" si="4"/>
        <v>106.63</v>
      </c>
      <c r="AG6" s="35">
        <f t="shared" si="4"/>
        <v>106.41</v>
      </c>
      <c r="AH6" s="35">
        <f t="shared" si="4"/>
        <v>107.95</v>
      </c>
      <c r="AI6" s="34" t="str">
        <f>IF(AI7="","",IF(AI7="-","【-】","【"&amp;SUBSTITUTE(TEXT(AI7,"#,##0.00"),"-","△")&amp;"】"))</f>
        <v>【108.69】</v>
      </c>
      <c r="AJ6" s="34">
        <f>IF(AJ7="",NA(),AJ7)</f>
        <v>0</v>
      </c>
      <c r="AK6" s="34">
        <f t="shared" ref="AK6:AS6" si="5">IF(AK7="",NA(),AK7)</f>
        <v>0</v>
      </c>
      <c r="AL6" s="34">
        <f t="shared" si="5"/>
        <v>0</v>
      </c>
      <c r="AM6" s="34">
        <f t="shared" si="5"/>
        <v>0</v>
      </c>
      <c r="AN6" s="34">
        <f t="shared" si="5"/>
        <v>0</v>
      </c>
      <c r="AO6" s="35">
        <f t="shared" si="5"/>
        <v>42.55</v>
      </c>
      <c r="AP6" s="35">
        <f t="shared" si="5"/>
        <v>35.49</v>
      </c>
      <c r="AQ6" s="35">
        <f t="shared" si="5"/>
        <v>26.43</v>
      </c>
      <c r="AR6" s="35">
        <f t="shared" si="5"/>
        <v>25.32</v>
      </c>
      <c r="AS6" s="35">
        <f t="shared" si="5"/>
        <v>1.03</v>
      </c>
      <c r="AT6" s="34" t="str">
        <f>IF(AT7="","",IF(AT7="-","【-】","【"&amp;SUBSTITUTE(TEXT(AT7,"#,##0.00"),"-","△")&amp;"】"))</f>
        <v>【3.28】</v>
      </c>
      <c r="AU6" s="35">
        <f>IF(AU7="",NA(),AU7)</f>
        <v>82.71</v>
      </c>
      <c r="AV6" s="35">
        <f t="shared" ref="AV6:BD6" si="6">IF(AV7="",NA(),AV7)</f>
        <v>86.88</v>
      </c>
      <c r="AW6" s="35">
        <f t="shared" si="6"/>
        <v>91.84</v>
      </c>
      <c r="AX6" s="35">
        <f t="shared" si="6"/>
        <v>96.2</v>
      </c>
      <c r="AY6" s="35">
        <f t="shared" si="6"/>
        <v>85.19</v>
      </c>
      <c r="AZ6" s="35">
        <f t="shared" si="6"/>
        <v>78.62</v>
      </c>
      <c r="BA6" s="35">
        <f t="shared" si="6"/>
        <v>82.47</v>
      </c>
      <c r="BB6" s="35">
        <f t="shared" si="6"/>
        <v>72.44</v>
      </c>
      <c r="BC6" s="35">
        <f t="shared" si="6"/>
        <v>78.56</v>
      </c>
      <c r="BD6" s="35">
        <f t="shared" si="6"/>
        <v>80.5</v>
      </c>
      <c r="BE6" s="34" t="str">
        <f>IF(BE7="","",IF(BE7="-","【-】","【"&amp;SUBSTITUTE(TEXT(BE7,"#,##0.00"),"-","△")&amp;"】"))</f>
        <v>【69.49】</v>
      </c>
      <c r="BF6" s="35">
        <f>IF(BF7="",NA(),BF7)</f>
        <v>616.19000000000005</v>
      </c>
      <c r="BG6" s="35">
        <f t="shared" ref="BG6:BO6" si="7">IF(BG7="",NA(),BG7)</f>
        <v>786.57</v>
      </c>
      <c r="BH6" s="35">
        <f t="shared" si="7"/>
        <v>851.54</v>
      </c>
      <c r="BI6" s="35">
        <f t="shared" si="7"/>
        <v>763.7</v>
      </c>
      <c r="BJ6" s="35">
        <f t="shared" si="7"/>
        <v>1105.0999999999999</v>
      </c>
      <c r="BK6" s="35">
        <f t="shared" si="7"/>
        <v>658.6</v>
      </c>
      <c r="BL6" s="35">
        <f t="shared" si="7"/>
        <v>664.04</v>
      </c>
      <c r="BM6" s="35">
        <f t="shared" si="7"/>
        <v>625.12</v>
      </c>
      <c r="BN6" s="35">
        <f t="shared" si="7"/>
        <v>610.16999999999996</v>
      </c>
      <c r="BO6" s="35">
        <f t="shared" si="7"/>
        <v>605.9</v>
      </c>
      <c r="BP6" s="34" t="str">
        <f>IF(BP7="","",IF(BP7="-","【-】","【"&amp;SUBSTITUTE(TEXT(BP7,"#,##0.00"),"-","△")&amp;"】"))</f>
        <v>【682.78】</v>
      </c>
      <c r="BQ6" s="35">
        <f>IF(BQ7="",NA(),BQ7)</f>
        <v>55.41</v>
      </c>
      <c r="BR6" s="35">
        <f t="shared" ref="BR6:BZ6" si="8">IF(BR7="",NA(),BR7)</f>
        <v>59.8</v>
      </c>
      <c r="BS6" s="35">
        <f t="shared" si="8"/>
        <v>61.84</v>
      </c>
      <c r="BT6" s="35">
        <f t="shared" si="8"/>
        <v>70.11</v>
      </c>
      <c r="BU6" s="35">
        <f t="shared" si="8"/>
        <v>70.400000000000006</v>
      </c>
      <c r="BV6" s="35">
        <f t="shared" si="8"/>
        <v>88.44</v>
      </c>
      <c r="BW6" s="35">
        <f t="shared" si="8"/>
        <v>86.2</v>
      </c>
      <c r="BX6" s="35">
        <f t="shared" si="8"/>
        <v>89.74</v>
      </c>
      <c r="BY6" s="35">
        <f t="shared" si="8"/>
        <v>88.37</v>
      </c>
      <c r="BZ6" s="35">
        <f t="shared" si="8"/>
        <v>89.41</v>
      </c>
      <c r="CA6" s="34" t="str">
        <f>IF(CA7="","",IF(CA7="-","【-】","【"&amp;SUBSTITUTE(TEXT(CA7,"#,##0.00"),"-","△")&amp;"】"))</f>
        <v>【100.91】</v>
      </c>
      <c r="CB6" s="35">
        <f>IF(CB7="",NA(),CB7)</f>
        <v>187.36</v>
      </c>
      <c r="CC6" s="35">
        <f t="shared" ref="CC6:CK6" si="9">IF(CC7="",NA(),CC7)</f>
        <v>175.72</v>
      </c>
      <c r="CD6" s="35">
        <f t="shared" si="9"/>
        <v>170.09</v>
      </c>
      <c r="CE6" s="35">
        <f t="shared" si="9"/>
        <v>150</v>
      </c>
      <c r="CF6" s="35">
        <f t="shared" si="9"/>
        <v>150</v>
      </c>
      <c r="CG6" s="35">
        <f t="shared" si="9"/>
        <v>147.15</v>
      </c>
      <c r="CH6" s="35">
        <f t="shared" si="9"/>
        <v>146.47999999999999</v>
      </c>
      <c r="CI6" s="35">
        <f t="shared" si="9"/>
        <v>141.24</v>
      </c>
      <c r="CJ6" s="35">
        <f t="shared" si="9"/>
        <v>143.05000000000001</v>
      </c>
      <c r="CK6" s="35">
        <f t="shared" si="9"/>
        <v>142.05000000000001</v>
      </c>
      <c r="CL6" s="34" t="str">
        <f>IF(CL7="","",IF(CL7="-","【-】","【"&amp;SUBSTITUTE(TEXT(CL7,"#,##0.00"),"-","△")&amp;"】"))</f>
        <v>【136.86】</v>
      </c>
      <c r="CM6" s="35">
        <f>IF(CM7="",NA(),CM7)</f>
        <v>51.93</v>
      </c>
      <c r="CN6" s="35">
        <f t="shared" ref="CN6:CV6" si="10">IF(CN7="",NA(),CN7)</f>
        <v>51.57</v>
      </c>
      <c r="CO6" s="35">
        <f t="shared" si="10"/>
        <v>49.74</v>
      </c>
      <c r="CP6" s="35">
        <f t="shared" si="10"/>
        <v>48.45</v>
      </c>
      <c r="CQ6" s="35">
        <f t="shared" si="10"/>
        <v>48.6</v>
      </c>
      <c r="CR6" s="35">
        <f t="shared" si="10"/>
        <v>59.27</v>
      </c>
      <c r="CS6" s="35">
        <f t="shared" si="10"/>
        <v>62.64</v>
      </c>
      <c r="CT6" s="35">
        <f t="shared" si="10"/>
        <v>58.12</v>
      </c>
      <c r="CU6" s="35">
        <f t="shared" si="10"/>
        <v>58.83</v>
      </c>
      <c r="CV6" s="35">
        <f t="shared" si="10"/>
        <v>56.51</v>
      </c>
      <c r="CW6" s="34" t="str">
        <f>IF(CW7="","",IF(CW7="-","【-】","【"&amp;SUBSTITUTE(TEXT(CW7,"#,##0.00"),"-","△")&amp;"】"))</f>
        <v>【58.98】</v>
      </c>
      <c r="CX6" s="35">
        <f>IF(CX7="",NA(),CX7)</f>
        <v>86.22</v>
      </c>
      <c r="CY6" s="35">
        <f t="shared" ref="CY6:DG6" si="11">IF(CY7="",NA(),CY7)</f>
        <v>85.44</v>
      </c>
      <c r="CZ6" s="35">
        <f t="shared" si="11"/>
        <v>85.88</v>
      </c>
      <c r="DA6" s="35">
        <f t="shared" si="11"/>
        <v>86.42</v>
      </c>
      <c r="DB6" s="35">
        <f t="shared" si="11"/>
        <v>86.89</v>
      </c>
      <c r="DC6" s="35">
        <f t="shared" si="11"/>
        <v>92.82</v>
      </c>
      <c r="DD6" s="35">
        <f t="shared" si="11"/>
        <v>92.98</v>
      </c>
      <c r="DE6" s="35">
        <f t="shared" si="11"/>
        <v>93.07</v>
      </c>
      <c r="DF6" s="35">
        <f t="shared" si="11"/>
        <v>92.9</v>
      </c>
      <c r="DG6" s="35">
        <f t="shared" si="11"/>
        <v>93.91</v>
      </c>
      <c r="DH6" s="34" t="str">
        <f>IF(DH7="","",IF(DH7="-","【-】","【"&amp;SUBSTITUTE(TEXT(DH7,"#,##0.00"),"-","△")&amp;"】"))</f>
        <v>【95.20】</v>
      </c>
      <c r="DI6" s="35">
        <f>IF(DI7="",NA(),DI7)</f>
        <v>34.229999999999997</v>
      </c>
      <c r="DJ6" s="35">
        <f t="shared" ref="DJ6:DR6" si="12">IF(DJ7="",NA(),DJ7)</f>
        <v>35.19</v>
      </c>
      <c r="DK6" s="35">
        <f t="shared" si="12"/>
        <v>36.090000000000003</v>
      </c>
      <c r="DL6" s="35">
        <f t="shared" si="12"/>
        <v>37.840000000000003</v>
      </c>
      <c r="DM6" s="35">
        <f t="shared" si="12"/>
        <v>39.89</v>
      </c>
      <c r="DN6" s="35">
        <f t="shared" si="12"/>
        <v>31.92</v>
      </c>
      <c r="DO6" s="35">
        <f t="shared" si="12"/>
        <v>30.09</v>
      </c>
      <c r="DP6" s="35">
        <f t="shared" si="12"/>
        <v>26.07</v>
      </c>
      <c r="DQ6" s="35">
        <f t="shared" si="12"/>
        <v>23.42</v>
      </c>
      <c r="DR6" s="35">
        <f t="shared" si="12"/>
        <v>22.74</v>
      </c>
      <c r="DS6" s="34" t="str">
        <f>IF(DS7="","",IF(DS7="-","【-】","【"&amp;SUBSTITUTE(TEXT(DS7,"#,##0.00"),"-","△")&amp;"】"))</f>
        <v>【38.60】</v>
      </c>
      <c r="DT6" s="34">
        <f>IF(DT7="",NA(),DT7)</f>
        <v>0</v>
      </c>
      <c r="DU6" s="34">
        <f t="shared" ref="DU6:EC6" si="13">IF(DU7="",NA(),DU7)</f>
        <v>0</v>
      </c>
      <c r="DV6" s="34">
        <f t="shared" si="13"/>
        <v>0</v>
      </c>
      <c r="DW6" s="34">
        <f t="shared" si="13"/>
        <v>0</v>
      </c>
      <c r="DX6" s="34">
        <f t="shared" si="13"/>
        <v>0</v>
      </c>
      <c r="DY6" s="35">
        <f t="shared" si="13"/>
        <v>0.18</v>
      </c>
      <c r="DZ6" s="34">
        <f t="shared" si="13"/>
        <v>0</v>
      </c>
      <c r="EA6" s="35">
        <f t="shared" si="13"/>
        <v>0.15</v>
      </c>
      <c r="EB6" s="35">
        <f t="shared" si="13"/>
        <v>0.15</v>
      </c>
      <c r="EC6" s="35">
        <f t="shared" si="13"/>
        <v>0.18</v>
      </c>
      <c r="ED6" s="34" t="str">
        <f>IF(ED7="","",IF(ED7="-","【-】","【"&amp;SUBSTITUTE(TEXT(ED7,"#,##0.00"),"-","△")&amp;"】"))</f>
        <v>【5.64】</v>
      </c>
      <c r="EE6" s="35">
        <f>IF(EE7="",NA(),EE7)</f>
        <v>0.03</v>
      </c>
      <c r="EF6" s="35">
        <f t="shared" ref="EF6:EN6" si="14">IF(EF7="",NA(),EF7)</f>
        <v>0.02</v>
      </c>
      <c r="EG6" s="34">
        <f t="shared" si="14"/>
        <v>0</v>
      </c>
      <c r="EH6" s="34">
        <f t="shared" si="14"/>
        <v>0</v>
      </c>
      <c r="EI6" s="34">
        <f t="shared" si="14"/>
        <v>0</v>
      </c>
      <c r="EJ6" s="35">
        <f t="shared" si="14"/>
        <v>7.0000000000000007E-2</v>
      </c>
      <c r="EK6" s="35">
        <f t="shared" si="14"/>
        <v>7.0000000000000007E-2</v>
      </c>
      <c r="EL6" s="35">
        <f t="shared" si="14"/>
        <v>0.1</v>
      </c>
      <c r="EM6" s="35">
        <f t="shared" si="14"/>
        <v>0.14000000000000001</v>
      </c>
      <c r="EN6" s="35">
        <f t="shared" si="14"/>
        <v>0.13</v>
      </c>
      <c r="EO6" s="34" t="str">
        <f>IF(EO7="","",IF(EO7="-","【-】","【"&amp;SUBSTITUTE(TEXT(EO7,"#,##0.00"),"-","△")&amp;"】"))</f>
        <v>【0.23】</v>
      </c>
    </row>
    <row r="7" spans="1:148" s="36" customFormat="1" x14ac:dyDescent="0.15">
      <c r="A7" s="28"/>
      <c r="B7" s="37">
        <v>2018</v>
      </c>
      <c r="C7" s="37">
        <v>112101</v>
      </c>
      <c r="D7" s="37">
        <v>46</v>
      </c>
      <c r="E7" s="37">
        <v>17</v>
      </c>
      <c r="F7" s="37">
        <v>1</v>
      </c>
      <c r="G7" s="37">
        <v>0</v>
      </c>
      <c r="H7" s="37" t="s">
        <v>96</v>
      </c>
      <c r="I7" s="37" t="s">
        <v>97</v>
      </c>
      <c r="J7" s="37" t="s">
        <v>98</v>
      </c>
      <c r="K7" s="37" t="s">
        <v>99</v>
      </c>
      <c r="L7" s="37" t="s">
        <v>100</v>
      </c>
      <c r="M7" s="37" t="s">
        <v>101</v>
      </c>
      <c r="N7" s="38" t="s">
        <v>102</v>
      </c>
      <c r="O7" s="38">
        <v>60.32</v>
      </c>
      <c r="P7" s="38">
        <v>48.38</v>
      </c>
      <c r="Q7" s="38">
        <v>94.78</v>
      </c>
      <c r="R7" s="38">
        <v>1915</v>
      </c>
      <c r="S7" s="38">
        <v>113321</v>
      </c>
      <c r="T7" s="38">
        <v>133.30000000000001</v>
      </c>
      <c r="U7" s="38">
        <v>850.12</v>
      </c>
      <c r="V7" s="38">
        <v>54746</v>
      </c>
      <c r="W7" s="38">
        <v>9.73</v>
      </c>
      <c r="X7" s="38">
        <v>5626.52</v>
      </c>
      <c r="Y7" s="38">
        <v>108.87</v>
      </c>
      <c r="Z7" s="38">
        <v>104.48</v>
      </c>
      <c r="AA7" s="38">
        <v>105.06</v>
      </c>
      <c r="AB7" s="38">
        <v>104.81</v>
      </c>
      <c r="AC7" s="38">
        <v>104.65</v>
      </c>
      <c r="AD7" s="38">
        <v>107.19</v>
      </c>
      <c r="AE7" s="38">
        <v>105.81</v>
      </c>
      <c r="AF7" s="38">
        <v>106.63</v>
      </c>
      <c r="AG7" s="38">
        <v>106.41</v>
      </c>
      <c r="AH7" s="38">
        <v>107.95</v>
      </c>
      <c r="AI7" s="38">
        <v>108.69</v>
      </c>
      <c r="AJ7" s="38">
        <v>0</v>
      </c>
      <c r="AK7" s="38">
        <v>0</v>
      </c>
      <c r="AL7" s="38">
        <v>0</v>
      </c>
      <c r="AM7" s="38">
        <v>0</v>
      </c>
      <c r="AN7" s="38">
        <v>0</v>
      </c>
      <c r="AO7" s="38">
        <v>42.55</v>
      </c>
      <c r="AP7" s="38">
        <v>35.49</v>
      </c>
      <c r="AQ7" s="38">
        <v>26.43</v>
      </c>
      <c r="AR7" s="38">
        <v>25.32</v>
      </c>
      <c r="AS7" s="38">
        <v>1.03</v>
      </c>
      <c r="AT7" s="38">
        <v>3.28</v>
      </c>
      <c r="AU7" s="38">
        <v>82.71</v>
      </c>
      <c r="AV7" s="38">
        <v>86.88</v>
      </c>
      <c r="AW7" s="38">
        <v>91.84</v>
      </c>
      <c r="AX7" s="38">
        <v>96.2</v>
      </c>
      <c r="AY7" s="38">
        <v>85.19</v>
      </c>
      <c r="AZ7" s="38">
        <v>78.62</v>
      </c>
      <c r="BA7" s="38">
        <v>82.47</v>
      </c>
      <c r="BB7" s="38">
        <v>72.44</v>
      </c>
      <c r="BC7" s="38">
        <v>78.56</v>
      </c>
      <c r="BD7" s="38">
        <v>80.5</v>
      </c>
      <c r="BE7" s="38">
        <v>69.489999999999995</v>
      </c>
      <c r="BF7" s="38">
        <v>616.19000000000005</v>
      </c>
      <c r="BG7" s="38">
        <v>786.57</v>
      </c>
      <c r="BH7" s="38">
        <v>851.54</v>
      </c>
      <c r="BI7" s="38">
        <v>763.7</v>
      </c>
      <c r="BJ7" s="38">
        <v>1105.0999999999999</v>
      </c>
      <c r="BK7" s="38">
        <v>658.6</v>
      </c>
      <c r="BL7" s="38">
        <v>664.04</v>
      </c>
      <c r="BM7" s="38">
        <v>625.12</v>
      </c>
      <c r="BN7" s="38">
        <v>610.16999999999996</v>
      </c>
      <c r="BO7" s="38">
        <v>605.9</v>
      </c>
      <c r="BP7" s="38">
        <v>682.78</v>
      </c>
      <c r="BQ7" s="38">
        <v>55.41</v>
      </c>
      <c r="BR7" s="38">
        <v>59.8</v>
      </c>
      <c r="BS7" s="38">
        <v>61.84</v>
      </c>
      <c r="BT7" s="38">
        <v>70.11</v>
      </c>
      <c r="BU7" s="38">
        <v>70.400000000000006</v>
      </c>
      <c r="BV7" s="38">
        <v>88.44</v>
      </c>
      <c r="BW7" s="38">
        <v>86.2</v>
      </c>
      <c r="BX7" s="38">
        <v>89.74</v>
      </c>
      <c r="BY7" s="38">
        <v>88.37</v>
      </c>
      <c r="BZ7" s="38">
        <v>89.41</v>
      </c>
      <c r="CA7" s="38">
        <v>100.91</v>
      </c>
      <c r="CB7" s="38">
        <v>187.36</v>
      </c>
      <c r="CC7" s="38">
        <v>175.72</v>
      </c>
      <c r="CD7" s="38">
        <v>170.09</v>
      </c>
      <c r="CE7" s="38">
        <v>150</v>
      </c>
      <c r="CF7" s="38">
        <v>150</v>
      </c>
      <c r="CG7" s="38">
        <v>147.15</v>
      </c>
      <c r="CH7" s="38">
        <v>146.47999999999999</v>
      </c>
      <c r="CI7" s="38">
        <v>141.24</v>
      </c>
      <c r="CJ7" s="38">
        <v>143.05000000000001</v>
      </c>
      <c r="CK7" s="38">
        <v>142.05000000000001</v>
      </c>
      <c r="CL7" s="38">
        <v>136.86000000000001</v>
      </c>
      <c r="CM7" s="38">
        <v>51.93</v>
      </c>
      <c r="CN7" s="38">
        <v>51.57</v>
      </c>
      <c r="CO7" s="38">
        <v>49.74</v>
      </c>
      <c r="CP7" s="38">
        <v>48.45</v>
      </c>
      <c r="CQ7" s="38">
        <v>48.6</v>
      </c>
      <c r="CR7" s="38">
        <v>59.27</v>
      </c>
      <c r="CS7" s="38">
        <v>62.64</v>
      </c>
      <c r="CT7" s="38">
        <v>58.12</v>
      </c>
      <c r="CU7" s="38">
        <v>58.83</v>
      </c>
      <c r="CV7" s="38">
        <v>56.51</v>
      </c>
      <c r="CW7" s="38">
        <v>58.98</v>
      </c>
      <c r="CX7" s="38">
        <v>86.22</v>
      </c>
      <c r="CY7" s="38">
        <v>85.44</v>
      </c>
      <c r="CZ7" s="38">
        <v>85.88</v>
      </c>
      <c r="DA7" s="38">
        <v>86.42</v>
      </c>
      <c r="DB7" s="38">
        <v>86.89</v>
      </c>
      <c r="DC7" s="38">
        <v>92.82</v>
      </c>
      <c r="DD7" s="38">
        <v>92.98</v>
      </c>
      <c r="DE7" s="38">
        <v>93.07</v>
      </c>
      <c r="DF7" s="38">
        <v>92.9</v>
      </c>
      <c r="DG7" s="38">
        <v>93.91</v>
      </c>
      <c r="DH7" s="38">
        <v>95.2</v>
      </c>
      <c r="DI7" s="38">
        <v>34.229999999999997</v>
      </c>
      <c r="DJ7" s="38">
        <v>35.19</v>
      </c>
      <c r="DK7" s="38">
        <v>36.090000000000003</v>
      </c>
      <c r="DL7" s="38">
        <v>37.840000000000003</v>
      </c>
      <c r="DM7" s="38">
        <v>39.89</v>
      </c>
      <c r="DN7" s="38">
        <v>31.92</v>
      </c>
      <c r="DO7" s="38">
        <v>30.09</v>
      </c>
      <c r="DP7" s="38">
        <v>26.07</v>
      </c>
      <c r="DQ7" s="38">
        <v>23.42</v>
      </c>
      <c r="DR7" s="38">
        <v>22.74</v>
      </c>
      <c r="DS7" s="38">
        <v>38.6</v>
      </c>
      <c r="DT7" s="38">
        <v>0</v>
      </c>
      <c r="DU7" s="38">
        <v>0</v>
      </c>
      <c r="DV7" s="38">
        <v>0</v>
      </c>
      <c r="DW7" s="38">
        <v>0</v>
      </c>
      <c r="DX7" s="38">
        <v>0</v>
      </c>
      <c r="DY7" s="38">
        <v>0.18</v>
      </c>
      <c r="DZ7" s="38">
        <v>0</v>
      </c>
      <c r="EA7" s="38">
        <v>0.15</v>
      </c>
      <c r="EB7" s="38">
        <v>0.15</v>
      </c>
      <c r="EC7" s="38">
        <v>0.18</v>
      </c>
      <c r="ED7" s="38">
        <v>5.64</v>
      </c>
      <c r="EE7" s="38">
        <v>0.03</v>
      </c>
      <c r="EF7" s="38">
        <v>0.02</v>
      </c>
      <c r="EG7" s="38">
        <v>0</v>
      </c>
      <c r="EH7" s="38">
        <v>0</v>
      </c>
      <c r="EI7" s="38">
        <v>0</v>
      </c>
      <c r="EJ7" s="38">
        <v>7.0000000000000007E-2</v>
      </c>
      <c r="EK7" s="38">
        <v>7.0000000000000007E-2</v>
      </c>
      <c r="EL7" s="38">
        <v>0.1</v>
      </c>
      <c r="EM7" s="38">
        <v>0.14000000000000001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加須市役所</cp:lastModifiedBy>
  <cp:lastPrinted>2020-01-22T09:05:14Z</cp:lastPrinted>
  <dcterms:created xsi:type="dcterms:W3CDTF">2019-12-05T04:43:09Z</dcterms:created>
  <dcterms:modified xsi:type="dcterms:W3CDTF">2020-01-23T04:44:08Z</dcterms:modified>
  <cp:category/>
</cp:coreProperties>
</file>