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yQityuapMT2Mcitsavv5P8YMgXkaUs762Kkga1mcbFGC4Uez0lMjZR1ChRoc1SII/ISUKmj49X52WaxJUDcBIA==" workbookSaltValue="v4+zSQ1j4xI4YNOgOkX2b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<sst xmlns="http://schemas.openxmlformats.org/spreadsheetml/2006/main" count="220" uniqueCount="107">
  <si>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</si>
  <si>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</si>
  <si>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</si>
  <si>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</si>
  <si>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</si>
  <si>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</si>
  <si>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</si>
  <si>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</si>
  <si>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</si>
  <si>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</si>
  <si>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</si>
  <si>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</si>
  <si>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</si>
  <si>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</si>
  <si>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</si>
  <si>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</si>
  <si>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</si>
  <si>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</si>
  <si>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</si>
  <si>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</si>
  <si>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</si>
  <si>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</si>
  <si>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</si>
  <si>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</si>
  <si>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</si>
  <si>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</si>
  <si>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</si>
  <si>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</si>
  <si>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</si>
  <si>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</si>
  <si>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</si>
  <si>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</si>
  <si>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</si>
  <si>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</si>
  <si>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</si>
  <si>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</si>
  <si>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</si>
  <si>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</si>
  <si>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</si>
  <si>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</si>
  <si>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</si>
  <si>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</si>
  <si>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</si>
  <si>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</si>
  <si>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</si>
  <si>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</si>
  <si>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</si>
  <si>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</si>
  <si>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</si>
  <si>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</si>
  <si>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</si>
  <si>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</si>
  <si>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</si>
  <si>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</si>
  <si>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</si>
  <si>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</si>
  <si>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</si>
  <si>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</si>
  <si>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</si>
  <si>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</si>
  <si>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</si>
  <si>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</si>
  <si>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</si>
  <si>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</si>
  <si>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</si>
  <si>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</si>
  <si>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</si>
  <si>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</si>
  <si>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</si>
  <si>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</si>
  <si>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</si>
  <si>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</si>
  <si>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</si>
  <si>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</si>
  <si>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</si>
  <si>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</si>
  <si>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</si>
  <si>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</si>
  <si>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</si>
  <si>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</si>
  <si>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</si>
  <si>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</si>
  <si>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</si>
  <si>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</si>
  <si>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</si>
  <si>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</si>
  <si>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</si>
  <si>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</si>
  <si>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</si>
  <si>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</si>
  <si>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</si>
  <si>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</si>
  <si>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</si>
  <si>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</si>
  <si>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埼玉県　飯能市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</si>
  <si>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</si>
  <si>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</si>
  <si>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</si>
  <si>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</si>
  <si>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</si>
  <si>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</si>
  <si>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</si>
  <si>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</si>
  <si>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</si>
  <si>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　現状では、経常収支比率、流動比率は100%を上回っているが、</t>
    </r>
    <r>
      <rPr>
        <sz val="11"/>
        <rFont val="ＭＳ ゴシック"/>
        <family val="3"/>
        <charset val="128"/>
      </rPr>
      <t>料金回収率は料金改定後初めて100%を下回り、全国平均及び類似団体平均と比較しても低い水準であるため、更なる業務の効率化を行い、経営改善に努めていく必要がある。
　老朽化については、飯能市水道ビジョン（経営戦略プラン）及び飯能市水道事業中期経営計画に基づき施設の再構築や老朽管の更新を計画的に実施し、施設利用率や有収率の向上を図り、将来に渡り安定給水を維持していく。</t>
    </r>
    <rPh sb="31" eb="33">
      <t>リョウキン</t>
    </rPh>
    <rPh sb="33" eb="35">
      <t>カイシュウ</t>
    </rPh>
    <rPh sb="35" eb="36">
      <t>リツ</t>
    </rPh>
    <rPh sb="37" eb="39">
      <t>リョウキン</t>
    </rPh>
    <rPh sb="39" eb="41">
      <t>カイテイ</t>
    </rPh>
    <rPh sb="41" eb="42">
      <t>ゴ</t>
    </rPh>
    <rPh sb="42" eb="43">
      <t>ハジ</t>
    </rPh>
    <rPh sb="50" eb="52">
      <t>シタマワ</t>
    </rPh>
    <phoneticPr fontId="1"/>
  </si>
  <si>
    <r>
      <t>　平成30年度決算において、全国平均及び類似団体平均と比較すると、①有形固定資産減価償却率において施設全体の老朽化は両指標を上回り、②管路経年化率においても管路の老朽化は両指標を</t>
    </r>
    <r>
      <rPr>
        <sz val="11"/>
        <rFont val="ＭＳ ゴシック"/>
        <family val="3"/>
        <charset val="128"/>
      </rPr>
      <t>上回っている。
　本市の有形固定資産減価償却率においては、施設の更新事業により前年に比べ僅かに減少したが、管路経年化率においては依然として上昇傾向にある。今後は既設管が一斉に耐用年数を迎えるなど、老朽化した施設の更新需要が増大するため、管路については③管路更新率にあるとおり、総延長に対する年間の更新延長の割合が現状の1％未満のままの場合、老朽化が進行し有収率の更なる低下や漏水の増加が懸念される。</t>
    </r>
    <rPh sb="89" eb="91">
      <t>ウワマワ</t>
    </rPh>
    <rPh sb="118" eb="120">
      <t>シセツ</t>
    </rPh>
    <rPh sb="121" eb="123">
      <t>コウシン</t>
    </rPh>
    <rPh sb="123" eb="125">
      <t>ジギョウ</t>
    </rPh>
    <rPh sb="128" eb="130">
      <t>ゼンネン</t>
    </rPh>
    <rPh sb="131" eb="132">
      <t>クラ</t>
    </rPh>
    <rPh sb="133" eb="134">
      <t>ワズ</t>
    </rPh>
    <rPh sb="136" eb="138">
      <t>ゲンショウ</t>
    </rPh>
    <rPh sb="153" eb="155">
      <t>イゼン</t>
    </rPh>
    <phoneticPr fontId="1"/>
  </si>
  <si>
    <r>
      <t>①経常収支比率は100%を上回り、黒字経営となっているが、給水人口の減少や減価償却費等の増加に伴い近年は減少傾向にあり、経営改善を図る必要がある。
③流動比率は100%を上回っており、1年以内に支払うべき債務に対し資金不足は生じていないが、主に建設改良工事の実施に伴い現金預金の減少、企業債償還金の増加により</t>
    </r>
    <r>
      <rPr>
        <sz val="11"/>
        <rFont val="ＭＳ ゴシック"/>
        <family val="3"/>
        <charset val="128"/>
      </rPr>
      <t>対前年比較では大幅に減少し、全国平均及び類似団体平均と比較しても低い値であるため、資金に余裕がない状況である。
④企業債残高対給水収益比率は、管路の耐震化等の推進により近年は上昇傾向にあり、今年度は全国平均を上回ったが、類似団体平均では依然として下回っている。
⑤料金回収率は平成27年度の料金改定後初めて100%を下回った。今後は支出の抑制等、経営改善に努めていく必要がある。
⑥給水原価は全国平均及び類似団体平均を下回っているが、施設の更新需要の増大により減価償却費等が増加傾向にあるため、今後は数値が増加していくことが見込まれる。
⑦施設利用率は企業立地等により平成28年度まで増加傾向にあったが、今年度も減少に転じた。数値は依然として全国平均及び類似団体平均を下回っている。
⑧有収率は管路の老朽化に伴う漏水などにより全国平均及び類似団体平均を下回っており、今後は老朽管の布設替えを計画的に行っていく必要がある。</t>
    </r>
    <rPh sb="29" eb="31">
      <t>キュウスイ</t>
    </rPh>
    <rPh sb="31" eb="33">
      <t>ジンコウ</t>
    </rPh>
    <rPh sb="34" eb="36">
      <t>ゲンショウ</t>
    </rPh>
    <rPh sb="37" eb="39">
      <t>ゲンカ</t>
    </rPh>
    <rPh sb="39" eb="41">
      <t>ショウキャク</t>
    </rPh>
    <rPh sb="41" eb="42">
      <t>ヒ</t>
    </rPh>
    <rPh sb="42" eb="43">
      <t>トウ</t>
    </rPh>
    <rPh sb="44" eb="46">
      <t>ゾウカ</t>
    </rPh>
    <rPh sb="47" eb="48">
      <t>トモナ</t>
    </rPh>
    <rPh sb="49" eb="51">
      <t>キンネン</t>
    </rPh>
    <rPh sb="52" eb="54">
      <t>ゲンショウ</t>
    </rPh>
    <rPh sb="54" eb="56">
      <t>ケイコウ</t>
    </rPh>
    <rPh sb="120" eb="121">
      <t>オモ</t>
    </rPh>
    <rPh sb="122" eb="124">
      <t>ケンセツ</t>
    </rPh>
    <rPh sb="124" eb="126">
      <t>カイリョウ</t>
    </rPh>
    <rPh sb="126" eb="128">
      <t>コウジ</t>
    </rPh>
    <rPh sb="129" eb="131">
      <t>ジッシ</t>
    </rPh>
    <rPh sb="132" eb="133">
      <t>トモナ</t>
    </rPh>
    <rPh sb="134" eb="136">
      <t>ゲンキン</t>
    </rPh>
    <rPh sb="136" eb="138">
      <t>ヨキン</t>
    </rPh>
    <rPh sb="139" eb="141">
      <t>ゲンショウ</t>
    </rPh>
    <rPh sb="142" eb="144">
      <t>キギョウ</t>
    </rPh>
    <rPh sb="144" eb="145">
      <t>サイ</t>
    </rPh>
    <rPh sb="145" eb="147">
      <t>ショウカン</t>
    </rPh>
    <rPh sb="147" eb="148">
      <t>キン</t>
    </rPh>
    <rPh sb="149" eb="151">
      <t>ゾウカ</t>
    </rPh>
    <rPh sb="154" eb="155">
      <t>タイ</t>
    </rPh>
    <rPh sb="155" eb="157">
      <t>ゼンネン</t>
    </rPh>
    <rPh sb="157" eb="159">
      <t>ヒカク</t>
    </rPh>
    <rPh sb="161" eb="163">
      <t>オオハバ</t>
    </rPh>
    <rPh sb="164" eb="166">
      <t>ゲンショウ</t>
    </rPh>
    <rPh sb="225" eb="227">
      <t>カンロ</t>
    </rPh>
    <rPh sb="228" eb="230">
      <t>タイシン</t>
    </rPh>
    <rPh sb="230" eb="231">
      <t>カ</t>
    </rPh>
    <rPh sb="231" eb="232">
      <t>トウ</t>
    </rPh>
    <rPh sb="233" eb="235">
      <t>スイシン</t>
    </rPh>
    <rPh sb="238" eb="240">
      <t>キンネン</t>
    </rPh>
    <rPh sb="241" eb="243">
      <t>ジョウショウ</t>
    </rPh>
    <rPh sb="243" eb="245">
      <t>ケイコウ</t>
    </rPh>
    <rPh sb="249" eb="252">
      <t>コンネンド</t>
    </rPh>
    <rPh sb="253" eb="255">
      <t>ゼンコク</t>
    </rPh>
    <rPh sb="255" eb="257">
      <t>ヘイキン</t>
    </rPh>
    <rPh sb="258" eb="260">
      <t>ウワマワ</t>
    </rPh>
    <rPh sb="272" eb="274">
      <t>イゼン</t>
    </rPh>
    <rPh sb="292" eb="294">
      <t>ヘイセイ</t>
    </rPh>
    <rPh sb="296" eb="298">
      <t>ネンド</t>
    </rPh>
    <rPh sb="299" eb="301">
      <t>リョウキン</t>
    </rPh>
    <rPh sb="301" eb="303">
      <t>カイテイ</t>
    </rPh>
    <rPh sb="303" eb="304">
      <t>ゴ</t>
    </rPh>
    <rPh sb="304" eb="305">
      <t>ハジ</t>
    </rPh>
    <rPh sb="312" eb="314">
      <t>シタマワ</t>
    </rPh>
    <rPh sb="317" eb="319">
      <t>コンゴ</t>
    </rPh>
    <rPh sb="320" eb="322">
      <t>シシュツ</t>
    </rPh>
    <rPh sb="323" eb="325">
      <t>ヨクセイ</t>
    </rPh>
    <rPh sb="325" eb="326">
      <t>トウ</t>
    </rPh>
    <rPh sb="327" eb="329">
      <t>ケイエイ</t>
    </rPh>
    <rPh sb="329" eb="331">
      <t>カイゼン</t>
    </rPh>
    <rPh sb="332" eb="333">
      <t>ツト</t>
    </rPh>
    <rPh sb="337" eb="339">
      <t>ヒツヨウ</t>
    </rPh>
    <rPh sb="438" eb="440">
      <t>ヘイセイ</t>
    </rPh>
    <rPh sb="442" eb="444">
      <t>ネンド</t>
    </rPh>
    <rPh sb="537" eb="539">
      <t>コンゴ</t>
    </rPh>
    <rPh sb="540" eb="542">
      <t>ロウキュウ</t>
    </rPh>
    <rPh sb="542" eb="543">
      <t>カン</t>
    </rPh>
    <rPh sb="544" eb="547">
      <t>フセツガ</t>
    </rPh>
    <rPh sb="549" eb="552">
      <t>ケイカクテキ</t>
    </rPh>
    <rPh sb="553" eb="554">
      <t>オコナ</t>
    </rPh>
    <rPh sb="558" eb="56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</si>
</sst>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0.79</c:v>
                </c:pt>
                <c:pt idx="1">
                  <c:v>0.59</c:v>
                </c:pt>
                <c:pt idx="2">
                  <c:v>0.52</c:v>
                </c:pt>
                <c:pt idx="3">
                  <c:v>0.39</c:v>
                </c:pt>
                <c:pt idx="4">
                  <c:v>0.57999999999999996</c:v>
                </c:pt>
              </c:numCache>
            </c:numRef>
          </c:val>
        </c:ser>
        <c:dLbls>
          <c:showLegendKey val="0"/>
          <c:showVal val="0"/>
          <c:showCatName val="0"/>
          <c:showSerName val="0"/>
          <c:showPercent val="0"/>
          <c:showBubbleSize val="0"/>
        </c:dLbls>
        <c:gapWidth val="150"/>
        <c:axId val="115639808"/>
        <c:axId val="1156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ser>
        <c:dLbls>
          <c:showLegendKey val="0"/>
          <c:showVal val="0"/>
          <c:showCatName val="0"/>
          <c:showSerName val="0"/>
          <c:showPercent val="0"/>
          <c:showBubbleSize val="0"/>
        </c:dLbls>
        <c:marker val="1"/>
        <c:smooth val="0"/>
        <c:axId val="115639808"/>
        <c:axId val="115641344"/>
      </c:lineChart>
      <c:dateAx>
        <c:axId val="115639808"/>
        <c:scaling>
          <c:orientation val="minMax"/>
        </c:scaling>
        <c:delete val="1"/>
        <c:axPos val="b"/>
        <c:numFmt formatCode="ge" sourceLinked="1"/>
        <c:majorTickMark val="none"/>
        <c:minorTickMark val="none"/>
        <c:tickLblPos val="none"/>
        <c:crossAx val="115641344"/>
        <c:crosses val="autoZero"/>
        <c:auto val="1"/>
        <c:lblOffset val="100"/>
        <c:baseTimeUnit val="years"/>
      </c:dateAx>
      <c:valAx>
        <c:axId val="1156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56398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50.82</c:v>
                </c:pt>
                <c:pt idx="1">
                  <c:v>51.79</c:v>
                </c:pt>
                <c:pt idx="2">
                  <c:v>51.92</c:v>
                </c:pt>
                <c:pt idx="3">
                  <c:v>51.76</c:v>
                </c:pt>
                <c:pt idx="4">
                  <c:v>51.65</c:v>
                </c:pt>
              </c:numCache>
            </c:numRef>
          </c:val>
        </c:ser>
        <c:dLbls>
          <c:showLegendKey val="0"/>
          <c:showVal val="0"/>
          <c:showCatName val="0"/>
          <c:showSerName val="0"/>
          <c:showPercent val="0"/>
          <c:showBubbleSize val="0"/>
        </c:dLbls>
        <c:gapWidth val="150"/>
        <c:axId val="116028544"/>
        <c:axId val="116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ser>
        <c:dLbls>
          <c:showLegendKey val="0"/>
          <c:showVal val="0"/>
          <c:showCatName val="0"/>
          <c:showSerName val="0"/>
          <c:showPercent val="0"/>
          <c:showBubbleSize val="0"/>
        </c:dLbls>
        <c:marker val="1"/>
        <c:smooth val="0"/>
        <c:axId val="116028544"/>
        <c:axId val="116030080"/>
      </c:lineChart>
      <c:dateAx>
        <c:axId val="116028544"/>
        <c:scaling>
          <c:orientation val="minMax"/>
        </c:scaling>
        <c:delete val="1"/>
        <c:axPos val="b"/>
        <c:numFmt formatCode="ge" sourceLinked="1"/>
        <c:majorTickMark val="none"/>
        <c:minorTickMark val="none"/>
        <c:tickLblPos val="none"/>
        <c:crossAx val="116030080"/>
        <c:crosses val="autoZero"/>
        <c:auto val="1"/>
        <c:lblOffset val="100"/>
        <c:baseTimeUnit val="years"/>
      </c:dateAx>
      <c:valAx>
        <c:axId val="116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028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86.88</c:v>
                </c:pt>
                <c:pt idx="1">
                  <c:v>85.9</c:v>
                </c:pt>
                <c:pt idx="2">
                  <c:v>85.74</c:v>
                </c:pt>
                <c:pt idx="3">
                  <c:v>85.59</c:v>
                </c:pt>
                <c:pt idx="4">
                  <c:v>85.27</c:v>
                </c:pt>
              </c:numCache>
            </c:numRef>
          </c:val>
        </c:ser>
        <c:dLbls>
          <c:showLegendKey val="0"/>
          <c:showVal val="0"/>
          <c:showCatName val="0"/>
          <c:showSerName val="0"/>
          <c:showPercent val="0"/>
          <c:showBubbleSize val="0"/>
        </c:dLbls>
        <c:gapWidth val="150"/>
        <c:axId val="116070272"/>
        <c:axId val="1160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ser>
        <c:dLbls>
          <c:showLegendKey val="0"/>
          <c:showVal val="0"/>
          <c:showCatName val="0"/>
          <c:showSerName val="0"/>
          <c:showPercent val="0"/>
          <c:showBubbleSize val="0"/>
        </c:dLbls>
        <c:marker val="1"/>
        <c:smooth val="0"/>
        <c:axId val="116070272"/>
        <c:axId val="116071808"/>
      </c:lineChart>
      <c:dateAx>
        <c:axId val="116070272"/>
        <c:scaling>
          <c:orientation val="minMax"/>
        </c:scaling>
        <c:delete val="1"/>
        <c:axPos val="b"/>
        <c:numFmt formatCode="ge" sourceLinked="1"/>
        <c:majorTickMark val="none"/>
        <c:minorTickMark val="none"/>
        <c:tickLblPos val="none"/>
        <c:crossAx val="116071808"/>
        <c:crosses val="autoZero"/>
        <c:auto val="1"/>
        <c:lblOffset val="100"/>
        <c:baseTimeUnit val="years"/>
      </c:dateAx>
      <c:valAx>
        <c:axId val="116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0702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102.55</c:v>
                </c:pt>
                <c:pt idx="1">
                  <c:v>111.99</c:v>
                </c:pt>
                <c:pt idx="2">
                  <c:v>113.36</c:v>
                </c:pt>
                <c:pt idx="3">
                  <c:v>111.04</c:v>
                </c:pt>
                <c:pt idx="4">
                  <c:v>108.26</c:v>
                </c:pt>
              </c:numCache>
            </c:numRef>
          </c:val>
        </c:ser>
        <c:dLbls>
          <c:showLegendKey val="0"/>
          <c:showVal val="0"/>
          <c:showCatName val="0"/>
          <c:showSerName val="0"/>
          <c:showPercent val="0"/>
          <c:showBubbleSize val="0"/>
        </c:dLbls>
        <c:gapWidth val="150"/>
        <c:axId val="116287744"/>
        <c:axId val="1162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ser>
        <c:dLbls>
          <c:showLegendKey val="0"/>
          <c:showVal val="0"/>
          <c:showCatName val="0"/>
          <c:showSerName val="0"/>
          <c:showPercent val="0"/>
          <c:showBubbleSize val="0"/>
        </c:dLbls>
        <c:marker val="1"/>
        <c:smooth val="0"/>
        <c:axId val="116287744"/>
        <c:axId val="116293632"/>
      </c:lineChart>
      <c:dateAx>
        <c:axId val="116287744"/>
        <c:scaling>
          <c:orientation val="minMax"/>
        </c:scaling>
        <c:delete val="1"/>
        <c:axPos val="b"/>
        <c:numFmt formatCode="ge" sourceLinked="1"/>
        <c:majorTickMark val="none"/>
        <c:minorTickMark val="none"/>
        <c:tickLblPos val="none"/>
        <c:crossAx val="116293632"/>
        <c:crosses val="autoZero"/>
        <c:auto val="1"/>
        <c:lblOffset val="100"/>
        <c:baseTimeUnit val="years"/>
      </c:dateAx>
      <c:valAx>
        <c:axId val="11629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287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45.7</c:v>
                </c:pt>
                <c:pt idx="1">
                  <c:v>47.03</c:v>
                </c:pt>
                <c:pt idx="2">
                  <c:v>48.08</c:v>
                </c:pt>
                <c:pt idx="3">
                  <c:v>49.31</c:v>
                </c:pt>
                <c:pt idx="4">
                  <c:v>48.98</c:v>
                </c:pt>
              </c:numCache>
            </c:numRef>
          </c:val>
        </c:ser>
        <c:dLbls>
          <c:showLegendKey val="0"/>
          <c:showVal val="0"/>
          <c:showCatName val="0"/>
          <c:showSerName val="0"/>
          <c:showPercent val="0"/>
          <c:showBubbleSize val="0"/>
        </c:dLbls>
        <c:gapWidth val="150"/>
        <c:axId val="116325376"/>
        <c:axId val="1162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ser>
        <c:dLbls>
          <c:showLegendKey val="0"/>
          <c:showVal val="0"/>
          <c:showCatName val="0"/>
          <c:showSerName val="0"/>
          <c:showPercent val="0"/>
          <c:showBubbleSize val="0"/>
        </c:dLbls>
        <c:marker val="1"/>
        <c:smooth val="0"/>
        <c:axId val="116325376"/>
        <c:axId val="116200192"/>
      </c:lineChart>
      <c:dateAx>
        <c:axId val="116325376"/>
        <c:scaling>
          <c:orientation val="minMax"/>
        </c:scaling>
        <c:delete val="1"/>
        <c:axPos val="b"/>
        <c:numFmt formatCode="ge" sourceLinked="1"/>
        <c:majorTickMark val="none"/>
        <c:minorTickMark val="none"/>
        <c:tickLblPos val="none"/>
        <c:crossAx val="116200192"/>
        <c:crosses val="autoZero"/>
        <c:auto val="1"/>
        <c:lblOffset val="100"/>
        <c:baseTimeUnit val="years"/>
      </c:dateAx>
      <c:valAx>
        <c:axId val="1162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3253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8.48</c:v>
                </c:pt>
                <c:pt idx="1">
                  <c:v>8.48</c:v>
                </c:pt>
                <c:pt idx="2">
                  <c:v>9.64</c:v>
                </c:pt>
                <c:pt idx="3">
                  <c:v>13.11</c:v>
                </c:pt>
                <c:pt idx="4">
                  <c:v>18.760000000000002</c:v>
                </c:pt>
              </c:numCache>
            </c:numRef>
          </c:val>
        </c:ser>
        <c:dLbls>
          <c:showLegendKey val="0"/>
          <c:showVal val="0"/>
          <c:showCatName val="0"/>
          <c:showSerName val="0"/>
          <c:showPercent val="0"/>
          <c:showBubbleSize val="0"/>
        </c:dLbls>
        <c:gapWidth val="150"/>
        <c:axId val="116240384"/>
        <c:axId val="1162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ser>
        <c:dLbls>
          <c:showLegendKey val="0"/>
          <c:showVal val="0"/>
          <c:showCatName val="0"/>
          <c:showSerName val="0"/>
          <c:showPercent val="0"/>
          <c:showBubbleSize val="0"/>
        </c:dLbls>
        <c:marker val="1"/>
        <c:smooth val="0"/>
        <c:axId val="116240384"/>
        <c:axId val="116241920"/>
      </c:lineChart>
      <c:dateAx>
        <c:axId val="116240384"/>
        <c:scaling>
          <c:orientation val="minMax"/>
        </c:scaling>
        <c:delete val="1"/>
        <c:axPos val="b"/>
        <c:numFmt formatCode="ge" sourceLinked="1"/>
        <c:majorTickMark val="none"/>
        <c:minorTickMark val="none"/>
        <c:tickLblPos val="none"/>
        <c:crossAx val="116241920"/>
        <c:crosses val="autoZero"/>
        <c:auto val="1"/>
        <c:lblOffset val="100"/>
        <c:baseTimeUnit val="years"/>
      </c:dateAx>
      <c:valAx>
        <c:axId val="116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2403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329088"/>
        <c:axId val="1163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ser>
        <c:dLbls>
          <c:showLegendKey val="0"/>
          <c:showVal val="0"/>
          <c:showCatName val="0"/>
          <c:showSerName val="0"/>
          <c:showPercent val="0"/>
          <c:showBubbleSize val="0"/>
        </c:dLbls>
        <c:marker val="1"/>
        <c:smooth val="0"/>
        <c:axId val="116329088"/>
        <c:axId val="116334976"/>
      </c:lineChart>
      <c:dateAx>
        <c:axId val="116329088"/>
        <c:scaling>
          <c:orientation val="minMax"/>
        </c:scaling>
        <c:delete val="1"/>
        <c:axPos val="b"/>
        <c:numFmt formatCode="ge" sourceLinked="1"/>
        <c:majorTickMark val="none"/>
        <c:minorTickMark val="none"/>
        <c:tickLblPos val="none"/>
        <c:crossAx val="116334976"/>
        <c:crosses val="autoZero"/>
        <c:auto val="1"/>
        <c:lblOffset val="100"/>
        <c:baseTimeUnit val="years"/>
      </c:dateAx>
      <c:valAx>
        <c:axId val="1163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3290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165.08</c:v>
                </c:pt>
                <c:pt idx="1">
                  <c:v>197.17</c:v>
                </c:pt>
                <c:pt idx="2">
                  <c:v>211.65</c:v>
                </c:pt>
                <c:pt idx="3">
                  <c:v>201.2</c:v>
                </c:pt>
                <c:pt idx="4">
                  <c:v>134.81</c:v>
                </c:pt>
              </c:numCache>
            </c:numRef>
          </c:val>
        </c:ser>
        <c:dLbls>
          <c:showLegendKey val="0"/>
          <c:showVal val="0"/>
          <c:showCatName val="0"/>
          <c:showSerName val="0"/>
          <c:showPercent val="0"/>
          <c:showBubbleSize val="0"/>
        </c:dLbls>
        <c:gapWidth val="150"/>
        <c:axId val="116387200"/>
        <c:axId val="1163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ser>
        <c:dLbls>
          <c:showLegendKey val="0"/>
          <c:showVal val="0"/>
          <c:showCatName val="0"/>
          <c:showSerName val="0"/>
          <c:showPercent val="0"/>
          <c:showBubbleSize val="0"/>
        </c:dLbls>
        <c:marker val="1"/>
        <c:smooth val="0"/>
        <c:axId val="116387200"/>
        <c:axId val="116393088"/>
      </c:lineChart>
      <c:dateAx>
        <c:axId val="116387200"/>
        <c:scaling>
          <c:orientation val="minMax"/>
        </c:scaling>
        <c:delete val="1"/>
        <c:axPos val="b"/>
        <c:numFmt formatCode="ge" sourceLinked="1"/>
        <c:majorTickMark val="none"/>
        <c:minorTickMark val="none"/>
        <c:tickLblPos val="none"/>
        <c:crossAx val="116393088"/>
        <c:crosses val="autoZero"/>
        <c:auto val="1"/>
        <c:lblOffset val="100"/>
        <c:baseTimeUnit val="years"/>
      </c:dateAx>
      <c:valAx>
        <c:axId val="11639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387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257.22000000000003</c:v>
                </c:pt>
                <c:pt idx="1">
                  <c:v>238.97</c:v>
                </c:pt>
                <c:pt idx="2">
                  <c:v>249.51</c:v>
                </c:pt>
                <c:pt idx="3">
                  <c:v>265.60000000000002</c:v>
                </c:pt>
                <c:pt idx="4">
                  <c:v>279.72000000000003</c:v>
                </c:pt>
              </c:numCache>
            </c:numRef>
          </c:val>
        </c:ser>
        <c:dLbls>
          <c:showLegendKey val="0"/>
          <c:showVal val="0"/>
          <c:showCatName val="0"/>
          <c:showSerName val="0"/>
          <c:showPercent val="0"/>
          <c:showBubbleSize val="0"/>
        </c:dLbls>
        <c:gapWidth val="150"/>
        <c:axId val="116419200"/>
        <c:axId val="1164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ser>
        <c:dLbls>
          <c:showLegendKey val="0"/>
          <c:showVal val="0"/>
          <c:showCatName val="0"/>
          <c:showSerName val="0"/>
          <c:showPercent val="0"/>
          <c:showBubbleSize val="0"/>
        </c:dLbls>
        <c:marker val="1"/>
        <c:smooth val="0"/>
        <c:axId val="116419200"/>
        <c:axId val="116420992"/>
      </c:lineChart>
      <c:dateAx>
        <c:axId val="116419200"/>
        <c:scaling>
          <c:orientation val="minMax"/>
        </c:scaling>
        <c:delete val="1"/>
        <c:axPos val="b"/>
        <c:numFmt formatCode="ge" sourceLinked="1"/>
        <c:majorTickMark val="none"/>
        <c:minorTickMark val="none"/>
        <c:tickLblPos val="none"/>
        <c:crossAx val="116420992"/>
        <c:crosses val="autoZero"/>
        <c:auto val="1"/>
        <c:lblOffset val="100"/>
        <c:baseTimeUnit val="years"/>
      </c:dateAx>
      <c:valAx>
        <c:axId val="11642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419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92.63</c:v>
                </c:pt>
                <c:pt idx="1">
                  <c:v>103.4</c:v>
                </c:pt>
                <c:pt idx="2">
                  <c:v>104.31</c:v>
                </c:pt>
                <c:pt idx="3">
                  <c:v>102.85</c:v>
                </c:pt>
                <c:pt idx="4">
                  <c:v>99.57</c:v>
                </c:pt>
              </c:numCache>
            </c:numRef>
          </c:val>
        </c:ser>
        <c:dLbls>
          <c:showLegendKey val="0"/>
          <c:showVal val="0"/>
          <c:showCatName val="0"/>
          <c:showSerName val="0"/>
          <c:showPercent val="0"/>
          <c:showBubbleSize val="0"/>
        </c:dLbls>
        <c:gapWidth val="150"/>
        <c:axId val="116469120"/>
        <c:axId val="1164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ser>
        <c:dLbls>
          <c:showLegendKey val="0"/>
          <c:showVal val="0"/>
          <c:showCatName val="0"/>
          <c:showSerName val="0"/>
          <c:showPercent val="0"/>
          <c:showBubbleSize val="0"/>
        </c:dLbls>
        <c:marker val="1"/>
        <c:smooth val="0"/>
        <c:axId val="116469120"/>
        <c:axId val="116470912"/>
      </c:lineChart>
      <c:dateAx>
        <c:axId val="116469120"/>
        <c:scaling>
          <c:orientation val="minMax"/>
        </c:scaling>
        <c:delete val="1"/>
        <c:axPos val="b"/>
        <c:numFmt formatCode="ge" sourceLinked="1"/>
        <c:majorTickMark val="none"/>
        <c:minorTickMark val="none"/>
        <c:tickLblPos val="none"/>
        <c:crossAx val="116470912"/>
        <c:crosses val="autoZero"/>
        <c:auto val="1"/>
        <c:lblOffset val="100"/>
        <c:baseTimeUnit val="years"/>
      </c:dateAx>
      <c:valAx>
        <c:axId val="1164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4691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151.01</c:v>
                </c:pt>
                <c:pt idx="1">
                  <c:v>152.93</c:v>
                </c:pt>
                <c:pt idx="2">
                  <c:v>152.66</c:v>
                </c:pt>
                <c:pt idx="3">
                  <c:v>154.51</c:v>
                </c:pt>
                <c:pt idx="4">
                  <c:v>159.68</c:v>
                </c:pt>
              </c:numCache>
            </c:numRef>
          </c:val>
        </c:ser>
        <c:dLbls>
          <c:showLegendKey val="0"/>
          <c:showVal val="0"/>
          <c:showCatName val="0"/>
          <c:showSerName val="0"/>
          <c:showPercent val="0"/>
          <c:showBubbleSize val="0"/>
        </c:dLbls>
        <c:gapWidth val="150"/>
        <c:axId val="116511104"/>
        <c:axId val="1165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ser>
        <c:dLbls>
          <c:showLegendKey val="0"/>
          <c:showVal val="0"/>
          <c:showCatName val="0"/>
          <c:showSerName val="0"/>
          <c:showPercent val="0"/>
          <c:showBubbleSize val="0"/>
        </c:dLbls>
        <c:marker val="1"/>
        <c:smooth val="0"/>
        <c:axId val="116511104"/>
        <c:axId val="116512640"/>
      </c:lineChart>
      <c:dateAx>
        <c:axId val="116511104"/>
        <c:scaling>
          <c:orientation val="minMax"/>
        </c:scaling>
        <c:delete val="1"/>
        <c:axPos val="b"/>
        <c:numFmt formatCode="ge" sourceLinked="1"/>
        <c:majorTickMark val="none"/>
        <c:minorTickMark val="none"/>
        <c:tickLblPos val="none"/>
        <c:crossAx val="116512640"/>
        <c:crosses val="autoZero"/>
        <c:auto val="1"/>
        <c:lblOffset val="100"/>
        <c:baseTimeUnit val="years"/>
      </c:dateAx>
      <c:valAx>
        <c:axId val="1165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165111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CA66" sqref="CA6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飯能市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7</v>
      </c>
      <c r="C7" s="47"/>
      <c r="D7" s="47"/>
      <c r="E7" s="47"/>
      <c r="F7" s="47"/>
      <c r="G7" s="47"/>
      <c r="H7" s="47"/>
      <c r="I7" s="46" t="s">
        <v>13</v>
      </c>
      <c r="J7" s="47"/>
      <c r="K7" s="47"/>
      <c r="L7" s="47"/>
      <c r="M7" s="47"/>
      <c r="N7" s="47"/>
      <c r="O7" s="48"/>
      <c r="P7" s="49" t="s">
        <v>6</v>
      </c>
      <c r="Q7" s="49"/>
      <c r="R7" s="49"/>
      <c r="S7" s="49"/>
      <c r="T7" s="49"/>
      <c r="U7" s="49"/>
      <c r="V7" s="49"/>
      <c r="W7" s="49" t="s">
        <v>14</v>
      </c>
      <c r="X7" s="49"/>
      <c r="Y7" s="49"/>
      <c r="Z7" s="49"/>
      <c r="AA7" s="49"/>
      <c r="AB7" s="49"/>
      <c r="AC7" s="49"/>
      <c r="AD7" s="49" t="s">
        <v>5</v>
      </c>
      <c r="AE7" s="49"/>
      <c r="AF7" s="49"/>
      <c r="AG7" s="49"/>
      <c r="AH7" s="49"/>
      <c r="AI7" s="49"/>
      <c r="AJ7" s="49"/>
      <c r="AK7" s="7"/>
      <c r="AL7" s="49" t="s">
        <v>17</v>
      </c>
      <c r="AM7" s="49"/>
      <c r="AN7" s="49"/>
      <c r="AO7" s="49"/>
      <c r="AP7" s="49"/>
      <c r="AQ7" s="49"/>
      <c r="AR7" s="49"/>
      <c r="AS7" s="49"/>
      <c r="AT7" s="46" t="s">
        <v>11</v>
      </c>
      <c r="AU7" s="47"/>
      <c r="AV7" s="47"/>
      <c r="AW7" s="47"/>
      <c r="AX7" s="47"/>
      <c r="AY7" s="47"/>
      <c r="AZ7" s="47"/>
      <c r="BA7" s="47"/>
      <c r="BB7" s="49" t="s">
        <v>18</v>
      </c>
      <c r="BC7" s="49"/>
      <c r="BD7" s="49"/>
      <c r="BE7" s="49"/>
      <c r="BF7" s="49"/>
      <c r="BG7" s="49"/>
      <c r="BH7" s="49"/>
      <c r="BI7" s="49"/>
      <c r="BJ7" s="3"/>
      <c r="BK7" s="3"/>
      <c r="BL7" s="16" t="s">
        <v>19</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A4</v>
      </c>
      <c r="X8" s="53"/>
      <c r="Y8" s="53"/>
      <c r="Z8" s="53"/>
      <c r="AA8" s="53"/>
      <c r="AB8" s="53"/>
      <c r="AC8" s="53"/>
      <c r="AD8" s="53" t="str">
        <f>データ!$M$6</f>
        <v>非設置</v>
      </c>
      <c r="AE8" s="53"/>
      <c r="AF8" s="53"/>
      <c r="AG8" s="53"/>
      <c r="AH8" s="53"/>
      <c r="AI8" s="53"/>
      <c r="AJ8" s="53"/>
      <c r="AK8" s="7"/>
      <c r="AL8" s="54">
        <f>データ!$R$6</f>
        <v>79708</v>
      </c>
      <c r="AM8" s="54"/>
      <c r="AN8" s="54"/>
      <c r="AO8" s="54"/>
      <c r="AP8" s="54"/>
      <c r="AQ8" s="54"/>
      <c r="AR8" s="54"/>
      <c r="AS8" s="54"/>
      <c r="AT8" s="55">
        <f>データ!$S$6</f>
        <v>193.05</v>
      </c>
      <c r="AU8" s="56"/>
      <c r="AV8" s="56"/>
      <c r="AW8" s="56"/>
      <c r="AX8" s="56"/>
      <c r="AY8" s="56"/>
      <c r="AZ8" s="56"/>
      <c r="BA8" s="56"/>
      <c r="BB8" s="57">
        <f>データ!$T$6</f>
        <v>412.89</v>
      </c>
      <c r="BC8" s="57"/>
      <c r="BD8" s="57"/>
      <c r="BE8" s="57"/>
      <c r="BF8" s="57"/>
      <c r="BG8" s="57"/>
      <c r="BH8" s="57"/>
      <c r="BI8" s="57"/>
      <c r="BJ8" s="3"/>
      <c r="BK8" s="3"/>
      <c r="BL8" s="58" t="s">
        <v>12</v>
      </c>
      <c r="BM8" s="59"/>
      <c r="BN8" s="18" t="s">
        <v>21</v>
      </c>
      <c r="BO8" s="21"/>
      <c r="BP8" s="21"/>
      <c r="BQ8" s="21"/>
      <c r="BR8" s="21"/>
      <c r="BS8" s="21"/>
      <c r="BT8" s="21"/>
      <c r="BU8" s="21"/>
      <c r="BV8" s="21"/>
      <c r="BW8" s="21"/>
      <c r="BX8" s="21"/>
      <c r="BY8" s="25"/>
    </row>
    <row r="9" spans="1:78" ht="18.75" customHeight="1" x14ac:dyDescent="0.15">
      <c r="A9" s="2"/>
      <c r="B9" s="46" t="s">
        <v>23</v>
      </c>
      <c r="C9" s="47"/>
      <c r="D9" s="47"/>
      <c r="E9" s="47"/>
      <c r="F9" s="47"/>
      <c r="G9" s="47"/>
      <c r="H9" s="47"/>
      <c r="I9" s="46" t="s">
        <v>24</v>
      </c>
      <c r="J9" s="47"/>
      <c r="K9" s="47"/>
      <c r="L9" s="47"/>
      <c r="M9" s="47"/>
      <c r="N9" s="47"/>
      <c r="O9" s="48"/>
      <c r="P9" s="49" t="s">
        <v>26</v>
      </c>
      <c r="Q9" s="49"/>
      <c r="R9" s="49"/>
      <c r="S9" s="49"/>
      <c r="T9" s="49"/>
      <c r="U9" s="49"/>
      <c r="V9" s="49"/>
      <c r="W9" s="49" t="s">
        <v>22</v>
      </c>
      <c r="X9" s="49"/>
      <c r="Y9" s="49"/>
      <c r="Z9" s="49"/>
      <c r="AA9" s="49"/>
      <c r="AB9" s="49"/>
      <c r="AC9" s="49"/>
      <c r="AD9" s="2"/>
      <c r="AE9" s="2"/>
      <c r="AF9" s="2"/>
      <c r="AG9" s="2"/>
      <c r="AH9" s="7"/>
      <c r="AI9" s="7"/>
      <c r="AJ9" s="7"/>
      <c r="AK9" s="7"/>
      <c r="AL9" s="49" t="s">
        <v>27</v>
      </c>
      <c r="AM9" s="49"/>
      <c r="AN9" s="49"/>
      <c r="AO9" s="49"/>
      <c r="AP9" s="49"/>
      <c r="AQ9" s="49"/>
      <c r="AR9" s="49"/>
      <c r="AS9" s="49"/>
      <c r="AT9" s="46" t="s">
        <v>31</v>
      </c>
      <c r="AU9" s="47"/>
      <c r="AV9" s="47"/>
      <c r="AW9" s="47"/>
      <c r="AX9" s="47"/>
      <c r="AY9" s="47"/>
      <c r="AZ9" s="47"/>
      <c r="BA9" s="47"/>
      <c r="BB9" s="49" t="s">
        <v>16</v>
      </c>
      <c r="BC9" s="49"/>
      <c r="BD9" s="49"/>
      <c r="BE9" s="49"/>
      <c r="BF9" s="49"/>
      <c r="BG9" s="49"/>
      <c r="BH9" s="49"/>
      <c r="BI9" s="49"/>
      <c r="BJ9" s="3"/>
      <c r="BK9" s="3"/>
      <c r="BL9" s="60" t="s">
        <v>32</v>
      </c>
      <c r="BM9" s="61"/>
      <c r="BN9" s="19" t="s">
        <v>34</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79.25</v>
      </c>
      <c r="J10" s="56"/>
      <c r="K10" s="56"/>
      <c r="L10" s="56"/>
      <c r="M10" s="56"/>
      <c r="N10" s="56"/>
      <c r="O10" s="62"/>
      <c r="P10" s="57">
        <f>データ!$P$6</f>
        <v>98.96</v>
      </c>
      <c r="Q10" s="57"/>
      <c r="R10" s="57"/>
      <c r="S10" s="57"/>
      <c r="T10" s="57"/>
      <c r="U10" s="57"/>
      <c r="V10" s="57"/>
      <c r="W10" s="54">
        <f>データ!$Q$6</f>
        <v>2214</v>
      </c>
      <c r="X10" s="54"/>
      <c r="Y10" s="54"/>
      <c r="Z10" s="54"/>
      <c r="AA10" s="54"/>
      <c r="AB10" s="54"/>
      <c r="AC10" s="54"/>
      <c r="AD10" s="2"/>
      <c r="AE10" s="2"/>
      <c r="AF10" s="2"/>
      <c r="AG10" s="2"/>
      <c r="AH10" s="7"/>
      <c r="AI10" s="7"/>
      <c r="AJ10" s="7"/>
      <c r="AK10" s="7"/>
      <c r="AL10" s="54">
        <f>データ!$U$6</f>
        <v>78825</v>
      </c>
      <c r="AM10" s="54"/>
      <c r="AN10" s="54"/>
      <c r="AO10" s="54"/>
      <c r="AP10" s="54"/>
      <c r="AQ10" s="54"/>
      <c r="AR10" s="54"/>
      <c r="AS10" s="54"/>
      <c r="AT10" s="55">
        <f>データ!$V$6</f>
        <v>50.66</v>
      </c>
      <c r="AU10" s="56"/>
      <c r="AV10" s="56"/>
      <c r="AW10" s="56"/>
      <c r="AX10" s="56"/>
      <c r="AY10" s="56"/>
      <c r="AZ10" s="56"/>
      <c r="BA10" s="56"/>
      <c r="BB10" s="57">
        <f>データ!$W$6</f>
        <v>1555.96</v>
      </c>
      <c r="BC10" s="57"/>
      <c r="BD10" s="57"/>
      <c r="BE10" s="57"/>
      <c r="BF10" s="57"/>
      <c r="BG10" s="57"/>
      <c r="BH10" s="57"/>
      <c r="BI10" s="57"/>
      <c r="BJ10" s="2"/>
      <c r="BK10" s="2"/>
      <c r="BL10" s="63" t="s">
        <v>36</v>
      </c>
      <c r="BM10" s="64"/>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38</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40</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41</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106</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43</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105</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10</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9</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104</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44</v>
      </c>
      <c r="C84" s="6"/>
      <c r="D84" s="6"/>
      <c r="E84" s="6" t="s">
        <v>46</v>
      </c>
      <c r="F84" s="6" t="s">
        <v>48</v>
      </c>
      <c r="G84" s="6" t="s">
        <v>49</v>
      </c>
      <c r="H84" s="6" t="s">
        <v>42</v>
      </c>
      <c r="I84" s="6" t="s">
        <v>8</v>
      </c>
      <c r="J84" s="6" t="s">
        <v>29</v>
      </c>
      <c r="K84" s="6" t="s">
        <v>50</v>
      </c>
      <c r="L84" s="6" t="s">
        <v>52</v>
      </c>
      <c r="M84" s="6" t="s">
        <v>33</v>
      </c>
      <c r="N84" s="6" t="s">
        <v>54</v>
      </c>
      <c r="O84" s="6" t="s">
        <v>56</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Dz6pKyT3A5YAo7CRfT2hqatvNKKH9f641u/7CfLXi3A3n3+HbM/LvNzHReHkmOc4tHxBA8uMj2a7Yak5l1Hexg==" saltValue="z3BZq0+eOk01et10PQr7Qw=="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57</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51</v>
      </c>
      <c r="C3" s="31" t="s">
        <v>59</v>
      </c>
      <c r="D3" s="31" t="s">
        <v>61</v>
      </c>
      <c r="E3" s="31" t="s">
        <v>4</v>
      </c>
      <c r="F3" s="31" t="s">
        <v>3</v>
      </c>
      <c r="G3" s="31" t="s">
        <v>25</v>
      </c>
      <c r="H3" s="88" t="s">
        <v>30</v>
      </c>
      <c r="I3" s="89"/>
      <c r="J3" s="89"/>
      <c r="K3" s="89"/>
      <c r="L3" s="89"/>
      <c r="M3" s="89"/>
      <c r="N3" s="89"/>
      <c r="O3" s="89"/>
      <c r="P3" s="89"/>
      <c r="Q3" s="89"/>
      <c r="R3" s="89"/>
      <c r="S3" s="89"/>
      <c r="T3" s="89"/>
      <c r="U3" s="89"/>
      <c r="V3" s="89"/>
      <c r="W3" s="90"/>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10</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62</v>
      </c>
      <c r="B4" s="32"/>
      <c r="C4" s="32"/>
      <c r="D4" s="32"/>
      <c r="E4" s="32"/>
      <c r="F4" s="32"/>
      <c r="G4" s="32"/>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63</v>
      </c>
      <c r="BF4" s="87"/>
      <c r="BG4" s="87"/>
      <c r="BH4" s="87"/>
      <c r="BI4" s="87"/>
      <c r="BJ4" s="87"/>
      <c r="BK4" s="87"/>
      <c r="BL4" s="87"/>
      <c r="BM4" s="87"/>
      <c r="BN4" s="87"/>
      <c r="BO4" s="87"/>
      <c r="BP4" s="87" t="s">
        <v>35</v>
      </c>
      <c r="BQ4" s="87"/>
      <c r="BR4" s="87"/>
      <c r="BS4" s="87"/>
      <c r="BT4" s="87"/>
      <c r="BU4" s="87"/>
      <c r="BV4" s="87"/>
      <c r="BW4" s="87"/>
      <c r="BX4" s="87"/>
      <c r="BY4" s="87"/>
      <c r="BZ4" s="87"/>
      <c r="CA4" s="87" t="s">
        <v>65</v>
      </c>
      <c r="CB4" s="87"/>
      <c r="CC4" s="87"/>
      <c r="CD4" s="87"/>
      <c r="CE4" s="87"/>
      <c r="CF4" s="87"/>
      <c r="CG4" s="87"/>
      <c r="CH4" s="87"/>
      <c r="CI4" s="87"/>
      <c r="CJ4" s="87"/>
      <c r="CK4" s="87"/>
      <c r="CL4" s="87" t="s">
        <v>1</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64</v>
      </c>
      <c r="DT4" s="87"/>
      <c r="DU4" s="87"/>
      <c r="DV4" s="87"/>
      <c r="DW4" s="87"/>
      <c r="DX4" s="87"/>
      <c r="DY4" s="87"/>
      <c r="DZ4" s="87"/>
      <c r="EA4" s="87"/>
      <c r="EB4" s="87"/>
      <c r="EC4" s="87"/>
      <c r="ED4" s="87" t="s">
        <v>68</v>
      </c>
      <c r="EE4" s="87"/>
      <c r="EF4" s="87"/>
      <c r="EG4" s="87"/>
      <c r="EH4" s="87"/>
      <c r="EI4" s="87"/>
      <c r="EJ4" s="87"/>
      <c r="EK4" s="87"/>
      <c r="EL4" s="87"/>
      <c r="EM4" s="87"/>
      <c r="EN4" s="87"/>
    </row>
    <row r="5" spans="1:144" x14ac:dyDescent="0.15">
      <c r="A5" s="29" t="s">
        <v>28</v>
      </c>
      <c r="B5" s="33"/>
      <c r="C5" s="33"/>
      <c r="D5" s="33"/>
      <c r="E5" s="33"/>
      <c r="F5" s="33"/>
      <c r="G5" s="33"/>
      <c r="H5" s="38" t="s">
        <v>58</v>
      </c>
      <c r="I5" s="38" t="s">
        <v>69</v>
      </c>
      <c r="J5" s="38" t="s">
        <v>70</v>
      </c>
      <c r="K5" s="38" t="s">
        <v>71</v>
      </c>
      <c r="L5" s="38" t="s">
        <v>72</v>
      </c>
      <c r="M5" s="38" t="s">
        <v>5</v>
      </c>
      <c r="N5" s="38" t="s">
        <v>73</v>
      </c>
      <c r="O5" s="38" t="s">
        <v>74</v>
      </c>
      <c r="P5" s="38" t="s">
        <v>75</v>
      </c>
      <c r="Q5" s="38" t="s">
        <v>76</v>
      </c>
      <c r="R5" s="38" t="s">
        <v>77</v>
      </c>
      <c r="S5" s="38" t="s">
        <v>78</v>
      </c>
      <c r="T5" s="38" t="s">
        <v>0</v>
      </c>
      <c r="U5" s="38" t="s">
        <v>79</v>
      </c>
      <c r="V5" s="38" t="s">
        <v>80</v>
      </c>
      <c r="W5" s="38" t="s">
        <v>81</v>
      </c>
      <c r="X5" s="38" t="s">
        <v>82</v>
      </c>
      <c r="Y5" s="38" t="s">
        <v>83</v>
      </c>
      <c r="Z5" s="38" t="s">
        <v>84</v>
      </c>
      <c r="AA5" s="38" t="s">
        <v>85</v>
      </c>
      <c r="AB5" s="38" t="s">
        <v>86</v>
      </c>
      <c r="AC5" s="38" t="s">
        <v>88</v>
      </c>
      <c r="AD5" s="38" t="s">
        <v>89</v>
      </c>
      <c r="AE5" s="38" t="s">
        <v>90</v>
      </c>
      <c r="AF5" s="38" t="s">
        <v>91</v>
      </c>
      <c r="AG5" s="38" t="s">
        <v>92</v>
      </c>
      <c r="AH5" s="38" t="s">
        <v>44</v>
      </c>
      <c r="AI5" s="38" t="s">
        <v>82</v>
      </c>
      <c r="AJ5" s="38" t="s">
        <v>83</v>
      </c>
      <c r="AK5" s="38" t="s">
        <v>84</v>
      </c>
      <c r="AL5" s="38" t="s">
        <v>85</v>
      </c>
      <c r="AM5" s="38" t="s">
        <v>86</v>
      </c>
      <c r="AN5" s="38" t="s">
        <v>88</v>
      </c>
      <c r="AO5" s="38" t="s">
        <v>89</v>
      </c>
      <c r="AP5" s="38" t="s">
        <v>90</v>
      </c>
      <c r="AQ5" s="38" t="s">
        <v>91</v>
      </c>
      <c r="AR5" s="38" t="s">
        <v>92</v>
      </c>
      <c r="AS5" s="38" t="s">
        <v>87</v>
      </c>
      <c r="AT5" s="38" t="s">
        <v>82</v>
      </c>
      <c r="AU5" s="38" t="s">
        <v>83</v>
      </c>
      <c r="AV5" s="38" t="s">
        <v>84</v>
      </c>
      <c r="AW5" s="38" t="s">
        <v>85</v>
      </c>
      <c r="AX5" s="38" t="s">
        <v>86</v>
      </c>
      <c r="AY5" s="38" t="s">
        <v>88</v>
      </c>
      <c r="AZ5" s="38" t="s">
        <v>89</v>
      </c>
      <c r="BA5" s="38" t="s">
        <v>90</v>
      </c>
      <c r="BB5" s="38" t="s">
        <v>91</v>
      </c>
      <c r="BC5" s="38" t="s">
        <v>92</v>
      </c>
      <c r="BD5" s="38" t="s">
        <v>87</v>
      </c>
      <c r="BE5" s="38" t="s">
        <v>82</v>
      </c>
      <c r="BF5" s="38" t="s">
        <v>83</v>
      </c>
      <c r="BG5" s="38" t="s">
        <v>84</v>
      </c>
      <c r="BH5" s="38" t="s">
        <v>85</v>
      </c>
      <c r="BI5" s="38" t="s">
        <v>86</v>
      </c>
      <c r="BJ5" s="38" t="s">
        <v>88</v>
      </c>
      <c r="BK5" s="38" t="s">
        <v>89</v>
      </c>
      <c r="BL5" s="38" t="s">
        <v>90</v>
      </c>
      <c r="BM5" s="38" t="s">
        <v>91</v>
      </c>
      <c r="BN5" s="38" t="s">
        <v>92</v>
      </c>
      <c r="BO5" s="38" t="s">
        <v>87</v>
      </c>
      <c r="BP5" s="38" t="s">
        <v>82</v>
      </c>
      <c r="BQ5" s="38" t="s">
        <v>83</v>
      </c>
      <c r="BR5" s="38" t="s">
        <v>84</v>
      </c>
      <c r="BS5" s="38" t="s">
        <v>85</v>
      </c>
      <c r="BT5" s="38" t="s">
        <v>86</v>
      </c>
      <c r="BU5" s="38" t="s">
        <v>88</v>
      </c>
      <c r="BV5" s="38" t="s">
        <v>89</v>
      </c>
      <c r="BW5" s="38" t="s">
        <v>90</v>
      </c>
      <c r="BX5" s="38" t="s">
        <v>91</v>
      </c>
      <c r="BY5" s="38" t="s">
        <v>92</v>
      </c>
      <c r="BZ5" s="38" t="s">
        <v>87</v>
      </c>
      <c r="CA5" s="38" t="s">
        <v>82</v>
      </c>
      <c r="CB5" s="38" t="s">
        <v>83</v>
      </c>
      <c r="CC5" s="38" t="s">
        <v>84</v>
      </c>
      <c r="CD5" s="38" t="s">
        <v>85</v>
      </c>
      <c r="CE5" s="38" t="s">
        <v>86</v>
      </c>
      <c r="CF5" s="38" t="s">
        <v>88</v>
      </c>
      <c r="CG5" s="38" t="s">
        <v>89</v>
      </c>
      <c r="CH5" s="38" t="s">
        <v>90</v>
      </c>
      <c r="CI5" s="38" t="s">
        <v>91</v>
      </c>
      <c r="CJ5" s="38" t="s">
        <v>92</v>
      </c>
      <c r="CK5" s="38" t="s">
        <v>87</v>
      </c>
      <c r="CL5" s="38" t="s">
        <v>82</v>
      </c>
      <c r="CM5" s="38" t="s">
        <v>83</v>
      </c>
      <c r="CN5" s="38" t="s">
        <v>84</v>
      </c>
      <c r="CO5" s="38" t="s">
        <v>85</v>
      </c>
      <c r="CP5" s="38" t="s">
        <v>86</v>
      </c>
      <c r="CQ5" s="38" t="s">
        <v>88</v>
      </c>
      <c r="CR5" s="38" t="s">
        <v>89</v>
      </c>
      <c r="CS5" s="38" t="s">
        <v>90</v>
      </c>
      <c r="CT5" s="38" t="s">
        <v>91</v>
      </c>
      <c r="CU5" s="38" t="s">
        <v>92</v>
      </c>
      <c r="CV5" s="38" t="s">
        <v>87</v>
      </c>
      <c r="CW5" s="38" t="s">
        <v>82</v>
      </c>
      <c r="CX5" s="38" t="s">
        <v>83</v>
      </c>
      <c r="CY5" s="38" t="s">
        <v>84</v>
      </c>
      <c r="CZ5" s="38" t="s">
        <v>85</v>
      </c>
      <c r="DA5" s="38" t="s">
        <v>86</v>
      </c>
      <c r="DB5" s="38" t="s">
        <v>88</v>
      </c>
      <c r="DC5" s="38" t="s">
        <v>89</v>
      </c>
      <c r="DD5" s="38" t="s">
        <v>90</v>
      </c>
      <c r="DE5" s="38" t="s">
        <v>91</v>
      </c>
      <c r="DF5" s="38" t="s">
        <v>92</v>
      </c>
      <c r="DG5" s="38" t="s">
        <v>87</v>
      </c>
      <c r="DH5" s="38" t="s">
        <v>82</v>
      </c>
      <c r="DI5" s="38" t="s">
        <v>83</v>
      </c>
      <c r="DJ5" s="38" t="s">
        <v>84</v>
      </c>
      <c r="DK5" s="38" t="s">
        <v>85</v>
      </c>
      <c r="DL5" s="38" t="s">
        <v>86</v>
      </c>
      <c r="DM5" s="38" t="s">
        <v>88</v>
      </c>
      <c r="DN5" s="38" t="s">
        <v>89</v>
      </c>
      <c r="DO5" s="38" t="s">
        <v>90</v>
      </c>
      <c r="DP5" s="38" t="s">
        <v>91</v>
      </c>
      <c r="DQ5" s="38" t="s">
        <v>92</v>
      </c>
      <c r="DR5" s="38" t="s">
        <v>87</v>
      </c>
      <c r="DS5" s="38" t="s">
        <v>82</v>
      </c>
      <c r="DT5" s="38" t="s">
        <v>83</v>
      </c>
      <c r="DU5" s="38" t="s">
        <v>84</v>
      </c>
      <c r="DV5" s="38" t="s">
        <v>85</v>
      </c>
      <c r="DW5" s="38" t="s">
        <v>86</v>
      </c>
      <c r="DX5" s="38" t="s">
        <v>88</v>
      </c>
      <c r="DY5" s="38" t="s">
        <v>89</v>
      </c>
      <c r="DZ5" s="38" t="s">
        <v>90</v>
      </c>
      <c r="EA5" s="38" t="s">
        <v>91</v>
      </c>
      <c r="EB5" s="38" t="s">
        <v>92</v>
      </c>
      <c r="EC5" s="38" t="s">
        <v>87</v>
      </c>
      <c r="ED5" s="38" t="s">
        <v>82</v>
      </c>
      <c r="EE5" s="38" t="s">
        <v>83</v>
      </c>
      <c r="EF5" s="38" t="s">
        <v>84</v>
      </c>
      <c r="EG5" s="38" t="s">
        <v>85</v>
      </c>
      <c r="EH5" s="38" t="s">
        <v>86</v>
      </c>
      <c r="EI5" s="38" t="s">
        <v>88</v>
      </c>
      <c r="EJ5" s="38" t="s">
        <v>89</v>
      </c>
      <c r="EK5" s="38" t="s">
        <v>90</v>
      </c>
      <c r="EL5" s="38" t="s">
        <v>91</v>
      </c>
      <c r="EM5" s="38" t="s">
        <v>92</v>
      </c>
      <c r="EN5" s="38" t="s">
        <v>87</v>
      </c>
    </row>
    <row r="6" spans="1:144" s="28" customFormat="1" x14ac:dyDescent="0.15">
      <c r="A6" s="29" t="s">
        <v>93</v>
      </c>
      <c r="B6" s="34">
        <f t="shared" ref="B6:W6" si="1">B7</f>
        <v>2018</v>
      </c>
      <c r="C6" s="34">
        <f t="shared" si="1"/>
        <v>112097</v>
      </c>
      <c r="D6" s="34">
        <f t="shared" si="1"/>
        <v>46</v>
      </c>
      <c r="E6" s="34">
        <f t="shared" si="1"/>
        <v>1</v>
      </c>
      <c r="F6" s="34">
        <f t="shared" si="1"/>
        <v>0</v>
      </c>
      <c r="G6" s="34">
        <f t="shared" si="1"/>
        <v>1</v>
      </c>
      <c r="H6" s="34" t="str">
        <f t="shared" si="1"/>
        <v>埼玉県　飯能市</v>
      </c>
      <c r="I6" s="34" t="str">
        <f t="shared" si="1"/>
        <v>法適用</v>
      </c>
      <c r="J6" s="34" t="str">
        <f t="shared" si="1"/>
        <v>水道事業</v>
      </c>
      <c r="K6" s="34" t="str">
        <f t="shared" si="1"/>
        <v>末端給水事業</v>
      </c>
      <c r="L6" s="34" t="str">
        <f t="shared" si="1"/>
        <v>A4</v>
      </c>
      <c r="M6" s="34" t="str">
        <f t="shared" si="1"/>
        <v>非設置</v>
      </c>
      <c r="N6" s="39" t="str">
        <f t="shared" si="1"/>
        <v>-</v>
      </c>
      <c r="O6" s="39">
        <f t="shared" si="1"/>
        <v>79.25</v>
      </c>
      <c r="P6" s="39">
        <f t="shared" si="1"/>
        <v>98.96</v>
      </c>
      <c r="Q6" s="39">
        <f t="shared" si="1"/>
        <v>2214</v>
      </c>
      <c r="R6" s="39">
        <f t="shared" si="1"/>
        <v>79708</v>
      </c>
      <c r="S6" s="39">
        <f t="shared" si="1"/>
        <v>193.05</v>
      </c>
      <c r="T6" s="39">
        <f t="shared" si="1"/>
        <v>412.89</v>
      </c>
      <c r="U6" s="39">
        <f t="shared" si="1"/>
        <v>78825</v>
      </c>
      <c r="V6" s="39">
        <f t="shared" si="1"/>
        <v>50.66</v>
      </c>
      <c r="W6" s="39">
        <f t="shared" si="1"/>
        <v>1555.96</v>
      </c>
      <c r="X6" s="41">
        <f t="shared" ref="X6:AG6" si="2">IF(X7="",NA(),X7)</f>
        <v>102.55</v>
      </c>
      <c r="Y6" s="41">
        <f t="shared" si="2"/>
        <v>111.99</v>
      </c>
      <c r="Z6" s="41">
        <f t="shared" si="2"/>
        <v>113.36</v>
      </c>
      <c r="AA6" s="41">
        <f t="shared" si="2"/>
        <v>111.04</v>
      </c>
      <c r="AB6" s="41">
        <f t="shared" si="2"/>
        <v>108.26</v>
      </c>
      <c r="AC6" s="41">
        <f t="shared" si="2"/>
        <v>111.96</v>
      </c>
      <c r="AD6" s="41">
        <f t="shared" si="2"/>
        <v>112.69</v>
      </c>
      <c r="AE6" s="41">
        <f t="shared" si="2"/>
        <v>113.16</v>
      </c>
      <c r="AF6" s="41">
        <f t="shared" si="2"/>
        <v>112.15</v>
      </c>
      <c r="AG6" s="41">
        <f t="shared" si="2"/>
        <v>111.44</v>
      </c>
      <c r="AH6" s="39" t="str">
        <f>IF(AH7="","",IF(AH7="-","【-】","【"&amp;SUBSTITUTE(TEXT(AH7,"#,##0.00"),"-","△")&amp;"】"))</f>
        <v>【112.83】</v>
      </c>
      <c r="AI6" s="39">
        <f t="shared" ref="AI6:AR6" si="3">IF(AI7="",NA(),AI7)</f>
        <v>0</v>
      </c>
      <c r="AJ6" s="39">
        <f t="shared" si="3"/>
        <v>0</v>
      </c>
      <c r="AK6" s="39">
        <f t="shared" si="3"/>
        <v>0</v>
      </c>
      <c r="AL6" s="39">
        <f t="shared" si="3"/>
        <v>0</v>
      </c>
      <c r="AM6" s="39">
        <f t="shared" si="3"/>
        <v>0</v>
      </c>
      <c r="AN6" s="41">
        <f t="shared" si="3"/>
        <v>0.41</v>
      </c>
      <c r="AO6" s="41">
        <f t="shared" si="3"/>
        <v>0.54</v>
      </c>
      <c r="AP6" s="41">
        <f t="shared" si="3"/>
        <v>0.68</v>
      </c>
      <c r="AQ6" s="41">
        <f t="shared" si="3"/>
        <v>1</v>
      </c>
      <c r="AR6" s="41">
        <f t="shared" si="3"/>
        <v>1.03</v>
      </c>
      <c r="AS6" s="39" t="str">
        <f>IF(AS7="","",IF(AS7="-","【-】","【"&amp;SUBSTITUTE(TEXT(AS7,"#,##0.00"),"-","△")&amp;"】"))</f>
        <v>【1.05】</v>
      </c>
      <c r="AT6" s="41">
        <f t="shared" ref="AT6:BC6" si="4">IF(AT7="",NA(),AT7)</f>
        <v>165.08</v>
      </c>
      <c r="AU6" s="41">
        <f t="shared" si="4"/>
        <v>197.17</v>
      </c>
      <c r="AV6" s="41">
        <f t="shared" si="4"/>
        <v>211.65</v>
      </c>
      <c r="AW6" s="41">
        <f t="shared" si="4"/>
        <v>201.2</v>
      </c>
      <c r="AX6" s="41">
        <f t="shared" si="4"/>
        <v>134.81</v>
      </c>
      <c r="AY6" s="41">
        <f t="shared" si="4"/>
        <v>335.95</v>
      </c>
      <c r="AZ6" s="41">
        <f t="shared" si="4"/>
        <v>346.59</v>
      </c>
      <c r="BA6" s="41">
        <f t="shared" si="4"/>
        <v>357.82</v>
      </c>
      <c r="BB6" s="41">
        <f t="shared" si="4"/>
        <v>355.5</v>
      </c>
      <c r="BC6" s="41">
        <f t="shared" si="4"/>
        <v>349.83</v>
      </c>
      <c r="BD6" s="39" t="str">
        <f>IF(BD7="","",IF(BD7="-","【-】","【"&amp;SUBSTITUTE(TEXT(BD7,"#,##0.00"),"-","△")&amp;"】"))</f>
        <v>【261.93】</v>
      </c>
      <c r="BE6" s="41">
        <f t="shared" ref="BE6:BN6" si="5">IF(BE7="",NA(),BE7)</f>
        <v>257.22000000000003</v>
      </c>
      <c r="BF6" s="41">
        <f t="shared" si="5"/>
        <v>238.97</v>
      </c>
      <c r="BG6" s="41">
        <f t="shared" si="5"/>
        <v>249.51</v>
      </c>
      <c r="BH6" s="41">
        <f t="shared" si="5"/>
        <v>265.60000000000002</v>
      </c>
      <c r="BI6" s="41">
        <f t="shared" si="5"/>
        <v>279.72000000000003</v>
      </c>
      <c r="BJ6" s="41">
        <f t="shared" si="5"/>
        <v>319.82</v>
      </c>
      <c r="BK6" s="41">
        <f t="shared" si="5"/>
        <v>312.02999999999997</v>
      </c>
      <c r="BL6" s="41">
        <f t="shared" si="5"/>
        <v>307.45999999999998</v>
      </c>
      <c r="BM6" s="41">
        <f t="shared" si="5"/>
        <v>312.58</v>
      </c>
      <c r="BN6" s="41">
        <f t="shared" si="5"/>
        <v>314.87</v>
      </c>
      <c r="BO6" s="39" t="str">
        <f>IF(BO7="","",IF(BO7="-","【-】","【"&amp;SUBSTITUTE(TEXT(BO7,"#,##0.00"),"-","△")&amp;"】"))</f>
        <v>【270.46】</v>
      </c>
      <c r="BP6" s="41">
        <f t="shared" ref="BP6:BY6" si="6">IF(BP7="",NA(),BP7)</f>
        <v>92.63</v>
      </c>
      <c r="BQ6" s="41">
        <f t="shared" si="6"/>
        <v>103.4</v>
      </c>
      <c r="BR6" s="41">
        <f t="shared" si="6"/>
        <v>104.31</v>
      </c>
      <c r="BS6" s="41">
        <f t="shared" si="6"/>
        <v>102.85</v>
      </c>
      <c r="BT6" s="41">
        <f t="shared" si="6"/>
        <v>99.57</v>
      </c>
      <c r="BU6" s="41">
        <f t="shared" si="6"/>
        <v>105.21</v>
      </c>
      <c r="BV6" s="41">
        <f t="shared" si="6"/>
        <v>105.71</v>
      </c>
      <c r="BW6" s="41">
        <f t="shared" si="6"/>
        <v>106.01</v>
      </c>
      <c r="BX6" s="41">
        <f t="shared" si="6"/>
        <v>104.57</v>
      </c>
      <c r="BY6" s="41">
        <f t="shared" si="6"/>
        <v>103.54</v>
      </c>
      <c r="BZ6" s="39" t="str">
        <f>IF(BZ7="","",IF(BZ7="-","【-】","【"&amp;SUBSTITUTE(TEXT(BZ7,"#,##0.00"),"-","△")&amp;"】"))</f>
        <v>【103.91】</v>
      </c>
      <c r="CA6" s="41">
        <f t="shared" ref="CA6:CJ6" si="7">IF(CA7="",NA(),CA7)</f>
        <v>151.01</v>
      </c>
      <c r="CB6" s="41">
        <f t="shared" si="7"/>
        <v>152.93</v>
      </c>
      <c r="CC6" s="41">
        <f t="shared" si="7"/>
        <v>152.66</v>
      </c>
      <c r="CD6" s="41">
        <f t="shared" si="7"/>
        <v>154.51</v>
      </c>
      <c r="CE6" s="41">
        <f t="shared" si="7"/>
        <v>159.68</v>
      </c>
      <c r="CF6" s="41">
        <f t="shared" si="7"/>
        <v>162.59</v>
      </c>
      <c r="CG6" s="41">
        <f t="shared" si="7"/>
        <v>162.15</v>
      </c>
      <c r="CH6" s="41">
        <f t="shared" si="7"/>
        <v>162.24</v>
      </c>
      <c r="CI6" s="41">
        <f t="shared" si="7"/>
        <v>165.47</v>
      </c>
      <c r="CJ6" s="41">
        <f t="shared" si="7"/>
        <v>167.46</v>
      </c>
      <c r="CK6" s="39" t="str">
        <f>IF(CK7="","",IF(CK7="-","【-】","【"&amp;SUBSTITUTE(TEXT(CK7,"#,##0.00"),"-","△")&amp;"】"))</f>
        <v>【167.11】</v>
      </c>
      <c r="CL6" s="41">
        <f t="shared" ref="CL6:CU6" si="8">IF(CL7="",NA(),CL7)</f>
        <v>50.82</v>
      </c>
      <c r="CM6" s="41">
        <f t="shared" si="8"/>
        <v>51.79</v>
      </c>
      <c r="CN6" s="41">
        <f t="shared" si="8"/>
        <v>51.92</v>
      </c>
      <c r="CO6" s="41">
        <f t="shared" si="8"/>
        <v>51.76</v>
      </c>
      <c r="CP6" s="41">
        <f t="shared" si="8"/>
        <v>51.65</v>
      </c>
      <c r="CQ6" s="41">
        <f t="shared" si="8"/>
        <v>59.17</v>
      </c>
      <c r="CR6" s="41">
        <f t="shared" si="8"/>
        <v>59.34</v>
      </c>
      <c r="CS6" s="41">
        <f t="shared" si="8"/>
        <v>59.11</v>
      </c>
      <c r="CT6" s="41">
        <f t="shared" si="8"/>
        <v>59.74</v>
      </c>
      <c r="CU6" s="41">
        <f t="shared" si="8"/>
        <v>59.46</v>
      </c>
      <c r="CV6" s="39" t="str">
        <f>IF(CV7="","",IF(CV7="-","【-】","【"&amp;SUBSTITUTE(TEXT(CV7,"#,##0.00"),"-","△")&amp;"】"))</f>
        <v>【60.27】</v>
      </c>
      <c r="CW6" s="41">
        <f t="shared" ref="CW6:DF6" si="9">IF(CW7="",NA(),CW7)</f>
        <v>86.88</v>
      </c>
      <c r="CX6" s="41">
        <f t="shared" si="9"/>
        <v>85.9</v>
      </c>
      <c r="CY6" s="41">
        <f t="shared" si="9"/>
        <v>85.74</v>
      </c>
      <c r="CZ6" s="41">
        <f t="shared" si="9"/>
        <v>85.59</v>
      </c>
      <c r="DA6" s="41">
        <f t="shared" si="9"/>
        <v>85.27</v>
      </c>
      <c r="DB6" s="41">
        <f t="shared" si="9"/>
        <v>87.6</v>
      </c>
      <c r="DC6" s="41">
        <f t="shared" si="9"/>
        <v>87.74</v>
      </c>
      <c r="DD6" s="41">
        <f t="shared" si="9"/>
        <v>87.91</v>
      </c>
      <c r="DE6" s="41">
        <f t="shared" si="9"/>
        <v>87.28</v>
      </c>
      <c r="DF6" s="41">
        <f t="shared" si="9"/>
        <v>87.41</v>
      </c>
      <c r="DG6" s="39" t="str">
        <f>IF(DG7="","",IF(DG7="-","【-】","【"&amp;SUBSTITUTE(TEXT(DG7,"#,##0.00"),"-","△")&amp;"】"))</f>
        <v>【89.92】</v>
      </c>
      <c r="DH6" s="41">
        <f t="shared" ref="DH6:DQ6" si="10">IF(DH7="",NA(),DH7)</f>
        <v>45.7</v>
      </c>
      <c r="DI6" s="41">
        <f t="shared" si="10"/>
        <v>47.03</v>
      </c>
      <c r="DJ6" s="41">
        <f t="shared" si="10"/>
        <v>48.08</v>
      </c>
      <c r="DK6" s="41">
        <f t="shared" si="10"/>
        <v>49.31</v>
      </c>
      <c r="DL6" s="41">
        <f t="shared" si="10"/>
        <v>48.98</v>
      </c>
      <c r="DM6" s="41">
        <f t="shared" si="10"/>
        <v>45.25</v>
      </c>
      <c r="DN6" s="41">
        <f t="shared" si="10"/>
        <v>46.27</v>
      </c>
      <c r="DO6" s="41">
        <f t="shared" si="10"/>
        <v>46.88</v>
      </c>
      <c r="DP6" s="41">
        <f t="shared" si="10"/>
        <v>46.94</v>
      </c>
      <c r="DQ6" s="41">
        <f t="shared" si="10"/>
        <v>47.62</v>
      </c>
      <c r="DR6" s="39" t="str">
        <f>IF(DR7="","",IF(DR7="-","【-】","【"&amp;SUBSTITUTE(TEXT(DR7,"#,##0.00"),"-","△")&amp;"】"))</f>
        <v>【48.85】</v>
      </c>
      <c r="DS6" s="41">
        <f t="shared" ref="DS6:EB6" si="11">IF(DS7="",NA(),DS7)</f>
        <v>8.48</v>
      </c>
      <c r="DT6" s="41">
        <f t="shared" si="11"/>
        <v>8.48</v>
      </c>
      <c r="DU6" s="41">
        <f t="shared" si="11"/>
        <v>9.64</v>
      </c>
      <c r="DV6" s="41">
        <f t="shared" si="11"/>
        <v>13.11</v>
      </c>
      <c r="DW6" s="41">
        <f t="shared" si="11"/>
        <v>18.760000000000002</v>
      </c>
      <c r="DX6" s="41">
        <f t="shared" si="11"/>
        <v>10.71</v>
      </c>
      <c r="DY6" s="41">
        <f t="shared" si="11"/>
        <v>10.93</v>
      </c>
      <c r="DZ6" s="41">
        <f t="shared" si="11"/>
        <v>13.39</v>
      </c>
      <c r="EA6" s="41">
        <f t="shared" si="11"/>
        <v>14.48</v>
      </c>
      <c r="EB6" s="41">
        <f t="shared" si="11"/>
        <v>16.27</v>
      </c>
      <c r="EC6" s="39" t="str">
        <f>IF(EC7="","",IF(EC7="-","【-】","【"&amp;SUBSTITUTE(TEXT(EC7,"#,##0.00"),"-","△")&amp;"】"))</f>
        <v>【17.80】</v>
      </c>
      <c r="ED6" s="41">
        <f t="shared" ref="ED6:EM6" si="12">IF(ED7="",NA(),ED7)</f>
        <v>0.79</v>
      </c>
      <c r="EE6" s="41">
        <f t="shared" si="12"/>
        <v>0.59</v>
      </c>
      <c r="EF6" s="41">
        <f t="shared" si="12"/>
        <v>0.52</v>
      </c>
      <c r="EG6" s="41">
        <f t="shared" si="12"/>
        <v>0.39</v>
      </c>
      <c r="EH6" s="41">
        <f t="shared" si="12"/>
        <v>0.57999999999999996</v>
      </c>
      <c r="EI6" s="41">
        <f t="shared" si="12"/>
        <v>0.72</v>
      </c>
      <c r="EJ6" s="41">
        <f t="shared" si="12"/>
        <v>0.71</v>
      </c>
      <c r="EK6" s="41">
        <f t="shared" si="12"/>
        <v>0.71</v>
      </c>
      <c r="EL6" s="41">
        <f t="shared" si="12"/>
        <v>0.75</v>
      </c>
      <c r="EM6" s="41">
        <f t="shared" si="12"/>
        <v>0.63</v>
      </c>
      <c r="EN6" s="39" t="str">
        <f>IF(EN7="","",IF(EN7="-","【-】","【"&amp;SUBSTITUTE(TEXT(EN7,"#,##0.00"),"-","△")&amp;"】"))</f>
        <v>【0.70】</v>
      </c>
    </row>
    <row r="7" spans="1:144" s="28" customFormat="1" x14ac:dyDescent="0.15">
      <c r="A7" s="29"/>
      <c r="B7" s="35">
        <v>2018</v>
      </c>
      <c r="C7" s="35">
        <v>112097</v>
      </c>
      <c r="D7" s="35">
        <v>46</v>
      </c>
      <c r="E7" s="35">
        <v>1</v>
      </c>
      <c r="F7" s="35">
        <v>0</v>
      </c>
      <c r="G7" s="35">
        <v>1</v>
      </c>
      <c r="H7" s="35" t="s">
        <v>94</v>
      </c>
      <c r="I7" s="35" t="s">
        <v>95</v>
      </c>
      <c r="J7" s="35" t="s">
        <v>96</v>
      </c>
      <c r="K7" s="35" t="s">
        <v>97</v>
      </c>
      <c r="L7" s="35" t="s">
        <v>60</v>
      </c>
      <c r="M7" s="35" t="s">
        <v>15</v>
      </c>
      <c r="N7" s="40" t="s">
        <v>98</v>
      </c>
      <c r="O7" s="40">
        <v>79.25</v>
      </c>
      <c r="P7" s="40">
        <v>98.96</v>
      </c>
      <c r="Q7" s="40">
        <v>2214</v>
      </c>
      <c r="R7" s="40">
        <v>79708</v>
      </c>
      <c r="S7" s="40">
        <v>193.05</v>
      </c>
      <c r="T7" s="40">
        <v>412.89</v>
      </c>
      <c r="U7" s="40">
        <v>78825</v>
      </c>
      <c r="V7" s="40">
        <v>50.66</v>
      </c>
      <c r="W7" s="40">
        <v>1555.96</v>
      </c>
      <c r="X7" s="40">
        <v>102.55</v>
      </c>
      <c r="Y7" s="40">
        <v>111.99</v>
      </c>
      <c r="Z7" s="40">
        <v>113.36</v>
      </c>
      <c r="AA7" s="40">
        <v>111.04</v>
      </c>
      <c r="AB7" s="40">
        <v>108.26</v>
      </c>
      <c r="AC7" s="40">
        <v>111.96</v>
      </c>
      <c r="AD7" s="40">
        <v>112.69</v>
      </c>
      <c r="AE7" s="40">
        <v>113.16</v>
      </c>
      <c r="AF7" s="40">
        <v>112.15</v>
      </c>
      <c r="AG7" s="40">
        <v>111.44</v>
      </c>
      <c r="AH7" s="40">
        <v>112.83</v>
      </c>
      <c r="AI7" s="40">
        <v>0</v>
      </c>
      <c r="AJ7" s="40">
        <v>0</v>
      </c>
      <c r="AK7" s="40">
        <v>0</v>
      </c>
      <c r="AL7" s="40">
        <v>0</v>
      </c>
      <c r="AM7" s="40">
        <v>0</v>
      </c>
      <c r="AN7" s="40">
        <v>0.41</v>
      </c>
      <c r="AO7" s="40">
        <v>0.54</v>
      </c>
      <c r="AP7" s="40">
        <v>0.68</v>
      </c>
      <c r="AQ7" s="40">
        <v>1</v>
      </c>
      <c r="AR7" s="40">
        <v>1.03</v>
      </c>
      <c r="AS7" s="40">
        <v>1.05</v>
      </c>
      <c r="AT7" s="40">
        <v>165.08</v>
      </c>
      <c r="AU7" s="40">
        <v>197.17</v>
      </c>
      <c r="AV7" s="40">
        <v>211.65</v>
      </c>
      <c r="AW7" s="40">
        <v>201.2</v>
      </c>
      <c r="AX7" s="40">
        <v>134.81</v>
      </c>
      <c r="AY7" s="40">
        <v>335.95</v>
      </c>
      <c r="AZ7" s="40">
        <v>346.59</v>
      </c>
      <c r="BA7" s="40">
        <v>357.82</v>
      </c>
      <c r="BB7" s="40">
        <v>355.5</v>
      </c>
      <c r="BC7" s="40">
        <v>349.83</v>
      </c>
      <c r="BD7" s="40">
        <v>261.93</v>
      </c>
      <c r="BE7" s="40">
        <v>257.22000000000003</v>
      </c>
      <c r="BF7" s="40">
        <v>238.97</v>
      </c>
      <c r="BG7" s="40">
        <v>249.51</v>
      </c>
      <c r="BH7" s="40">
        <v>265.60000000000002</v>
      </c>
      <c r="BI7" s="40">
        <v>279.72000000000003</v>
      </c>
      <c r="BJ7" s="40">
        <v>319.82</v>
      </c>
      <c r="BK7" s="40">
        <v>312.02999999999997</v>
      </c>
      <c r="BL7" s="40">
        <v>307.45999999999998</v>
      </c>
      <c r="BM7" s="40">
        <v>312.58</v>
      </c>
      <c r="BN7" s="40">
        <v>314.87</v>
      </c>
      <c r="BO7" s="40">
        <v>270.45999999999998</v>
      </c>
      <c r="BP7" s="40">
        <v>92.63</v>
      </c>
      <c r="BQ7" s="40">
        <v>103.4</v>
      </c>
      <c r="BR7" s="40">
        <v>104.31</v>
      </c>
      <c r="BS7" s="40">
        <v>102.85</v>
      </c>
      <c r="BT7" s="40">
        <v>99.57</v>
      </c>
      <c r="BU7" s="40">
        <v>105.21</v>
      </c>
      <c r="BV7" s="40">
        <v>105.71</v>
      </c>
      <c r="BW7" s="40">
        <v>106.01</v>
      </c>
      <c r="BX7" s="40">
        <v>104.57</v>
      </c>
      <c r="BY7" s="40">
        <v>103.54</v>
      </c>
      <c r="BZ7" s="40">
        <v>103.91</v>
      </c>
      <c r="CA7" s="40">
        <v>151.01</v>
      </c>
      <c r="CB7" s="40">
        <v>152.93</v>
      </c>
      <c r="CC7" s="40">
        <v>152.66</v>
      </c>
      <c r="CD7" s="40">
        <v>154.51</v>
      </c>
      <c r="CE7" s="40">
        <v>159.68</v>
      </c>
      <c r="CF7" s="40">
        <v>162.59</v>
      </c>
      <c r="CG7" s="40">
        <v>162.15</v>
      </c>
      <c r="CH7" s="40">
        <v>162.24</v>
      </c>
      <c r="CI7" s="40">
        <v>165.47</v>
      </c>
      <c r="CJ7" s="40">
        <v>167.46</v>
      </c>
      <c r="CK7" s="40">
        <v>167.11</v>
      </c>
      <c r="CL7" s="40">
        <v>50.82</v>
      </c>
      <c r="CM7" s="40">
        <v>51.79</v>
      </c>
      <c r="CN7" s="40">
        <v>51.92</v>
      </c>
      <c r="CO7" s="40">
        <v>51.76</v>
      </c>
      <c r="CP7" s="40">
        <v>51.65</v>
      </c>
      <c r="CQ7" s="40">
        <v>59.17</v>
      </c>
      <c r="CR7" s="40">
        <v>59.34</v>
      </c>
      <c r="CS7" s="40">
        <v>59.11</v>
      </c>
      <c r="CT7" s="40">
        <v>59.74</v>
      </c>
      <c r="CU7" s="40">
        <v>59.46</v>
      </c>
      <c r="CV7" s="40">
        <v>60.27</v>
      </c>
      <c r="CW7" s="40">
        <v>86.88</v>
      </c>
      <c r="CX7" s="40">
        <v>85.9</v>
      </c>
      <c r="CY7" s="40">
        <v>85.74</v>
      </c>
      <c r="CZ7" s="40">
        <v>85.59</v>
      </c>
      <c r="DA7" s="40">
        <v>85.27</v>
      </c>
      <c r="DB7" s="40">
        <v>87.6</v>
      </c>
      <c r="DC7" s="40">
        <v>87.74</v>
      </c>
      <c r="DD7" s="40">
        <v>87.91</v>
      </c>
      <c r="DE7" s="40">
        <v>87.28</v>
      </c>
      <c r="DF7" s="40">
        <v>87.41</v>
      </c>
      <c r="DG7" s="40">
        <v>89.92</v>
      </c>
      <c r="DH7" s="40">
        <v>45.7</v>
      </c>
      <c r="DI7" s="40">
        <v>47.03</v>
      </c>
      <c r="DJ7" s="40">
        <v>48.08</v>
      </c>
      <c r="DK7" s="40">
        <v>49.31</v>
      </c>
      <c r="DL7" s="40">
        <v>48.98</v>
      </c>
      <c r="DM7" s="40">
        <v>45.25</v>
      </c>
      <c r="DN7" s="40">
        <v>46.27</v>
      </c>
      <c r="DO7" s="40">
        <v>46.88</v>
      </c>
      <c r="DP7" s="40">
        <v>46.94</v>
      </c>
      <c r="DQ7" s="40">
        <v>47.62</v>
      </c>
      <c r="DR7" s="40">
        <v>48.85</v>
      </c>
      <c r="DS7" s="40">
        <v>8.48</v>
      </c>
      <c r="DT7" s="40">
        <v>8.48</v>
      </c>
      <c r="DU7" s="40">
        <v>9.64</v>
      </c>
      <c r="DV7" s="40">
        <v>13.11</v>
      </c>
      <c r="DW7" s="40">
        <v>18.760000000000002</v>
      </c>
      <c r="DX7" s="40">
        <v>10.71</v>
      </c>
      <c r="DY7" s="40">
        <v>10.93</v>
      </c>
      <c r="DZ7" s="40">
        <v>13.39</v>
      </c>
      <c r="EA7" s="40">
        <v>14.48</v>
      </c>
      <c r="EB7" s="40">
        <v>16.27</v>
      </c>
      <c r="EC7" s="40">
        <v>17.8</v>
      </c>
      <c r="ED7" s="40">
        <v>0.79</v>
      </c>
      <c r="EE7" s="40">
        <v>0.59</v>
      </c>
      <c r="EF7" s="40">
        <v>0.52</v>
      </c>
      <c r="EG7" s="40">
        <v>0.39</v>
      </c>
      <c r="EH7" s="40">
        <v>0.57999999999999996</v>
      </c>
      <c r="EI7" s="40">
        <v>0.72</v>
      </c>
      <c r="EJ7" s="40">
        <v>0.71</v>
      </c>
      <c r="EK7" s="40">
        <v>0.71</v>
      </c>
      <c r="EL7" s="40">
        <v>0.75</v>
      </c>
      <c r="EM7" s="40">
        <v>0.63</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99</v>
      </c>
      <c r="C9" s="30" t="s">
        <v>100</v>
      </c>
      <c r="D9" s="30" t="s">
        <v>101</v>
      </c>
      <c r="E9" s="30" t="s">
        <v>102</v>
      </c>
      <c r="F9" s="30" t="s">
        <v>103</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51</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2020-02-10T01:08:01Z</cp:lastPrinted>
  <dcterms:created xsi:type="dcterms:W3CDTF">2019-12-05T04:12:09Z</dcterms:created>
  <dcterms:modified xsi:type="dcterms:W3CDTF">2020-02-10T01:23:07Z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2020-02-04T07:45:45Z</vt:filetime>
  </property>
</Properties>
</file>