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Gsv0002\下水道課\★経営戦略\経営比較分析表\30年度\回答\"/>
    </mc:Choice>
  </mc:AlternateContent>
  <xr:revisionPtr revIDLastSave="0" documentId="13_ncr:1_{E7C2ACB7-D20A-4553-8930-5B732F4BC784}" xr6:coauthVersionLast="43" xr6:coauthVersionMax="43" xr10:uidLastSave="{00000000-0000-0000-0000-000000000000}"/>
  <workbookProtection workbookAlgorithmName="SHA-512" workbookHashValue="0l8nC1hWxZhDOmcZBEZyf8GP4FWLYJkkjUXCF6pSiwYzCs5ekD2DtikyW+cDGWYuFoDmtvmrZKEYDjcwVfKtwg==" workbookSaltValue="9VMjAMFGyGqP5V/joFn0r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P10" i="4"/>
  <c r="I10" i="4"/>
  <c r="AT8"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<sst xmlns="http://schemas.openxmlformats.org/spreadsheetml/2006/main" count="228" uniqueCount="114">
  <si>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</si>
  <si>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</si>
  <si>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</si>
  <si>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</si>
  <si>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</si>
  <si>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</si>
  <si>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</si>
  <si>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</si>
  <si>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</si>
  <si>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</si>
  <si>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</si>
  <si>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</si>
  <si>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</si>
  <si>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</si>
  <si>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</si>
  <si>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</si>
  <si>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</si>
  <si>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</si>
  <si>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</si>
  <si>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</si>
  <si>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</si>
  <si>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</si>
  <si>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</si>
  <si>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</si>
  <si>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</si>
  <si>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</si>
  <si>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</si>
  <si>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</si>
  <si>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</si>
  <si>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</si>
  <si>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</si>
  <si>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</si>
  <si>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</si>
  <si>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</si>
  <si>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</si>
  <si>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</si>
  <si>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</si>
  <si>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</si>
  <si>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</si>
  <si>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</si>
  <si>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</si>
  <si>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</si>
  <si>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</si>
  <si>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</si>
  <si>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</si>
  <si>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</si>
  <si>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</si>
  <si>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</si>
  <si>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</si>
  <si>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</si>
  <si>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</si>
  <si>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</si>
  <si>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</si>
  <si>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</si>
  <si>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</si>
  <si>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</si>
  <si>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</si>
  <si>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</si>
  <si>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</si>
  <si>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</si>
  <si>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</si>
  <si>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</si>
  <si>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</si>
  <si>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</si>
  <si>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</si>
  <si>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</si>
  <si>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</si>
  <si>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</si>
  <si>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</si>
  <si>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</si>
  <si>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</si>
  <si>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</si>
  <si>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</si>
  <si>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</si>
  <si>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</si>
  <si>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</si>
  <si>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</si>
  <si>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</si>
  <si>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</si>
  <si>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</si>
  <si>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</si>
  <si>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</si>
  <si>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</si>
  <si>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</si>
  <si>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</si>
  <si>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</si>
  <si>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</si>
  <si>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</si>
  <si>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</si>
  <si>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</si>
  <si>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</si>
  <si>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</si>
  <si>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</si>
  <si>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</si>
  <si>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</si>
  <si>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</si>
  <si>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</si>
  <si>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</si>
  <si>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飯能市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</si>
  <si>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</si>
  <si>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</si>
  <si>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</si>
  <si>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</si>
  <si>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</si>
  <si>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</si>
  <si>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</si>
  <si>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</si>
  <si>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</si>
  <si>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</si>
  <si>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</si>
  <si>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</si>
  <si>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及び経費回収率は、使用料改定を平成23年度、平成26年度の2回実施したことで、平成27年度から100%を上回っていたが、平成30年度においては、平成31年4月1日に公営企業会計へ移行したことから、3月31日をもって打切決算を行った。これにより、下水道使用料の収入済額が減少したことから収益的収支比率及び経費回収率は下降している。単独の終末処理場を有し、老朽化による修繕などの維持管理費の増加が予想されるが、経営の効率化を図り、営業費用上昇の抑制に努めていく。
・企業債は、年度の元金償還額よりも低い数値での借入を基本とし、経営に取り組んでいる。企業債残高対事業規模比率は、打切決算の影響で、類似団体平均値を若干上回っているが、今後も施設の新設と更新状況を踏まえ、償還額と借入額を精査し、企業債残高の上昇を抑制していく。
・汚水処理原価は、元利償還金の増加などにより類似団体平均値と比較して高い状況である。維持管理費等の見直し、企業債借入額の抑制などに努め、営業費用上昇の抑制に努めていく。
・施設利用率は約60％で推移している。最大稼働率など他の指標の推移も見ながら、今後の施設の効率性、運営体制、投資のあり方などを検討する必要がある。
・水洗化率は約95％で推移し、類似団体平均値よりも高い水準を維持している。未接続世帯への働きかけや管きょ整備に併せた接続の働きかけなど、水洗化活動の効果である。今後も未接続世帯や事業所等への水洗化活動に積極的に取り組み、水洗化率の向上を図っていく。
</t>
    <rPh sb="8" eb="9">
      <t>オヨ</t>
    </rPh>
    <rPh sb="10" eb="12">
      <t>ケイヒ</t>
    </rPh>
    <rPh sb="12" eb="14">
      <t>カイシュウ</t>
    </rPh>
    <rPh sb="14" eb="15">
      <t>リツ</t>
    </rPh>
    <rPh sb="68" eb="70">
      <t>ヘイセイ</t>
    </rPh>
    <rPh sb="72" eb="74">
      <t>ネンド</t>
    </rPh>
    <rPh sb="80" eb="82">
      <t>ヘイセイ</t>
    </rPh>
    <rPh sb="84" eb="85">
      <t>ネン</t>
    </rPh>
    <rPh sb="86" eb="87">
      <t>ガツ</t>
    </rPh>
    <rPh sb="88" eb="89">
      <t>ニチ</t>
    </rPh>
    <rPh sb="90" eb="92">
      <t>コウエイ</t>
    </rPh>
    <rPh sb="92" eb="94">
      <t>キギョウ</t>
    </rPh>
    <rPh sb="94" eb="96">
      <t>カイケイ</t>
    </rPh>
    <rPh sb="97" eb="99">
      <t>イコウ</t>
    </rPh>
    <rPh sb="107" eb="108">
      <t>ガツ</t>
    </rPh>
    <rPh sb="110" eb="111">
      <t>ニチ</t>
    </rPh>
    <rPh sb="115" eb="117">
      <t>ウチキ</t>
    </rPh>
    <rPh sb="117" eb="119">
      <t>ケッサン</t>
    </rPh>
    <rPh sb="120" eb="121">
      <t>オコナ</t>
    </rPh>
    <rPh sb="130" eb="133">
      <t>ゲスイドウ</t>
    </rPh>
    <rPh sb="133" eb="136">
      <t>シヨウリョウ</t>
    </rPh>
    <rPh sb="137" eb="139">
      <t>シュウニュウ</t>
    </rPh>
    <rPh sb="139" eb="140">
      <t>スミ</t>
    </rPh>
    <rPh sb="140" eb="141">
      <t>ガク</t>
    </rPh>
    <rPh sb="142" eb="144">
      <t>ゲンショウ</t>
    </rPh>
    <rPh sb="150" eb="153">
      <t>シュウエキテキ</t>
    </rPh>
    <rPh sb="153" eb="155">
      <t>シュウシ</t>
    </rPh>
    <rPh sb="155" eb="157">
      <t>ヒリツ</t>
    </rPh>
    <rPh sb="157" eb="158">
      <t>オヨ</t>
    </rPh>
    <rPh sb="159" eb="161">
      <t>ケイヒ</t>
    </rPh>
    <rPh sb="161" eb="163">
      <t>カイシュウ</t>
    </rPh>
    <rPh sb="163" eb="164">
      <t>リツ</t>
    </rPh>
    <rPh sb="165" eb="167">
      <t>カコウ</t>
    </rPh>
    <rPh sb="211" eb="213">
      <t>ケイエイ</t>
    </rPh>
    <rPh sb="295" eb="297">
      <t>ウチキ</t>
    </rPh>
    <rPh sb="297" eb="299">
      <t>ケッサン</t>
    </rPh>
    <rPh sb="300" eb="302">
      <t>エイキョウ</t>
    </rPh>
    <rPh sb="304" eb="306">
      <t>ルイジ</t>
    </rPh>
    <rPh sb="306" eb="308">
      <t>ダンタイ</t>
    </rPh>
    <rPh sb="308" eb="311">
      <t>ヘイキンチ</t>
    </rPh>
    <rPh sb="312" eb="314">
      <t>ジャッカン</t>
    </rPh>
    <rPh sb="314" eb="316">
      <t>ウワマワ</t>
    </rPh>
    <phoneticPr fontId="4"/>
  </si>
  <si>
    <t>・昭和28年度から下水道事業に取り組んでいることから、下水道施設の老朽化が進んでいるが、現在も未普及対策の汚水管きょ整備を進めていることから、管きょ更新が進んでおらず、管渠改善率が低い状況である。平成30年度にストックマネジメント計画を策定したことから、未普及対策とともに適正な維持管理に取り組んでいく。なお、管きょ更新については、状態把握を目的とした管きょ調査を行い、その結果に基づいた管きょ更新計画を策定する見込みでいる。</t>
    <rPh sb="98" eb="100">
      <t>ヘイセイ</t>
    </rPh>
    <rPh sb="102" eb="104">
      <t>ネンド</t>
    </rPh>
    <rPh sb="115" eb="117">
      <t>ケイカク</t>
    </rPh>
    <rPh sb="118" eb="120">
      <t>サクテイ</t>
    </rPh>
    <rPh sb="127" eb="130">
      <t>ミフキュウ</t>
    </rPh>
    <rPh sb="130" eb="132">
      <t>タイサク</t>
    </rPh>
    <rPh sb="136" eb="138">
      <t>テキセイ</t>
    </rPh>
    <rPh sb="139" eb="141">
      <t>イジ</t>
    </rPh>
    <rPh sb="141" eb="143">
      <t>カンリ</t>
    </rPh>
    <rPh sb="144" eb="145">
      <t>ト</t>
    </rPh>
    <rPh sb="146" eb="147">
      <t>ク</t>
    </rPh>
    <rPh sb="155" eb="156">
      <t>カン</t>
    </rPh>
    <rPh sb="158" eb="160">
      <t>コウシン</t>
    </rPh>
    <rPh sb="166" eb="168">
      <t>ジョウタイ</t>
    </rPh>
    <rPh sb="168" eb="170">
      <t>ハアク</t>
    </rPh>
    <rPh sb="171" eb="173">
      <t>モクテキ</t>
    </rPh>
    <rPh sb="176" eb="177">
      <t>カン</t>
    </rPh>
    <rPh sb="179" eb="181">
      <t>チョウサ</t>
    </rPh>
    <rPh sb="182" eb="183">
      <t>オコナ</t>
    </rPh>
    <rPh sb="187" eb="189">
      <t>ケッカ</t>
    </rPh>
    <rPh sb="190" eb="191">
      <t>モト</t>
    </rPh>
    <rPh sb="194" eb="195">
      <t>カン</t>
    </rPh>
    <rPh sb="197" eb="199">
      <t>コウシン</t>
    </rPh>
    <rPh sb="199" eb="201">
      <t>ケイカク</t>
    </rPh>
    <rPh sb="202" eb="204">
      <t>サクテイ</t>
    </rPh>
    <rPh sb="206" eb="208">
      <t>ミコ</t>
    </rPh>
    <phoneticPr fontId="4"/>
  </si>
  <si>
    <t>・平成23年度以降、2度の使用料改定を実施したことで、収益的収支比率、経費回収率などが上昇し、経営改善が図られてきている。平成30年度においては、収益的収支比率及び経費回収率が下降しているが、これは、平成31年4月1日に公営企業会計へ移行したことから、3月31日をもって打切決算を行ったことにより、下水道使用料の収入済額が減少したことが理由である。
・未普及対策を優先的に進めていくが、今後は、ストックマネジメント計画に基づき、計画的な更新と適正な維持管理に取り組んでいく。
・公営企業化に伴い、今後は企業としての経済性を十分発揮するとともに、これまで以上に経営の合理化と経費の節減に努めていく。</t>
    <rPh sb="61" eb="63">
      <t>ヘイセイ</t>
    </rPh>
    <rPh sb="65" eb="67">
      <t>ネンド</t>
    </rPh>
    <rPh sb="73" eb="75">
      <t>シュウエキ</t>
    </rPh>
    <rPh sb="75" eb="76">
      <t>テキ</t>
    </rPh>
    <rPh sb="76" eb="78">
      <t>シュウシ</t>
    </rPh>
    <rPh sb="78" eb="80">
      <t>ヒリツ</t>
    </rPh>
    <rPh sb="80" eb="81">
      <t>オヨ</t>
    </rPh>
    <rPh sb="82" eb="84">
      <t>ケイヒ</t>
    </rPh>
    <rPh sb="84" eb="86">
      <t>カイシュウ</t>
    </rPh>
    <rPh sb="86" eb="87">
      <t>リツ</t>
    </rPh>
    <rPh sb="88" eb="90">
      <t>カコウ</t>
    </rPh>
    <rPh sb="168" eb="170">
      <t>リユウ</t>
    </rPh>
    <rPh sb="193" eb="195">
      <t>コンゴ</t>
    </rPh>
    <rPh sb="207" eb="209">
      <t>ケイカク</t>
    </rPh>
    <rPh sb="210" eb="211">
      <t>モト</t>
    </rPh>
    <rPh sb="214" eb="217">
      <t>ケイカクテキ</t>
    </rPh>
    <rPh sb="218" eb="220">
      <t>コウシン</t>
    </rPh>
    <rPh sb="221" eb="223">
      <t>テキセイ</t>
    </rPh>
    <rPh sb="224" eb="226">
      <t>イジ</t>
    </rPh>
    <rPh sb="226" eb="228">
      <t>カンリ</t>
    </rPh>
    <rPh sb="229" eb="230">
      <t>ト</t>
    </rPh>
    <rPh sb="231" eb="232">
      <t>ク</t>
    </rPh>
    <rPh sb="239" eb="241">
      <t>コウエイ</t>
    </rPh>
    <rPh sb="241" eb="243">
      <t>キギョウ</t>
    </rPh>
    <rPh sb="243" eb="244">
      <t>カ</t>
    </rPh>
    <rPh sb="245" eb="246">
      <t>トモナ</t>
    </rPh>
    <rPh sb="248" eb="250">
      <t>コンゴ</t>
    </rPh>
    <rPh sb="251" eb="253">
      <t>キギョウ</t>
    </rPh>
    <rPh sb="257" eb="259">
      <t>ケイザイ</t>
    </rPh>
    <rPh sb="259" eb="260">
      <t>セイ</t>
    </rPh>
    <rPh sb="261" eb="263">
      <t>ジュウブン</t>
    </rPh>
    <rPh sb="263" eb="265">
      <t>ハッキ</t>
    </rPh>
    <rPh sb="276" eb="278">
      <t>イジョウ</t>
    </rPh>
    <rPh sb="279" eb="281">
      <t>ケイエイ</t>
    </rPh>
    <rPh sb="282" eb="285">
      <t>ゴウリカ</t>
    </rPh>
    <rPh sb="286" eb="288">
      <t>ケイヒ</t>
    </rPh>
    <rPh sb="289" eb="291">
      <t>セツゲン</t>
    </rPh>
    <rPh sb="292" eb="2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</si>
</sst>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14"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16"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0.02</c:v>
                </c:pt>
                <c:pt idx="4">
                  <c:v>0</c:v>
                </c:pt>
              </c:numCache>
            </c:numRef>
          </c:val>
          <c:extLst>
            <c:ext xmlns:c16="http://schemas.microsoft.com/office/drawing/2014/chart" uri="{C3380CC4-5D6E-409C-BE32-E72D297353CC}">
              <c16:uniqueId val="{00000000-AD83-4355-9D9F-1A0E8C4BDF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AD83-4355-9D9F-1A0E8C4BDF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58.79</c:v>
                </c:pt>
                <c:pt idx="1">
                  <c:v>60.25</c:v>
                </c:pt>
                <c:pt idx="2">
                  <c:v>59.43</c:v>
                </c:pt>
                <c:pt idx="3">
                  <c:v>61.16</c:v>
                </c:pt>
                <c:pt idx="4">
                  <c:v>57.71</c:v>
                </c:pt>
              </c:numCache>
            </c:numRef>
          </c:val>
          <c:extLst>
            <c:ext xmlns:c16="http://schemas.microsoft.com/office/drawing/2014/chart" uri="{C3380CC4-5D6E-409C-BE32-E72D297353CC}">
              <c16:uniqueId val="{00000000-85F4-4DC0-8021-2953B58713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c:ext xmlns:c16="http://schemas.microsoft.com/office/drawing/2014/chart" uri="{C3380CC4-5D6E-409C-BE32-E72D297353CC}">
              <c16:uniqueId val="{00000001-85F4-4DC0-8021-2953B58713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95.32</c:v>
                </c:pt>
                <c:pt idx="1">
                  <c:v>95.74</c:v>
                </c:pt>
                <c:pt idx="2">
                  <c:v>95.73</c:v>
                </c:pt>
                <c:pt idx="3">
                  <c:v>95.2</c:v>
                </c:pt>
                <c:pt idx="4">
                  <c:v>95.62</c:v>
                </c:pt>
              </c:numCache>
            </c:numRef>
          </c:val>
          <c:extLst>
            <c:ext xmlns:c16="http://schemas.microsoft.com/office/drawing/2014/chart" uri="{C3380CC4-5D6E-409C-BE32-E72D297353CC}">
              <c16:uniqueId val="{00000000-468B-436C-B24A-56EB954F51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c:ext xmlns:c16="http://schemas.microsoft.com/office/drawing/2014/chart" uri="{C3380CC4-5D6E-409C-BE32-E72D297353CC}">
              <c16:uniqueId val="{00000001-468B-436C-B24A-56EB954F51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95.82</c:v>
                </c:pt>
                <c:pt idx="1">
                  <c:v>101.59</c:v>
                </c:pt>
                <c:pt idx="2">
                  <c:v>101.45</c:v>
                </c:pt>
                <c:pt idx="3">
                  <c:v>101.72</c:v>
                </c:pt>
                <c:pt idx="4">
                  <c:v>90.76</c:v>
                </c:pt>
              </c:numCache>
            </c:numRef>
          </c:val>
          <c:extLst>
            <c:ext xmlns:c16="http://schemas.microsoft.com/office/drawing/2014/chart" uri="{C3380CC4-5D6E-409C-BE32-E72D297353CC}">
              <c16:uniqueId val="{00000000-0D33-4804-B893-701B78BD6F9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33-4804-B893-701B78BD6F9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3D-4965-BD42-C5C3CDDC73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3D-4965-BD42-C5C3CDDC73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97-4412-8320-79E35BA357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97-4412-8320-79E35BA357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C4-4499-95EF-7A8E84566C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C4-4499-95EF-7A8E84566C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92-4DF3-BEC4-AD7EA548E9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92-4DF3-BEC4-AD7EA548E9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675.13</c:v>
                </c:pt>
                <c:pt idx="1">
                  <c:v>549.66</c:v>
                </c:pt>
                <c:pt idx="2">
                  <c:v>555.41999999999996</c:v>
                </c:pt>
                <c:pt idx="3">
                  <c:v>549.61</c:v>
                </c:pt>
                <c:pt idx="4">
                  <c:v>649.20000000000005</c:v>
                </c:pt>
              </c:numCache>
            </c:numRef>
          </c:val>
          <c:extLst>
            <c:ext xmlns:c16="http://schemas.microsoft.com/office/drawing/2014/chart" uri="{C3380CC4-5D6E-409C-BE32-E72D297353CC}">
              <c16:uniqueId val="{00000000-D72B-4C38-B3D9-A4B0980CA2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c:ext xmlns:c16="http://schemas.microsoft.com/office/drawing/2014/chart" uri="{C3380CC4-5D6E-409C-BE32-E72D297353CC}">
              <c16:uniqueId val="{00000001-D72B-4C38-B3D9-A4B0980CA2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96.05</c:v>
                </c:pt>
                <c:pt idx="1">
                  <c:v>100</c:v>
                </c:pt>
                <c:pt idx="2">
                  <c:v>100</c:v>
                </c:pt>
                <c:pt idx="3">
                  <c:v>100</c:v>
                </c:pt>
                <c:pt idx="4">
                  <c:v>84.13</c:v>
                </c:pt>
              </c:numCache>
            </c:numRef>
          </c:val>
          <c:extLst>
            <c:ext xmlns:c16="http://schemas.microsoft.com/office/drawing/2014/chart" uri="{C3380CC4-5D6E-409C-BE32-E72D297353CC}">
              <c16:uniqueId val="{00000000-5AC1-4785-9C10-6EF1AE7A1E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c:ext xmlns:c16="http://schemas.microsoft.com/office/drawing/2014/chart" uri="{C3380CC4-5D6E-409C-BE32-E72D297353CC}">
              <c16:uniqueId val="{00000001-5AC1-4785-9C10-6EF1AE7A1E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151.5</c:v>
                </c:pt>
                <c:pt idx="1">
                  <c:v>156.9</c:v>
                </c:pt>
                <c:pt idx="2">
                  <c:v>156.94</c:v>
                </c:pt>
                <c:pt idx="3">
                  <c:v>156.63</c:v>
                </c:pt>
                <c:pt idx="4">
                  <c:v>156.13999999999999</c:v>
                </c:pt>
              </c:numCache>
            </c:numRef>
          </c:val>
          <c:extLst>
            <c:ext xmlns:c16="http://schemas.microsoft.com/office/drawing/2014/chart" uri="{C3380CC4-5D6E-409C-BE32-E72D297353CC}">
              <c16:uniqueId val="{00000000-0FA4-4B04-8EDF-47702D21B5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0FA4-4B04-8EDF-47702D21B5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埼玉県　飯能市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3"/>
      <c r="D7" s="73"/>
      <c r="E7" s="73"/>
      <c r="F7" s="73"/>
      <c r="G7" s="73"/>
      <c r="H7" s="73"/>
      <c r="I7" s="73" t="s">
        <v>2</v>
      </c>
      <c r="J7" s="73"/>
      <c r="K7" s="73"/>
      <c r="L7" s="73"/>
      <c r="M7" s="73"/>
      <c r="N7" s="73"/>
      <c r="O7" s="73"/>
      <c r="P7" s="73" t="s">
        <v>3</v>
      </c>
      <c r="Q7" s="73"/>
      <c r="R7" s="73"/>
      <c r="S7" s="73"/>
      <c r="T7" s="73"/>
      <c r="U7" s="73"/>
      <c r="V7" s="73"/>
      <c r="W7" s="73" t="s">
        <v>4</v>
      </c>
      <c r="X7" s="73"/>
      <c r="Y7" s="73"/>
      <c r="Z7" s="73"/>
      <c r="AA7" s="73"/>
      <c r="AB7" s="73"/>
      <c r="AC7" s="73"/>
      <c r="AD7" s="73" t="s">
        <v>5</v>
      </c>
      <c r="AE7" s="73"/>
      <c r="AF7" s="73"/>
      <c r="AG7" s="73"/>
      <c r="AH7" s="73"/>
      <c r="AI7" s="73"/>
      <c r="AJ7" s="73"/>
      <c r="AK7" s="3"/>
      <c r="AL7" s="73" t="s">
        <v>6</v>
      </c>
      <c r="AM7" s="73"/>
      <c r="AN7" s="73"/>
      <c r="AO7" s="73"/>
      <c r="AP7" s="73"/>
      <c r="AQ7" s="73"/>
      <c r="AR7" s="73"/>
      <c r="AS7" s="73"/>
      <c r="AT7" s="73" t="s">
        <v>7</v>
      </c>
      <c r="AU7" s="73"/>
      <c r="AV7" s="73"/>
      <c r="AW7" s="73"/>
      <c r="AX7" s="73"/>
      <c r="AY7" s="73"/>
      <c r="AZ7" s="73"/>
      <c r="BA7" s="73"/>
      <c r="BB7" s="73" t="s">
        <v>8</v>
      </c>
      <c r="BC7" s="73"/>
      <c r="BD7" s="73"/>
      <c r="BE7" s="73"/>
      <c r="BF7" s="73"/>
      <c r="BG7" s="73"/>
      <c r="BH7" s="73"/>
      <c r="BI7" s="73"/>
      <c r="BJ7" s="3"/>
      <c r="BK7" s="3"/>
      <c r="BL7" s="4" t="s">
        <v>9</v>
      </c>
      <c r="BM7" s="5"/>
      <c r="BN7" s="5"/>
      <c r="BO7" s="5"/>
      <c r="BP7" s="5"/>
      <c r="BQ7" s="5"/>
      <c r="BR7" s="5"/>
      <c r="BS7" s="5"/>
      <c r="BT7" s="5"/>
      <c r="BU7" s="5"/>
      <c r="BV7" s="5"/>
      <c r="BW7" s="5"/>
      <c r="BX7" s="5"/>
      <c r="BY7" s="6"/>
    </row>
    <row r="8" spans="1:78" ht="18.75" customHeight="1" x14ac:dyDescent="0.15">
      <c r="A8" s="2"/>
      <c r="B8" s="80" t="str">
        <f>データ!I6</f>
        <v>法非適用</v>
      </c>
      <c r="C8" s="80"/>
      <c r="D8" s="80"/>
      <c r="E8" s="80"/>
      <c r="F8" s="80"/>
      <c r="G8" s="80"/>
      <c r="H8" s="80"/>
      <c r="I8" s="80" t="str">
        <f>データ!J6</f>
        <v>下水道事業</v>
      </c>
      <c r="J8" s="80"/>
      <c r="K8" s="80"/>
      <c r="L8" s="80"/>
      <c r="M8" s="80"/>
      <c r="N8" s="80"/>
      <c r="O8" s="80"/>
      <c r="P8" s="80" t="str">
        <f>データ!K6</f>
        <v>公共下水道</v>
      </c>
      <c r="Q8" s="80"/>
      <c r="R8" s="80"/>
      <c r="S8" s="80"/>
      <c r="T8" s="80"/>
      <c r="U8" s="80"/>
      <c r="V8" s="80"/>
      <c r="W8" s="80" t="str">
        <f>データ!L6</f>
        <v>Bc1</v>
      </c>
      <c r="X8" s="80"/>
      <c r="Y8" s="80"/>
      <c r="Z8" s="80"/>
      <c r="AA8" s="80"/>
      <c r="AB8" s="80"/>
      <c r="AC8" s="80"/>
      <c r="AD8" s="81" t="str">
        <f>データ!$M$6</f>
        <v>非設置</v>
      </c>
      <c r="AE8" s="81"/>
      <c r="AF8" s="81"/>
      <c r="AG8" s="81"/>
      <c r="AH8" s="81"/>
      <c r="AI8" s="81"/>
      <c r="AJ8" s="81"/>
      <c r="AK8" s="3"/>
      <c r="AL8" s="77">
        <f>データ!S6</f>
        <v>79708</v>
      </c>
      <c r="AM8" s="77"/>
      <c r="AN8" s="77"/>
      <c r="AO8" s="77"/>
      <c r="AP8" s="77"/>
      <c r="AQ8" s="77"/>
      <c r="AR8" s="77"/>
      <c r="AS8" s="77"/>
      <c r="AT8" s="76">
        <f>データ!T6</f>
        <v>193.05</v>
      </c>
      <c r="AU8" s="76"/>
      <c r="AV8" s="76"/>
      <c r="AW8" s="76"/>
      <c r="AX8" s="76"/>
      <c r="AY8" s="76"/>
      <c r="AZ8" s="76"/>
      <c r="BA8" s="76"/>
      <c r="BB8" s="76">
        <f>データ!U6</f>
        <v>412.89</v>
      </c>
      <c r="BC8" s="76"/>
      <c r="BD8" s="76"/>
      <c r="BE8" s="76"/>
      <c r="BF8" s="76"/>
      <c r="BG8" s="76"/>
      <c r="BH8" s="76"/>
      <c r="BI8" s="76"/>
      <c r="BJ8" s="3"/>
      <c r="BK8" s="3"/>
      <c r="BL8" s="78" t="s">
        <v>10</v>
      </c>
      <c r="BM8" s="79"/>
      <c r="BN8" s="7" t="s">
        <v>11</v>
      </c>
      <c r="BO8" s="8"/>
      <c r="BP8" s="8"/>
      <c r="BQ8" s="8"/>
      <c r="BR8" s="8"/>
      <c r="BS8" s="8"/>
      <c r="BT8" s="8"/>
      <c r="BU8" s="8"/>
      <c r="BV8" s="8"/>
      <c r="BW8" s="8"/>
      <c r="BX8" s="8"/>
      <c r="BY8" s="9"/>
    </row>
    <row r="9" spans="1:78" ht="18.75" customHeight="1" x14ac:dyDescent="0.15">
      <c r="A9" s="2"/>
      <c r="B9" s="73" t="s">
        <v>12</v>
      </c>
      <c r="C9" s="73"/>
      <c r="D9" s="73"/>
      <c r="E9" s="73"/>
      <c r="F9" s="73"/>
      <c r="G9" s="73"/>
      <c r="H9" s="73"/>
      <c r="I9" s="73" t="s">
        <v>13</v>
      </c>
      <c r="J9" s="73"/>
      <c r="K9" s="73"/>
      <c r="L9" s="73"/>
      <c r="M9" s="73"/>
      <c r="N9" s="73"/>
      <c r="O9" s="73"/>
      <c r="P9" s="73" t="s">
        <v>14</v>
      </c>
      <c r="Q9" s="73"/>
      <c r="R9" s="73"/>
      <c r="S9" s="73"/>
      <c r="T9" s="73"/>
      <c r="U9" s="73"/>
      <c r="V9" s="73"/>
      <c r="W9" s="73" t="s">
        <v>15</v>
      </c>
      <c r="X9" s="73"/>
      <c r="Y9" s="73"/>
      <c r="Z9" s="73"/>
      <c r="AA9" s="73"/>
      <c r="AB9" s="73"/>
      <c r="AC9" s="73"/>
      <c r="AD9" s="73" t="s">
        <v>16</v>
      </c>
      <c r="AE9" s="73"/>
      <c r="AF9" s="73"/>
      <c r="AG9" s="73"/>
      <c r="AH9" s="73"/>
      <c r="AI9" s="73"/>
      <c r="AJ9" s="73"/>
      <c r="AK9" s="3"/>
      <c r="AL9" s="73" t="s">
        <v>17</v>
      </c>
      <c r="AM9" s="73"/>
      <c r="AN9" s="73"/>
      <c r="AO9" s="73"/>
      <c r="AP9" s="73"/>
      <c r="AQ9" s="73"/>
      <c r="AR9" s="73"/>
      <c r="AS9" s="73"/>
      <c r="AT9" s="73" t="s">
        <v>18</v>
      </c>
      <c r="AU9" s="73"/>
      <c r="AV9" s="73"/>
      <c r="AW9" s="73"/>
      <c r="AX9" s="73"/>
      <c r="AY9" s="73"/>
      <c r="AZ9" s="73"/>
      <c r="BA9" s="73"/>
      <c r="BB9" s="73" t="s">
        <v>19</v>
      </c>
      <c r="BC9" s="73"/>
      <c r="BD9" s="73"/>
      <c r="BE9" s="73"/>
      <c r="BF9" s="73"/>
      <c r="BG9" s="73"/>
      <c r="BH9" s="73"/>
      <c r="BI9" s="73"/>
      <c r="BJ9" s="3"/>
      <c r="BK9" s="3"/>
      <c r="BL9" s="74" t="s">
        <v>20</v>
      </c>
      <c r="BM9" s="75"/>
      <c r="BN9" s="10" t="s">
        <v>21</v>
      </c>
      <c r="BO9" s="11"/>
      <c r="BP9" s="11"/>
      <c r="BQ9" s="11"/>
      <c r="BR9" s="11"/>
      <c r="BS9" s="11"/>
      <c r="BT9" s="11"/>
      <c r="BU9" s="11"/>
      <c r="BV9" s="11"/>
      <c r="BW9" s="11"/>
      <c r="BX9" s="11"/>
      <c r="BY9" s="12"/>
    </row>
    <row r="10" spans="1:78" ht="18.75" customHeight="1" x14ac:dyDescent="0.15">
      <c r="A10" s="2"/>
      <c r="B10" s="76" t="str">
        <f>データ!N6</f>
        <v>-</v>
      </c>
      <c r="C10" s="76"/>
      <c r="D10" s="76"/>
      <c r="E10" s="76"/>
      <c r="F10" s="76"/>
      <c r="G10" s="76"/>
      <c r="H10" s="76"/>
      <c r="I10" s="76" t="str">
        <f>データ!O6</f>
        <v>該当数値なし</v>
      </c>
      <c r="J10" s="76"/>
      <c r="K10" s="76"/>
      <c r="L10" s="76"/>
      <c r="M10" s="76"/>
      <c r="N10" s="76"/>
      <c r="O10" s="76"/>
      <c r="P10" s="76">
        <f>データ!P6</f>
        <v>69.14</v>
      </c>
      <c r="Q10" s="76"/>
      <c r="R10" s="76"/>
      <c r="S10" s="76"/>
      <c r="T10" s="76"/>
      <c r="U10" s="76"/>
      <c r="V10" s="76"/>
      <c r="W10" s="76">
        <f>データ!Q6</f>
        <v>88.99</v>
      </c>
      <c r="X10" s="76"/>
      <c r="Y10" s="76"/>
      <c r="Z10" s="76"/>
      <c r="AA10" s="76"/>
      <c r="AB10" s="76"/>
      <c r="AC10" s="76"/>
      <c r="AD10" s="77">
        <f>データ!R6</f>
        <v>2656</v>
      </c>
      <c r="AE10" s="77"/>
      <c r="AF10" s="77"/>
      <c r="AG10" s="77"/>
      <c r="AH10" s="77"/>
      <c r="AI10" s="77"/>
      <c r="AJ10" s="77"/>
      <c r="AK10" s="2"/>
      <c r="AL10" s="77">
        <f>データ!V6</f>
        <v>55068</v>
      </c>
      <c r="AM10" s="77"/>
      <c r="AN10" s="77"/>
      <c r="AO10" s="77"/>
      <c r="AP10" s="77"/>
      <c r="AQ10" s="77"/>
      <c r="AR10" s="77"/>
      <c r="AS10" s="77"/>
      <c r="AT10" s="76">
        <f>データ!W6</f>
        <v>10.4</v>
      </c>
      <c r="AU10" s="76"/>
      <c r="AV10" s="76"/>
      <c r="AW10" s="76"/>
      <c r="AX10" s="76"/>
      <c r="AY10" s="76"/>
      <c r="AZ10" s="76"/>
      <c r="BA10" s="76"/>
      <c r="BB10" s="76">
        <f>データ!X6</f>
        <v>5295</v>
      </c>
      <c r="BC10" s="76"/>
      <c r="BD10" s="76"/>
      <c r="BE10" s="76"/>
      <c r="BF10" s="76"/>
      <c r="BG10" s="76"/>
      <c r="BH10" s="76"/>
      <c r="BI10" s="76"/>
      <c r="BJ10" s="2"/>
      <c r="BK10" s="2"/>
      <c r="BL10" s="60" t="s">
        <v>22</v>
      </c>
      <c r="BM10" s="6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111</v>
      </c>
      <c r="BM16" s="68"/>
      <c r="BN16" s="68"/>
      <c r="BO16" s="68"/>
      <c r="BP16" s="68"/>
      <c r="BQ16" s="68"/>
      <c r="BR16" s="68"/>
      <c r="BS16" s="68"/>
      <c r="BT16" s="68"/>
      <c r="BU16" s="68"/>
      <c r="BV16" s="68"/>
      <c r="BW16" s="68"/>
      <c r="BX16" s="68"/>
      <c r="BY16" s="68"/>
      <c r="BZ16" s="6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3yYWDRyou/h5nQi5eB6oG8+Xj+cz+XTeCr2am98LCQpWdOPqPfkimGfsn6/57XA1+XXBgBz9FL8JpoHog1PMg==" saltValue="y2pcbo5WE2qlTw+6pu5i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5" t="s">
        <v>54</v>
      </c>
      <c r="I3" s="86"/>
      <c r="J3" s="86"/>
      <c r="K3" s="86"/>
      <c r="L3" s="86"/>
      <c r="M3" s="86"/>
      <c r="N3" s="86"/>
      <c r="O3" s="86"/>
      <c r="P3" s="86"/>
      <c r="Q3" s="86"/>
      <c r="R3" s="86"/>
      <c r="S3" s="86"/>
      <c r="T3" s="86"/>
      <c r="U3" s="86"/>
      <c r="V3" s="86"/>
      <c r="W3" s="86"/>
      <c r="X3" s="87"/>
      <c r="Y3" s="91" t="s">
        <v>55</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56</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15">
      <c r="A4" s="28" t="s">
        <v>57</v>
      </c>
      <c r="B4" s="30"/>
      <c r="C4" s="30"/>
      <c r="D4" s="30"/>
      <c r="E4" s="30"/>
      <c r="F4" s="30"/>
      <c r="G4" s="30"/>
      <c r="H4" s="88"/>
      <c r="I4" s="89"/>
      <c r="J4" s="89"/>
      <c r="K4" s="89"/>
      <c r="L4" s="89"/>
      <c r="M4" s="89"/>
      <c r="N4" s="89"/>
      <c r="O4" s="89"/>
      <c r="P4" s="89"/>
      <c r="Q4" s="89"/>
      <c r="R4" s="89"/>
      <c r="S4" s="89"/>
      <c r="T4" s="89"/>
      <c r="U4" s="89"/>
      <c r="V4" s="89"/>
      <c r="W4" s="89"/>
      <c r="X4" s="90"/>
      <c r="Y4" s="84" t="s">
        <v>58</v>
      </c>
      <c r="Z4" s="84"/>
      <c r="AA4" s="84"/>
      <c r="AB4" s="84"/>
      <c r="AC4" s="84"/>
      <c r="AD4" s="84"/>
      <c r="AE4" s="84"/>
      <c r="AF4" s="84"/>
      <c r="AG4" s="84"/>
      <c r="AH4" s="84"/>
      <c r="AI4" s="84"/>
      <c r="AJ4" s="84" t="s">
        <v>59</v>
      </c>
      <c r="AK4" s="84"/>
      <c r="AL4" s="84"/>
      <c r="AM4" s="84"/>
      <c r="AN4" s="84"/>
      <c r="AO4" s="84"/>
      <c r="AP4" s="84"/>
      <c r="AQ4" s="84"/>
      <c r="AR4" s="84"/>
      <c r="AS4" s="84"/>
      <c r="AT4" s="84"/>
      <c r="AU4" s="84" t="s">
        <v>60</v>
      </c>
      <c r="AV4" s="84"/>
      <c r="AW4" s="84"/>
      <c r="AX4" s="84"/>
      <c r="AY4" s="84"/>
      <c r="AZ4" s="84"/>
      <c r="BA4" s="84"/>
      <c r="BB4" s="84"/>
      <c r="BC4" s="84"/>
      <c r="BD4" s="84"/>
      <c r="BE4" s="84"/>
      <c r="BF4" s="84" t="s">
        <v>61</v>
      </c>
      <c r="BG4" s="84"/>
      <c r="BH4" s="84"/>
      <c r="BI4" s="84"/>
      <c r="BJ4" s="84"/>
      <c r="BK4" s="84"/>
      <c r="BL4" s="84"/>
      <c r="BM4" s="84"/>
      <c r="BN4" s="84"/>
      <c r="BO4" s="84"/>
      <c r="BP4" s="84"/>
      <c r="BQ4" s="84" t="s">
        <v>62</v>
      </c>
      <c r="BR4" s="84"/>
      <c r="BS4" s="84"/>
      <c r="BT4" s="84"/>
      <c r="BU4" s="84"/>
      <c r="BV4" s="84"/>
      <c r="BW4" s="84"/>
      <c r="BX4" s="84"/>
      <c r="BY4" s="84"/>
      <c r="BZ4" s="84"/>
      <c r="CA4" s="84"/>
      <c r="CB4" s="84" t="s">
        <v>63</v>
      </c>
      <c r="CC4" s="84"/>
      <c r="CD4" s="84"/>
      <c r="CE4" s="84"/>
      <c r="CF4" s="84"/>
      <c r="CG4" s="84"/>
      <c r="CH4" s="84"/>
      <c r="CI4" s="84"/>
      <c r="CJ4" s="84"/>
      <c r="CK4" s="84"/>
      <c r="CL4" s="84"/>
      <c r="CM4" s="84" t="s">
        <v>64</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67</v>
      </c>
      <c r="DU4" s="84"/>
      <c r="DV4" s="84"/>
      <c r="DW4" s="84"/>
      <c r="DX4" s="84"/>
      <c r="DY4" s="84"/>
      <c r="DZ4" s="84"/>
      <c r="EA4" s="84"/>
      <c r="EB4" s="84"/>
      <c r="EC4" s="84"/>
      <c r="ED4" s="84"/>
      <c r="EE4" s="84" t="s">
        <v>68</v>
      </c>
      <c r="EF4" s="84"/>
      <c r="EG4" s="84"/>
      <c r="EH4" s="84"/>
      <c r="EI4" s="84"/>
      <c r="EJ4" s="84"/>
      <c r="EK4" s="84"/>
      <c r="EL4" s="84"/>
      <c r="EM4" s="84"/>
      <c r="EN4" s="84"/>
      <c r="EO4" s="84"/>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112097</v>
      </c>
      <c r="D6" s="33">
        <f t="shared" si="3"/>
        <v>47</v>
      </c>
      <c r="E6" s="33">
        <f t="shared" si="3"/>
        <v>17</v>
      </c>
      <c r="F6" s="33">
        <f t="shared" si="3"/>
        <v>1</v>
      </c>
      <c r="G6" s="33">
        <f t="shared" si="3"/>
        <v>0</v>
      </c>
      <c r="H6" s="33" t="str">
        <f t="shared" si="3"/>
        <v>埼玉県　飯能市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69.14</v>
      </c>
      <c r="Q6" s="34">
        <f t="shared" si="3"/>
        <v>88.99</v>
      </c>
      <c r="R6" s="34">
        <f t="shared" si="3"/>
        <v>2656</v>
      </c>
      <c r="S6" s="34">
        <f t="shared" si="3"/>
        <v>79708</v>
      </c>
      <c r="T6" s="34">
        <f t="shared" si="3"/>
        <v>193.05</v>
      </c>
      <c r="U6" s="34">
        <f t="shared" si="3"/>
        <v>412.89</v>
      </c>
      <c r="V6" s="34">
        <f t="shared" si="3"/>
        <v>55068</v>
      </c>
      <c r="W6" s="34">
        <f t="shared" si="3"/>
        <v>10.4</v>
      </c>
      <c r="X6" s="34">
        <f t="shared" si="3"/>
        <v>5295</v>
      </c>
      <c r="Y6" s="35">
        <f>IF(Y7="",NA(),Y7)</f>
        <v>95.82</v>
      </c>
      <c r="Z6" s="35">
        <f t="shared" ref="Z6:AH6" si="4">IF(Z7="",NA(),Z7)</f>
        <v>101.59</v>
      </c>
      <c r="AA6" s="35">
        <f t="shared" si="4"/>
        <v>101.45</v>
      </c>
      <c r="AB6" s="35">
        <f t="shared" si="4"/>
        <v>101.72</v>
      </c>
      <c r="AC6" s="35">
        <f t="shared" si="4"/>
        <v>90.76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675.13</v>
      </c>
      <c r="BG6" s="35">
        <f t="shared" ref="BG6:BO6" si="7">IF(BG7="",NA(),BG7)</f>
        <v>549.66</v>
      </c>
      <c r="BH6" s="35">
        <f t="shared" si="7"/>
        <v>555.41999999999996</v>
      </c>
      <c r="BI6" s="35">
        <f t="shared" si="7"/>
        <v>549.61</v>
      </c>
      <c r="BJ6" s="35">
        <f t="shared" si="7"/>
        <v>649.20000000000005</v>
      </c>
      <c r="BK6" s="35">
        <f t="shared" si="7"/>
        <v>658.6</v>
      </c>
      <c r="BL6" s="35">
        <f t="shared" si="7"/>
        <v>664.04</v>
      </c>
      <c r="BM6" s="35">
        <f t="shared" si="7"/>
        <v>625.12</v>
      </c>
      <c r="BN6" s="35">
        <f t="shared" si="7"/>
        <v>610.16999999999996</v>
      </c>
      <c r="BO6" s="35">
        <f t="shared" si="7"/>
        <v>605.9</v>
      </c>
      <c r="BP6" s="34" t="str">
        <f>IF(BP7="","",IF(BP7="-","【-】","【"&amp;SUBSTITUTE(TEXT(BP7,"#,##0.00"),"-","△")&amp;"】"))</f>
        <v>【682.78】</v>
      </c>
      <c r="BQ6" s="35">
        <f>IF(BQ7="",NA(),BQ7)</f>
        <v>96.05</v>
      </c>
      <c r="BR6" s="35">
        <f t="shared" ref="BR6:BZ6" si="8">IF(BR7="",NA(),BR7)</f>
        <v>100</v>
      </c>
      <c r="BS6" s="35">
        <f t="shared" si="8"/>
        <v>100</v>
      </c>
      <c r="BT6" s="35">
        <f t="shared" si="8"/>
        <v>100</v>
      </c>
      <c r="BU6" s="35">
        <f t="shared" si="8"/>
        <v>84.13</v>
      </c>
      <c r="BV6" s="35">
        <f t="shared" si="8"/>
        <v>88.44</v>
      </c>
      <c r="BW6" s="35">
        <f t="shared" si="8"/>
        <v>86.2</v>
      </c>
      <c r="BX6" s="35">
        <f t="shared" si="8"/>
        <v>89.74</v>
      </c>
      <c r="BY6" s="35">
        <f t="shared" si="8"/>
        <v>88.37</v>
      </c>
      <c r="BZ6" s="35">
        <f t="shared" si="8"/>
        <v>89.41</v>
      </c>
      <c r="CA6" s="34" t="str">
        <f>IF(CA7="","",IF(CA7="-","【-】","【"&amp;SUBSTITUTE(TEXT(CA7,"#,##0.00"),"-","△")&amp;"】"))</f>
        <v>【100.91】</v>
      </c>
      <c r="CB6" s="35">
        <f>IF(CB7="",NA(),CB7)</f>
        <v>151.5</v>
      </c>
      <c r="CC6" s="35">
        <f t="shared" ref="CC6:CK6" si="9">IF(CC7="",NA(),CC7)</f>
        <v>156.9</v>
      </c>
      <c r="CD6" s="35">
        <f t="shared" si="9"/>
        <v>156.94</v>
      </c>
      <c r="CE6" s="35">
        <f t="shared" si="9"/>
        <v>156.63</v>
      </c>
      <c r="CF6" s="35">
        <f t="shared" si="9"/>
        <v>156.13999999999999</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f>IF(CM7="",NA(),CM7)</f>
        <v>58.79</v>
      </c>
      <c r="CN6" s="35">
        <f t="shared" ref="CN6:CV6" si="10">IF(CN7="",NA(),CN7)</f>
        <v>60.25</v>
      </c>
      <c r="CO6" s="35">
        <f t="shared" si="10"/>
        <v>59.43</v>
      </c>
      <c r="CP6" s="35">
        <f t="shared" si="10"/>
        <v>61.16</v>
      </c>
      <c r="CQ6" s="35">
        <f t="shared" si="10"/>
        <v>57.71</v>
      </c>
      <c r="CR6" s="35">
        <f t="shared" si="10"/>
        <v>59.27</v>
      </c>
      <c r="CS6" s="35">
        <f t="shared" si="10"/>
        <v>62.64</v>
      </c>
      <c r="CT6" s="35">
        <f t="shared" si="10"/>
        <v>58.12</v>
      </c>
      <c r="CU6" s="35">
        <f t="shared" si="10"/>
        <v>58.83</v>
      </c>
      <c r="CV6" s="35">
        <f t="shared" si="10"/>
        <v>56.51</v>
      </c>
      <c r="CW6" s="34" t="str">
        <f>IF(CW7="","",IF(CW7="-","【-】","【"&amp;SUBSTITUTE(TEXT(CW7,"#,##0.00"),"-","△")&amp;"】"))</f>
        <v>【58.98】</v>
      </c>
      <c r="CX6" s="35">
        <f>IF(CX7="",NA(),CX7)</f>
        <v>95.32</v>
      </c>
      <c r="CY6" s="35">
        <f t="shared" ref="CY6:DG6" si="11">IF(CY7="",NA(),CY7)</f>
        <v>95.74</v>
      </c>
      <c r="CZ6" s="35">
        <f t="shared" si="11"/>
        <v>95.73</v>
      </c>
      <c r="DA6" s="35">
        <f t="shared" si="11"/>
        <v>95.2</v>
      </c>
      <c r="DB6" s="35">
        <f t="shared" si="11"/>
        <v>95.62</v>
      </c>
      <c r="DC6" s="35">
        <f t="shared" si="11"/>
        <v>92.82</v>
      </c>
      <c r="DD6" s="35">
        <f t="shared" si="11"/>
        <v>92.98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0.02</v>
      </c>
      <c r="EI6" s="34">
        <f t="shared" si="14"/>
        <v>0</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5" s="36" customFormat="1" x14ac:dyDescent="0.15">
      <c r="A7" s="28"/>
      <c r="B7" s="37">
        <v>2018</v>
      </c>
      <c r="C7" s="37">
        <v>112097</v>
      </c>
      <c r="D7" s="37">
        <v>47</v>
      </c>
      <c r="E7" s="37">
        <v>17</v>
      </c>
      <c r="F7" s="37">
        <v>1</v>
      </c>
      <c r="G7" s="37">
        <v>0</v>
      </c>
      <c r="H7" s="37" t="s">
        <v>98</v>
      </c>
      <c r="I7" s="37" t="s">
        <v>99</v>
      </c>
      <c r="J7" s="37" t="s">
        <v>100</v>
      </c>
      <c r="K7" s="37" t="s">
        <v>101</v>
      </c>
      <c r="L7" s="37" t="s">
        <v>102</v>
      </c>
      <c r="M7" s="37" t="s">
        <v>103</v>
      </c>
      <c r="N7" s="38" t="s">
        <v>104</v>
      </c>
      <c r="O7" s="38" t="s">
        <v>105</v>
      </c>
      <c r="P7" s="38">
        <v>69.14</v>
      </c>
      <c r="Q7" s="38">
        <v>88.99</v>
      </c>
      <c r="R7" s="38">
        <v>2656</v>
      </c>
      <c r="S7" s="38">
        <v>79708</v>
      </c>
      <c r="T7" s="38">
        <v>193.05</v>
      </c>
      <c r="U7" s="38">
        <v>412.89</v>
      </c>
      <c r="V7" s="38">
        <v>55068</v>
      </c>
      <c r="W7" s="38">
        <v>10.4</v>
      </c>
      <c r="X7" s="38">
        <v>5295</v>
      </c>
      <c r="Y7" s="38">
        <v>95.82</v>
      </c>
      <c r="Z7" s="38">
        <v>101.59</v>
      </c>
      <c r="AA7" s="38">
        <v>101.45</v>
      </c>
      <c r="AB7" s="38">
        <v>101.72</v>
      </c>
      <c r="AC7" s="38">
        <v>90.76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675.13</v>
      </c>
      <c r="BG7" s="38">
        <v>549.66</v>
      </c>
      <c r="BH7" s="38">
        <v>555.41999999999996</v>
      </c>
      <c r="BI7" s="38">
        <v>549.61</v>
      </c>
      <c r="BJ7" s="38">
        <v>649.20000000000005</v>
      </c>
      <c r="BK7" s="38">
        <v>658.6</v>
      </c>
      <c r="BL7" s="38">
        <v>664.04</v>
      </c>
      <c r="BM7" s="38">
        <v>625.12</v>
      </c>
      <c r="BN7" s="38">
        <v>610.16999999999996</v>
      </c>
      <c r="BO7" s="38">
        <v>605.9</v>
      </c>
      <c r="BP7" s="38">
        <v>682.78</v>
      </c>
      <c r="BQ7" s="38">
        <v>96.05</v>
      </c>
      <c r="BR7" s="38">
        <v>100</v>
      </c>
      <c r="BS7" s="38">
        <v>100</v>
      </c>
      <c r="BT7" s="38">
        <v>100</v>
      </c>
      <c r="BU7" s="38">
        <v>84.13</v>
      </c>
      <c r="BV7" s="38">
        <v>88.44</v>
      </c>
      <c r="BW7" s="38">
        <v>86.2</v>
      </c>
      <c r="BX7" s="38">
        <v>89.74</v>
      </c>
      <c r="BY7" s="38">
        <v>88.37</v>
      </c>
      <c r="BZ7" s="38">
        <v>89.41</v>
      </c>
      <c r="CA7" s="38">
        <v>100.91</v>
      </c>
      <c r="CB7" s="38">
        <v>151.5</v>
      </c>
      <c r="CC7" s="38">
        <v>156.9</v>
      </c>
      <c r="CD7" s="38">
        <v>156.94</v>
      </c>
      <c r="CE7" s="38">
        <v>156.63</v>
      </c>
      <c r="CF7" s="38">
        <v>156.13999999999999</v>
      </c>
      <c r="CG7" s="38">
        <v>147.15</v>
      </c>
      <c r="CH7" s="38">
        <v>146.47999999999999</v>
      </c>
      <c r="CI7" s="38">
        <v>141.24</v>
      </c>
      <c r="CJ7" s="38">
        <v>143.05000000000001</v>
      </c>
      <c r="CK7" s="38">
        <v>142.05000000000001</v>
      </c>
      <c r="CL7" s="38">
        <v>136.86000000000001</v>
      </c>
      <c r="CM7" s="38">
        <v>58.79</v>
      </c>
      <c r="CN7" s="38">
        <v>60.25</v>
      </c>
      <c r="CO7" s="38">
        <v>59.43</v>
      </c>
      <c r="CP7" s="38">
        <v>61.16</v>
      </c>
      <c r="CQ7" s="38">
        <v>57.71</v>
      </c>
      <c r="CR7" s="38">
        <v>59.27</v>
      </c>
      <c r="CS7" s="38">
        <v>62.64</v>
      </c>
      <c r="CT7" s="38">
        <v>58.12</v>
      </c>
      <c r="CU7" s="38">
        <v>58.83</v>
      </c>
      <c r="CV7" s="38">
        <v>56.51</v>
      </c>
      <c r="CW7" s="38">
        <v>58.98</v>
      </c>
      <c r="CX7" s="38">
        <v>95.32</v>
      </c>
      <c r="CY7" s="38">
        <v>95.74</v>
      </c>
      <c r="CZ7" s="38">
        <v>95.73</v>
      </c>
      <c r="DA7" s="38">
        <v>95.2</v>
      </c>
      <c r="DB7" s="38">
        <v>95.62</v>
      </c>
      <c r="DC7" s="38">
        <v>92.82</v>
      </c>
      <c r="DD7" s="38">
        <v>92.98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0.02</v>
      </c>
      <c r="EI7" s="38">
        <v>0</v>
      </c>
      <c r="EJ7" s="38">
        <v>7.0000000000000007E-2</v>
      </c>
      <c r="EK7" s="38">
        <v>7.0000000000000007E-2</v>
      </c>
      <c r="EL7" s="38">
        <v>0.1</v>
      </c>
      <c r="EM7" s="38">
        <v>0.14000000000000001</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HC29075</cp:lastModifiedBy>
  <cp:lastPrinted>2020-01-16T04:27:15Z</cp:lastPrinted>
  <dcterms:created xsi:type="dcterms:W3CDTF">2019-12-05T05:02:43Z</dcterms:created>
  <dcterms:modified xsi:type="dcterms:W3CDTF">2020-01-22T07:38:50Z</dcterms:modified>
  <cp:category/>
</cp:coreProperties>
</file>