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9JX/RTDB5Mo5mUu6RXylyBcDWcsSbVKlohn3ZwmPLQunDD5SnJXO7rO5zR+JMCtNqqGJzsK4IdC2rxNHy3Dfw==" workbookSaltValue="bFZYV/5RW9fTOaKaX5HiZ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<sst xmlns="http://schemas.openxmlformats.org/spreadsheetml/2006/main" xmlns:r="http://schemas.openxmlformats.org/officeDocument/2006/relationships" count="111" uniqueCount="111">
  <si>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</si>
  <si>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</si>
  <si>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</si>
  <si>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</si>
  <si>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</si>
  <si>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</si>
  <si>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</si>
  <si>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埼玉県　秩父市</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</si>
  <si>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</si>
  <si>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</si>
  <si>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</si>
  <si>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</si>
  <si>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</si>
  <si>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</si>
  <si>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</si>
  <si>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</si>
  <si>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</si>
  <si>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</si>
  <si>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</si>
  <si>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</si>
  <si>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</si>
  <si>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</si>
  <si>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</si>
  <si>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</si>
  <si>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</si>
  <si>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</si>
  <si>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</si>
  <si>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</si>
  <si>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</si>
  <si>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</si>
  <si>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</si>
  <si>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</si>
  <si>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</si>
  <si>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</si>
  <si>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</si>
  <si>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</si>
  <si>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</si>
  <si>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</si>
  <si>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</si>
  <si>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</si>
  <si>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</si>
  <si>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</si>
  <si>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</si>
  <si>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</si>
  <si>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</si>
  <si>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</si>
  <si>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</si>
  <si>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</si>
  <si>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</si>
  <si>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</si>
  <si>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</si>
  <si>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</si>
  <si>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</si>
  <si>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</si>
  <si>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</si>
  <si>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</si>
  <si>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</si>
  <si>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</si>
  <si>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</si>
  <si>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</si>
  <si>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</si>
  <si>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</si>
  <si>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</si>
  <si>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</si>
  <si>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①収益的収支比率、④企業債残高対事業規模比率
　改善傾向にあるが、これは、昭和56年3月に完成した下水処理場の企業債償還が平成23年度に終了したためである。今後は、平成22～24年度に実施した下水処理場の機械・電気設備の改築更新事業や平成24・25年度に実施した合流式下水道緊急改善事業の企業債償還金、平成27年度から実施している管渠等長寿命化事業の実施により企業債償還金が増加することが推測され一般会計からの繰入金、使用料収入など財源確保に取り組まなければ、指標は悪化することが予想される。⑤経費回収率、⑥汚水処理原価　汚水処理原価は、分流式下水道に要する繰出金等により、今後も150円/m3で高止まりすることが推測される。一方で、使用料単価は、国が要請する全国平均の使用料単価150円/m3に対して、当市は100円/m3前後で推移しているため、経費回収率は69%程度であり一般会計からの赤字補填の繰入金で経営を維持している現状である。そのため、使用料単価を引き上げる必要があるため、令和2年度に料金改定を実施する予定である。⑦施設利用率　当市は処理場1箇所を保有している。晴天日最大処理能力21,000m3に対して、約70%程度の施設利用率となっている。なお、平成30年度における晴天日最大処理水量は25,351m3を記録しており、日によって処理能力の120%の施設利用率の時がある。⑧水洗化率　類似団体平均の92.55%(平成30年度)に対して、当市は96.67%であり、下水道への接続率は高い。一方で処理区域内人口は微減しているため、有収水量も微減することが予想される。</t>
    <rPh sb="1" eb="4">
      <t>シュウエキテキ</t>
    </rPh>
    <rPh sb="4" eb="6">
      <t>シュウシ</t>
    </rPh>
    <rPh sb="6" eb="8">
      <t>ヒリツ</t>
    </rPh>
    <rPh sb="24" eb="26">
      <t>カイゼン</t>
    </rPh>
    <rPh sb="26" eb="28">
      <t>ケイコウ</t>
    </rPh>
    <rPh sb="37" eb="39">
      <t>ショウワ</t>
    </rPh>
    <rPh sb="41" eb="42">
      <t>ネン</t>
    </rPh>
    <rPh sb="43" eb="44">
      <t>ガツ</t>
    </rPh>
    <rPh sb="45" eb="47">
      <t>カンセイ</t>
    </rPh>
    <rPh sb="49" eb="51">
      <t>ゲスイ</t>
    </rPh>
    <rPh sb="51" eb="53">
      <t>ショリ</t>
    </rPh>
    <rPh sb="53" eb="54">
      <t>ジョウ</t>
    </rPh>
    <rPh sb="55" eb="57">
      <t>キギョウ</t>
    </rPh>
    <rPh sb="57" eb="58">
      <t>サイ</t>
    </rPh>
    <rPh sb="58" eb="60">
      <t>ショウカン</t>
    </rPh>
    <rPh sb="61" eb="63">
      <t>ヘイセイ</t>
    </rPh>
    <rPh sb="65" eb="67">
      <t>ネンド</t>
    </rPh>
    <rPh sb="68" eb="70">
      <t>シュウリョウ</t>
    </rPh>
    <rPh sb="78" eb="80">
      <t>コンゴ</t>
    </rPh>
    <rPh sb="82" eb="84">
      <t>ヘイセイ</t>
    </rPh>
    <rPh sb="89" eb="91">
      <t>ネンド</t>
    </rPh>
    <rPh sb="92" eb="94">
      <t>ジッシ</t>
    </rPh>
    <rPh sb="96" eb="98">
      <t>ゲスイ</t>
    </rPh>
    <rPh sb="98" eb="101">
      <t>ショリジョウ</t>
    </rPh>
    <rPh sb="102" eb="104">
      <t>キカイ</t>
    </rPh>
    <rPh sb="105" eb="107">
      <t>デンキ</t>
    </rPh>
    <rPh sb="107" eb="109">
      <t>セツビ</t>
    </rPh>
    <rPh sb="110" eb="112">
      <t>カイチク</t>
    </rPh>
    <rPh sb="112" eb="114">
      <t>コウシン</t>
    </rPh>
    <rPh sb="114" eb="116">
      <t>ジギョウ</t>
    </rPh>
    <rPh sb="117" eb="119">
      <t>ヘイセイ</t>
    </rPh>
    <rPh sb="124" eb="126">
      <t>ネンド</t>
    </rPh>
    <rPh sb="127" eb="129">
      <t>ジッシ</t>
    </rPh>
    <rPh sb="144" eb="146">
      <t>キギョウ</t>
    </rPh>
    <rPh sb="146" eb="147">
      <t>サイ</t>
    </rPh>
    <rPh sb="147" eb="150">
      <t>ショウカンキン</t>
    </rPh>
    <rPh sb="151" eb="153">
      <t>ヘイセイ</t>
    </rPh>
    <rPh sb="155" eb="157">
      <t>ネンド</t>
    </rPh>
    <rPh sb="159" eb="161">
      <t>ジッシ</t>
    </rPh>
    <rPh sb="165" eb="167">
      <t>カンキョ</t>
    </rPh>
    <rPh sb="167" eb="168">
      <t>トウ</t>
    </rPh>
    <rPh sb="168" eb="169">
      <t>チョウ</t>
    </rPh>
    <rPh sb="169" eb="172">
      <t>ジュミョウカ</t>
    </rPh>
    <rPh sb="172" eb="174">
      <t>ジギョウ</t>
    </rPh>
    <rPh sb="175" eb="177">
      <t>ジッシ</t>
    </rPh>
    <rPh sb="180" eb="182">
      <t>キギョウ</t>
    </rPh>
    <rPh sb="182" eb="183">
      <t>サイ</t>
    </rPh>
    <rPh sb="183" eb="186">
      <t>ショウカンキン</t>
    </rPh>
    <rPh sb="187" eb="189">
      <t>ゾウカ</t>
    </rPh>
    <rPh sb="194" eb="196">
      <t>スイソク</t>
    </rPh>
    <rPh sb="198" eb="200">
      <t>イッパン</t>
    </rPh>
    <rPh sb="200" eb="202">
      <t>カイケイ</t>
    </rPh>
    <rPh sb="205" eb="207">
      <t>クリイレ</t>
    </rPh>
    <rPh sb="207" eb="208">
      <t>キン</t>
    </rPh>
    <rPh sb="209" eb="212">
      <t>シヨウリョウ</t>
    </rPh>
    <rPh sb="212" eb="214">
      <t>シュウニュウ</t>
    </rPh>
    <rPh sb="216" eb="218">
      <t>ザイゲン</t>
    </rPh>
    <rPh sb="218" eb="220">
      <t>カクホ</t>
    </rPh>
    <rPh sb="221" eb="222">
      <t>ト</t>
    </rPh>
    <rPh sb="223" eb="224">
      <t>ク</t>
    </rPh>
    <rPh sb="230" eb="232">
      <t>シヒョウ</t>
    </rPh>
    <rPh sb="233" eb="235">
      <t>アッカ</t>
    </rPh>
    <rPh sb="240" eb="242">
      <t>ヨソウ</t>
    </rPh>
    <rPh sb="247" eb="249">
      <t>ケイヒ</t>
    </rPh>
    <rPh sb="249" eb="251">
      <t>カイシュウ</t>
    </rPh>
    <rPh sb="251" eb="252">
      <t>リツ</t>
    </rPh>
    <rPh sb="254" eb="256">
      <t>オスイ</t>
    </rPh>
    <rPh sb="256" eb="258">
      <t>ショリ</t>
    </rPh>
    <rPh sb="258" eb="260">
      <t>ゲンカ</t>
    </rPh>
    <rPh sb="261" eb="263">
      <t>オスイ</t>
    </rPh>
    <rPh sb="263" eb="265">
      <t>ショリ</t>
    </rPh>
    <rPh sb="265" eb="267">
      <t>ゲンカ</t>
    </rPh>
    <rPh sb="269" eb="271">
      <t>ブンリュウ</t>
    </rPh>
    <rPh sb="271" eb="272">
      <t>シキ</t>
    </rPh>
    <rPh sb="272" eb="275">
      <t>ゲスイドウ</t>
    </rPh>
    <rPh sb="276" eb="277">
      <t>ヨウ</t>
    </rPh>
    <rPh sb="279" eb="281">
      <t>クリダ</t>
    </rPh>
    <rPh sb="281" eb="282">
      <t>キン</t>
    </rPh>
    <rPh sb="282" eb="283">
      <t>トウ</t>
    </rPh>
    <rPh sb="287" eb="289">
      <t>コンゴ</t>
    </rPh>
    <rPh sb="293" eb="294">
      <t>エン</t>
    </rPh>
    <rPh sb="298" eb="300">
      <t>タカド</t>
    </rPh>
    <rPh sb="307" eb="309">
      <t>スイソク</t>
    </rPh>
    <rPh sb="313" eb="315">
      <t>イッポウ</t>
    </rPh>
    <rPh sb="317" eb="320">
      <t>シヨウリョウ</t>
    </rPh>
    <rPh sb="320" eb="322">
      <t>タンカ</t>
    </rPh>
    <rPh sb="324" eb="325">
      <t>クニ</t>
    </rPh>
    <rPh sb="326" eb="328">
      <t>ヨウセイ</t>
    </rPh>
    <rPh sb="330" eb="332">
      <t>ゼンコク</t>
    </rPh>
    <rPh sb="332" eb="334">
      <t>ヘイキン</t>
    </rPh>
    <rPh sb="335" eb="338">
      <t>シヨウリョウ</t>
    </rPh>
    <rPh sb="338" eb="340">
      <t>タンカ</t>
    </rPh>
    <rPh sb="343" eb="344">
      <t>エン</t>
    </rPh>
    <rPh sb="348" eb="349">
      <t>タイ</t>
    </rPh>
    <rPh sb="352" eb="354">
      <t>トウシ</t>
    </rPh>
    <rPh sb="358" eb="359">
      <t>エン</t>
    </rPh>
    <rPh sb="362" eb="364">
      <t>ゼンゴ</t>
    </rPh>
    <rPh sb="365" eb="367">
      <t>スイイ</t>
    </rPh>
    <rPh sb="374" eb="376">
      <t>ケイヒ</t>
    </rPh>
    <rPh sb="376" eb="378">
      <t>カイシュウ</t>
    </rPh>
    <rPh sb="378" eb="379">
      <t>リツ</t>
    </rPh>
    <rPh sb="383" eb="385">
      <t>テイド</t>
    </rPh>
    <rPh sb="388" eb="390">
      <t>イッパン</t>
    </rPh>
    <rPh sb="390" eb="392">
      <t>カイケイ</t>
    </rPh>
    <rPh sb="395" eb="397">
      <t>アカジ</t>
    </rPh>
    <rPh sb="397" eb="399">
      <t>ホテン</t>
    </rPh>
    <rPh sb="400" eb="402">
      <t>クリイレ</t>
    </rPh>
    <rPh sb="402" eb="403">
      <t>キン</t>
    </rPh>
    <rPh sb="404" eb="406">
      <t>ケイエイ</t>
    </rPh>
    <rPh sb="407" eb="409">
      <t>イジ</t>
    </rPh>
    <rPh sb="413" eb="415">
      <t>ゲンジョウ</t>
    </rPh>
    <rPh sb="424" eb="427">
      <t>シヨウリョウ</t>
    </rPh>
    <rPh sb="427" eb="429">
      <t>タンカ</t>
    </rPh>
    <rPh sb="430" eb="431">
      <t>ヒ</t>
    </rPh>
    <rPh sb="432" eb="433">
      <t>ア</t>
    </rPh>
    <rPh sb="435" eb="437">
      <t>ヒツヨウ</t>
    </rPh>
    <rPh sb="443" eb="445">
      <t>レイワ</t>
    </rPh>
    <rPh sb="446" eb="448">
      <t>ネンド</t>
    </rPh>
    <rPh sb="449" eb="451">
      <t>リョウキン</t>
    </rPh>
    <rPh sb="451" eb="453">
      <t>カイテイ</t>
    </rPh>
    <rPh sb="454" eb="456">
      <t>ジッシ</t>
    </rPh>
    <rPh sb="458" eb="460">
      <t>ヨテイ</t>
    </rPh>
    <rPh sb="465" eb="467">
      <t>シセツ</t>
    </rPh>
    <rPh sb="467" eb="470">
      <t>リヨウリツ</t>
    </rPh>
    <rPh sb="471" eb="473">
      <t>トウシ</t>
    </rPh>
    <rPh sb="474" eb="477">
      <t>ショリジョウ</t>
    </rPh>
    <rPh sb="478" eb="480">
      <t>カショ</t>
    </rPh>
    <rPh sb="481" eb="483">
      <t>ホユウ</t>
    </rPh>
    <rPh sb="488" eb="490">
      <t>セイテン</t>
    </rPh>
    <rPh sb="490" eb="491">
      <t>ニチ</t>
    </rPh>
    <rPh sb="491" eb="493">
      <t>サイダイ</t>
    </rPh>
    <rPh sb="493" eb="495">
      <t>ショリ</t>
    </rPh>
    <rPh sb="495" eb="497">
      <t>ノウリョク</t>
    </rPh>
    <rPh sb="506" eb="507">
      <t>タイ</t>
    </rPh>
    <rPh sb="510" eb="511">
      <t>ヤク</t>
    </rPh>
    <rPh sb="514" eb="516">
      <t>テイド</t>
    </rPh>
    <rPh sb="517" eb="519">
      <t>シセツ</t>
    </rPh>
    <rPh sb="519" eb="521">
      <t>リヨウ</t>
    </rPh>
    <rPh sb="521" eb="522">
      <t>リツ</t>
    </rPh>
    <rPh sb="532" eb="534">
      <t>ヘイセイ</t>
    </rPh>
    <rPh sb="536" eb="538">
      <t>ネンド</t>
    </rPh>
    <rPh sb="542" eb="544">
      <t>セイテン</t>
    </rPh>
    <rPh sb="544" eb="545">
      <t>ニチ</t>
    </rPh>
    <rPh sb="545" eb="547">
      <t>サイダイ</t>
    </rPh>
    <rPh sb="547" eb="549">
      <t>ショリ</t>
    </rPh>
    <rPh sb="549" eb="551">
      <t>スイリョウ</t>
    </rPh>
    <rPh sb="561" eb="563">
      <t>キロク</t>
    </rPh>
    <rPh sb="568" eb="569">
      <t>ヒ</t>
    </rPh>
    <rPh sb="573" eb="575">
      <t>ショリ</t>
    </rPh>
    <rPh sb="575" eb="577">
      <t>ノウリョク</t>
    </rPh>
    <rPh sb="583" eb="585">
      <t>シセツ</t>
    </rPh>
    <rPh sb="585" eb="588">
      <t>リヨウリツ</t>
    </rPh>
    <rPh sb="589" eb="590">
      <t>トキ</t>
    </rPh>
    <rPh sb="595" eb="598">
      <t>スイセンカ</t>
    </rPh>
    <rPh sb="598" eb="599">
      <t>リツ</t>
    </rPh>
    <rPh sb="600" eb="602">
      <t>ルイジ</t>
    </rPh>
    <rPh sb="602" eb="604">
      <t>ダンタイ</t>
    </rPh>
    <rPh sb="604" eb="606">
      <t>ヘイキン</t>
    </rPh>
    <rPh sb="614" eb="616">
      <t>ヘイセイ</t>
    </rPh>
    <rPh sb="618" eb="620">
      <t>ネンド</t>
    </rPh>
    <rPh sb="622" eb="623">
      <t>タイ</t>
    </rPh>
    <rPh sb="626" eb="628">
      <t>トウシ</t>
    </rPh>
    <rPh sb="639" eb="642">
      <t>ゲスイドウ</t>
    </rPh>
    <rPh sb="644" eb="646">
      <t>セツゾク</t>
    </rPh>
    <rPh sb="646" eb="647">
      <t>リツ</t>
    </rPh>
    <rPh sb="648" eb="649">
      <t>タカ</t>
    </rPh>
    <rPh sb="651" eb="653">
      <t>イッポウ</t>
    </rPh>
    <rPh sb="654" eb="656">
      <t>ショリ</t>
    </rPh>
    <rPh sb="656" eb="659">
      <t>クイキナイ</t>
    </rPh>
    <rPh sb="659" eb="661">
      <t>ジンコウ</t>
    </rPh>
    <rPh sb="662" eb="664">
      <t>ビゲン</t>
    </rPh>
    <rPh sb="671" eb="673">
      <t>ユウシュウ</t>
    </rPh>
    <rPh sb="673" eb="675">
      <t>スイリョウ</t>
    </rPh>
    <rPh sb="676" eb="678">
      <t>ビゲン</t>
    </rPh>
    <rPh sb="683" eb="685">
      <t>ヨソウ</t>
    </rPh>
    <phoneticPr fontId="13"/>
  </si>
  <si>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</si>
  <si>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</si>
  <si>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</si>
  <si>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</si>
  <si>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</si>
  <si>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</si>
  <si>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</si>
  <si>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</si>
  <si>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</si>
  <si>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</si>
  <si>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</si>
  <si>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</si>
  <si>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</si>
  <si>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</si>
  <si>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</si>
  <si>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</si>
  <si>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</si>
  <si>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</si>
  <si>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</si>
  <si>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</si>
  <si>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</si>
  <si>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</si>
  <si>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</si>
  <si>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</si>
  <si>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</si>
  <si>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</si>
  <si>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</si>
  <si>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</si>
  <si>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</si>
  <si>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</si>
  <si>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</si>
  <si>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</si>
  <si>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</si>
  <si>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</si>
  <si>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</si>
  <si>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</si>
  <si>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Bd1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</si>
  <si>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</si>
  <si>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</si>
  <si>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</si>
  <si>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</si>
  <si>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</si>
  <si>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</si>
  <si>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</si>
  <si>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当市公共下水道事業は、昭和28年から建設が始まり50年以上経過した管渠と37年経過した処理場を有している。
　処理場については、平成22～24年度に機械・電気設備の改築更新を行っている。また、管渠等については、平成27～31年度の5か年の長寿命化事業を実施しているところである。</t>
    <rPh sb="1" eb="3">
      <t>トウシ</t>
    </rPh>
    <rPh sb="3" eb="5">
      <t>コウキョウ</t>
    </rPh>
    <rPh sb="5" eb="8">
      <t>ゲスイドウ</t>
    </rPh>
    <rPh sb="8" eb="10">
      <t>ジギョウ</t>
    </rPh>
    <rPh sb="12" eb="14">
      <t>ショウワ</t>
    </rPh>
    <rPh sb="16" eb="17">
      <t>ネン</t>
    </rPh>
    <rPh sb="19" eb="21">
      <t>ケンセツ</t>
    </rPh>
    <rPh sb="22" eb="23">
      <t>ハジ</t>
    </rPh>
    <rPh sb="27" eb="30">
      <t>ネンイジョウ</t>
    </rPh>
    <rPh sb="30" eb="32">
      <t>ケイカ</t>
    </rPh>
    <rPh sb="34" eb="36">
      <t>カンキョ</t>
    </rPh>
    <rPh sb="39" eb="40">
      <t>ネン</t>
    </rPh>
    <rPh sb="40" eb="42">
      <t>ケイカ</t>
    </rPh>
    <rPh sb="44" eb="46">
      <t>ショリ</t>
    </rPh>
    <rPh sb="46" eb="47">
      <t>ジョウ</t>
    </rPh>
    <rPh sb="48" eb="49">
      <t>ユウ</t>
    </rPh>
    <rPh sb="56" eb="58">
      <t>ショリ</t>
    </rPh>
    <rPh sb="58" eb="59">
      <t>ジョウ</t>
    </rPh>
    <rPh sb="88" eb="89">
      <t>オコナ</t>
    </rPh>
    <rPh sb="97" eb="99">
      <t>カンキョ</t>
    </rPh>
    <rPh sb="99" eb="100">
      <t>トウ</t>
    </rPh>
    <rPh sb="106" eb="108">
      <t>ヘイセイ</t>
    </rPh>
    <rPh sb="113" eb="115">
      <t>ネンド</t>
    </rPh>
    <rPh sb="118" eb="119">
      <t>ネン</t>
    </rPh>
    <rPh sb="120" eb="124">
      <t>チョウジュミョウカ</t>
    </rPh>
    <rPh sb="124" eb="126">
      <t>ジギョウ</t>
    </rPh>
    <rPh sb="127" eb="129">
      <t>ジッシ</t>
    </rPh>
    <phoneticPr fontId="13"/>
  </si>
  <si>
    <t>　当市公共下水道事業は、昭和28年から建設を開始し、昭和39年の供用開始から54年が経過し多くの資産を保有している。
　これらの投下資本を正確に把握し経営状況を明らかにする必要があることから、従来の現金主義会計方式から発生主義の原則に基づく企業会計方式を平成31年度から適用する。</t>
    <rPh sb="1" eb="3">
      <t>トウシ</t>
    </rPh>
    <rPh sb="3" eb="5">
      <t>コウキョウ</t>
    </rPh>
    <rPh sb="5" eb="8">
      <t>ゲスイドウ</t>
    </rPh>
    <rPh sb="8" eb="10">
      <t>ジギョウ</t>
    </rPh>
    <rPh sb="12" eb="14">
      <t>ショウワ</t>
    </rPh>
    <rPh sb="16" eb="17">
      <t>ネン</t>
    </rPh>
    <rPh sb="19" eb="21">
      <t>ケンセツ</t>
    </rPh>
    <rPh sb="22" eb="24">
      <t>カイシ</t>
    </rPh>
    <rPh sb="26" eb="28">
      <t>ショウワ</t>
    </rPh>
    <rPh sb="30" eb="31">
      <t>ネン</t>
    </rPh>
    <rPh sb="32" eb="34">
      <t>キョウヨウ</t>
    </rPh>
    <rPh sb="34" eb="36">
      <t>カイシ</t>
    </rPh>
    <rPh sb="40" eb="41">
      <t>ネン</t>
    </rPh>
    <rPh sb="42" eb="44">
      <t>ケイカ</t>
    </rPh>
    <rPh sb="45" eb="46">
      <t>オオ</t>
    </rPh>
    <rPh sb="48" eb="50">
      <t>シサン</t>
    </rPh>
    <rPh sb="51" eb="53">
      <t>ホユウ</t>
    </rPh>
    <rPh sb="64" eb="66">
      <t>トウカ</t>
    </rPh>
    <rPh sb="66" eb="68">
      <t>シホン</t>
    </rPh>
    <rPh sb="69" eb="71">
      <t>セイカク</t>
    </rPh>
    <rPh sb="72" eb="74">
      <t>ハアク</t>
    </rPh>
    <rPh sb="75" eb="77">
      <t>ケイエイ</t>
    </rPh>
    <rPh sb="77" eb="79">
      <t>ジョウキョウ</t>
    </rPh>
    <rPh sb="80" eb="81">
      <t>アキ</t>
    </rPh>
    <rPh sb="86" eb="88">
      <t>ヒツヨウ</t>
    </rPh>
    <rPh sb="96" eb="98">
      <t>ジュウライ</t>
    </rPh>
    <rPh sb="99" eb="101">
      <t>ゲンキン</t>
    </rPh>
    <rPh sb="101" eb="103">
      <t>シュギ</t>
    </rPh>
    <rPh sb="103" eb="105">
      <t>カイケイ</t>
    </rPh>
    <rPh sb="105" eb="107">
      <t>ホウシキ</t>
    </rPh>
    <rPh sb="109" eb="111">
      <t>ハッセイ</t>
    </rPh>
    <rPh sb="111" eb="113">
      <t>シュギ</t>
    </rPh>
    <rPh sb="114" eb="116">
      <t>ゲンソク</t>
    </rPh>
    <rPh sb="117" eb="118">
      <t>モト</t>
    </rPh>
    <rPh sb="120" eb="122">
      <t>キギョウ</t>
    </rPh>
    <rPh sb="122" eb="124">
      <t>カイケイ</t>
    </rPh>
    <rPh sb="124" eb="126">
      <t>ホウシキ</t>
    </rPh>
    <rPh sb="127" eb="129">
      <t>ヘイセイ</t>
    </rPh>
    <rPh sb="131" eb="133">
      <t>ネンド</t>
    </rPh>
    <rPh sb="135" eb="137">
      <t>テキヨウ</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</si>
</sst>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0.46</c:v>
                </c:pt>
                <c:pt idx="2">
                  <c:v>6.e-02</c:v>
                </c:pt>
                <c:pt idx="3">
                  <c:v>0.28999999999999998</c:v>
                </c:pt>
                <c:pt idx="4">
                  <c:v>0.41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0.27</c:v>
                </c:pt>
                <c:pt idx="2">
                  <c:v>0.17</c:v>
                </c:pt>
                <c:pt idx="3">
                  <c:v>0.13</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75.91</c:v>
                </c:pt>
                <c:pt idx="1">
                  <c:v>75.61</c:v>
                </c:pt>
                <c:pt idx="2">
                  <c:v>69.16</c:v>
                </c:pt>
                <c:pt idx="3">
                  <c:v>69.989999999999995</c:v>
                </c:pt>
                <c:pt idx="4">
                  <c:v>69.36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64.87</c:v>
                </c:pt>
                <c:pt idx="1">
                  <c:v>65.62</c:v>
                </c:pt>
                <c:pt idx="2">
                  <c:v>64.67</c:v>
                </c:pt>
                <c:pt idx="3">
                  <c:v>64.959999999999994</c:v>
                </c:pt>
                <c:pt idx="4">
                  <c:v>65.040000000000006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98.41</c:v>
                </c:pt>
                <c:pt idx="1">
                  <c:v>97.8</c:v>
                </c:pt>
                <c:pt idx="2">
                  <c:v>98.31</c:v>
                </c:pt>
                <c:pt idx="3">
                  <c:v>96.62</c:v>
                </c:pt>
                <c:pt idx="4">
                  <c:v>96.67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91.11</c:v>
                </c:pt>
                <c:pt idx="1">
                  <c:v>91.44</c:v>
                </c:pt>
                <c:pt idx="2">
                  <c:v>91.76</c:v>
                </c:pt>
                <c:pt idx="3">
                  <c:v>92.3</c:v>
                </c:pt>
                <c:pt idx="4">
                  <c:v>92.55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84.17</c:v>
                </c:pt>
                <c:pt idx="1">
                  <c:v>96.1</c:v>
                </c:pt>
                <c:pt idx="2">
                  <c:v>90.03</c:v>
                </c:pt>
                <c:pt idx="3">
                  <c:v>99.28</c:v>
                </c:pt>
                <c:pt idx="4">
                  <c:v>90.1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643.78</c:v>
                </c:pt>
                <c:pt idx="1">
                  <c:v>578.70000000000005</c:v>
                </c:pt>
                <c:pt idx="2">
                  <c:v>542.86</c:v>
                </c:pt>
                <c:pt idx="3">
                  <c:v>532.61</c:v>
                </c:pt>
                <c:pt idx="4">
                  <c:v>589.67999999999995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854.16</c:v>
                </c:pt>
                <c:pt idx="1">
                  <c:v>848.31</c:v>
                </c:pt>
                <c:pt idx="2">
                  <c:v>774.99</c:v>
                </c:pt>
                <c:pt idx="3">
                  <c:v>799.41</c:v>
                </c:pt>
                <c:pt idx="4">
                  <c:v>820.36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75.150000000000006</c:v>
                </c:pt>
                <c:pt idx="1">
                  <c:v>67.400000000000006</c:v>
                </c:pt>
                <c:pt idx="2">
                  <c:v>68.87</c:v>
                </c:pt>
                <c:pt idx="3">
                  <c:v>68.84</c:v>
                </c:pt>
                <c:pt idx="4">
                  <c:v>62.78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93.13</c:v>
                </c:pt>
                <c:pt idx="1">
                  <c:v>94.38</c:v>
                </c:pt>
                <c:pt idx="2">
                  <c:v>96.57</c:v>
                </c:pt>
                <c:pt idx="3">
                  <c:v>96.54</c:v>
                </c:pt>
                <c:pt idx="4">
                  <c:v>95.4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135.18</c:v>
                </c:pt>
                <c:pt idx="1">
                  <c:v>150</c:v>
                </c:pt>
                <c:pt idx="2">
                  <c:v>150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167.97</c:v>
                </c:pt>
                <c:pt idx="1">
                  <c:v>165.45</c:v>
                </c:pt>
                <c:pt idx="2">
                  <c:v>161.54</c:v>
                </c:pt>
                <c:pt idx="3">
                  <c:v>162.81</c:v>
                </c:pt>
                <c:pt idx="4">
                  <c:v>163.19999999999999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秩父市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13</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62895</v>
      </c>
      <c r="AM8" s="22"/>
      <c r="AN8" s="22"/>
      <c r="AO8" s="22"/>
      <c r="AP8" s="22"/>
      <c r="AQ8" s="22"/>
      <c r="AR8" s="22"/>
      <c r="AS8" s="22"/>
      <c r="AT8" s="7">
        <f>データ!T6</f>
        <v>577.83000000000004</v>
      </c>
      <c r="AU8" s="7"/>
      <c r="AV8" s="7"/>
      <c r="AW8" s="7"/>
      <c r="AX8" s="7"/>
      <c r="AY8" s="7"/>
      <c r="AZ8" s="7"/>
      <c r="BA8" s="7"/>
      <c r="BB8" s="7">
        <f>データ!U6</f>
        <v>108.85</v>
      </c>
      <c r="BC8" s="7"/>
      <c r="BD8" s="7"/>
      <c r="BE8" s="7"/>
      <c r="BF8" s="7"/>
      <c r="BG8" s="7"/>
      <c r="BH8" s="7"/>
      <c r="BI8" s="7"/>
      <c r="BJ8" s="3"/>
      <c r="BK8" s="3"/>
      <c r="BL8" s="28" t="s">
        <v>14</v>
      </c>
      <c r="BM8" s="38"/>
      <c r="BN8" s="45"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33</v>
      </c>
      <c r="AM9" s="5"/>
      <c r="AN9" s="5"/>
      <c r="AO9" s="5"/>
      <c r="AP9" s="5"/>
      <c r="AQ9" s="5"/>
      <c r="AR9" s="5"/>
      <c r="AS9" s="5"/>
      <c r="AT9" s="5" t="s">
        <v>34</v>
      </c>
      <c r="AU9" s="5"/>
      <c r="AV9" s="5"/>
      <c r="AW9" s="5"/>
      <c r="AX9" s="5"/>
      <c r="AY9" s="5"/>
      <c r="AZ9" s="5"/>
      <c r="BA9" s="5"/>
      <c r="BB9" s="5" t="s">
        <v>37</v>
      </c>
      <c r="BC9" s="5"/>
      <c r="BD9" s="5"/>
      <c r="BE9" s="5"/>
      <c r="BF9" s="5"/>
      <c r="BG9" s="5"/>
      <c r="BH9" s="5"/>
      <c r="BI9" s="5"/>
      <c r="BJ9" s="3"/>
      <c r="BK9" s="3"/>
      <c r="BL9" s="29" t="s">
        <v>38</v>
      </c>
      <c r="BM9" s="39"/>
      <c r="BN9" s="46" t="s">
        <v>40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56.37</v>
      </c>
      <c r="Q10" s="7"/>
      <c r="R10" s="7"/>
      <c r="S10" s="7"/>
      <c r="T10" s="7"/>
      <c r="U10" s="7"/>
      <c r="V10" s="7"/>
      <c r="W10" s="7">
        <f>データ!Q6</f>
        <v>62.97</v>
      </c>
      <c r="X10" s="7"/>
      <c r="Y10" s="7"/>
      <c r="Z10" s="7"/>
      <c r="AA10" s="7"/>
      <c r="AB10" s="7"/>
      <c r="AC10" s="7"/>
      <c r="AD10" s="22">
        <f>データ!R6</f>
        <v>1620</v>
      </c>
      <c r="AE10" s="22"/>
      <c r="AF10" s="22"/>
      <c r="AG10" s="22"/>
      <c r="AH10" s="22"/>
      <c r="AI10" s="22"/>
      <c r="AJ10" s="22"/>
      <c r="AK10" s="2"/>
      <c r="AL10" s="22">
        <f>データ!V6</f>
        <v>35238</v>
      </c>
      <c r="AM10" s="22"/>
      <c r="AN10" s="22"/>
      <c r="AO10" s="22"/>
      <c r="AP10" s="22"/>
      <c r="AQ10" s="22"/>
      <c r="AR10" s="22"/>
      <c r="AS10" s="22"/>
      <c r="AT10" s="7">
        <f>データ!W6</f>
        <v>9.67</v>
      </c>
      <c r="AU10" s="7"/>
      <c r="AV10" s="7"/>
      <c r="AW10" s="7"/>
      <c r="AX10" s="7"/>
      <c r="AY10" s="7"/>
      <c r="AZ10" s="7"/>
      <c r="BA10" s="7"/>
      <c r="BB10" s="7">
        <f>データ!X6</f>
        <v>3644.05</v>
      </c>
      <c r="BC10" s="7"/>
      <c r="BD10" s="7"/>
      <c r="BE10" s="7"/>
      <c r="BF10" s="7"/>
      <c r="BG10" s="7"/>
      <c r="BH10" s="7"/>
      <c r="BI10" s="7"/>
      <c r="BJ10" s="2"/>
      <c r="BK10" s="2"/>
      <c r="BL10" s="30" t="s">
        <v>41</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64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46</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109</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47</v>
      </c>
    </row>
    <row r="84" spans="1:78">
      <c r="C84" s="2"/>
    </row>
    <row r="85" spans="1:78" hidden="1">
      <c r="B85" s="12" t="s">
        <v>48</v>
      </c>
      <c r="C85" s="12"/>
      <c r="D85" s="12"/>
      <c r="E85" s="12" t="s">
        <v>50</v>
      </c>
      <c r="F85" s="12" t="s">
        <v>51</v>
      </c>
      <c r="G85" s="12" t="s">
        <v>52</v>
      </c>
      <c r="H85" s="12" t="s">
        <v>45</v>
      </c>
      <c r="I85" s="12" t="s">
        <v>10</v>
      </c>
      <c r="J85" s="12" t="s">
        <v>53</v>
      </c>
      <c r="K85" s="12" t="s">
        <v>54</v>
      </c>
      <c r="L85" s="12" t="s">
        <v>36</v>
      </c>
      <c r="M85" s="12" t="s">
        <v>39</v>
      </c>
      <c r="N85" s="12" t="s">
        <v>55</v>
      </c>
      <c r="O85" s="12" t="s">
        <v>57</v>
      </c>
    </row>
    <row r="86" spans="1:78" hidden="1">
      <c r="B86" s="12"/>
      <c r="C86" s="12"/>
      <c r="D86" s="12"/>
      <c r="E86" s="12" t="str">
        <f>データ!AI6</f>
        <v/>
      </c>
      <c r="F86" s="12" t="s">
        <v>42</v>
      </c>
      <c r="G86" s="12" t="s">
        <v>42</v>
      </c>
      <c r="H86" s="12" t="str">
        <f>データ!BP6</f>
        <v>【682.78】</v>
      </c>
      <c r="I86" s="12" t="str">
        <f>データ!CA6</f>
        <v>【100.91】</v>
      </c>
      <c r="J86" s="12" t="str">
        <f>データ!CL6</f>
        <v>【136.86】</v>
      </c>
      <c r="K86" s="12" t="str">
        <f>データ!CW6</f>
        <v>【58.98】</v>
      </c>
      <c r="L86" s="12" t="str">
        <f>データ!DH6</f>
        <v>【95.20】</v>
      </c>
      <c r="M86" s="12" t="s">
        <v>42</v>
      </c>
      <c r="N86" s="12" t="s">
        <v>42</v>
      </c>
      <c r="O86" s="12" t="str">
        <f>データ!EO6</f>
        <v>【0.23】</v>
      </c>
    </row>
  </sheetData>
  <sheetProtection algorithmName="SHA-512" hashValue="7KZguiTE25DCQ7mkNd0Bpl9xO5ecNIUGpe205u2iOXPDLnjgeDhOfEgLRhSlpniaLEurMivk05Oc6L3IzNeW7w==" saltValue="L/HsH5d8KuxD6skH4+Vbv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58</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35</v>
      </c>
      <c r="C3" s="62" t="s">
        <v>62</v>
      </c>
      <c r="D3" s="62" t="s">
        <v>63</v>
      </c>
      <c r="E3" s="62" t="s">
        <v>5</v>
      </c>
      <c r="F3" s="62" t="s">
        <v>4</v>
      </c>
      <c r="G3" s="62" t="s">
        <v>28</v>
      </c>
      <c r="H3" s="68" t="s">
        <v>59</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12</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65</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67</v>
      </c>
      <c r="BG4" s="80"/>
      <c r="BH4" s="80"/>
      <c r="BI4" s="80"/>
      <c r="BJ4" s="80"/>
      <c r="BK4" s="80"/>
      <c r="BL4" s="80"/>
      <c r="BM4" s="80"/>
      <c r="BN4" s="80"/>
      <c r="BO4" s="80"/>
      <c r="BP4" s="80"/>
      <c r="BQ4" s="80" t="s">
        <v>16</v>
      </c>
      <c r="BR4" s="80"/>
      <c r="BS4" s="80"/>
      <c r="BT4" s="80"/>
      <c r="BU4" s="80"/>
      <c r="BV4" s="80"/>
      <c r="BW4" s="80"/>
      <c r="BX4" s="80"/>
      <c r="BY4" s="80"/>
      <c r="BZ4" s="80"/>
      <c r="CA4" s="80"/>
      <c r="CB4" s="80" t="s">
        <v>66</v>
      </c>
      <c r="CC4" s="80"/>
      <c r="CD4" s="80"/>
      <c r="CE4" s="80"/>
      <c r="CF4" s="80"/>
      <c r="CG4" s="80"/>
      <c r="CH4" s="80"/>
      <c r="CI4" s="80"/>
      <c r="CJ4" s="80"/>
      <c r="CK4" s="80"/>
      <c r="CL4" s="80"/>
      <c r="CM4" s="80" t="s">
        <v>1</v>
      </c>
      <c r="CN4" s="80"/>
      <c r="CO4" s="80"/>
      <c r="CP4" s="80"/>
      <c r="CQ4" s="80"/>
      <c r="CR4" s="80"/>
      <c r="CS4" s="80"/>
      <c r="CT4" s="80"/>
      <c r="CU4" s="80"/>
      <c r="CV4" s="80"/>
      <c r="CW4" s="80"/>
      <c r="CX4" s="80" t="s">
        <v>68</v>
      </c>
      <c r="CY4" s="80"/>
      <c r="CZ4" s="80"/>
      <c r="DA4" s="80"/>
      <c r="DB4" s="80"/>
      <c r="DC4" s="80"/>
      <c r="DD4" s="80"/>
      <c r="DE4" s="80"/>
      <c r="DF4" s="80"/>
      <c r="DG4" s="80"/>
      <c r="DH4" s="80"/>
      <c r="DI4" s="80" t="s">
        <v>69</v>
      </c>
      <c r="DJ4" s="80"/>
      <c r="DK4" s="80"/>
      <c r="DL4" s="80"/>
      <c r="DM4" s="80"/>
      <c r="DN4" s="80"/>
      <c r="DO4" s="80"/>
      <c r="DP4" s="80"/>
      <c r="DQ4" s="80"/>
      <c r="DR4" s="80"/>
      <c r="DS4" s="80"/>
      <c r="DT4" s="80" t="s">
        <v>70</v>
      </c>
      <c r="DU4" s="80"/>
      <c r="DV4" s="80"/>
      <c r="DW4" s="80"/>
      <c r="DX4" s="80"/>
      <c r="DY4" s="80"/>
      <c r="DZ4" s="80"/>
      <c r="EA4" s="80"/>
      <c r="EB4" s="80"/>
      <c r="EC4" s="80"/>
      <c r="ED4" s="80"/>
      <c r="EE4" s="80" t="s">
        <v>71</v>
      </c>
      <c r="EF4" s="80"/>
      <c r="EG4" s="80"/>
      <c r="EH4" s="80"/>
      <c r="EI4" s="80"/>
      <c r="EJ4" s="80"/>
      <c r="EK4" s="80"/>
      <c r="EL4" s="80"/>
      <c r="EM4" s="80"/>
      <c r="EN4" s="80"/>
      <c r="EO4" s="80"/>
    </row>
    <row r="5" spans="1:145">
      <c r="A5" s="60" t="s">
        <v>72</v>
      </c>
      <c r="B5" s="64"/>
      <c r="C5" s="64"/>
      <c r="D5" s="64"/>
      <c r="E5" s="64"/>
      <c r="F5" s="64"/>
      <c r="G5" s="64"/>
      <c r="H5" s="70" t="s">
        <v>61</v>
      </c>
      <c r="I5" s="70" t="s">
        <v>73</v>
      </c>
      <c r="J5" s="70" t="s">
        <v>74</v>
      </c>
      <c r="K5" s="70" t="s">
        <v>75</v>
      </c>
      <c r="L5" s="70" t="s">
        <v>76</v>
      </c>
      <c r="M5" s="70" t="s">
        <v>6</v>
      </c>
      <c r="N5" s="70" t="s">
        <v>77</v>
      </c>
      <c r="O5" s="70" t="s">
        <v>78</v>
      </c>
      <c r="P5" s="70" t="s">
        <v>79</v>
      </c>
      <c r="Q5" s="70" t="s">
        <v>80</v>
      </c>
      <c r="R5" s="70" t="s">
        <v>81</v>
      </c>
      <c r="S5" s="70" t="s">
        <v>82</v>
      </c>
      <c r="T5" s="70" t="s">
        <v>83</v>
      </c>
      <c r="U5" s="70" t="s">
        <v>0</v>
      </c>
      <c r="V5" s="70" t="s">
        <v>2</v>
      </c>
      <c r="W5" s="70" t="s">
        <v>84</v>
      </c>
      <c r="X5" s="70" t="s">
        <v>85</v>
      </c>
      <c r="Y5" s="70" t="s">
        <v>86</v>
      </c>
      <c r="Z5" s="70" t="s">
        <v>87</v>
      </c>
      <c r="AA5" s="70" t="s">
        <v>88</v>
      </c>
      <c r="AB5" s="70" t="s">
        <v>89</v>
      </c>
      <c r="AC5" s="70" t="s">
        <v>90</v>
      </c>
      <c r="AD5" s="70" t="s">
        <v>92</v>
      </c>
      <c r="AE5" s="70" t="s">
        <v>93</v>
      </c>
      <c r="AF5" s="70" t="s">
        <v>94</v>
      </c>
      <c r="AG5" s="70" t="s">
        <v>95</v>
      </c>
      <c r="AH5" s="70" t="s">
        <v>96</v>
      </c>
      <c r="AI5" s="70" t="s">
        <v>48</v>
      </c>
      <c r="AJ5" s="70" t="s">
        <v>86</v>
      </c>
      <c r="AK5" s="70" t="s">
        <v>87</v>
      </c>
      <c r="AL5" s="70" t="s">
        <v>88</v>
      </c>
      <c r="AM5" s="70" t="s">
        <v>89</v>
      </c>
      <c r="AN5" s="70" t="s">
        <v>90</v>
      </c>
      <c r="AO5" s="70" t="s">
        <v>92</v>
      </c>
      <c r="AP5" s="70" t="s">
        <v>93</v>
      </c>
      <c r="AQ5" s="70" t="s">
        <v>94</v>
      </c>
      <c r="AR5" s="70" t="s">
        <v>95</v>
      </c>
      <c r="AS5" s="70" t="s">
        <v>96</v>
      </c>
      <c r="AT5" s="70" t="s">
        <v>91</v>
      </c>
      <c r="AU5" s="70" t="s">
        <v>86</v>
      </c>
      <c r="AV5" s="70" t="s">
        <v>87</v>
      </c>
      <c r="AW5" s="70" t="s">
        <v>88</v>
      </c>
      <c r="AX5" s="70" t="s">
        <v>89</v>
      </c>
      <c r="AY5" s="70" t="s">
        <v>90</v>
      </c>
      <c r="AZ5" s="70" t="s">
        <v>92</v>
      </c>
      <c r="BA5" s="70" t="s">
        <v>93</v>
      </c>
      <c r="BB5" s="70" t="s">
        <v>94</v>
      </c>
      <c r="BC5" s="70" t="s">
        <v>95</v>
      </c>
      <c r="BD5" s="70" t="s">
        <v>96</v>
      </c>
      <c r="BE5" s="70" t="s">
        <v>91</v>
      </c>
      <c r="BF5" s="70" t="s">
        <v>86</v>
      </c>
      <c r="BG5" s="70" t="s">
        <v>87</v>
      </c>
      <c r="BH5" s="70" t="s">
        <v>88</v>
      </c>
      <c r="BI5" s="70" t="s">
        <v>89</v>
      </c>
      <c r="BJ5" s="70" t="s">
        <v>90</v>
      </c>
      <c r="BK5" s="70" t="s">
        <v>92</v>
      </c>
      <c r="BL5" s="70" t="s">
        <v>93</v>
      </c>
      <c r="BM5" s="70" t="s">
        <v>94</v>
      </c>
      <c r="BN5" s="70" t="s">
        <v>95</v>
      </c>
      <c r="BO5" s="70" t="s">
        <v>96</v>
      </c>
      <c r="BP5" s="70" t="s">
        <v>91</v>
      </c>
      <c r="BQ5" s="70" t="s">
        <v>86</v>
      </c>
      <c r="BR5" s="70" t="s">
        <v>87</v>
      </c>
      <c r="BS5" s="70" t="s">
        <v>88</v>
      </c>
      <c r="BT5" s="70" t="s">
        <v>89</v>
      </c>
      <c r="BU5" s="70" t="s">
        <v>90</v>
      </c>
      <c r="BV5" s="70" t="s">
        <v>92</v>
      </c>
      <c r="BW5" s="70" t="s">
        <v>93</v>
      </c>
      <c r="BX5" s="70" t="s">
        <v>94</v>
      </c>
      <c r="BY5" s="70" t="s">
        <v>95</v>
      </c>
      <c r="BZ5" s="70" t="s">
        <v>96</v>
      </c>
      <c r="CA5" s="70" t="s">
        <v>91</v>
      </c>
      <c r="CB5" s="70" t="s">
        <v>86</v>
      </c>
      <c r="CC5" s="70" t="s">
        <v>87</v>
      </c>
      <c r="CD5" s="70" t="s">
        <v>88</v>
      </c>
      <c r="CE5" s="70" t="s">
        <v>89</v>
      </c>
      <c r="CF5" s="70" t="s">
        <v>90</v>
      </c>
      <c r="CG5" s="70" t="s">
        <v>92</v>
      </c>
      <c r="CH5" s="70" t="s">
        <v>93</v>
      </c>
      <c r="CI5" s="70" t="s">
        <v>94</v>
      </c>
      <c r="CJ5" s="70" t="s">
        <v>95</v>
      </c>
      <c r="CK5" s="70" t="s">
        <v>96</v>
      </c>
      <c r="CL5" s="70" t="s">
        <v>91</v>
      </c>
      <c r="CM5" s="70" t="s">
        <v>86</v>
      </c>
      <c r="CN5" s="70" t="s">
        <v>87</v>
      </c>
      <c r="CO5" s="70" t="s">
        <v>88</v>
      </c>
      <c r="CP5" s="70" t="s">
        <v>89</v>
      </c>
      <c r="CQ5" s="70" t="s">
        <v>90</v>
      </c>
      <c r="CR5" s="70" t="s">
        <v>92</v>
      </c>
      <c r="CS5" s="70" t="s">
        <v>93</v>
      </c>
      <c r="CT5" s="70" t="s">
        <v>94</v>
      </c>
      <c r="CU5" s="70" t="s">
        <v>95</v>
      </c>
      <c r="CV5" s="70" t="s">
        <v>96</v>
      </c>
      <c r="CW5" s="70" t="s">
        <v>91</v>
      </c>
      <c r="CX5" s="70" t="s">
        <v>86</v>
      </c>
      <c r="CY5" s="70" t="s">
        <v>87</v>
      </c>
      <c r="CZ5" s="70" t="s">
        <v>88</v>
      </c>
      <c r="DA5" s="70" t="s">
        <v>89</v>
      </c>
      <c r="DB5" s="70" t="s">
        <v>90</v>
      </c>
      <c r="DC5" s="70" t="s">
        <v>92</v>
      </c>
      <c r="DD5" s="70" t="s">
        <v>93</v>
      </c>
      <c r="DE5" s="70" t="s">
        <v>94</v>
      </c>
      <c r="DF5" s="70" t="s">
        <v>95</v>
      </c>
      <c r="DG5" s="70" t="s">
        <v>96</v>
      </c>
      <c r="DH5" s="70" t="s">
        <v>91</v>
      </c>
      <c r="DI5" s="70" t="s">
        <v>86</v>
      </c>
      <c r="DJ5" s="70" t="s">
        <v>87</v>
      </c>
      <c r="DK5" s="70" t="s">
        <v>88</v>
      </c>
      <c r="DL5" s="70" t="s">
        <v>89</v>
      </c>
      <c r="DM5" s="70" t="s">
        <v>90</v>
      </c>
      <c r="DN5" s="70" t="s">
        <v>92</v>
      </c>
      <c r="DO5" s="70" t="s">
        <v>93</v>
      </c>
      <c r="DP5" s="70" t="s">
        <v>94</v>
      </c>
      <c r="DQ5" s="70" t="s">
        <v>95</v>
      </c>
      <c r="DR5" s="70" t="s">
        <v>96</v>
      </c>
      <c r="DS5" s="70" t="s">
        <v>91</v>
      </c>
      <c r="DT5" s="70" t="s">
        <v>86</v>
      </c>
      <c r="DU5" s="70" t="s">
        <v>87</v>
      </c>
      <c r="DV5" s="70" t="s">
        <v>88</v>
      </c>
      <c r="DW5" s="70" t="s">
        <v>89</v>
      </c>
      <c r="DX5" s="70" t="s">
        <v>90</v>
      </c>
      <c r="DY5" s="70" t="s">
        <v>92</v>
      </c>
      <c r="DZ5" s="70" t="s">
        <v>93</v>
      </c>
      <c r="EA5" s="70" t="s">
        <v>94</v>
      </c>
      <c r="EB5" s="70" t="s">
        <v>95</v>
      </c>
      <c r="EC5" s="70" t="s">
        <v>96</v>
      </c>
      <c r="ED5" s="70" t="s">
        <v>91</v>
      </c>
      <c r="EE5" s="70" t="s">
        <v>86</v>
      </c>
      <c r="EF5" s="70" t="s">
        <v>87</v>
      </c>
      <c r="EG5" s="70" t="s">
        <v>88</v>
      </c>
      <c r="EH5" s="70" t="s">
        <v>89</v>
      </c>
      <c r="EI5" s="70" t="s">
        <v>90</v>
      </c>
      <c r="EJ5" s="70" t="s">
        <v>92</v>
      </c>
      <c r="EK5" s="70" t="s">
        <v>93</v>
      </c>
      <c r="EL5" s="70" t="s">
        <v>94</v>
      </c>
      <c r="EM5" s="70" t="s">
        <v>95</v>
      </c>
      <c r="EN5" s="70" t="s">
        <v>96</v>
      </c>
      <c r="EO5" s="70" t="s">
        <v>91</v>
      </c>
    </row>
    <row r="6" spans="1:145" s="59" customFormat="1">
      <c r="A6" s="60" t="s">
        <v>97</v>
      </c>
      <c r="B6" s="65">
        <f t="shared" ref="B6:X6" si="1">B7</f>
        <v>2018</v>
      </c>
      <c r="C6" s="65">
        <f t="shared" si="1"/>
        <v>112071</v>
      </c>
      <c r="D6" s="65">
        <f t="shared" si="1"/>
        <v>47</v>
      </c>
      <c r="E6" s="65">
        <f t="shared" si="1"/>
        <v>17</v>
      </c>
      <c r="F6" s="65">
        <f t="shared" si="1"/>
        <v>1</v>
      </c>
      <c r="G6" s="65">
        <f t="shared" si="1"/>
        <v>0</v>
      </c>
      <c r="H6" s="65" t="str">
        <f t="shared" si="1"/>
        <v>埼玉県　秩父市</v>
      </c>
      <c r="I6" s="65" t="str">
        <f t="shared" si="1"/>
        <v>法非適用</v>
      </c>
      <c r="J6" s="65" t="str">
        <f t="shared" si="1"/>
        <v>下水道事業</v>
      </c>
      <c r="K6" s="65" t="str">
        <f t="shared" si="1"/>
        <v>公共下水道</v>
      </c>
      <c r="L6" s="65" t="str">
        <f t="shared" si="1"/>
        <v>Bd1</v>
      </c>
      <c r="M6" s="65" t="str">
        <f t="shared" si="1"/>
        <v>非設置</v>
      </c>
      <c r="N6" s="73" t="str">
        <f t="shared" si="1"/>
        <v>-</v>
      </c>
      <c r="O6" s="73" t="str">
        <f t="shared" si="1"/>
        <v>該当数値なし</v>
      </c>
      <c r="P6" s="73">
        <f t="shared" si="1"/>
        <v>56.37</v>
      </c>
      <c r="Q6" s="73">
        <f t="shared" si="1"/>
        <v>62.97</v>
      </c>
      <c r="R6" s="73">
        <f t="shared" si="1"/>
        <v>1620</v>
      </c>
      <c r="S6" s="73">
        <f t="shared" si="1"/>
        <v>62895</v>
      </c>
      <c r="T6" s="73">
        <f t="shared" si="1"/>
        <v>577.83000000000004</v>
      </c>
      <c r="U6" s="73">
        <f t="shared" si="1"/>
        <v>108.85</v>
      </c>
      <c r="V6" s="73">
        <f t="shared" si="1"/>
        <v>35238</v>
      </c>
      <c r="W6" s="73">
        <f t="shared" si="1"/>
        <v>9.67</v>
      </c>
      <c r="X6" s="73">
        <f t="shared" si="1"/>
        <v>3644.05</v>
      </c>
      <c r="Y6" s="81">
        <f t="shared" ref="Y6:AH6" si="2">IF(Y7="",NA(),Y7)</f>
        <v>84.17</v>
      </c>
      <c r="Z6" s="81">
        <f t="shared" si="2"/>
        <v>96.1</v>
      </c>
      <c r="AA6" s="81">
        <f t="shared" si="2"/>
        <v>90.03</v>
      </c>
      <c r="AB6" s="81">
        <f t="shared" si="2"/>
        <v>99.28</v>
      </c>
      <c r="AC6" s="81">
        <f t="shared" si="2"/>
        <v>90.1</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643.78</v>
      </c>
      <c r="BG6" s="81">
        <f t="shared" si="5"/>
        <v>578.70000000000005</v>
      </c>
      <c r="BH6" s="81">
        <f t="shared" si="5"/>
        <v>542.86</v>
      </c>
      <c r="BI6" s="81">
        <f t="shared" si="5"/>
        <v>532.61</v>
      </c>
      <c r="BJ6" s="81">
        <f t="shared" si="5"/>
        <v>589.67999999999995</v>
      </c>
      <c r="BK6" s="81">
        <f t="shared" si="5"/>
        <v>854.16</v>
      </c>
      <c r="BL6" s="81">
        <f t="shared" si="5"/>
        <v>848.31</v>
      </c>
      <c r="BM6" s="81">
        <f t="shared" si="5"/>
        <v>774.99</v>
      </c>
      <c r="BN6" s="81">
        <f t="shared" si="5"/>
        <v>799.41</v>
      </c>
      <c r="BO6" s="81">
        <f t="shared" si="5"/>
        <v>820.36</v>
      </c>
      <c r="BP6" s="73" t="str">
        <f>IF(BP7="","",IF(BP7="-","【-】","【"&amp;SUBSTITUTE(TEXT(BP7,"#,##0.00"),"-","△")&amp;"】"))</f>
        <v>【682.78】</v>
      </c>
      <c r="BQ6" s="81">
        <f t="shared" ref="BQ6:BZ6" si="6">IF(BQ7="",NA(),BQ7)</f>
        <v>75.150000000000006</v>
      </c>
      <c r="BR6" s="81">
        <f t="shared" si="6"/>
        <v>67.400000000000006</v>
      </c>
      <c r="BS6" s="81">
        <f t="shared" si="6"/>
        <v>68.87</v>
      </c>
      <c r="BT6" s="81">
        <f t="shared" si="6"/>
        <v>68.84</v>
      </c>
      <c r="BU6" s="81">
        <f t="shared" si="6"/>
        <v>62.78</v>
      </c>
      <c r="BV6" s="81">
        <f t="shared" si="6"/>
        <v>93.13</v>
      </c>
      <c r="BW6" s="81">
        <f t="shared" si="6"/>
        <v>94.38</v>
      </c>
      <c r="BX6" s="81">
        <f t="shared" si="6"/>
        <v>96.57</v>
      </c>
      <c r="BY6" s="81">
        <f t="shared" si="6"/>
        <v>96.54</v>
      </c>
      <c r="BZ6" s="81">
        <f t="shared" si="6"/>
        <v>95.4</v>
      </c>
      <c r="CA6" s="73" t="str">
        <f>IF(CA7="","",IF(CA7="-","【-】","【"&amp;SUBSTITUTE(TEXT(CA7,"#,##0.00"),"-","△")&amp;"】"))</f>
        <v>【100.91】</v>
      </c>
      <c r="CB6" s="81">
        <f t="shared" ref="CB6:CK6" si="7">IF(CB7="",NA(),CB7)</f>
        <v>135.18</v>
      </c>
      <c r="CC6" s="81">
        <f t="shared" si="7"/>
        <v>150</v>
      </c>
      <c r="CD6" s="81">
        <f t="shared" si="7"/>
        <v>150</v>
      </c>
      <c r="CE6" s="81">
        <f t="shared" si="7"/>
        <v>150</v>
      </c>
      <c r="CF6" s="81">
        <f t="shared" si="7"/>
        <v>150</v>
      </c>
      <c r="CG6" s="81">
        <f t="shared" si="7"/>
        <v>167.97</v>
      </c>
      <c r="CH6" s="81">
        <f t="shared" si="7"/>
        <v>165.45</v>
      </c>
      <c r="CI6" s="81">
        <f t="shared" si="7"/>
        <v>161.54</v>
      </c>
      <c r="CJ6" s="81">
        <f t="shared" si="7"/>
        <v>162.81</v>
      </c>
      <c r="CK6" s="81">
        <f t="shared" si="7"/>
        <v>163.19999999999999</v>
      </c>
      <c r="CL6" s="73" t="str">
        <f>IF(CL7="","",IF(CL7="-","【-】","【"&amp;SUBSTITUTE(TEXT(CL7,"#,##0.00"),"-","△")&amp;"】"))</f>
        <v>【136.86】</v>
      </c>
      <c r="CM6" s="81">
        <f t="shared" ref="CM6:CV6" si="8">IF(CM7="",NA(),CM7)</f>
        <v>75.91</v>
      </c>
      <c r="CN6" s="81">
        <f t="shared" si="8"/>
        <v>75.61</v>
      </c>
      <c r="CO6" s="81">
        <f t="shared" si="8"/>
        <v>69.16</v>
      </c>
      <c r="CP6" s="81">
        <f t="shared" si="8"/>
        <v>69.989999999999995</v>
      </c>
      <c r="CQ6" s="81">
        <f t="shared" si="8"/>
        <v>69.36</v>
      </c>
      <c r="CR6" s="81">
        <f t="shared" si="8"/>
        <v>64.87</v>
      </c>
      <c r="CS6" s="81">
        <f t="shared" si="8"/>
        <v>65.62</v>
      </c>
      <c r="CT6" s="81">
        <f t="shared" si="8"/>
        <v>64.67</v>
      </c>
      <c r="CU6" s="81">
        <f t="shared" si="8"/>
        <v>64.959999999999994</v>
      </c>
      <c r="CV6" s="81">
        <f t="shared" si="8"/>
        <v>65.040000000000006</v>
      </c>
      <c r="CW6" s="73" t="str">
        <f>IF(CW7="","",IF(CW7="-","【-】","【"&amp;SUBSTITUTE(TEXT(CW7,"#,##0.00"),"-","△")&amp;"】"))</f>
        <v>【58.98】</v>
      </c>
      <c r="CX6" s="81">
        <f t="shared" ref="CX6:DG6" si="9">IF(CX7="",NA(),CX7)</f>
        <v>98.41</v>
      </c>
      <c r="CY6" s="81">
        <f t="shared" si="9"/>
        <v>97.8</v>
      </c>
      <c r="CZ6" s="81">
        <f t="shared" si="9"/>
        <v>98.31</v>
      </c>
      <c r="DA6" s="81">
        <f t="shared" si="9"/>
        <v>96.62</v>
      </c>
      <c r="DB6" s="81">
        <f t="shared" si="9"/>
        <v>96.67</v>
      </c>
      <c r="DC6" s="81">
        <f t="shared" si="9"/>
        <v>91.11</v>
      </c>
      <c r="DD6" s="81">
        <f t="shared" si="9"/>
        <v>91.44</v>
      </c>
      <c r="DE6" s="81">
        <f t="shared" si="9"/>
        <v>91.76</v>
      </c>
      <c r="DF6" s="81">
        <f t="shared" si="9"/>
        <v>92.3</v>
      </c>
      <c r="DG6" s="81">
        <f t="shared" si="9"/>
        <v>92.55</v>
      </c>
      <c r="DH6" s="73" t="str">
        <f>IF(DH7="","",IF(DH7="-","【-】","【"&amp;SUBSTITUTE(TEXT(DH7,"#,##0.00"),"-","△")&amp;"】"))</f>
        <v>【95.20】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81">
        <f t="shared" si="12"/>
        <v>0.46</v>
      </c>
      <c r="EG6" s="81">
        <f t="shared" si="12"/>
        <v>6.e-02</v>
      </c>
      <c r="EH6" s="81">
        <f t="shared" si="12"/>
        <v>0.28999999999999998</v>
      </c>
      <c r="EI6" s="81">
        <f t="shared" si="12"/>
        <v>0.41</v>
      </c>
      <c r="EJ6" s="81">
        <f t="shared" si="12"/>
        <v>0.1</v>
      </c>
      <c r="EK6" s="81">
        <f t="shared" si="12"/>
        <v>0.27</v>
      </c>
      <c r="EL6" s="81">
        <f t="shared" si="12"/>
        <v>0.17</v>
      </c>
      <c r="EM6" s="81">
        <f t="shared" si="12"/>
        <v>0.13</v>
      </c>
      <c r="EN6" s="81">
        <f t="shared" si="12"/>
        <v>0.1</v>
      </c>
      <c r="EO6" s="73" t="str">
        <f>IF(EO7="","",IF(EO7="-","【-】","【"&amp;SUBSTITUTE(TEXT(EO7,"#,##0.00"),"-","△")&amp;"】"))</f>
        <v>【0.23】</v>
      </c>
    </row>
    <row r="7" spans="1:145" s="59" customFormat="1">
      <c r="A7" s="60"/>
      <c r="B7" s="66">
        <v>2018</v>
      </c>
      <c r="C7" s="66">
        <v>112071</v>
      </c>
      <c r="D7" s="66">
        <v>47</v>
      </c>
      <c r="E7" s="66">
        <v>17</v>
      </c>
      <c r="F7" s="66">
        <v>1</v>
      </c>
      <c r="G7" s="66">
        <v>0</v>
      </c>
      <c r="H7" s="66" t="s">
        <v>7</v>
      </c>
      <c r="I7" s="66" t="s">
        <v>98</v>
      </c>
      <c r="J7" s="66" t="s">
        <v>99</v>
      </c>
      <c r="K7" s="66" t="s">
        <v>100</v>
      </c>
      <c r="L7" s="66" t="s">
        <v>101</v>
      </c>
      <c r="M7" s="66" t="s">
        <v>102</v>
      </c>
      <c r="N7" s="74" t="s">
        <v>42</v>
      </c>
      <c r="O7" s="74" t="s">
        <v>103</v>
      </c>
      <c r="P7" s="74">
        <v>56.37</v>
      </c>
      <c r="Q7" s="74">
        <v>62.97</v>
      </c>
      <c r="R7" s="74">
        <v>1620</v>
      </c>
      <c r="S7" s="74">
        <v>62895</v>
      </c>
      <c r="T7" s="74">
        <v>577.83000000000004</v>
      </c>
      <c r="U7" s="74">
        <v>108.85</v>
      </c>
      <c r="V7" s="74">
        <v>35238</v>
      </c>
      <c r="W7" s="74">
        <v>9.67</v>
      </c>
      <c r="X7" s="74">
        <v>3644.05</v>
      </c>
      <c r="Y7" s="74">
        <v>84.17</v>
      </c>
      <c r="Z7" s="74">
        <v>96.1</v>
      </c>
      <c r="AA7" s="74">
        <v>90.03</v>
      </c>
      <c r="AB7" s="74">
        <v>99.28</v>
      </c>
      <c r="AC7" s="74">
        <v>90.1</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643.78</v>
      </c>
      <c r="BG7" s="74">
        <v>578.70000000000005</v>
      </c>
      <c r="BH7" s="74">
        <v>542.86</v>
      </c>
      <c r="BI7" s="74">
        <v>532.61</v>
      </c>
      <c r="BJ7" s="74">
        <v>589.67999999999995</v>
      </c>
      <c r="BK7" s="74">
        <v>854.16</v>
      </c>
      <c r="BL7" s="74">
        <v>848.31</v>
      </c>
      <c r="BM7" s="74">
        <v>774.99</v>
      </c>
      <c r="BN7" s="74">
        <v>799.41</v>
      </c>
      <c r="BO7" s="74">
        <v>820.36</v>
      </c>
      <c r="BP7" s="74">
        <v>682.78</v>
      </c>
      <c r="BQ7" s="74">
        <v>75.150000000000006</v>
      </c>
      <c r="BR7" s="74">
        <v>67.400000000000006</v>
      </c>
      <c r="BS7" s="74">
        <v>68.87</v>
      </c>
      <c r="BT7" s="74">
        <v>68.84</v>
      </c>
      <c r="BU7" s="74">
        <v>62.78</v>
      </c>
      <c r="BV7" s="74">
        <v>93.13</v>
      </c>
      <c r="BW7" s="74">
        <v>94.38</v>
      </c>
      <c r="BX7" s="74">
        <v>96.57</v>
      </c>
      <c r="BY7" s="74">
        <v>96.54</v>
      </c>
      <c r="BZ7" s="74">
        <v>95.4</v>
      </c>
      <c r="CA7" s="74">
        <v>100.91</v>
      </c>
      <c r="CB7" s="74">
        <v>135.18</v>
      </c>
      <c r="CC7" s="74">
        <v>150</v>
      </c>
      <c r="CD7" s="74">
        <v>150</v>
      </c>
      <c r="CE7" s="74">
        <v>150</v>
      </c>
      <c r="CF7" s="74">
        <v>150</v>
      </c>
      <c r="CG7" s="74">
        <v>167.97</v>
      </c>
      <c r="CH7" s="74">
        <v>165.45</v>
      </c>
      <c r="CI7" s="74">
        <v>161.54</v>
      </c>
      <c r="CJ7" s="74">
        <v>162.81</v>
      </c>
      <c r="CK7" s="74">
        <v>163.19999999999999</v>
      </c>
      <c r="CL7" s="74">
        <v>136.86000000000001</v>
      </c>
      <c r="CM7" s="74">
        <v>75.91</v>
      </c>
      <c r="CN7" s="74">
        <v>75.61</v>
      </c>
      <c r="CO7" s="74">
        <v>69.16</v>
      </c>
      <c r="CP7" s="74">
        <v>69.989999999999995</v>
      </c>
      <c r="CQ7" s="74">
        <v>69.36</v>
      </c>
      <c r="CR7" s="74">
        <v>64.87</v>
      </c>
      <c r="CS7" s="74">
        <v>65.62</v>
      </c>
      <c r="CT7" s="74">
        <v>64.67</v>
      </c>
      <c r="CU7" s="74">
        <v>64.959999999999994</v>
      </c>
      <c r="CV7" s="74">
        <v>65.040000000000006</v>
      </c>
      <c r="CW7" s="74">
        <v>58.98</v>
      </c>
      <c r="CX7" s="74">
        <v>98.41</v>
      </c>
      <c r="CY7" s="74">
        <v>97.8</v>
      </c>
      <c r="CZ7" s="74">
        <v>98.31</v>
      </c>
      <c r="DA7" s="74">
        <v>96.62</v>
      </c>
      <c r="DB7" s="74">
        <v>96.67</v>
      </c>
      <c r="DC7" s="74">
        <v>91.11</v>
      </c>
      <c r="DD7" s="74">
        <v>91.44</v>
      </c>
      <c r="DE7" s="74">
        <v>91.76</v>
      </c>
      <c r="DF7" s="74">
        <v>92.3</v>
      </c>
      <c r="DG7" s="74">
        <v>92.55</v>
      </c>
      <c r="DH7" s="74">
        <v>95.2</v>
      </c>
      <c r="DI7" s="74"/>
      <c r="DJ7" s="74"/>
      <c r="DK7" s="74"/>
      <c r="DL7" s="74"/>
      <c r="DM7" s="74"/>
      <c r="DN7" s="74"/>
      <c r="DO7" s="74"/>
      <c r="DP7" s="74"/>
      <c r="DQ7" s="74"/>
      <c r="DR7" s="74"/>
      <c r="DS7" s="74"/>
      <c r="DT7" s="74"/>
      <c r="DU7" s="74"/>
      <c r="DV7" s="74"/>
      <c r="DW7" s="74"/>
      <c r="DX7" s="74"/>
      <c r="DY7" s="74"/>
      <c r="DZ7" s="74"/>
      <c r="EA7" s="74"/>
      <c r="EB7" s="74"/>
      <c r="EC7" s="74"/>
      <c r="ED7" s="74"/>
      <c r="EE7" s="74">
        <v>0</v>
      </c>
      <c r="EF7" s="74">
        <v>0.46</v>
      </c>
      <c r="EG7" s="74">
        <v>6.e-02</v>
      </c>
      <c r="EH7" s="74">
        <v>0.28999999999999998</v>
      </c>
      <c r="EI7" s="74">
        <v>0.41</v>
      </c>
      <c r="EJ7" s="74">
        <v>0.1</v>
      </c>
      <c r="EK7" s="74">
        <v>0.27</v>
      </c>
      <c r="EL7" s="74">
        <v>0.17</v>
      </c>
      <c r="EM7" s="74">
        <v>0.13</v>
      </c>
      <c r="EN7" s="74">
        <v>0.1</v>
      </c>
      <c r="EO7" s="74">
        <v>0.23</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35</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内海　典子</cp:lastModifiedBy>
  <dcterms:created xsi:type="dcterms:W3CDTF">2019-12-05T05:02:42Z</dcterms:created>
  <dcterms:modified xsi:type="dcterms:W3CDTF">2020-01-20T00:34:17Z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2020-01-20T00:34:17Z</vt:filetime>
  </property>
</Properties>
</file>