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公立実地\HP掲載用\"/>
    </mc:Choice>
  </mc:AlternateContent>
  <xr:revisionPtr revIDLastSave="0" documentId="13_ncr:1_{F92FC7EC-EAC1-4E77-A9C9-2FE5E9C42918}" xr6:coauthVersionLast="47" xr6:coauthVersionMax="47" xr10:uidLastSave="{00000000-0000-0000-0000-000000000000}"/>
  <bookViews>
    <workbookView xWindow="28680" yWindow="-120" windowWidth="29040" windowHeight="15720" xr2:uid="{B9B1C0FF-3B2A-4636-91B7-4D1EED8B1749}"/>
  </bookViews>
  <sheets>
    <sheet name="自主点検表（運営管理）" sheetId="1" r:id="rId1"/>
    <sheet name="別紙1（職員配置等の状況 保育所）" sheetId="2" r:id="rId2"/>
    <sheet name="別紙１職員配置(幼保連携型認定こども園)" sheetId="4" r:id="rId3"/>
    <sheet name="別紙２（施設・防犯安全確認）" sheetId="3" r:id="rId4"/>
  </sheets>
  <definedNames>
    <definedName name="_xlnm.Print_Area" localSheetId="0">'自主点検表（運営管理）'!$B$1:$AB$564</definedName>
    <definedName name="_xlnm.Print_Area" localSheetId="1">'別紙1（職員配置等の状況 保育所）'!$A$1:$AG$51</definedName>
    <definedName name="_xlnm.Print_Area" localSheetId="2">'別紙１職員配置(幼保連携型認定こども園)'!$A$1:$AE$72</definedName>
    <definedName name="_xlnm.Print_Area" localSheetId="3">'別紙２（施設・防犯安全確認）'!$A$1:$E$29</definedName>
    <definedName name="_xlnm.Print_Titles" localSheetId="0">'自主点検表（運営管理）'!$46:$46</definedName>
    <definedName name="施設_敷地・建物_の状況" localSheetId="2">#REF!</definedName>
    <definedName name="施設_敷地・建物_の状況">#REF!</definedName>
    <definedName name="施設・防犯_安全確認点検項目" localSheetId="2">#REF!</definedName>
    <definedName name="施設・防犯_安全確認点検項目">#REF!</definedName>
    <definedName name="職員の給与支払・異動状況" localSheetId="2">#REF!</definedName>
    <definedName name="職員の給与支払・異動状況">#REF!</definedName>
    <definedName name="職員の定着・確保策" localSheetId="2">#REF!</definedName>
    <definedName name="職員の定着・確保策">#REF!</definedName>
    <definedName name="働きやすい職場環境の整備" localSheetId="2">#REF!</definedName>
    <definedName name="働きやすい職場環境の整備">#REF!</definedName>
    <definedName name="別紙３働きやすい職場環境整備" localSheetId="2">#REF!</definedName>
    <definedName name="別紙３働きやすい職場環境整備">#REF!</definedName>
    <definedName name="保育所職員配置の状況">#REF!</definedName>
    <definedName name="法__人__運__営__状__況" localSheetId="2">#REF!</definedName>
    <definedName name="法__人__運__営__状__況">#REF!</definedName>
    <definedName name="幼保連携型認定こども園職員配置の状況" localSheetId="2">'別紙１職員配置(幼保連携型認定こども園)'!$A$2</definedName>
    <definedName name="幼保連携型認定こども園職員配置の状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4" l="1"/>
  <c r="J71" i="4"/>
  <c r="R71" i="4" s="1"/>
  <c r="J70" i="4"/>
  <c r="R70" i="4" s="1"/>
  <c r="J69" i="4"/>
  <c r="R69" i="4" s="1"/>
  <c r="R68" i="4"/>
  <c r="J68" i="4"/>
  <c r="J67" i="4"/>
  <c r="R67" i="4" s="1"/>
  <c r="J66" i="4"/>
  <c r="J72" i="4" s="1"/>
  <c r="W42" i="4"/>
  <c r="J37" i="4"/>
  <c r="H37" i="4"/>
  <c r="P35" i="4"/>
  <c r="L35" i="4"/>
  <c r="L37" i="4" s="1"/>
  <c r="AC34" i="4"/>
  <c r="AC37" i="4" s="1"/>
  <c r="P34" i="4"/>
  <c r="R34" i="4" s="1"/>
  <c r="L34" i="4"/>
  <c r="P32" i="4"/>
  <c r="L32" i="4"/>
  <c r="R32" i="4" s="1"/>
  <c r="P31" i="4"/>
  <c r="L31" i="4"/>
  <c r="R31" i="4" s="1"/>
  <c r="R35" i="4" l="1"/>
  <c r="R37" i="4" s="1"/>
  <c r="R66" i="4"/>
  <c r="R72" i="4" s="1"/>
  <c r="N17" i="2" l="1"/>
  <c r="K17" i="2"/>
  <c r="G12" i="2" l="1"/>
  <c r="G14" i="2" l="1"/>
  <c r="G13" i="2"/>
  <c r="G11" i="2"/>
  <c r="G10" i="2"/>
  <c r="G9" i="2"/>
  <c r="R17" i="2"/>
  <c r="Q17" i="2"/>
  <c r="G23" i="2" l="1"/>
  <c r="X20" i="2" s="1"/>
  <c r="X18" i="2" l="1"/>
  <c r="X22" i="2" s="1"/>
  <c r="H10" i="2" l="1"/>
  <c r="H11" i="2"/>
  <c r="H12" i="2"/>
  <c r="H13" i="2"/>
  <c r="H14" i="2"/>
  <c r="H9" i="2"/>
  <c r="H17" i="2" l="1"/>
  <c r="AB22" i="2" s="1"/>
  <c r="D50" i="2"/>
  <c r="J49" i="2"/>
  <c r="P49" i="2" s="1"/>
  <c r="J48" i="2"/>
  <c r="P48" i="2" s="1"/>
  <c r="J47" i="2"/>
  <c r="P47" i="2" s="1"/>
  <c r="J46" i="2"/>
  <c r="P46" i="2" s="1"/>
  <c r="J45" i="2"/>
  <c r="P45" i="2" s="1"/>
  <c r="J44" i="2"/>
  <c r="J50" i="2" l="1"/>
  <c r="P44" i="2"/>
  <c r="P50" i="2" s="1"/>
  <c r="AC561" i="1" l="1"/>
  <c r="A561" i="1"/>
  <c r="AC558" i="1"/>
  <c r="A558" i="1"/>
  <c r="AC550" i="1"/>
  <c r="A550" i="1"/>
  <c r="AC544" i="1"/>
  <c r="A544" i="1"/>
  <c r="AC535" i="1"/>
  <c r="A535" i="1"/>
  <c r="AC530" i="1"/>
  <c r="A530" i="1"/>
  <c r="AC522" i="1"/>
  <c r="A522" i="1"/>
  <c r="AC517" i="1"/>
  <c r="A517" i="1"/>
  <c r="AC513" i="1"/>
  <c r="A513" i="1"/>
  <c r="AC503" i="1"/>
  <c r="A503" i="1"/>
  <c r="AC496" i="1"/>
  <c r="A496" i="1"/>
  <c r="AC460" i="1"/>
  <c r="A460" i="1"/>
  <c r="AC451" i="1"/>
  <c r="A451" i="1"/>
  <c r="AC441" i="1"/>
  <c r="A441" i="1"/>
  <c r="AC425" i="1"/>
  <c r="A425" i="1"/>
  <c r="AC419" i="1"/>
  <c r="A419" i="1"/>
  <c r="A394" i="1"/>
  <c r="AC353" i="1"/>
  <c r="A353" i="1"/>
  <c r="AC348" i="1"/>
  <c r="A348" i="1"/>
  <c r="AC332" i="1"/>
  <c r="A332" i="1"/>
  <c r="AC326" i="1"/>
  <c r="A326" i="1"/>
  <c r="AC322" i="1"/>
  <c r="A322" i="1"/>
  <c r="AC316" i="1"/>
  <c r="A316" i="1"/>
  <c r="AC302" i="1"/>
  <c r="A302" i="1"/>
  <c r="AC295" i="1"/>
  <c r="A295" i="1"/>
  <c r="AC287" i="1"/>
  <c r="A287" i="1"/>
  <c r="AC278" i="1"/>
  <c r="A278" i="1"/>
  <c r="AC271" i="1"/>
  <c r="A271" i="1"/>
  <c r="AC255" i="1"/>
  <c r="A255" i="1"/>
  <c r="A253" i="1"/>
  <c r="AC249" i="1"/>
  <c r="A249" i="1"/>
  <c r="A243" i="1"/>
  <c r="AC171" i="1"/>
  <c r="A171" i="1"/>
  <c r="AC163" i="1"/>
  <c r="A163" i="1"/>
  <c r="AC159" i="1"/>
  <c r="A159" i="1"/>
  <c r="AC144" i="1"/>
  <c r="A144" i="1"/>
  <c r="AC138" i="1"/>
  <c r="A138" i="1"/>
  <c r="AC109" i="1"/>
  <c r="A109" i="1"/>
  <c r="AC107" i="1"/>
  <c r="A107" i="1"/>
  <c r="AC103" i="1"/>
  <c r="A103" i="1"/>
  <c r="AC81" i="1"/>
  <c r="A81" i="1"/>
  <c r="AC75" i="1"/>
  <c r="A75" i="1"/>
  <c r="AC69" i="1"/>
  <c r="A69" i="1"/>
  <c r="AC61" i="1"/>
  <c r="A61" i="1"/>
  <c r="AC48" i="1"/>
  <c r="A48" i="1"/>
</calcChain>
</file>

<file path=xl/sharedStrings.xml><?xml version="1.0" encoding="utf-8"?>
<sst xmlns="http://schemas.openxmlformats.org/spreadsheetml/2006/main" count="907" uniqueCount="627">
  <si>
    <t xml:space="preserve">                                                                         </t>
  </si>
  <si>
    <t>施 設 種 別</t>
    <rPh sb="0" eb="1">
      <t>シ</t>
    </rPh>
    <rPh sb="2" eb="3">
      <t>セツ</t>
    </rPh>
    <rPh sb="4" eb="5">
      <t>タネ</t>
    </rPh>
    <rPh sb="6" eb="7">
      <t>ベツ</t>
    </rPh>
    <phoneticPr fontId="2"/>
  </si>
  <si>
    <t>選択してください</t>
  </si>
  <si>
    <t xml:space="preserve"> </t>
    <phoneticPr fontId="2"/>
  </si>
  <si>
    <t>〒</t>
    <phoneticPr fontId="2"/>
  </si>
  <si>
    <t>埼玉県</t>
    <rPh sb="0" eb="3">
      <t>サイタマケン</t>
    </rPh>
    <phoneticPr fontId="2"/>
  </si>
  <si>
    <t>指導監査を行う
所在地及び施設名</t>
    <phoneticPr fontId="2"/>
  </si>
  <si>
    <t>(フリガナ)</t>
    <phoneticPr fontId="2"/>
  </si>
  <si>
    <t>記  入  者</t>
    <rPh sb="0" eb="1">
      <t>キ</t>
    </rPh>
    <phoneticPr fontId="2"/>
  </si>
  <si>
    <t>職名・氏名</t>
    <phoneticPr fontId="2"/>
  </si>
  <si>
    <t>連　絡　先</t>
    <rPh sb="0" eb="1">
      <t>レン</t>
    </rPh>
    <rPh sb="2" eb="3">
      <t>ラク</t>
    </rPh>
    <rPh sb="4" eb="5">
      <t>サキ</t>
    </rPh>
    <phoneticPr fontId="2"/>
  </si>
  <si>
    <t>電話　</t>
    <phoneticPr fontId="2"/>
  </si>
  <si>
    <t>ＦＡＸ</t>
  </si>
  <si>
    <t>Ｅメール</t>
    <phoneticPr fontId="2"/>
  </si>
  <si>
    <t>記入年月日</t>
    <rPh sb="0" eb="2">
      <t>キニュウ</t>
    </rPh>
    <rPh sb="2" eb="5">
      <t>ネンガッピ</t>
    </rPh>
    <phoneticPr fontId="2"/>
  </si>
  <si>
    <t>令和　　　　年　　　　月　　　　日</t>
    <rPh sb="0" eb="1">
      <t>レイ</t>
    </rPh>
    <rPh sb="1" eb="2">
      <t>ワ</t>
    </rPh>
    <rPh sb="6" eb="7">
      <t>ネン</t>
    </rPh>
    <rPh sb="11" eb="12">
      <t>ガツ</t>
    </rPh>
    <rPh sb="16" eb="17">
      <t>ニチ</t>
    </rPh>
    <phoneticPr fontId="2"/>
  </si>
  <si>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2"/>
  </si>
  <si>
    <t>自主点検表記入要領</t>
    <rPh sb="0" eb="2">
      <t>ジシュ</t>
    </rPh>
    <rPh sb="2" eb="5">
      <t>テンケンヒョウ</t>
    </rPh>
    <rPh sb="5" eb="7">
      <t>キニュウ</t>
    </rPh>
    <rPh sb="7" eb="9">
      <t>ヨウリョウ</t>
    </rPh>
    <phoneticPr fontId="2"/>
  </si>
  <si>
    <t>１　自主点検表の対象</t>
    <rPh sb="2" eb="4">
      <t>ジシュ</t>
    </rPh>
    <rPh sb="4" eb="7">
      <t>テンケンヒョウ</t>
    </rPh>
    <rPh sb="8" eb="10">
      <t>タイショウ</t>
    </rPh>
    <phoneticPr fontId="2"/>
  </si>
  <si>
    <t>２　記入方法</t>
    <phoneticPr fontId="2"/>
  </si>
  <si>
    <t>３　根拠法令・参考資料の名称</t>
    <phoneticPr fontId="2"/>
  </si>
  <si>
    <t>　この点検表に記載されている根拠法令の略称の詳細は、次のとおりです。</t>
    <phoneticPr fontId="2"/>
  </si>
  <si>
    <t>文　中　の　略　称</t>
    <rPh sb="0" eb="1">
      <t>ブン</t>
    </rPh>
    <rPh sb="2" eb="3">
      <t>ナカ</t>
    </rPh>
    <rPh sb="6" eb="7">
      <t>リャク</t>
    </rPh>
    <rPh sb="8" eb="9">
      <t>ショウ</t>
    </rPh>
    <phoneticPr fontId="2"/>
  </si>
  <si>
    <t>名　　　　称</t>
    <rPh sb="0" eb="1">
      <t>メイ</t>
    </rPh>
    <rPh sb="5" eb="6">
      <t>ショウ</t>
    </rPh>
    <phoneticPr fontId="2"/>
  </si>
  <si>
    <t>法</t>
    <rPh sb="0" eb="1">
      <t>ホウ</t>
    </rPh>
    <phoneticPr fontId="2"/>
  </si>
  <si>
    <t>社会福祉法</t>
    <rPh sb="0" eb="2">
      <t>シャカイ</t>
    </rPh>
    <rPh sb="2" eb="5">
      <t>フクシホウ</t>
    </rPh>
    <phoneticPr fontId="2"/>
  </si>
  <si>
    <t>施行規則</t>
    <rPh sb="0" eb="2">
      <t>シコウ</t>
    </rPh>
    <rPh sb="2" eb="4">
      <t>キソク</t>
    </rPh>
    <phoneticPr fontId="2"/>
  </si>
  <si>
    <t>社会福祉法施行規則</t>
    <rPh sb="0" eb="2">
      <t>シャカイ</t>
    </rPh>
    <rPh sb="2" eb="5">
      <t>フクシホウ</t>
    </rPh>
    <rPh sb="5" eb="7">
      <t>シコウ</t>
    </rPh>
    <rPh sb="7" eb="9">
      <t>キソク</t>
    </rPh>
    <phoneticPr fontId="2"/>
  </si>
  <si>
    <t>県条例</t>
    <rPh sb="0" eb="1">
      <t>ケン</t>
    </rPh>
    <rPh sb="1" eb="3">
      <t>ジョウレイ</t>
    </rPh>
    <phoneticPr fontId="2"/>
  </si>
  <si>
    <t>児童福祉法施行条例</t>
    <rPh sb="0" eb="2">
      <t>ジドウ</t>
    </rPh>
    <rPh sb="2" eb="5">
      <t>フクシホウ</t>
    </rPh>
    <rPh sb="5" eb="7">
      <t>シコウ</t>
    </rPh>
    <rPh sb="7" eb="9">
      <t>ジョウレイ</t>
    </rPh>
    <phoneticPr fontId="2"/>
  </si>
  <si>
    <t>省令基準</t>
    <rPh sb="0" eb="2">
      <t>ショウレイ</t>
    </rPh>
    <rPh sb="2" eb="4">
      <t>キジュン</t>
    </rPh>
    <phoneticPr fontId="2"/>
  </si>
  <si>
    <t>児童福祉施設の設備及び運営に関する基準</t>
    <phoneticPr fontId="2"/>
  </si>
  <si>
    <t>認定こども園法</t>
    <rPh sb="0" eb="2">
      <t>ニンテイ</t>
    </rPh>
    <rPh sb="5" eb="6">
      <t>エン</t>
    </rPh>
    <rPh sb="6" eb="7">
      <t>ホウ</t>
    </rPh>
    <phoneticPr fontId="2"/>
  </si>
  <si>
    <t>就学前の子どもに関する教育、保育等の総合的な提供の推進に関する法律</t>
    <phoneticPr fontId="2"/>
  </si>
  <si>
    <t>認定こども園法施行規則</t>
    <rPh sb="0" eb="2">
      <t>ニンテイ</t>
    </rPh>
    <rPh sb="5" eb="6">
      <t>エン</t>
    </rPh>
    <rPh sb="6" eb="7">
      <t>ホウ</t>
    </rPh>
    <rPh sb="7" eb="9">
      <t>シコウ</t>
    </rPh>
    <rPh sb="9" eb="11">
      <t>キソク</t>
    </rPh>
    <phoneticPr fontId="2"/>
  </si>
  <si>
    <t>就学前の子どもに関する教育、保育等の総合的な提供の推進に関する法律施行規則</t>
    <phoneticPr fontId="2"/>
  </si>
  <si>
    <t>認定こども園法運営基準</t>
    <rPh sb="0" eb="2">
      <t>ニンテイ</t>
    </rPh>
    <rPh sb="5" eb="6">
      <t>エン</t>
    </rPh>
    <rPh sb="6" eb="7">
      <t>ホウ</t>
    </rPh>
    <rPh sb="7" eb="9">
      <t>ウンエイ</t>
    </rPh>
    <rPh sb="9" eb="11">
      <t>キジュン</t>
    </rPh>
    <phoneticPr fontId="2"/>
  </si>
  <si>
    <t>幼保連携型認定こども園の学級の編制、職員、設備及び運営に関する基準</t>
    <phoneticPr fontId="2"/>
  </si>
  <si>
    <t>認定こども園法県条例</t>
    <rPh sb="0" eb="2">
      <t>ニンテイ</t>
    </rPh>
    <rPh sb="5" eb="6">
      <t>エン</t>
    </rPh>
    <rPh sb="6" eb="7">
      <t>ホウ</t>
    </rPh>
    <rPh sb="7" eb="8">
      <t>ケン</t>
    </rPh>
    <rPh sb="8" eb="10">
      <t>ジョウレイ</t>
    </rPh>
    <phoneticPr fontId="2"/>
  </si>
  <si>
    <t>埼玉県幼保連携型認定こども園の設備及び運営に関する基準等を定める条例</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phoneticPr fontId="2"/>
  </si>
  <si>
    <t>認定こども園法県条例規則</t>
    <rPh sb="0" eb="2">
      <t>ニンテイ</t>
    </rPh>
    <rPh sb="5" eb="6">
      <t>エン</t>
    </rPh>
    <rPh sb="6" eb="7">
      <t>ホウ</t>
    </rPh>
    <rPh sb="7" eb="8">
      <t>ケン</t>
    </rPh>
    <rPh sb="8" eb="10">
      <t>ジョウレイ</t>
    </rPh>
    <rPh sb="10" eb="12">
      <t>キソク</t>
    </rPh>
    <phoneticPr fontId="2"/>
  </si>
  <si>
    <t>埼玉県幼保連携型認定こども園の設備及び運営に関する基準等を定める条例施行規則</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rPh sb="34" eb="36">
      <t>セコウ</t>
    </rPh>
    <rPh sb="36" eb="38">
      <t>キソク</t>
    </rPh>
    <phoneticPr fontId="2"/>
  </si>
  <si>
    <t>子ども・子育て支援法</t>
    <rPh sb="0" eb="1">
      <t>コ</t>
    </rPh>
    <rPh sb="4" eb="6">
      <t>コソダ</t>
    </rPh>
    <rPh sb="7" eb="9">
      <t>シエン</t>
    </rPh>
    <rPh sb="9" eb="10">
      <t>ホウ</t>
    </rPh>
    <phoneticPr fontId="2"/>
  </si>
  <si>
    <t>子ども・子育て支援法運営基準</t>
    <rPh sb="0" eb="1">
      <t>コ</t>
    </rPh>
    <rPh sb="4" eb="6">
      <t>コソダ</t>
    </rPh>
    <rPh sb="7" eb="9">
      <t>シエン</t>
    </rPh>
    <rPh sb="9" eb="10">
      <t>ホウ</t>
    </rPh>
    <rPh sb="10" eb="12">
      <t>ウンエイ</t>
    </rPh>
    <rPh sb="12" eb="14">
      <t>キジュン</t>
    </rPh>
    <phoneticPr fontId="2"/>
  </si>
  <si>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5">
      <t>チイキ</t>
    </rPh>
    <rPh sb="15" eb="16">
      <t>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phoneticPr fontId="2"/>
  </si>
  <si>
    <t>自　主　点　検　項　目</t>
  </si>
  <si>
    <t>点検結果</t>
  </si>
  <si>
    <t>記　入　欄　及　び　点　検　の　ポ　イ　ン　ト</t>
  </si>
  <si>
    <t>根拠法令等
【確認資料】</t>
    <phoneticPr fontId="2"/>
  </si>
  <si>
    <t>回答内容</t>
    <rPh sb="0" eb="4">
      <t>カイトウナイヨウ</t>
    </rPh>
    <phoneticPr fontId="2"/>
  </si>
  <si>
    <t>注意事項に該当する場合の対応メッセージ</t>
    <rPh sb="0" eb="4">
      <t>チュウイジコウ</t>
    </rPh>
    <rPh sb="5" eb="7">
      <t>ガイトウ</t>
    </rPh>
    <rPh sb="9" eb="11">
      <t>バアイ</t>
    </rPh>
    <rPh sb="12" eb="14">
      <t>タイオウ</t>
    </rPh>
    <phoneticPr fontId="2"/>
  </si>
  <si>
    <t>Ⅰ</t>
    <phoneticPr fontId="2"/>
  </si>
  <si>
    <t xml:space="preserve">事業 </t>
    <rPh sb="0" eb="2">
      <t>ジギョウ</t>
    </rPh>
    <phoneticPr fontId="2"/>
  </si>
  <si>
    <t>ある</t>
  </si>
  <si>
    <t>１</t>
    <phoneticPr fontId="2"/>
  </si>
  <si>
    <t>　施設運営に必要な運営規程（管理規程）等を整備し、運用していますか。</t>
    <rPh sb="1" eb="3">
      <t>シセツ</t>
    </rPh>
    <rPh sb="3" eb="5">
      <t>ウンエイ</t>
    </rPh>
    <rPh sb="6" eb="8">
      <t>ヒツヨウ</t>
    </rPh>
    <rPh sb="9" eb="10">
      <t>ウン</t>
    </rPh>
    <rPh sb="10" eb="11">
      <t>イトナム</t>
    </rPh>
    <rPh sb="11" eb="12">
      <t>タダシ</t>
    </rPh>
    <rPh sb="12" eb="13">
      <t>ホド</t>
    </rPh>
    <rPh sb="14" eb="16">
      <t>カンリ</t>
    </rPh>
    <rPh sb="16" eb="17">
      <t>キ</t>
    </rPh>
    <rPh sb="17" eb="18">
      <t>ホド</t>
    </rPh>
    <rPh sb="19" eb="20">
      <t>トウ</t>
    </rPh>
    <rPh sb="21" eb="23">
      <t>セイビ</t>
    </rPh>
    <rPh sb="25" eb="27">
      <t>ウンヨウ</t>
    </rPh>
    <phoneticPr fontId="2"/>
  </si>
  <si>
    <t>いる・いない</t>
  </si>
  <si>
    <t>→規程の名称及び制定又は直近の改定時期を記載してください。</t>
    <rPh sb="1" eb="3">
      <t>キテイ</t>
    </rPh>
    <rPh sb="4" eb="6">
      <t>メイショウ</t>
    </rPh>
    <rPh sb="6" eb="7">
      <t>オヨ</t>
    </rPh>
    <rPh sb="8" eb="10">
      <t>セイテイ</t>
    </rPh>
    <rPh sb="10" eb="11">
      <t>マタ</t>
    </rPh>
    <rPh sb="12" eb="14">
      <t>チョッキン</t>
    </rPh>
    <rPh sb="15" eb="17">
      <t>カイテイ</t>
    </rPh>
    <rPh sb="17" eb="19">
      <t>ジキ</t>
    </rPh>
    <rPh sb="20" eb="22">
      <t>キサイ</t>
    </rPh>
    <phoneticPr fontId="2"/>
  </si>
  <si>
    <t>○県条例第165条
○認定こども園法施行規則第16条
○子ども・子育て支援
法運営基準第20条
○子ども・子育て支援
新制度に係る児童福
祉施設の設備及び運
営に関する基準の一
部改正ついて（通知）
平成26年９月５日雇児
発0905第４号</t>
    <rPh sb="11" eb="13">
      <t>ニンテイ</t>
    </rPh>
    <rPh sb="16" eb="17">
      <t>エン</t>
    </rPh>
    <rPh sb="17" eb="18">
      <t>ホウ</t>
    </rPh>
    <rPh sb="18" eb="20">
      <t>シコウ</t>
    </rPh>
    <rPh sb="20" eb="22">
      <t>キソク</t>
    </rPh>
    <rPh sb="22" eb="23">
      <t>ダイ</t>
    </rPh>
    <rPh sb="25" eb="26">
      <t>ジョウ</t>
    </rPh>
    <phoneticPr fontId="2"/>
  </si>
  <si>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</si>
  <si>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2"/>
  </si>
  <si>
    <t>該当なし</t>
    <rPh sb="0" eb="2">
      <t>ガイトウ</t>
    </rPh>
    <phoneticPr fontId="2"/>
  </si>
  <si>
    <t>　規程の名称：</t>
    <rPh sb="1" eb="3">
      <t>キテイ</t>
    </rPh>
    <rPh sb="4" eb="6">
      <t>メイショウ</t>
    </rPh>
    <phoneticPr fontId="2"/>
  </si>
  <si>
    <t>ある・ない</t>
  </si>
  <si>
    <t>　制定又は直近の改定日：</t>
    <rPh sb="1" eb="3">
      <t>セイテイ</t>
    </rPh>
    <rPh sb="3" eb="4">
      <t>マタ</t>
    </rPh>
    <rPh sb="5" eb="7">
      <t>チョッキン</t>
    </rPh>
    <rPh sb="8" eb="11">
      <t>カイテイビ</t>
    </rPh>
    <phoneticPr fontId="2"/>
  </si>
  <si>
    <t>いる</t>
  </si>
  <si>
    <r>
      <rPr>
        <u/>
        <sz val="16"/>
        <color indexed="8"/>
        <rFont val="ＭＳ 明朝"/>
        <family val="1"/>
        <charset val="128"/>
      </rPr>
      <t>保育所、幼保連携型認定こども園の運営規程　</t>
    </r>
    <r>
      <rPr>
        <sz val="16"/>
        <color indexed="8"/>
        <rFont val="ＭＳ 明朝"/>
        <family val="1"/>
        <charset val="128"/>
      </rPr>
      <t xml:space="preserve">
①施設の目的及び運営の方針②提供する特定教育・保育の内容③職員の職種、員数及び職務の内容④特定教育・保育の提供を行う日及び時間、提供を行わない日⑤支給認定保護者から受領する利用者負担その他の費用の種類、支払を求める理由及びその額⑥小学校就学前子どもの区分ごとの利用定員⑦特定教育・保育施設の利用の開始、終了に関する事項及び利用に当たっての留意事項⑧緊急時等における対応方法⑨非常災害対策⑩虐待の防止のための措置に関する事項⑪その他特定教育・保育施設の運営に関する重要事項 </t>
    </r>
    <phoneticPr fontId="2"/>
  </si>
  <si>
    <t>いない</t>
  </si>
  <si>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2"/>
  </si>
  <si>
    <t>苦情なし</t>
    <rPh sb="0" eb="2">
      <t>クジョウ</t>
    </rPh>
    <phoneticPr fontId="2"/>
  </si>
  <si>
    <t>送迎なし</t>
    <rPh sb="0" eb="2">
      <t>ソウゲイ</t>
    </rPh>
    <phoneticPr fontId="2"/>
  </si>
  <si>
    <t>変更なし</t>
    <rPh sb="0" eb="2">
      <t>ヘンコウ</t>
    </rPh>
    <phoneticPr fontId="2"/>
  </si>
  <si>
    <t>給水設備なし</t>
    <rPh sb="0" eb="4">
      <t>キュウスイセツビ</t>
    </rPh>
    <phoneticPr fontId="2"/>
  </si>
  <si>
    <t>　</t>
    <phoneticPr fontId="2"/>
  </si>
  <si>
    <t>２</t>
    <phoneticPr fontId="2"/>
  </si>
  <si>
    <t xml:space="preserve">・その資格の名称を記載してください。
</t>
    <rPh sb="3" eb="5">
      <t>シカク</t>
    </rPh>
    <rPh sb="6" eb="8">
      <t>メイショウ</t>
    </rPh>
    <rPh sb="9" eb="11">
      <t>キサイ</t>
    </rPh>
    <phoneticPr fontId="2"/>
  </si>
  <si>
    <t>○社会福祉施設の長
の資格要件について
（53年２月20日社庶
第13号）　　</t>
    <phoneticPr fontId="2"/>
  </si>
  <si>
    <t>　施設長・園長の資格はありますか。</t>
    <phoneticPr fontId="2"/>
  </si>
  <si>
    <t xml:space="preserve">  資格の名称：</t>
    <phoneticPr fontId="2"/>
  </si>
  <si>
    <t>※　施設長資格の根拠</t>
    <rPh sb="2" eb="5">
      <t>シセツチョウ</t>
    </rPh>
    <rPh sb="5" eb="7">
      <t>シカク</t>
    </rPh>
    <rPh sb="8" eb="10">
      <t>コンキョ</t>
    </rPh>
    <phoneticPr fontId="2"/>
  </si>
  <si>
    <t>３</t>
    <phoneticPr fontId="2"/>
  </si>
  <si>
    <t>　施設長は、専任者を確保していますか。</t>
    <rPh sb="1" eb="3">
      <t>シセツ</t>
    </rPh>
    <rPh sb="3" eb="4">
      <t>チョウ</t>
    </rPh>
    <rPh sb="6" eb="8">
      <t>センニン</t>
    </rPh>
    <rPh sb="8" eb="9">
      <t>シャ</t>
    </rPh>
    <rPh sb="10" eb="11">
      <t>カク</t>
    </rPh>
    <rPh sb="11" eb="12">
      <t>ホ</t>
    </rPh>
    <phoneticPr fontId="2"/>
  </si>
  <si>
    <t>→他の職務を兼務している場合の兼務の状況を記入してくださ
い。</t>
    <rPh sb="1" eb="2">
      <t>タ</t>
    </rPh>
    <rPh sb="3" eb="5">
      <t>ショクム</t>
    </rPh>
    <rPh sb="6" eb="8">
      <t>ケンム</t>
    </rPh>
    <rPh sb="12" eb="14">
      <t>バアイ</t>
    </rPh>
    <rPh sb="15" eb="17">
      <t>ケンム</t>
    </rPh>
    <rPh sb="18" eb="20">
      <t>ジョウキョウ</t>
    </rPh>
    <rPh sb="21" eb="23">
      <t>キニュウ</t>
    </rPh>
    <phoneticPr fontId="2"/>
  </si>
  <si>
    <t>社会福祉法第66条</t>
    <rPh sb="0" eb="2">
      <t>シャカイ</t>
    </rPh>
    <rPh sb="2" eb="4">
      <t>フクシ</t>
    </rPh>
    <rPh sb="4" eb="5">
      <t>ホウ</t>
    </rPh>
    <rPh sb="5" eb="6">
      <t>ダイ</t>
    </rPh>
    <rPh sb="8" eb="9">
      <t>ジョウ</t>
    </rPh>
    <phoneticPr fontId="2"/>
  </si>
  <si>
    <t>　施設名：</t>
    <rPh sb="1" eb="3">
      <t>シセツ</t>
    </rPh>
    <rPh sb="3" eb="4">
      <t>メイ</t>
    </rPh>
    <phoneticPr fontId="2"/>
  </si>
  <si>
    <t>　職　名：</t>
    <rPh sb="1" eb="2">
      <t>ショク</t>
    </rPh>
    <rPh sb="3" eb="4">
      <t>メイ</t>
    </rPh>
    <phoneticPr fontId="2"/>
  </si>
  <si>
    <t>４</t>
    <phoneticPr fontId="2"/>
  </si>
  <si>
    <t>　施設長の責務</t>
    <phoneticPr fontId="2"/>
  </si>
  <si>
    <t>（１）</t>
    <phoneticPr fontId="2"/>
  </si>
  <si>
    <t>　施設長は、保育の質及び職員の専門性の向上のため、必要な環境の確保に努めていますか。</t>
    <phoneticPr fontId="2"/>
  </si>
  <si>
    <t>・施設長は、自らの施設の研修の体制とその結果を自己評価し、改善、向上させていくことが望まれます。</t>
  </si>
  <si>
    <t>○県条例第156条第2項
保育指針第5章2(1)</t>
    <rPh sb="1" eb="2">
      <t>ケン</t>
    </rPh>
    <phoneticPr fontId="2"/>
  </si>
  <si>
    <t>（２）</t>
    <phoneticPr fontId="2"/>
  </si>
  <si>
    <t>　施設長は、施設内外の研修を体系的、計画的に実施するとともに、職員の自己研鑽に対する援助や助言に努めていますか。</t>
    <rPh sb="6" eb="8">
      <t>シセツ</t>
    </rPh>
    <rPh sb="8" eb="9">
      <t>ナイ</t>
    </rPh>
    <phoneticPr fontId="2"/>
  </si>
  <si>
    <t>・施設長は、施設の課題や各職員のキャリアパス等も見据えて、初任者から管理職員までの職位や職務内容等を踏まえた体系的な研修計画を作成しなければなりません。</t>
    <rPh sb="6" eb="8">
      <t>シセツ</t>
    </rPh>
    <phoneticPr fontId="2"/>
  </si>
  <si>
    <t>○県条例第156条第2項
○省令基準第7条の2第2項
保育指針第5章2(2)
○認定こども園法条例第15条(認定こども園法運営基準準用)
○認定こども園法運基準第13条(省令基準第7条の2第2項準用)</t>
    <phoneticPr fontId="2"/>
  </si>
  <si>
    <t>（３）</t>
    <phoneticPr fontId="2"/>
  </si>
  <si>
    <t>（４）</t>
    <phoneticPr fontId="2"/>
  </si>
  <si>
    <t>５</t>
    <phoneticPr fontId="2"/>
  </si>
  <si>
    <t>　職員の配置や施設の設備基準は満たしていますか。</t>
    <rPh sb="1" eb="3">
      <t>ショクイン</t>
    </rPh>
    <rPh sb="4" eb="6">
      <t>ハイチ</t>
    </rPh>
    <rPh sb="7" eb="9">
      <t>シセツ</t>
    </rPh>
    <rPh sb="10" eb="12">
      <t>セツビ</t>
    </rPh>
    <rPh sb="12" eb="14">
      <t>キジュン</t>
    </rPh>
    <rPh sb="15" eb="16">
      <t>ミ</t>
    </rPh>
    <phoneticPr fontId="2"/>
  </si>
  <si>
    <r>
      <t>→</t>
    </r>
    <r>
      <rPr>
        <b/>
        <sz val="15"/>
        <rFont val="ＭＳ 明朝"/>
        <family val="1"/>
        <charset val="128"/>
      </rPr>
      <t>別紙１「職員の配置状況」を作成し、自主点検表と一緒に提出してください。</t>
    </r>
    <rPh sb="1" eb="3">
      <t>ベッシ</t>
    </rPh>
    <rPh sb="5" eb="7">
      <t>ショクイン</t>
    </rPh>
    <rPh sb="8" eb="10">
      <t>ハイチ</t>
    </rPh>
    <rPh sb="10" eb="12">
      <t>ジョウキョウ</t>
    </rPh>
    <rPh sb="14" eb="16">
      <t>サクセイ</t>
    </rPh>
    <rPh sb="18" eb="23">
      <t>ジシュテンケンヒョウ</t>
    </rPh>
    <rPh sb="24" eb="26">
      <t>イッショ</t>
    </rPh>
    <rPh sb="27" eb="29">
      <t>テイシュツ</t>
    </rPh>
    <phoneticPr fontId="2"/>
  </si>
  <si>
    <t>別紙１のとおり</t>
    <rPh sb="0" eb="2">
      <t>ベッシ</t>
    </rPh>
    <phoneticPr fontId="2"/>
  </si>
  <si>
    <t>６</t>
    <phoneticPr fontId="2"/>
  </si>
  <si>
    <r>
      <t>　施設運営のための会議を開催していますか</t>
    </r>
    <r>
      <rPr>
        <sz val="11"/>
        <rFont val="ＭＳ 明朝"/>
        <family val="1"/>
        <charset val="128"/>
      </rPr>
      <t>。
　</t>
    </r>
    <r>
      <rPr>
        <sz val="16"/>
        <rFont val="ＭＳ 明朝"/>
        <family val="1"/>
        <charset val="128"/>
      </rPr>
      <t>また、出席していない職員に対して、会議の内容の周知を図っていますか。</t>
    </r>
    <rPh sb="1" eb="3">
      <t>シセツ</t>
    </rPh>
    <rPh sb="3" eb="5">
      <t>ウンエイ</t>
    </rPh>
    <rPh sb="9" eb="10">
      <t>カイ</t>
    </rPh>
    <rPh sb="10" eb="11">
      <t>ギ</t>
    </rPh>
    <rPh sb="12" eb="14">
      <t>カイサイ</t>
    </rPh>
    <rPh sb="26" eb="28">
      <t>シュッセキ</t>
    </rPh>
    <rPh sb="33" eb="35">
      <t>ショクイン</t>
    </rPh>
    <rPh sb="36" eb="37">
      <t>タイ</t>
    </rPh>
    <rPh sb="40" eb="41">
      <t>カイ</t>
    </rPh>
    <rPh sb="41" eb="42">
      <t>ギ</t>
    </rPh>
    <rPh sb="43" eb="45">
      <t>ナイヨウ</t>
    </rPh>
    <rPh sb="46" eb="48">
      <t>シュウチ</t>
    </rPh>
    <rPh sb="49" eb="50">
      <t>ハカ</t>
    </rPh>
    <phoneticPr fontId="2"/>
  </si>
  <si>
    <t>→運営のための会議について記入してください。</t>
    <rPh sb="1" eb="3">
      <t>ウンエイ</t>
    </rPh>
    <rPh sb="7" eb="9">
      <t>カイギ</t>
    </rPh>
    <rPh sb="13" eb="15">
      <t>キニュウ</t>
    </rPh>
    <phoneticPr fontId="2"/>
  </si>
  <si>
    <t>○認定こども園法施行規則第26条（学校教育法施行規則準用）
学校教育法施行規則第48条
【職員名簿】</t>
    <rPh sb="1" eb="3">
      <t>ニンテイ</t>
    </rPh>
    <rPh sb="6" eb="7">
      <t>エン</t>
    </rPh>
    <rPh sb="7" eb="8">
      <t>ホウ</t>
    </rPh>
    <rPh sb="8" eb="12">
      <t>シコウキソク</t>
    </rPh>
    <rPh sb="12" eb="13">
      <t>ダイ</t>
    </rPh>
    <rPh sb="15" eb="16">
      <t>ジョウ</t>
    </rPh>
    <rPh sb="17" eb="19">
      <t>ガッコウ</t>
    </rPh>
    <rPh sb="19" eb="22">
      <t>キョウイクホウ</t>
    </rPh>
    <rPh sb="22" eb="24">
      <t>シコウ</t>
    </rPh>
    <rPh sb="24" eb="26">
      <t>キソク</t>
    </rPh>
    <rPh sb="26" eb="28">
      <t>ジュンヨウ</t>
    </rPh>
    <rPh sb="30" eb="32">
      <t>ガッコウ</t>
    </rPh>
    <rPh sb="32" eb="35">
      <t>キョウイクホウ</t>
    </rPh>
    <rPh sb="35" eb="37">
      <t>シコウ</t>
    </rPh>
    <rPh sb="37" eb="39">
      <t>キソク</t>
    </rPh>
    <rPh sb="39" eb="40">
      <t>ダイ</t>
    </rPh>
    <rPh sb="42" eb="43">
      <t>ジョウ</t>
    </rPh>
    <phoneticPr fontId="2"/>
  </si>
  <si>
    <t>会議名　　　　　：　</t>
    <rPh sb="0" eb="2">
      <t>カイギ</t>
    </rPh>
    <rPh sb="2" eb="3">
      <t>メイ</t>
    </rPh>
    <phoneticPr fontId="2"/>
  </si>
  <si>
    <t>参加者（構成員）：</t>
    <rPh sb="0" eb="3">
      <t>サンカシャ</t>
    </rPh>
    <rPh sb="4" eb="7">
      <t>コウセイイン</t>
    </rPh>
    <phoneticPr fontId="2"/>
  </si>
  <si>
    <t>開催回数（年）　：　</t>
    <rPh sb="0" eb="2">
      <t>カイサイ</t>
    </rPh>
    <rPh sb="2" eb="4">
      <t>カイスウ</t>
    </rPh>
    <rPh sb="5" eb="6">
      <t>ネン</t>
    </rPh>
    <phoneticPr fontId="2"/>
  </si>
  <si>
    <t>回</t>
    <rPh sb="0" eb="1">
      <t>カイ</t>
    </rPh>
    <phoneticPr fontId="2"/>
  </si>
  <si>
    <t>会議録の有無　：</t>
    <rPh sb="0" eb="3">
      <t>カイギロク</t>
    </rPh>
    <rPh sb="4" eb="6">
      <t>ウム</t>
    </rPh>
    <phoneticPr fontId="2"/>
  </si>
  <si>
    <t>有・無</t>
  </si>
  <si>
    <t>会議の開催日 ：</t>
    <rPh sb="0" eb="2">
      <t>カイギ</t>
    </rPh>
    <rPh sb="3" eb="6">
      <t>カイサイビ</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</si>
  <si>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</si>
  <si>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</si>
  <si>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</si>
  <si>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</si>
  <si>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</si>
  <si>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</si>
  <si>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</si>
  <si>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</si>
  <si>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</si>
  <si>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</si>
  <si>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</si>
  <si>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</si>
  <si>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周知方法　　　：</t>
    <rPh sb="0" eb="2">
      <t>シュウチ</t>
    </rPh>
    <rPh sb="2" eb="4">
      <t>ホウホウ</t>
    </rPh>
    <phoneticPr fontId="2"/>
  </si>
  <si>
    <t>○各種の会議の記録を整備し、出席していない職員へ回
覧等してください。</t>
    <rPh sb="14" eb="16">
      <t>シュッセキ</t>
    </rPh>
    <rPh sb="21" eb="23">
      <t>ショクイン</t>
    </rPh>
    <rPh sb="24" eb="25">
      <t>カイ</t>
    </rPh>
    <rPh sb="26" eb="27">
      <t>ラン</t>
    </rPh>
    <rPh sb="27" eb="28">
      <t>トウ</t>
    </rPh>
    <phoneticPr fontId="2"/>
  </si>
  <si>
    <t>【職員会議録】</t>
    <rPh sb="1" eb="3">
      <t>ショクイン</t>
    </rPh>
    <rPh sb="3" eb="6">
      <t>カイギロク</t>
    </rPh>
    <phoneticPr fontId="2"/>
  </si>
  <si>
    <t>〇開催回数、内容、進め方、記録等が適当か留意してく
ださい。</t>
    <phoneticPr fontId="2"/>
  </si>
  <si>
    <t>【処遇会議録】</t>
    <rPh sb="1" eb="3">
      <t>ショグウ</t>
    </rPh>
    <rPh sb="3" eb="6">
      <t>カイギロク</t>
    </rPh>
    <phoneticPr fontId="2"/>
  </si>
  <si>
    <t>○開催年月日、出席者、議題、発言要旨、結果等を記載
してください。</t>
    <phoneticPr fontId="2"/>
  </si>
  <si>
    <t>○会議結果は，施設運営や利用者の処遇に活かしてくだ
さい。</t>
    <phoneticPr fontId="2"/>
  </si>
  <si>
    <t>７</t>
    <phoneticPr fontId="2"/>
  </si>
  <si>
    <t>　</t>
  </si>
  <si>
    <t>８</t>
    <phoneticPr fontId="2"/>
  </si>
  <si>
    <t>　重要事項は、施設の見やすい場所に掲示していますか。</t>
    <phoneticPr fontId="2"/>
  </si>
  <si>
    <t>○特定教育・保育施設は、当該特定教育・保育施設の見やすい場所に、
　運営規程の概要、職員の勤務の体制、利用者負担その他の利用申込者
　の特定教育・保育施設の選択に資すると認められる重要事項を掲示し
　なければなりません。</t>
    <phoneticPr fontId="2"/>
  </si>
  <si>
    <t xml:space="preserve">○子ども・子育て支援法運営基準第23条
【重要事項掲示物】
</t>
    <rPh sb="1" eb="2">
      <t>コ</t>
    </rPh>
    <rPh sb="5" eb="7">
      <t>コソダ</t>
    </rPh>
    <rPh sb="8" eb="10">
      <t>シエン</t>
    </rPh>
    <rPh sb="10" eb="11">
      <t>ホウ</t>
    </rPh>
    <rPh sb="11" eb="13">
      <t>ウンエイ</t>
    </rPh>
    <rPh sb="13" eb="15">
      <t>キジュン</t>
    </rPh>
    <rPh sb="15" eb="16">
      <t>ダイ</t>
    </rPh>
    <rPh sb="18" eb="19">
      <t>ジョウ</t>
    </rPh>
    <phoneticPr fontId="2"/>
  </si>
  <si>
    <t>９</t>
    <phoneticPr fontId="2"/>
  </si>
  <si>
    <t>１０</t>
    <phoneticPr fontId="2"/>
  </si>
  <si>
    <t>　事業実施(施設運営)に関し、「管理に関する帳簿」等を県条例等に基づき整備していますか。</t>
    <rPh sb="24" eb="25">
      <t>トウ</t>
    </rPh>
    <phoneticPr fontId="2"/>
  </si>
  <si>
    <t>→作成している帳簿の</t>
    <rPh sb="1" eb="3">
      <t>サクセイ</t>
    </rPh>
    <rPh sb="7" eb="9">
      <t>チョウボ</t>
    </rPh>
    <phoneticPr fontId="24"/>
  </si>
  <si>
    <t>欄に○を選択してください。</t>
    <rPh sb="0" eb="1">
      <t>ラン</t>
    </rPh>
    <rPh sb="4" eb="6">
      <t>センタク</t>
    </rPh>
    <phoneticPr fontId="2"/>
  </si>
  <si>
    <t>○県条例第166条
○省令基準第14条</t>
    <rPh sb="4" eb="5">
      <t>ダイ</t>
    </rPh>
    <rPh sb="8" eb="9">
      <t>ジョウ</t>
    </rPh>
    <phoneticPr fontId="2"/>
  </si>
  <si>
    <t>　管理に関する帳簿(例)</t>
    <rPh sb="10" eb="11">
      <t>レイ</t>
    </rPh>
    <phoneticPr fontId="24"/>
  </si>
  <si>
    <t>業務日誌</t>
    <rPh sb="0" eb="2">
      <t>ギョウム</t>
    </rPh>
    <rPh sb="2" eb="4">
      <t>ニッシ</t>
    </rPh>
    <phoneticPr fontId="2"/>
  </si>
  <si>
    <t>職員出勤簿</t>
    <phoneticPr fontId="2"/>
  </si>
  <si>
    <t>○認定こども園法施行規則第26条（学校教育法施行規則準用）
学校教育法施行規則第28条</t>
    <phoneticPr fontId="2"/>
  </si>
  <si>
    <t>タイムカード</t>
    <phoneticPr fontId="2"/>
  </si>
  <si>
    <t>ICカード</t>
    <phoneticPr fontId="2"/>
  </si>
  <si>
    <t>労働者名簿</t>
    <phoneticPr fontId="2"/>
  </si>
  <si>
    <t>賃金台帳　</t>
    <rPh sb="0" eb="2">
      <t>チンギン</t>
    </rPh>
    <phoneticPr fontId="2"/>
  </si>
  <si>
    <t>健康診断受診状況を管理している書類</t>
    <rPh sb="4" eb="6">
      <t>ジュシン</t>
    </rPh>
    <rPh sb="6" eb="8">
      <t>ジョウキョウ</t>
    </rPh>
    <rPh sb="9" eb="11">
      <t>カンリ</t>
    </rPh>
    <rPh sb="15" eb="17">
      <t>ショルイ</t>
    </rPh>
    <phoneticPr fontId="2"/>
  </si>
  <si>
    <t>年次有給休暇簿</t>
    <phoneticPr fontId="2"/>
  </si>
  <si>
    <t>出張命令簿</t>
    <phoneticPr fontId="2"/>
  </si>
  <si>
    <t>その他（</t>
    <rPh sb="2" eb="3">
      <t>タ</t>
    </rPh>
    <phoneticPr fontId="2"/>
  </si>
  <si>
    <t>）</t>
    <phoneticPr fontId="2"/>
  </si>
  <si>
    <t>１１</t>
    <phoneticPr fontId="2"/>
  </si>
  <si>
    <t>　公用車管理簿は整備されていますか。</t>
    <phoneticPr fontId="2"/>
  </si>
  <si>
    <t>○公用車については、利用者、利用日時、目的、行先、同乗者、走行距離数、給油状況等を記録した運行管理簿を整備し、管理してください。</t>
    <rPh sb="19" eb="21">
      <t>モクテキ</t>
    </rPh>
    <rPh sb="25" eb="27">
      <t>ドウジョウ</t>
    </rPh>
    <rPh sb="27" eb="28">
      <t>シャ</t>
    </rPh>
    <rPh sb="39" eb="40">
      <t>トウ</t>
    </rPh>
    <phoneticPr fontId="2"/>
  </si>
  <si>
    <t>【公用車運行管理簿】</t>
    <rPh sb="1" eb="4">
      <t>コウヨウシャ</t>
    </rPh>
    <rPh sb="4" eb="6">
      <t>ウンコウ</t>
    </rPh>
    <rPh sb="6" eb="8">
      <t>カンリ</t>
    </rPh>
    <rPh sb="8" eb="9">
      <t>ボ</t>
    </rPh>
    <phoneticPr fontId="2"/>
  </si>
  <si>
    <t>人</t>
    <rPh sb="0" eb="1">
      <t>ニン</t>
    </rPh>
    <phoneticPr fontId="2"/>
  </si>
  <si>
    <t>：</t>
    <phoneticPr fontId="2"/>
  </si>
  <si>
    <t>（５）</t>
    <phoneticPr fontId="2"/>
  </si>
  <si>
    <t>欄に○を選択してください。</t>
    <phoneticPr fontId="2"/>
  </si>
  <si>
    <t xml:space="preserve">
</t>
    <phoneticPr fontId="2"/>
  </si>
  <si>
    <t>（６）</t>
    <phoneticPr fontId="2"/>
  </si>
  <si>
    <t>（</t>
    <phoneticPr fontId="2"/>
  </si>
  <si>
    <t>（７）</t>
    <phoneticPr fontId="2"/>
  </si>
  <si>
    <t>・</t>
    <phoneticPr fontId="2"/>
  </si>
  <si>
    <t>　苦情解決体制
　　</t>
    <rPh sb="1" eb="3">
      <t>クジョウ</t>
    </rPh>
    <rPh sb="3" eb="5">
      <t>カイケツ</t>
    </rPh>
    <rPh sb="5" eb="7">
      <t>タイセイ</t>
    </rPh>
    <phoneticPr fontId="2"/>
  </si>
  <si>
    <t>→〈苦情解決体制〉</t>
  </si>
  <si>
    <t>○県条例第168条
○省令基準第14条の３
○「社会福祉事業の経営者による福祉サービスに関する苦情解決の仕組みの
指針について」の一部改正について（平成29年３月７日、雇児発0307第１号、社援発0307第７号、老発0307第42 号）</t>
    <rPh sb="1" eb="2">
      <t>ケン</t>
    </rPh>
    <rPh sb="11" eb="13">
      <t>ショウレイ</t>
    </rPh>
    <phoneticPr fontId="2"/>
  </si>
  <si>
    <t>　利用者等からの苦情に適切に対応するために、苦情を受け付けるための窓口を設置するなど苦情解決に対応していますか。
　</t>
    <phoneticPr fontId="2"/>
  </si>
  <si>
    <t>・苦情受付担当者（職：</t>
    <phoneticPr fontId="2"/>
  </si>
  <si>
    <t>・氏名：</t>
    <rPh sb="1" eb="3">
      <t>シメイ</t>
    </rPh>
    <phoneticPr fontId="2"/>
  </si>
  <si>
    <t>・苦情解決責任者（職：</t>
    <phoneticPr fontId="2"/>
  </si>
  <si>
    <t>・第三者委員（職：</t>
    <phoneticPr fontId="2"/>
  </si>
  <si>
    <t>　 （職：</t>
    <rPh sb="3" eb="4">
      <t>ショク</t>
    </rPh>
    <phoneticPr fontId="2"/>
  </si>
  <si>
    <t>※施設内への掲示、パンフレットの配布等により、利用者に対して、
　苦情解決責任者、苦情受付担当者及び第三者委員の氏名・連絡先や、
　苦情解決の仕組みについて周知することが必要です。</t>
    <phoneticPr fontId="2"/>
  </si>
  <si>
    <t>　また、苦情内容等を記録していますか。</t>
    <phoneticPr fontId="2"/>
  </si>
  <si>
    <t>※第三者委員は、中立・公平性の確保のため、複数であることが望まし
　いとされています。</t>
    <phoneticPr fontId="2"/>
  </si>
  <si>
    <t>※第三者委員の要件
　○苦情解決を円滑・円満に図ることができる者。　　　
　○世間からの信頼性を有する者。
　例）評議員（理事は除く）､監事又は監査役､社会福祉士､民生委員･
　　　児童委員､大学教授､弁護士など</t>
    <phoneticPr fontId="2"/>
  </si>
  <si>
    <t>※主な苦情(苦情者及び苦情内容を記入してください。)</t>
    <phoneticPr fontId="2"/>
  </si>
  <si>
    <t>【苦情記録】</t>
    <rPh sb="1" eb="3">
      <t>クジョウ</t>
    </rPh>
    <rPh sb="3" eb="5">
      <t>キロク</t>
    </rPh>
    <phoneticPr fontId="2"/>
  </si>
  <si>
    <t>　施設管理</t>
    <rPh sb="1" eb="3">
      <t>シセツ</t>
    </rPh>
    <rPh sb="3" eb="5">
      <t>カンリ</t>
    </rPh>
    <phoneticPr fontId="2"/>
  </si>
  <si>
    <t>　整備の状況</t>
    <rPh sb="1" eb="3">
      <t>セイビ</t>
    </rPh>
    <rPh sb="4" eb="6">
      <t>ジョウキョウ</t>
    </rPh>
    <phoneticPr fontId="2"/>
  </si>
  <si>
    <t>→開設届出後、増改築等を行っているときは、その概要</t>
    <phoneticPr fontId="2"/>
  </si>
  <si>
    <t>【施設認可書】</t>
    <rPh sb="1" eb="3">
      <t>シセツ</t>
    </rPh>
    <rPh sb="3" eb="5">
      <t>ニンカ</t>
    </rPh>
    <rPh sb="5" eb="6">
      <t>ショ</t>
    </rPh>
    <phoneticPr fontId="2"/>
  </si>
  <si>
    <t>・増改築等の内容:</t>
    <phoneticPr fontId="2"/>
  </si>
  <si>
    <t>【変更届出書】</t>
    <rPh sb="1" eb="3">
      <t>ヘンコウ</t>
    </rPh>
    <rPh sb="3" eb="5">
      <t>トドケデ</t>
    </rPh>
    <rPh sb="5" eb="6">
      <t>ショ</t>
    </rPh>
    <rPh sb="6" eb="7">
      <t>トドケショ</t>
    </rPh>
    <phoneticPr fontId="2"/>
  </si>
  <si>
    <t>・実施時期:　</t>
    <phoneticPr fontId="2"/>
  </si>
  <si>
    <t>年</t>
    <rPh sb="0" eb="1">
      <t>ネン</t>
    </rPh>
    <phoneticPr fontId="2"/>
  </si>
  <si>
    <t>月</t>
    <rPh sb="0" eb="1">
      <t>ガツ</t>
    </rPh>
    <phoneticPr fontId="2"/>
  </si>
  <si>
    <t>　施設を増改築や用途変更した場合は、県に届出をしていますか。</t>
    <rPh sb="1" eb="3">
      <t>シセツ</t>
    </rPh>
    <rPh sb="4" eb="7">
      <t>ゾウカイチク</t>
    </rPh>
    <rPh sb="8" eb="10">
      <t>ヨウト</t>
    </rPh>
    <rPh sb="10" eb="12">
      <t>ヘンコウ</t>
    </rPh>
    <rPh sb="14" eb="15">
      <t>バ</t>
    </rPh>
    <rPh sb="15" eb="16">
      <t>ゴウ</t>
    </rPh>
    <rPh sb="18" eb="19">
      <t>ケン</t>
    </rPh>
    <rPh sb="20" eb="22">
      <t>トドケデ</t>
    </rPh>
    <phoneticPr fontId="2"/>
  </si>
  <si>
    <t>○児童福祉法施行規則第37条
○認定こども園法施行規則第15条</t>
    <rPh sb="1" eb="3">
      <t>ジドウ</t>
    </rPh>
    <rPh sb="3" eb="5">
      <t>フクシ</t>
    </rPh>
    <rPh sb="5" eb="6">
      <t>ホウ</t>
    </rPh>
    <rPh sb="6" eb="8">
      <t>シコウ</t>
    </rPh>
    <rPh sb="8" eb="10">
      <t>キソク</t>
    </rPh>
    <rPh sb="10" eb="11">
      <t>ダイ</t>
    </rPh>
    <rPh sb="13" eb="14">
      <t>ジョウ</t>
    </rPh>
    <phoneticPr fontId="2"/>
  </si>
  <si>
    <t>　給水設備がある場合は、適切に保守管理していますか。</t>
    <phoneticPr fontId="2"/>
  </si>
  <si>
    <t>→受水槽の容量</t>
    <phoneticPr fontId="2"/>
  </si>
  <si>
    <t>○水道法第34条ほか</t>
    <phoneticPr fontId="2"/>
  </si>
  <si>
    <t>　全容量</t>
    <phoneticPr fontId="2"/>
  </si>
  <si>
    <t>㎥</t>
    <phoneticPr fontId="2"/>
  </si>
  <si>
    <t>【清掃記録】</t>
    <rPh sb="1" eb="3">
      <t>セイソウ</t>
    </rPh>
    <rPh sb="3" eb="5">
      <t>キロク</t>
    </rPh>
    <phoneticPr fontId="2"/>
  </si>
  <si>
    <t>【検査記録】</t>
    <rPh sb="1" eb="3">
      <t>ケンサ</t>
    </rPh>
    <rPh sb="3" eb="5">
      <t>キロク</t>
    </rPh>
    <phoneticPr fontId="2"/>
  </si>
  <si>
    <t>　直近の受水槽等の清掃年月日：</t>
    <phoneticPr fontId="2"/>
  </si>
  <si>
    <t>　直近の受水槽等の法定検査年月日：</t>
    <phoneticPr fontId="2"/>
  </si>
  <si>
    <t>　　(10㎥を超えるもの）</t>
    <phoneticPr fontId="2"/>
  </si>
  <si>
    <t xml:space="preserve">○受水槽の有効容量が１０㎥を超えるものは、簡易専用水道として、
　管理する必要があります。
○簡易専用水道の設置者は、保守点検業者による保守点検、清掃とは
　別に厚生労働大臣の登録を受けた者による法定検査が必要です。
　検査依頼の際は、必ず登録を受けた者かどうか確認してください。 </t>
    <phoneticPr fontId="2"/>
  </si>
  <si>
    <t>平成15年厚生労働省
告示第262号</t>
    <phoneticPr fontId="2"/>
  </si>
  <si>
    <t>○受水槽の有効容量が１０㎥以下のものは、小規模貯水槽水道として、
　市町村の条例・要領による規制・指導の対象となる場合があります。</t>
    <phoneticPr fontId="2"/>
  </si>
  <si>
    <t>　昇降機設備については、専門業者による定期的な点検を行っていますか。</t>
    <phoneticPr fontId="2"/>
  </si>
  <si>
    <t>○昇降機には、小荷物専用昇降機等も含まれます。</t>
    <phoneticPr fontId="2"/>
  </si>
  <si>
    <t xml:space="preserve">○H28年2月19日国住指第3984号通知
</t>
    <rPh sb="4" eb="5">
      <t>ネン</t>
    </rPh>
    <rPh sb="6" eb="7">
      <t>ツキ</t>
    </rPh>
    <rPh sb="9" eb="10">
      <t>ニチ</t>
    </rPh>
    <rPh sb="10" eb="11">
      <t>クニ</t>
    </rPh>
    <rPh sb="11" eb="12">
      <t>ジュウ</t>
    </rPh>
    <rPh sb="12" eb="13">
      <t>ユビ</t>
    </rPh>
    <rPh sb="13" eb="14">
      <t>ダイ</t>
    </rPh>
    <rPh sb="18" eb="19">
      <t>ゴウ</t>
    </rPh>
    <rPh sb="19" eb="21">
      <t>ツウチ</t>
    </rPh>
    <phoneticPr fontId="2"/>
  </si>
  <si>
    <t>→直近点検年月日　：</t>
    <phoneticPr fontId="2"/>
  </si>
  <si>
    <t xml:space="preserve"> ：</t>
    <phoneticPr fontId="2"/>
  </si>
  <si>
    <t xml:space="preserve">  直近の届出年月日：</t>
    <phoneticPr fontId="2"/>
  </si>
  <si>
    <t>○「昇降機の適切な維持管理に関する指針」に基づき適切な維持管理に
　努めてください。</t>
    <phoneticPr fontId="2"/>
  </si>
  <si>
    <t xml:space="preserve">　防火対策、避難訓練等
</t>
    <rPh sb="1" eb="3">
      <t>ボウカ</t>
    </rPh>
    <rPh sb="3" eb="5">
      <t>タイサク</t>
    </rPh>
    <rPh sb="6" eb="8">
      <t>ヒナン</t>
    </rPh>
    <rPh sb="8" eb="10">
      <t>クンレン</t>
    </rPh>
    <rPh sb="10" eb="11">
      <t>トウ</t>
    </rPh>
    <phoneticPr fontId="2"/>
  </si>
  <si>
    <t>　防火管理者を選任し、所轄消防署に届け出ていますか。また、異動等で防火管理者が欠けた場合は、直ちに選任し、所轄消防署に届け出ていますか。</t>
    <phoneticPr fontId="2"/>
  </si>
  <si>
    <t>→　防火管理者（職：</t>
    <phoneticPr fontId="2"/>
  </si>
  <si>
    <t>○消防法第8条</t>
    <rPh sb="1" eb="4">
      <t>ショウボウホウ</t>
    </rPh>
    <rPh sb="4" eb="5">
      <t>ダイ</t>
    </rPh>
    <rPh sb="6" eb="7">
      <t>ジョウ</t>
    </rPh>
    <phoneticPr fontId="2"/>
  </si>
  <si>
    <t>　　防火管理者届出日：</t>
    <phoneticPr fontId="2"/>
  </si>
  <si>
    <t>○防火管理者は、職場における防火管理業務全般について強い権限が
　与えられています。</t>
    <phoneticPr fontId="2"/>
  </si>
  <si>
    <t>　異動等で防火管理者が欠けた場合は、直ちに選任し、所轄消防署に
　届け出る必要があります。</t>
    <phoneticPr fontId="2"/>
  </si>
  <si>
    <t>　消防計画の届出(変更)を適正に行っていますか。</t>
    <rPh sb="1" eb="3">
      <t>ショウボウ</t>
    </rPh>
    <rPh sb="3" eb="5">
      <t>ケイカク</t>
    </rPh>
    <rPh sb="6" eb="7">
      <t>トドケ</t>
    </rPh>
    <rPh sb="7" eb="8">
      <t>デ</t>
    </rPh>
    <rPh sb="9" eb="10">
      <t>ヘン</t>
    </rPh>
    <rPh sb="10" eb="11">
      <t>サラ</t>
    </rPh>
    <rPh sb="13" eb="15">
      <t>テキセイ</t>
    </rPh>
    <rPh sb="16" eb="17">
      <t>オコナ</t>
    </rPh>
    <phoneticPr fontId="2"/>
  </si>
  <si>
    <t>→直近の届出(変更)日：</t>
    <phoneticPr fontId="2"/>
  </si>
  <si>
    <t>○消防法第8条</t>
    <rPh sb="3" eb="4">
      <t>ホウ</t>
    </rPh>
    <rPh sb="4" eb="5">
      <t>ダイ</t>
    </rPh>
    <phoneticPr fontId="2"/>
  </si>
  <si>
    <t>○増改築を行った場合は、変更届を提出してください。</t>
    <phoneticPr fontId="2"/>
  </si>
  <si>
    <t>○消防計画は、昭和55年1月16日付け、社施第５号厚生省社会局施設課長
　等連名通知による「地震防災応急計画」を含めて作成してください。</t>
    <phoneticPr fontId="2"/>
  </si>
  <si>
    <t>【消防署の受付印のある消防計画】</t>
    <rPh sb="1" eb="4">
      <t>ショウボウショ</t>
    </rPh>
    <rPh sb="5" eb="8">
      <t>ウケツケイン</t>
    </rPh>
    <rPh sb="11" eb="13">
      <t>ショウボウ</t>
    </rPh>
    <rPh sb="13" eb="15">
      <t>ケイカク</t>
    </rPh>
    <phoneticPr fontId="2"/>
  </si>
  <si>
    <t>○消防法に基づく「消防計画」にとどまらず、埼玉県地域防災計画に基
　づき、大規模な災害の発生も想定した「防災計画」を作成してくださ
　い。</t>
    <phoneticPr fontId="2"/>
  </si>
  <si>
    <t>　消防計画を職員に周知していますか。</t>
    <phoneticPr fontId="2"/>
  </si>
  <si>
    <t>→周知方法：</t>
    <phoneticPr fontId="2"/>
  </si>
  <si>
    <t>【消防計画】</t>
    <rPh sb="1" eb="3">
      <t>ショウボウ</t>
    </rPh>
    <rPh sb="3" eb="5">
      <t>ケイカク</t>
    </rPh>
    <phoneticPr fontId="2"/>
  </si>
  <si>
    <t>○消防計画を職員に配布したり、見えやすいところに掲示してくださ
　い。また、緊急連絡網や避難経路は、職員に異動があった場合には、
　そのつど整備し、職員に周知してください。</t>
    <phoneticPr fontId="2"/>
  </si>
  <si>
    <t>　消火・避難訓練を適切に実施していますか。</t>
    <phoneticPr fontId="2"/>
  </si>
  <si>
    <t>→〈消火・避難訓練の実施回数＞</t>
    <phoneticPr fontId="2"/>
  </si>
  <si>
    <t xml:space="preserve">○県条例第154条第2項
○認定こども園法県条例第6条第2項
○消防法施行規則第3条10項
○消防法施行令第4条の3別表第1(六)
○社会福祉施設における防火安全対策の強化について（昭62.9.18社会局長等連名通知）
</t>
    <rPh sb="53" eb="54">
      <t>ダイ</t>
    </rPh>
    <rPh sb="55" eb="56">
      <t>ジョウ</t>
    </rPh>
    <phoneticPr fontId="2"/>
  </si>
  <si>
    <t xml:space="preserve">  訓練の内訳</t>
    <phoneticPr fontId="2"/>
  </si>
  <si>
    <t>・消火訓練：（　</t>
    <phoneticPr fontId="2"/>
  </si>
  <si>
    <t xml:space="preserve">・避難訓練：（ </t>
    <phoneticPr fontId="2"/>
  </si>
  <si>
    <t xml:space="preserve">・通報訓練：（  </t>
    <phoneticPr fontId="2"/>
  </si>
  <si>
    <r>
      <rPr>
        <b/>
        <sz val="16"/>
        <color theme="1"/>
        <rFont val="ＭＳ 明朝"/>
        <family val="1"/>
        <charset val="128"/>
      </rPr>
      <t xml:space="preserve">○児童福祉施設は、消火及び避難訓練をそれぞれ月１回以上実施して
　ください。
</t>
    </r>
    <r>
      <rPr>
        <sz val="16"/>
        <color theme="1"/>
        <rFont val="ＭＳ 明朝"/>
        <family val="1"/>
        <charset val="128"/>
      </rPr>
      <t>　</t>
    </r>
    <r>
      <rPr>
        <u/>
        <sz val="16"/>
        <color theme="1"/>
        <rFont val="ＭＳ 明朝"/>
        <family val="1"/>
        <charset val="128"/>
      </rPr>
      <t>消防法施行規則第3条第10項では「年2回以上」とされていますが、</t>
    </r>
    <r>
      <rPr>
        <sz val="16"/>
        <color theme="1"/>
        <rFont val="ＭＳ 明朝"/>
        <family val="1"/>
        <charset val="128"/>
      </rPr>
      <t xml:space="preserve">
　</t>
    </r>
    <r>
      <rPr>
        <u/>
        <sz val="16"/>
        <color theme="1"/>
        <rFont val="ＭＳ 明朝"/>
        <family val="1"/>
        <charset val="128"/>
      </rPr>
      <t>県条例第154条第2項で「少なくとも毎月1回」行うとされています。</t>
    </r>
    <phoneticPr fontId="2"/>
  </si>
  <si>
    <t>○通報訓練の実施回数は、法令による定めはありませんが、年１回以上
　は実施するようにしてください。</t>
    <phoneticPr fontId="2"/>
  </si>
  <si>
    <t>　訓練の実施記録については、利用者の避難時においての態様など、職員の反省点などを含め整備していますか。</t>
    <phoneticPr fontId="2"/>
  </si>
  <si>
    <t>○実施記録は、訓練のつど整備するとともに、職員に周知することが大
　切です。</t>
    <phoneticPr fontId="2"/>
  </si>
  <si>
    <t>　訓練時に消防署への立会いの要請をしていますか。</t>
    <phoneticPr fontId="2"/>
  </si>
  <si>
    <t>→消防署立会い年月日：</t>
    <phoneticPr fontId="2"/>
  </si>
  <si>
    <r>
      <rPr>
        <sz val="8"/>
        <color theme="1"/>
        <rFont val="ＭＳ 明朝"/>
        <family val="1"/>
        <charset val="128"/>
      </rPr>
      <t xml:space="preserve">　  </t>
    </r>
    <r>
      <rPr>
        <sz val="16"/>
        <color theme="1"/>
        <rFont val="ＭＳ 明朝"/>
        <family val="1"/>
        <charset val="128"/>
      </rPr>
      <t>　　　　　　　　　：</t>
    </r>
    <phoneticPr fontId="2"/>
  </si>
  <si>
    <t>　消防法令に基づく設備（スプリンクラー、屋内消火栓、自動火災報知設備等）を整備していますか｡</t>
    <rPh sb="26" eb="27">
      <t>ジ</t>
    </rPh>
    <rPh sb="30" eb="32">
      <t>ホウチ</t>
    </rPh>
    <rPh sb="32" eb="34">
      <t>セツビ</t>
    </rPh>
    <phoneticPr fontId="2"/>
  </si>
  <si>
    <t>　消防用設備については、専門業者による定期的な点検を行っていますか。</t>
    <rPh sb="23" eb="25">
      <t>テンケン</t>
    </rPh>
    <phoneticPr fontId="2"/>
  </si>
  <si>
    <t>→直近２回の点検年月日</t>
    <phoneticPr fontId="2"/>
  </si>
  <si>
    <t>〇消防法施行規則第31条の6
〇消防法第17条の3の3【消防署の受付印のある消防用設備点検結果】※直近のもの
〇平成16年消防庁告示第9号</t>
    <rPh sb="1" eb="4">
      <t>ショウボウホウ</t>
    </rPh>
    <rPh sb="4" eb="6">
      <t>シコウ</t>
    </rPh>
    <rPh sb="6" eb="8">
      <t>キソク</t>
    </rPh>
    <rPh sb="8" eb="9">
      <t>ダイ</t>
    </rPh>
    <rPh sb="11" eb="12">
      <t>ジョウ</t>
    </rPh>
    <rPh sb="16" eb="19">
      <t>ショウボウホウ</t>
    </rPh>
    <rPh sb="19" eb="20">
      <t>ダイ</t>
    </rPh>
    <rPh sb="22" eb="23">
      <t>ジョウ</t>
    </rPh>
    <rPh sb="28" eb="31">
      <t>ショウボウショ</t>
    </rPh>
    <rPh sb="32" eb="35">
      <t>ウケツケイン</t>
    </rPh>
    <rPh sb="38" eb="41">
      <t>ショウボウヨウ</t>
    </rPh>
    <rPh sb="41" eb="43">
      <t>セツビ</t>
    </rPh>
    <rPh sb="43" eb="45">
      <t>テンケン</t>
    </rPh>
    <rPh sb="45" eb="47">
      <t>ケッカ</t>
    </rPh>
    <rPh sb="49" eb="51">
      <t>チョッキン</t>
    </rPh>
    <rPh sb="56" eb="58">
      <t>ヘイセイ</t>
    </rPh>
    <rPh sb="60" eb="61">
      <t>ネン</t>
    </rPh>
    <rPh sb="61" eb="64">
      <t>ショウボウチョウ</t>
    </rPh>
    <rPh sb="64" eb="66">
      <t>コクジ</t>
    </rPh>
    <rPh sb="66" eb="67">
      <t>ダイ</t>
    </rPh>
    <rPh sb="68" eb="69">
      <t>ゴウ</t>
    </rPh>
    <phoneticPr fontId="2"/>
  </si>
  <si>
    <t>異常：</t>
    <rPh sb="0" eb="2">
      <t>イジョウ</t>
    </rPh>
    <phoneticPr fontId="2"/>
  </si>
  <si>
    <t>○消防用設備は、専門業者の点検（※）が年２回必要です。
　また、年１回総合点検時に消防署への報告が必要です。
（報告書の控を保存してください）。
（延べ1,000㎡未満の施設では、専門業者でなくても可能ですが、確実
　な点検を行うために専門業者に行わせることが望ましいとされていま
　す。）</t>
    <phoneticPr fontId="2"/>
  </si>
  <si>
    <t>○点検後の結果については、施設長まで供覧することが必要です。
　特に要補修箇所等がある場合には、速やかに必要な補修等を行ってく
　ださい。</t>
    <phoneticPr fontId="2"/>
  </si>
  <si>
    <t>　避難設備を備えていますか。</t>
    <phoneticPr fontId="2"/>
  </si>
  <si>
    <t xml:space="preserve">○避難器具は、避難に際して容易に利用できるか、階段、避難口等から
　適当な距離か、使用するのに安全な構造であるか点検してください。
　また、誘導灯や誘導標識は、避難するに際し、必要な所に設けてくだ
　さい。 </t>
    <rPh sb="34" eb="36">
      <t>テキトウ</t>
    </rPh>
    <phoneticPr fontId="2"/>
  </si>
  <si>
    <t>　カーテン、じゅうたん等に防炎性能等を有するものを使用していますか。</t>
    <phoneticPr fontId="2"/>
  </si>
  <si>
    <t>○老人福祉施設、児童福祉施設、障害者施設などでは、消防法第８条の
　３で一定の防炎性能を有する物品（カーテン、じゅうたん等）の使用
　が義務付けられています。</t>
    <phoneticPr fontId="2"/>
  </si>
  <si>
    <t>○消防法第8条の3
○消防法施行令第4条の3別表第1(六)</t>
    <phoneticPr fontId="2"/>
  </si>
  <si>
    <t xml:space="preserve">　非常災害、危険防止
　対策
</t>
    <rPh sb="12" eb="14">
      <t>タイサク</t>
    </rPh>
    <phoneticPr fontId="2"/>
  </si>
  <si>
    <t>　市町村が定める地域防災計画に水防法又は土砂災害防止法における要配慮者利用施設として施設の名称と所在地が記載されていますか。</t>
    <rPh sb="15" eb="17">
      <t>スイボウ</t>
    </rPh>
    <rPh sb="17" eb="18">
      <t>ホウ</t>
    </rPh>
    <rPh sb="18" eb="19">
      <t>マタ</t>
    </rPh>
    <rPh sb="20" eb="22">
      <t>ドシャ</t>
    </rPh>
    <rPh sb="22" eb="23">
      <t>サイ</t>
    </rPh>
    <rPh sb="23" eb="24">
      <t>ガイ</t>
    </rPh>
    <rPh sb="24" eb="27">
      <t>ボウシホウ</t>
    </rPh>
    <rPh sb="31" eb="32">
      <t>ヨウ</t>
    </rPh>
    <rPh sb="32" eb="34">
      <t>ハイリョ</t>
    </rPh>
    <rPh sb="34" eb="35">
      <t>シャ</t>
    </rPh>
    <rPh sb="35" eb="37">
      <t>リヨウ</t>
    </rPh>
    <rPh sb="37" eb="39">
      <t>シセツ</t>
    </rPh>
    <phoneticPr fontId="2"/>
  </si>
  <si>
    <t>→「いる」と回答した場合、以下の日付を記入してください。</t>
    <phoneticPr fontId="2"/>
  </si>
  <si>
    <t xml:space="preserve">〇水防法第15条、第15条の3
〇水防法施行規則第16条
〇土砂災害警戒区域等における土砂災害防止対策の推進に関する法律第7条、第8条の2 </t>
    <rPh sb="17" eb="18">
      <t>スイ</t>
    </rPh>
    <phoneticPr fontId="2"/>
  </si>
  <si>
    <t>　避難確保計画作成日：　</t>
    <phoneticPr fontId="2"/>
  </si>
  <si>
    <t>　計画の市町村への報告日：</t>
    <phoneticPr fontId="2"/>
  </si>
  <si>
    <t>　計画に基づく訓練実施日：</t>
    <phoneticPr fontId="2"/>
  </si>
  <si>
    <t>　訓練実施報告日：　</t>
    <phoneticPr fontId="2"/>
  </si>
  <si>
    <t>※上記日付は、要配慮利用施設として洪水時等の体制や避難誘導等の
　計画を作成、報告、訓練、実施報告をおこなった日です。</t>
    <phoneticPr fontId="2"/>
  </si>
  <si>
    <t>　また、既存の計画に不足項目を追加した場合は、変更計画の作成日
　等を記入してください。</t>
    <phoneticPr fontId="2"/>
  </si>
  <si>
    <t>〇水防法等による避難確保計画は、既存の非常災害対策計画に必要な
　項目を追加してしても構いません。</t>
    <phoneticPr fontId="2"/>
  </si>
  <si>
    <r>
      <t>参考ＵＲＬ　　</t>
    </r>
    <r>
      <rPr>
        <u/>
        <sz val="16"/>
        <rFont val="ＭＳ ゴシック"/>
        <family val="3"/>
        <charset val="128"/>
      </rPr>
      <t>http://www.pref.saitama.lg.jp/a0602/saigai-sonae.html</t>
    </r>
    <phoneticPr fontId="2"/>
  </si>
  <si>
    <t>○浸水等風水害時の対応について、洪水ハザードマップが配布されている
　場合は確認してください。</t>
    <phoneticPr fontId="2"/>
  </si>
  <si>
    <t>　火災だけでなく、水害、土砂災害、地震等を想定した非常災害対策計画を策定していますか。</t>
    <phoneticPr fontId="2"/>
  </si>
  <si>
    <t>○施設の立地条件等に応じ、風水害（浸水等）、地震、土砂災害（がけ
　崩れ、地すべり等）に対応した非常災害対策計画を策定してください。
○洪水ハザードマップを確認し、必要に応じて浸水等風水害時の対応が
　できる体制を整備してください。</t>
    <phoneticPr fontId="2"/>
  </si>
  <si>
    <t>○県条例第154条
〇認定こども園法県条例第6条
〇埼玉県地域防災計
画(令和4年3月改定)
〇保育指針第3章4（2）
○社会福祉施設等に
おける非常災害対策
計画の策定の手引
（令和3年5月改訂、社会福祉課）、P13～P19参考１</t>
    <rPh sb="21" eb="22">
      <t>ダイ</t>
    </rPh>
    <rPh sb="23" eb="24">
      <t>ジョウ</t>
    </rPh>
    <rPh sb="37" eb="39">
      <t>レイワ</t>
    </rPh>
    <rPh sb="40" eb="41">
      <t>ネン</t>
    </rPh>
    <rPh sb="42" eb="43">
      <t>ガツ</t>
    </rPh>
    <rPh sb="43" eb="45">
      <t>カイテイ</t>
    </rPh>
    <rPh sb="90" eb="92">
      <t>レイワ</t>
    </rPh>
    <rPh sb="93" eb="94">
      <t>ネン</t>
    </rPh>
    <rPh sb="95" eb="96">
      <t>ガツ</t>
    </rPh>
    <phoneticPr fontId="2"/>
  </si>
  <si>
    <t>○「土砂災害警戒区域」、「地すべり危険個所」等土砂災害が懸念され
　る区域に当たっている場合は、連絡・避難体制について市町村と十分
　な調整を行なってください。</t>
    <phoneticPr fontId="2"/>
  </si>
  <si>
    <t>→施設で想定される災害を記入してください。</t>
    <phoneticPr fontId="2"/>
  </si>
  <si>
    <t>　非常災害対策計画は、必要な項目が盛り込まれていますか。</t>
    <phoneticPr fontId="2"/>
  </si>
  <si>
    <t>→盛り込まれている項目の</t>
    <phoneticPr fontId="2"/>
  </si>
  <si>
    <t>欄に○を選択してください。</t>
    <rPh sb="0" eb="1">
      <t>ラン</t>
    </rPh>
    <rPh sb="2" eb="6">
      <t>マルヲセンタク</t>
    </rPh>
    <phoneticPr fontId="2"/>
  </si>
  <si>
    <t>施設の立地条件（地形等）</t>
    <rPh sb="0" eb="2">
      <t>シセツ</t>
    </rPh>
    <rPh sb="3" eb="5">
      <t>リッチ</t>
    </rPh>
    <rPh sb="5" eb="7">
      <t>ジョウケン</t>
    </rPh>
    <rPh sb="8" eb="10">
      <t>チケイ</t>
    </rPh>
    <rPh sb="10" eb="11">
      <t>トウ</t>
    </rPh>
    <phoneticPr fontId="1"/>
  </si>
  <si>
    <t>災害に関する情報の入手方法（「避難準備情報」等の情報の
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8" eb="30">
      <t>ニュウシュ</t>
    </rPh>
    <rPh sb="30" eb="32">
      <t>ホウホウ</t>
    </rPh>
    <rPh sb="33" eb="35">
      <t>カクニン</t>
    </rPh>
    <rPh sb="35" eb="36">
      <t>トウ</t>
    </rPh>
    <phoneticPr fontId="1"/>
  </si>
  <si>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1"/>
  </si>
  <si>
    <t>避難を開始する時期、判断基準（「避難準備情報
（警戒レベル３）発令時」等）</t>
    <phoneticPr fontId="1"/>
  </si>
  <si>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1"/>
  </si>
  <si>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1"/>
  </si>
  <si>
    <t>避難方法（利用者ごとの避難方法（徒歩等））</t>
    <rPh sb="0" eb="2">
      <t>ヒナン</t>
    </rPh>
    <rPh sb="2" eb="4">
      <t>ホウホウ</t>
    </rPh>
    <rPh sb="5" eb="8">
      <t>リヨウシャ</t>
    </rPh>
    <rPh sb="11" eb="13">
      <t>ヒナン</t>
    </rPh>
    <rPh sb="13" eb="15">
      <t>ホウホウ</t>
    </rPh>
    <rPh sb="16" eb="17">
      <t>ト</t>
    </rPh>
    <rPh sb="17" eb="18">
      <t>ホ</t>
    </rPh>
    <rPh sb="18" eb="19">
      <t>トウ</t>
    </rPh>
    <phoneticPr fontId="1"/>
  </si>
  <si>
    <t>災害時の人員体制、指揮系統（災害時の参集方法、役割分担、
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9" eb="31">
      <t>ヒナン</t>
    </rPh>
    <rPh sb="32" eb="34">
      <t>ヒツヨウ</t>
    </rPh>
    <rPh sb="35" eb="38">
      <t>ショクインスウ</t>
    </rPh>
    <rPh sb="38" eb="39">
      <t>トウ</t>
    </rPh>
    <phoneticPr fontId="1"/>
  </si>
  <si>
    <t>関係機関との連絡体制</t>
    <rPh sb="0" eb="2">
      <t>カンケイ</t>
    </rPh>
    <rPh sb="2" eb="4">
      <t>キカン</t>
    </rPh>
    <rPh sb="6" eb="8">
      <t>レンラク</t>
    </rPh>
    <rPh sb="8" eb="10">
      <t>タイセイ</t>
    </rPh>
    <phoneticPr fontId="1"/>
  </si>
  <si>
    <t>食料及び防災資機材等の備蓄（一覧表化）</t>
    <rPh sb="0" eb="2">
      <t>ショクリョウ</t>
    </rPh>
    <rPh sb="2" eb="3">
      <t>オヨ</t>
    </rPh>
    <rPh sb="4" eb="6">
      <t>ボウサイ</t>
    </rPh>
    <rPh sb="6" eb="9">
      <t>シキザイ</t>
    </rPh>
    <rPh sb="9" eb="10">
      <t>トウ</t>
    </rPh>
    <rPh sb="11" eb="13">
      <t>ビチク</t>
    </rPh>
    <phoneticPr fontId="1"/>
  </si>
  <si>
    <t>　非常災害対策計画等を職員に周知していますか。</t>
    <rPh sb="3" eb="5">
      <t>サイガイ</t>
    </rPh>
    <rPh sb="5" eb="7">
      <t>タイサク</t>
    </rPh>
    <rPh sb="7" eb="9">
      <t>ケイカク</t>
    </rPh>
    <rPh sb="9" eb="10">
      <t>トウ</t>
    </rPh>
    <rPh sb="11" eb="13">
      <t>ショクイン</t>
    </rPh>
    <rPh sb="14" eb="16">
      <t>シュウチ</t>
    </rPh>
    <phoneticPr fontId="2"/>
  </si>
  <si>
    <t>○土砂災害等対応チェックシート（平21年8月4日埼玉県福祉部長通知　社会福祉施設等の土砂災害等の対策について）</t>
    <phoneticPr fontId="2"/>
  </si>
  <si>
    <t>○避難場所の確保、避難方法等マニュアルなどで周知徹底してください。</t>
    <phoneticPr fontId="2"/>
  </si>
  <si>
    <t>○災害の種類や状況に応じて、例えば、風水害の場合、「高齢者等避難
　（警戒レベル３）」、「避難指示（警戒レベル４）」等の緊急度合に
　応じた複数の避難先を確保してください。</t>
    <phoneticPr fontId="2"/>
  </si>
  <si>
    <t>　災害時用の物資の備蓄に努めていますか。</t>
    <rPh sb="1" eb="3">
      <t>サイガイ</t>
    </rPh>
    <rPh sb="3" eb="4">
      <t>ジ</t>
    </rPh>
    <rPh sb="4" eb="5">
      <t>ヨウ</t>
    </rPh>
    <rPh sb="6" eb="8">
      <t>ブッシ</t>
    </rPh>
    <rPh sb="9" eb="11">
      <t>ビチク</t>
    </rPh>
    <rPh sb="12" eb="13">
      <t>ツト</t>
    </rPh>
    <phoneticPr fontId="2"/>
  </si>
  <si>
    <t>→備蓄しているものの</t>
    <phoneticPr fontId="2"/>
  </si>
  <si>
    <t xml:space="preserve"> 【備蓄物資】</t>
    <phoneticPr fontId="2"/>
  </si>
  <si>
    <t>非常用食料　：</t>
    <phoneticPr fontId="2"/>
  </si>
  <si>
    <t>日分</t>
    <rPh sb="0" eb="2">
      <t>ニチブン</t>
    </rPh>
    <phoneticPr fontId="1"/>
  </si>
  <si>
    <t>飲料水　　　：</t>
    <phoneticPr fontId="2"/>
  </si>
  <si>
    <t>常備薬　　　：</t>
    <phoneticPr fontId="2"/>
  </si>
  <si>
    <t>照明器具</t>
    <phoneticPr fontId="2"/>
  </si>
  <si>
    <t>熱源</t>
    <phoneticPr fontId="2"/>
  </si>
  <si>
    <t>移送用具(担架、ストレッチャー等)</t>
    <phoneticPr fontId="2"/>
  </si>
  <si>
    <t>〇物資は一覧表で管理し、食料や飲料水は消費期限もあわせて管理して
　ください。</t>
    <phoneticPr fontId="2"/>
  </si>
  <si>
    <t>〇上記物資のうち、食料、飲料水、常備薬については、「埼玉県地域
　防災計画」に「３日分以上」とされています。</t>
    <phoneticPr fontId="2"/>
  </si>
  <si>
    <t>　非常時の際の地域の協力協定の締結又は協力体制の確保に努めていますか。</t>
    <rPh sb="12" eb="14">
      <t>キョウテイ</t>
    </rPh>
    <rPh sb="15" eb="17">
      <t>テイケツ</t>
    </rPh>
    <phoneticPr fontId="2"/>
  </si>
  <si>
    <t xml:space="preserve"> 地域との協力協定を締結　　　</t>
    <phoneticPr fontId="2"/>
  </si>
  <si>
    <t xml:space="preserve">〇保育指針第3章4（3）  </t>
    <phoneticPr fontId="2"/>
  </si>
  <si>
    <t xml:space="preserve"> 地域の行事に参加するなど協力関係の醸成に努めている。</t>
    <phoneticPr fontId="2"/>
  </si>
  <si>
    <t>○自衛消防組織、地域消防組織との協力体制や近隣住民との協力体制等
　を確保することが重要です。</t>
    <phoneticPr fontId="2"/>
  </si>
  <si>
    <t>　このため、日頃、地域との交流を図り、施設や入所者の実態を理解し
　てもらう取組みが重要です。</t>
    <phoneticPr fontId="2"/>
  </si>
  <si>
    <t>　業務継続計画</t>
    <rPh sb="1" eb="3">
      <t>ギョウム</t>
    </rPh>
    <rPh sb="3" eb="7">
      <t>ケイゾクケイカク</t>
    </rPh>
    <phoneticPr fontId="2"/>
  </si>
  <si>
    <t>　感染症や自然災害の発生時に業務を継続的に実施するため、及び非常時の体制で早期の業務の再開を図るため業務継続計画を策定していますか。　</t>
    <phoneticPr fontId="2"/>
  </si>
  <si>
    <t>○感染症や自然災害の発生時に業務を継続的に実施するため、及び非常
　時の体制で早期の業務の再開を図るため業務継続計画を策定するよう
　努めなければなりません。</t>
    <phoneticPr fontId="2"/>
  </si>
  <si>
    <t>〇県条例第160条
〇省令基準第9条の3
〇認定こども園法運営基準第13条
〇児童福祉施設等における業務継続計画等について(令和4年12月23日付厚労省事務連絡)
〇R4.3.31業務継続ガイドライン</t>
    <rPh sb="1" eb="2">
      <t>ケン</t>
    </rPh>
    <rPh sb="11" eb="13">
      <t>ショウレイ</t>
    </rPh>
    <rPh sb="13" eb="15">
      <t>キジュン</t>
    </rPh>
    <rPh sb="15" eb="16">
      <t>ダイ</t>
    </rPh>
    <rPh sb="17" eb="18">
      <t>ジョウ</t>
    </rPh>
    <rPh sb="22" eb="24">
      <t>ニンテイ</t>
    </rPh>
    <rPh sb="27" eb="28">
      <t>エン</t>
    </rPh>
    <rPh sb="28" eb="29">
      <t>ホウ</t>
    </rPh>
    <rPh sb="29" eb="33">
      <t>ウンエイキジュン</t>
    </rPh>
    <rPh sb="33" eb="34">
      <t>ダイ</t>
    </rPh>
    <rPh sb="36" eb="37">
      <t>ジョウ</t>
    </rPh>
    <rPh sb="62" eb="64">
      <t>レイワ</t>
    </rPh>
    <rPh sb="65" eb="66">
      <t>ネン</t>
    </rPh>
    <rPh sb="68" eb="69">
      <t>ガツ</t>
    </rPh>
    <rPh sb="71" eb="72">
      <t>ニチ</t>
    </rPh>
    <rPh sb="72" eb="73">
      <t>ヅケ</t>
    </rPh>
    <rPh sb="73" eb="76">
      <t>コウロウショウ</t>
    </rPh>
    <rPh sb="76" eb="80">
      <t>ジムレンラク</t>
    </rPh>
    <phoneticPr fontId="2"/>
  </si>
  <si>
    <t>業務継続計画作成日：</t>
    <phoneticPr fontId="2"/>
  </si>
  <si>
    <t>○業務継続計画は、定期的に見直しを行い、必要に応じて変更してくだ
　さい。</t>
    <phoneticPr fontId="2"/>
  </si>
  <si>
    <t>　業務継続計画には、必要な項目が盛り込まれていますか。</t>
    <phoneticPr fontId="2"/>
  </si>
  <si>
    <t>①事前対策（共通）</t>
    <phoneticPr fontId="2"/>
  </si>
  <si>
    <t xml:space="preserve"> 平時からの備え</t>
    <phoneticPr fontId="2"/>
  </si>
  <si>
    <t xml:space="preserve"> 地域との連携の推進、体制構築、人員確保</t>
    <phoneticPr fontId="2"/>
  </si>
  <si>
    <t xml:space="preserve"> 保護者との連携</t>
    <phoneticPr fontId="2"/>
  </si>
  <si>
    <t xml:space="preserve"> 関係各所との連携、情報収集等</t>
    <phoneticPr fontId="2"/>
  </si>
  <si>
    <t>②事前対策（感染症）</t>
    <phoneticPr fontId="2"/>
  </si>
  <si>
    <t xml:space="preserve"> 優先的に実施する業務の整理</t>
    <phoneticPr fontId="2"/>
  </si>
  <si>
    <t xml:space="preserve"> 備品の確保</t>
    <phoneticPr fontId="2"/>
  </si>
  <si>
    <t xml:space="preserve"> ゾーニングの検討</t>
    <phoneticPr fontId="2"/>
  </si>
  <si>
    <t xml:space="preserve"> 職員の体調管理</t>
    <phoneticPr fontId="2"/>
  </si>
  <si>
    <t xml:space="preserve"> 施設利用者の体調管理、入退館管理</t>
    <phoneticPr fontId="2"/>
  </si>
  <si>
    <t>③事前対策（自然災害）</t>
    <phoneticPr fontId="2"/>
  </si>
  <si>
    <t xml:space="preserve"> 立地条件</t>
    <phoneticPr fontId="2"/>
  </si>
  <si>
    <t xml:space="preserve"> 避難場所、避難経路、避難誘導</t>
    <phoneticPr fontId="2"/>
  </si>
  <si>
    <t xml:space="preserve"> ライフラインの対応策</t>
    <phoneticPr fontId="2"/>
  </si>
  <si>
    <t xml:space="preserve"> 備蓄品の確保</t>
    <phoneticPr fontId="2"/>
  </si>
  <si>
    <t xml:space="preserve"> 非常用の持ち出し品・重要書類</t>
    <phoneticPr fontId="2"/>
  </si>
  <si>
    <t>④発生時対策（感染症）</t>
    <phoneticPr fontId="2"/>
  </si>
  <si>
    <t xml:space="preserve"> 発生時の事前対策</t>
    <phoneticPr fontId="2"/>
  </si>
  <si>
    <t xml:space="preserve"> 感染が疑われる者、感染の可能性が高い者、感染 者発生時の
 対策</t>
    <phoneticPr fontId="2"/>
  </si>
  <si>
    <t xml:space="preserve"> 通常業務の再開</t>
    <phoneticPr fontId="2"/>
  </si>
  <si>
    <t xml:space="preserve"> 不足職員の支援対策、人的応援の受け入れ等</t>
    <phoneticPr fontId="2"/>
  </si>
  <si>
    <t>⑤発生時対策（自然災害）</t>
    <phoneticPr fontId="2"/>
  </si>
  <si>
    <t xml:space="preserve"> 時間経過別の対応</t>
    <phoneticPr fontId="2"/>
  </si>
  <si>
    <t xml:space="preserve"> 災害時の地域ニーズへの対応</t>
    <phoneticPr fontId="2"/>
  </si>
  <si>
    <t>⑥BCPの検証</t>
    <phoneticPr fontId="2"/>
  </si>
  <si>
    <t xml:space="preserve"> BCPの検証</t>
    <phoneticPr fontId="2"/>
  </si>
  <si>
    <t>　職員に対し、業務継続計画について周知するとともに、必要な研修を定期的に実施していますか。</t>
    <phoneticPr fontId="2"/>
  </si>
  <si>
    <t>○研修は、感染症及び災害に係る業務継続計画の具体的な内容を職員間
　で共有するとともに、平常時の対応の必要性や、緊急時の対応にかか
　る理解の励行を行うものにしてください。</t>
    <phoneticPr fontId="2"/>
  </si>
  <si>
    <t>　職員に対し、業務継続計画に基づき迅速に行動できるよう訓練を定期的に実施していますか。</t>
    <phoneticPr fontId="2"/>
  </si>
  <si>
    <t>○感染症及び災害が発生した場合において迅速に行動できるよう、業務
　継続計画に基づき、施設内の役割分担の確認、感染症や災害が発生し
　た場合の対策の訓練を実施してください。</t>
    <phoneticPr fontId="2"/>
  </si>
  <si>
    <t>　防犯対策、利用者の
　安全確保</t>
    <rPh sb="1" eb="3">
      <t>ボウハン</t>
    </rPh>
    <rPh sb="3" eb="5">
      <t>タイサク</t>
    </rPh>
    <rPh sb="6" eb="9">
      <t>リヨウシャ</t>
    </rPh>
    <rPh sb="12" eb="14">
      <t>アンゼン</t>
    </rPh>
    <rPh sb="14" eb="16">
      <t>カクホ</t>
    </rPh>
    <phoneticPr fontId="2"/>
  </si>
  <si>
    <t>　防犯カメラ、非常通報装置、機械警備等を整備してますか。</t>
    <rPh sb="1" eb="3">
      <t>ボウハン</t>
    </rPh>
    <rPh sb="7" eb="9">
      <t>ヒジョウ</t>
    </rPh>
    <rPh sb="9" eb="11">
      <t>ツウホウ</t>
    </rPh>
    <phoneticPr fontId="2"/>
  </si>
  <si>
    <t>→整備されているもの (該当に○・防犯カメラは台数を記入）</t>
    <phoneticPr fontId="2"/>
  </si>
  <si>
    <t>○県条例第153条第6項</t>
    <phoneticPr fontId="2"/>
  </si>
  <si>
    <t>防犯カメラ(</t>
    <phoneticPr fontId="2"/>
  </si>
  <si>
    <t>台）</t>
    <rPh sb="0" eb="1">
      <t>ダイ</t>
    </rPh>
    <phoneticPr fontId="2"/>
  </si>
  <si>
    <t>非常通報装置</t>
    <phoneticPr fontId="2"/>
  </si>
  <si>
    <t>機械警備</t>
    <phoneticPr fontId="2"/>
  </si>
  <si>
    <t>その他（　</t>
    <phoneticPr fontId="2"/>
  </si>
  <si>
    <t>　利用者の安全確保に努めていますか。</t>
    <rPh sb="1" eb="4">
      <t>リヨウシャ</t>
    </rPh>
    <rPh sb="5" eb="7">
      <t>アンゼン</t>
    </rPh>
    <rPh sb="7" eb="9">
      <t>カクホ</t>
    </rPh>
    <rPh sb="10" eb="11">
      <t>ツト</t>
    </rPh>
    <phoneticPr fontId="2"/>
  </si>
  <si>
    <t>○社会福祉施設等における防犯に係る安全の確保について(H29年9月15日社福第1331-1号、埼玉県福祉部長通知)</t>
    <rPh sb="30" eb="31">
      <t>ネン</t>
    </rPh>
    <rPh sb="32" eb="33">
      <t>ガツ</t>
    </rPh>
    <rPh sb="35" eb="36">
      <t>ニチ</t>
    </rPh>
    <phoneticPr fontId="2"/>
  </si>
  <si>
    <t>　利用者の出欠・所在確認、所在不明の場合の対応について、具体的な手順を示すマニュアル等を作成していますか。</t>
    <rPh sb="42" eb="43">
      <t>トウ</t>
    </rPh>
    <rPh sb="44" eb="46">
      <t>サクセイ</t>
    </rPh>
    <phoneticPr fontId="2"/>
  </si>
  <si>
    <t>〇利用者の所在確認の手順を再確認し、所在不明時・所在判明時の対応、
　情報伝達方法などを定めてください。</t>
    <phoneticPr fontId="2"/>
  </si>
  <si>
    <t>○社会福祉施設等における利用者の安全確保の徹底について(H29年7月18日福祉監第422号、埼玉県福祉部福祉監査課長通知)</t>
    <rPh sb="12" eb="15">
      <t>リヨウシャ</t>
    </rPh>
    <rPh sb="16" eb="18">
      <t>アンゼン</t>
    </rPh>
    <rPh sb="18" eb="20">
      <t>カクホ</t>
    </rPh>
    <rPh sb="21" eb="23">
      <t>テッテイ</t>
    </rPh>
    <rPh sb="31" eb="32">
      <t>ネン</t>
    </rPh>
    <rPh sb="33" eb="34">
      <t>ツキ</t>
    </rPh>
    <rPh sb="36" eb="37">
      <t>ニチ</t>
    </rPh>
    <rPh sb="37" eb="39">
      <t>フクシ</t>
    </rPh>
    <rPh sb="39" eb="40">
      <t>カン</t>
    </rPh>
    <rPh sb="40" eb="41">
      <t>ダイ</t>
    </rPh>
    <rPh sb="44" eb="45">
      <t>ゴウ</t>
    </rPh>
    <rPh sb="46" eb="49">
      <t>サイタマケン</t>
    </rPh>
    <rPh sb="49" eb="51">
      <t>フクシ</t>
    </rPh>
    <rPh sb="51" eb="52">
      <t>ブ</t>
    </rPh>
    <rPh sb="52" eb="54">
      <t>フクシ</t>
    </rPh>
    <rPh sb="54" eb="56">
      <t>カンサ</t>
    </rPh>
    <rPh sb="56" eb="57">
      <t>カ</t>
    </rPh>
    <rPh sb="57" eb="58">
      <t>チョウ</t>
    </rPh>
    <rPh sb="58" eb="60">
      <t>ツウチ</t>
    </rPh>
    <phoneticPr fontId="2"/>
  </si>
  <si>
    <t>　利用者の出欠・所在確認を定時及び適時に行っていますか。</t>
    <rPh sb="1" eb="4">
      <t>リヨウシャ</t>
    </rPh>
    <rPh sb="13" eb="15">
      <t>テイジ</t>
    </rPh>
    <rPh sb="15" eb="16">
      <t>オヨ</t>
    </rPh>
    <rPh sb="17" eb="18">
      <t>タマタマ</t>
    </rPh>
    <rPh sb="18" eb="19">
      <t>トキ</t>
    </rPh>
    <rPh sb="20" eb="21">
      <t>オコナ</t>
    </rPh>
    <phoneticPr fontId="2"/>
  </si>
  <si>
    <t>→ 具体的な確認・記録方法を記入してください。</t>
    <phoneticPr fontId="2"/>
  </si>
  <si>
    <t>　 例：午前○時、昼食、散歩時に確認</t>
    <phoneticPr fontId="2"/>
  </si>
  <si>
    <t>〇県条例第154条の4
〇省令基準第6条の4
【運行管理簿】
【乗車名簿】</t>
    <rPh sb="1" eb="2">
      <t>ケン</t>
    </rPh>
    <rPh sb="24" eb="29">
      <t>ウンコウカンリボ</t>
    </rPh>
    <rPh sb="32" eb="34">
      <t>ジョウシャ</t>
    </rPh>
    <rPh sb="34" eb="36">
      <t>メイボ</t>
    </rPh>
    <phoneticPr fontId="2"/>
  </si>
  <si>
    <t>　 例：点呼を行い、乗車名簿によりチェックしている</t>
    <phoneticPr fontId="2"/>
  </si>
  <si>
    <t>　 　　降車の確認を複数職員で行っている</t>
    <phoneticPr fontId="2"/>
  </si>
  <si>
    <t>　送迎職員と施設職員の情報共有はできていますか。</t>
    <rPh sb="1" eb="3">
      <t>ソウゲイ</t>
    </rPh>
    <rPh sb="3" eb="5">
      <t>ショクイン</t>
    </rPh>
    <rPh sb="6" eb="8">
      <t>シセツ</t>
    </rPh>
    <rPh sb="8" eb="9">
      <t>ショク</t>
    </rPh>
    <rPh sb="9" eb="10">
      <t>イン</t>
    </rPh>
    <rPh sb="11" eb="13">
      <t>ジョウホウ</t>
    </rPh>
    <rPh sb="13" eb="15">
      <t>キョウユウ</t>
    </rPh>
    <phoneticPr fontId="2"/>
  </si>
  <si>
    <t>　自動車にブザーその他の車内の児童等の見落としを防止する装置を装備していますか。</t>
    <phoneticPr fontId="2"/>
  </si>
  <si>
    <t>〇県条例第154条の4</t>
    <rPh sb="1" eb="2">
      <t>ケン</t>
    </rPh>
    <rPh sb="2" eb="4">
      <t>ジョウレイ</t>
    </rPh>
    <rPh sb="4" eb="5">
      <t>ダイ</t>
    </rPh>
    <rPh sb="8" eb="9">
      <t>ジョウ</t>
    </rPh>
    <phoneticPr fontId="62"/>
  </si>
  <si>
    <t>〇省令基準第6条の4第2項</t>
    <rPh sb="10" eb="11">
      <t>ダイ</t>
    </rPh>
    <rPh sb="12" eb="13">
      <t>コウ</t>
    </rPh>
    <phoneticPr fontId="62"/>
  </si>
  <si>
    <t>　近隣住民等の交流</t>
    <rPh sb="1" eb="3">
      <t>キンリン</t>
    </rPh>
    <rPh sb="3" eb="5">
      <t>ジュウミン</t>
    </rPh>
    <rPh sb="5" eb="6">
      <t>トウ</t>
    </rPh>
    <rPh sb="7" eb="9">
      <t>コウリュウ</t>
    </rPh>
    <phoneticPr fontId="2"/>
  </si>
  <si>
    <t>　自治会行事等に参加していますか。</t>
    <rPh sb="1" eb="4">
      <t>ジチカイ</t>
    </rPh>
    <rPh sb="4" eb="6">
      <t>ギョウジ</t>
    </rPh>
    <rPh sb="6" eb="7">
      <t>トウ</t>
    </rPh>
    <rPh sb="8" eb="9">
      <t>サン</t>
    </rPh>
    <rPh sb="9" eb="10">
      <t>カ</t>
    </rPh>
    <phoneticPr fontId="2"/>
  </si>
  <si>
    <t>○県条例第153条第2項</t>
    <rPh sb="1" eb="2">
      <t>ケン</t>
    </rPh>
    <rPh sb="2" eb="4">
      <t>ジョウレイ</t>
    </rPh>
    <rPh sb="4" eb="5">
      <t>ダイ</t>
    </rPh>
    <rPh sb="8" eb="9">
      <t>ジョウ</t>
    </rPh>
    <rPh sb="9" eb="10">
      <t>ダイ</t>
    </rPh>
    <rPh sb="11" eb="12">
      <t>コウ</t>
    </rPh>
    <phoneticPr fontId="2"/>
  </si>
  <si>
    <t>　周辺の方を園の行事等に招待していますか。</t>
    <rPh sb="1" eb="3">
      <t>シュウヘン</t>
    </rPh>
    <rPh sb="4" eb="5">
      <t>カタ</t>
    </rPh>
    <rPh sb="6" eb="7">
      <t>エン</t>
    </rPh>
    <rPh sb="8" eb="10">
      <t>ギョウジ</t>
    </rPh>
    <rPh sb="10" eb="11">
      <t>トウ</t>
    </rPh>
    <rPh sb="12" eb="13">
      <t>ショウ</t>
    </rPh>
    <rPh sb="13" eb="14">
      <t>マ</t>
    </rPh>
    <phoneticPr fontId="2"/>
  </si>
  <si>
    <t>市町村名</t>
    <rPh sb="0" eb="3">
      <t>シチョウソン</t>
    </rPh>
    <rPh sb="3" eb="4">
      <t>メイ</t>
    </rPh>
    <phoneticPr fontId="2"/>
  </si>
  <si>
    <t>自主点検表（運営管理）【公立保育所】【公立幼保連携型認定こども園】</t>
    <rPh sb="6" eb="10">
      <t>ウンエイカンリ</t>
    </rPh>
    <rPh sb="12" eb="14">
      <t>コウリツ</t>
    </rPh>
    <rPh sb="14" eb="17">
      <t>ホイクショ</t>
    </rPh>
    <rPh sb="19" eb="21">
      <t>コウリツ</t>
    </rPh>
    <rPh sb="21" eb="26">
      <t>ヨウホレンケイガタ</t>
    </rPh>
    <rPh sb="26" eb="28">
      <t>ニンテイ</t>
    </rPh>
    <rPh sb="31" eb="32">
      <t>エン</t>
    </rPh>
    <phoneticPr fontId="2"/>
  </si>
  <si>
    <t>　  この点検表は、公立保育所及び公立幼保連携型認定こども園(公設民営施設を含む。)を対象としたものです。  　</t>
    <rPh sb="10" eb="12">
      <t>コウリツ</t>
    </rPh>
    <rPh sb="12" eb="15">
      <t>ホイクショ</t>
    </rPh>
    <rPh sb="15" eb="16">
      <t>オヨ</t>
    </rPh>
    <rPh sb="17" eb="19">
      <t>コウリツ</t>
    </rPh>
    <rPh sb="19" eb="26">
      <t>ヨウホレンケイガタニンテイ</t>
    </rPh>
    <rPh sb="29" eb="30">
      <t>エン</t>
    </rPh>
    <rPh sb="31" eb="33">
      <t>コウセツ</t>
    </rPh>
    <rPh sb="33" eb="35">
      <t>ミンエイ</t>
    </rPh>
    <rPh sb="35" eb="37">
      <t>シセツ</t>
    </rPh>
    <rPh sb="38" eb="39">
      <t>フク</t>
    </rPh>
    <phoneticPr fontId="2"/>
  </si>
  <si>
    <t>【幼保連携型認定こども園】
　　</t>
    <rPh sb="1" eb="6">
      <t>ヨウホレンケイガタ</t>
    </rPh>
    <rPh sb="6" eb="8">
      <t>ニンテイ</t>
    </rPh>
    <rPh sb="11" eb="12">
      <t>エン</t>
    </rPh>
    <phoneticPr fontId="2"/>
  </si>
  <si>
    <t>幼保連携型認定こども園：認定こども園法施行規則第12条</t>
  </si>
  <si>
    <t>今年度の研修計画について</t>
    <rPh sb="0" eb="3">
      <t>コンネンド</t>
    </rPh>
    <rPh sb="4" eb="8">
      <t>ケンシュウケイカク</t>
    </rPh>
    <phoneticPr fontId="2"/>
  </si>
  <si>
    <t>＜研修内容：時期＞</t>
    <rPh sb="1" eb="3">
      <t>ケンシュウ</t>
    </rPh>
    <rPh sb="3" eb="5">
      <t>ナイヨウ</t>
    </rPh>
    <rPh sb="6" eb="8">
      <t>ジキ</t>
    </rPh>
    <phoneticPr fontId="2"/>
  </si>
  <si>
    <t>〇利用申込者からの申出があった場合には、文書の交付に代えて、当該利用申込者の承諾を得て、電磁的方法(電子メールやホームページからのダウンロード等)により提供することができます。</t>
    <rPh sb="1" eb="6">
      <t>リヨウモウシコミシャ</t>
    </rPh>
    <rPh sb="9" eb="10">
      <t>モウ</t>
    </rPh>
    <rPh sb="10" eb="11">
      <t>デ</t>
    </rPh>
    <rPh sb="15" eb="17">
      <t>バアイ</t>
    </rPh>
    <rPh sb="20" eb="22">
      <t>ブンショ</t>
    </rPh>
    <rPh sb="23" eb="25">
      <t>コウフ</t>
    </rPh>
    <rPh sb="26" eb="27">
      <t>カ</t>
    </rPh>
    <rPh sb="30" eb="37">
      <t>トウガイリヨウモウシコミシャ</t>
    </rPh>
    <rPh sb="38" eb="40">
      <t>ショウダク</t>
    </rPh>
    <rPh sb="41" eb="42">
      <t>エ</t>
    </rPh>
    <rPh sb="44" eb="46">
      <t>デンジ</t>
    </rPh>
    <rPh sb="46" eb="47">
      <t>テキ</t>
    </rPh>
    <rPh sb="47" eb="49">
      <t>ホウホウ</t>
    </rPh>
    <rPh sb="50" eb="52">
      <t>デンシ</t>
    </rPh>
    <rPh sb="71" eb="72">
      <t>ナド</t>
    </rPh>
    <rPh sb="76" eb="78">
      <t>テイキョウ</t>
    </rPh>
    <phoneticPr fontId="2"/>
  </si>
  <si>
    <t>○子ども・子育て支援法運営基準第5条</t>
    <phoneticPr fontId="2"/>
  </si>
  <si>
    <t>〇園内研修</t>
    <rPh sb="1" eb="5">
      <t>エンナイケンシュウ</t>
    </rPh>
    <phoneticPr fontId="2"/>
  </si>
  <si>
    <t>〇園外研修</t>
    <rPh sb="1" eb="3">
      <t>エンガイ</t>
    </rPh>
    <rPh sb="3" eb="5">
      <t>ケンシュウ</t>
    </rPh>
    <phoneticPr fontId="2"/>
  </si>
  <si>
    <t>施設運営に関する基本諸規程集（運営規程等）</t>
    <rPh sb="0" eb="2">
      <t>シセツ</t>
    </rPh>
    <rPh sb="10" eb="11">
      <t>ショ</t>
    </rPh>
    <rPh sb="13" eb="14">
      <t>シュウ</t>
    </rPh>
    <phoneticPr fontId="2"/>
  </si>
  <si>
    <t>参加</t>
    <rPh sb="0" eb="2">
      <t>サンカ</t>
    </rPh>
    <phoneticPr fontId="2"/>
  </si>
  <si>
    <t>　非常時における連絡・避難体制を確保していますか。</t>
    <phoneticPr fontId="2"/>
  </si>
  <si>
    <t>　通園・園外活動等のため自動車を運行する場合、乗降車の際に、点呼等の方法により園児の所在を確認していますか。</t>
    <phoneticPr fontId="2"/>
  </si>
  <si>
    <r>
      <t>保育所職員配置</t>
    </r>
    <r>
      <rPr>
        <sz val="18"/>
        <color indexed="8"/>
        <rFont val="ＭＳ Ｐゴシック"/>
        <family val="3"/>
        <charset val="128"/>
      </rPr>
      <t>等の状況</t>
    </r>
    <rPh sb="7" eb="8">
      <t>トウ</t>
    </rPh>
    <phoneticPr fontId="2"/>
  </si>
  <si>
    <t>別紙　１</t>
    <rPh sb="0" eb="1">
      <t>ベツ</t>
    </rPh>
    <rPh sb="1" eb="2">
      <t>カミ</t>
    </rPh>
    <phoneticPr fontId="2"/>
  </si>
  <si>
    <t>＞</t>
    <phoneticPr fontId="2"/>
  </si>
  <si>
    <t>児童の
年齢等</t>
    <rPh sb="0" eb="2">
      <t>ジドウ</t>
    </rPh>
    <rPh sb="4" eb="6">
      <t>ネンレイ</t>
    </rPh>
    <rPh sb="6" eb="7">
      <t>トウ</t>
    </rPh>
    <phoneticPr fontId="2"/>
  </si>
  <si>
    <t>児童数</t>
    <rPh sb="0" eb="1">
      <t>ジ</t>
    </rPh>
    <rPh sb="1" eb="2">
      <t>ドウ</t>
    </rPh>
    <rPh sb="2" eb="3">
      <t>カズ</t>
    </rPh>
    <phoneticPr fontId="2"/>
  </si>
  <si>
    <t>基準職員数</t>
    <rPh sb="0" eb="2">
      <t>キジュン</t>
    </rPh>
    <rPh sb="2" eb="5">
      <t>ショクインスウ</t>
    </rPh>
    <phoneticPr fontId="2"/>
  </si>
  <si>
    <t>計</t>
    <rPh sb="0" eb="1">
      <t>ケイ</t>
    </rPh>
    <phoneticPr fontId="2"/>
  </si>
  <si>
    <t>年齢</t>
    <rPh sb="0" eb="2">
      <t>ネンレイ</t>
    </rPh>
    <phoneticPr fontId="2"/>
  </si>
  <si>
    <t>児童数
a</t>
    <rPh sb="0" eb="2">
      <t>ジドウ</t>
    </rPh>
    <rPh sb="2" eb="3">
      <t>スウ</t>
    </rPh>
    <phoneticPr fontId="2"/>
  </si>
  <si>
    <t>1人当たり必要面積 ｂ（㎡）</t>
    <rPh sb="0" eb="2">
      <t>ヒトリ</t>
    </rPh>
    <rPh sb="2" eb="3">
      <t>ア</t>
    </rPh>
    <rPh sb="5" eb="7">
      <t>ヒツヨウ</t>
    </rPh>
    <rPh sb="7" eb="9">
      <t>メンセキ</t>
    </rPh>
    <phoneticPr fontId="2"/>
  </si>
  <si>
    <t>年齢別必要面積 C（㎡）</t>
    <rPh sb="0" eb="2">
      <t>ネンレイ</t>
    </rPh>
    <rPh sb="2" eb="3">
      <t>ベツ</t>
    </rPh>
    <rPh sb="3" eb="5">
      <t>ヒツヨウ</t>
    </rPh>
    <rPh sb="5" eb="7">
      <t>メンセキ</t>
    </rPh>
    <phoneticPr fontId="2"/>
  </si>
  <si>
    <t>各保育室の実有効面積 ｄ（㎡）</t>
    <rPh sb="0" eb="3">
      <t>カクホイク</t>
    </rPh>
    <rPh sb="3" eb="4">
      <t>シツ</t>
    </rPh>
    <rPh sb="5" eb="6">
      <t>ジツ</t>
    </rPh>
    <rPh sb="6" eb="8">
      <t>ユウコウ</t>
    </rPh>
    <rPh sb="8" eb="10">
      <t>メンセキ</t>
    </rPh>
    <phoneticPr fontId="2"/>
  </si>
  <si>
    <t>差
ｄ－C（㎡）</t>
    <rPh sb="0" eb="1">
      <t>サ</t>
    </rPh>
    <phoneticPr fontId="2"/>
  </si>
  <si>
    <t>備考</t>
    <rPh sb="0" eb="2">
      <t>ビコウ</t>
    </rPh>
    <phoneticPr fontId="2"/>
  </si>
  <si>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2"/>
  </si>
  <si>
    <t>配置比率</t>
    <rPh sb="0" eb="4">
      <t>ハイチヒリツ</t>
    </rPh>
    <phoneticPr fontId="1"/>
  </si>
  <si>
    <t xml:space="preserve">フリー等 </t>
    <rPh sb="3" eb="4">
      <t>ナド</t>
    </rPh>
    <phoneticPr fontId="2"/>
  </si>
  <si>
    <t>土曜日</t>
    <rPh sb="0" eb="3">
      <t>ドヨウビ</t>
    </rPh>
    <phoneticPr fontId="1"/>
  </si>
  <si>
    <t>常勤保育士（人）</t>
  </si>
  <si>
    <t>非常勤保育士（人）</t>
    <rPh sb="0" eb="3">
      <t>ヒジョウキン</t>
    </rPh>
    <rPh sb="3" eb="5">
      <t>ホイク</t>
    </rPh>
    <rPh sb="5" eb="6">
      <t>シ</t>
    </rPh>
    <rPh sb="7" eb="8">
      <t>ニン</t>
    </rPh>
    <phoneticPr fontId="1"/>
  </si>
  <si>
    <t>看護師（人）</t>
    <rPh sb="0" eb="3">
      <t>カンゴシ</t>
    </rPh>
    <phoneticPr fontId="1"/>
  </si>
  <si>
    <t>その他</t>
    <rPh sb="2" eb="3">
      <t>ホカ</t>
    </rPh>
    <phoneticPr fontId="1"/>
  </si>
  <si>
    <t>常勤</t>
    <rPh sb="0" eb="2">
      <t>ジョウキン</t>
    </rPh>
    <phoneticPr fontId="1"/>
  </si>
  <si>
    <t>非常勤</t>
    <rPh sb="0" eb="3">
      <t>ヒジョウキン</t>
    </rPh>
    <phoneticPr fontId="1"/>
  </si>
  <si>
    <t>人</t>
    <rPh sb="0" eb="1">
      <t>ニン</t>
    </rPh>
    <phoneticPr fontId="1"/>
  </si>
  <si>
    <t>月～金曜日</t>
    <rPh sb="0" eb="1">
      <t>ゲツ</t>
    </rPh>
    <rPh sb="2" eb="5">
      <t>キンヨウビ</t>
    </rPh>
    <phoneticPr fontId="1"/>
  </si>
  <si>
    <t>月～金曜日</t>
    <phoneticPr fontId="1"/>
  </si>
  <si>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1"/>
  </si>
  <si>
    <t>保育開始時(朝)</t>
    <rPh sb="0" eb="4">
      <t>ホイクカイシ</t>
    </rPh>
    <rPh sb="4" eb="5">
      <t>ジ</t>
    </rPh>
    <rPh sb="6" eb="7">
      <t>アサ</t>
    </rPh>
    <phoneticPr fontId="1"/>
  </si>
  <si>
    <t>保育終了時（夕）</t>
    <rPh sb="0" eb="2">
      <t>ホイク</t>
    </rPh>
    <rPh sb="2" eb="4">
      <t>シュウリョウ</t>
    </rPh>
    <rPh sb="4" eb="5">
      <t>ジ</t>
    </rPh>
    <rPh sb="6" eb="7">
      <t>ユウ</t>
    </rPh>
    <phoneticPr fontId="1"/>
  </si>
  <si>
    <t>（</t>
    <phoneticPr fontId="1"/>
  </si>
  <si>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1"/>
  </si>
  <si>
    <t>＜</t>
    <phoneticPr fontId="1"/>
  </si>
  <si>
    <t>うち
看護師</t>
    <phoneticPr fontId="1"/>
  </si>
  <si>
    <t>【非常勤者の常勤換算の方法】</t>
    <rPh sb="1" eb="4">
      <t>ヒジョウキン</t>
    </rPh>
    <rPh sb="4" eb="5">
      <t>シャ</t>
    </rPh>
    <rPh sb="6" eb="8">
      <t>ジョウキン</t>
    </rPh>
    <rPh sb="8" eb="10">
      <t>カンサン</t>
    </rPh>
    <rPh sb="11" eb="13">
      <t>ホウホウ</t>
    </rPh>
    <phoneticPr fontId="2"/>
  </si>
  <si>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2"/>
  </si>
  <si>
    <t>・非常勤者の１か月の延べ勤務時間数：</t>
    <rPh sb="1" eb="4">
      <t>ヒジョウキン</t>
    </rPh>
    <rPh sb="4" eb="5">
      <t>シャ</t>
    </rPh>
    <rPh sb="8" eb="9">
      <t>ゲツ</t>
    </rPh>
    <rPh sb="10" eb="11">
      <t>ノ</t>
    </rPh>
    <rPh sb="12" eb="14">
      <t>キンム</t>
    </rPh>
    <rPh sb="14" eb="16">
      <t>ジカン</t>
    </rPh>
    <rPh sb="16" eb="17">
      <t>スウ</t>
    </rPh>
    <phoneticPr fontId="2"/>
  </si>
  <si>
    <t>(B)</t>
    <phoneticPr fontId="1"/>
  </si>
  <si>
    <t>(A)</t>
    <phoneticPr fontId="1"/>
  </si>
  <si>
    <t>非常勤者数（常勤換算値）（C）</t>
    <rPh sb="10" eb="11">
      <t>チ</t>
    </rPh>
    <phoneticPr fontId="2"/>
  </si>
  <si>
    <t>（C）＝（B）／（A）</t>
    <phoneticPr fontId="2"/>
  </si>
  <si>
    <t>※2</t>
  </si>
  <si>
    <t>※1</t>
    <phoneticPr fontId="1"/>
  </si>
  <si>
    <t>障害児の欄は再計（内数）で児童数のみ記入ください。</t>
  </si>
  <si>
    <t>常勤者</t>
    <rPh sb="0" eb="3">
      <t>ジョウキンシャ</t>
    </rPh>
    <phoneticPr fontId="2"/>
  </si>
  <si>
    <t>非常勤者
(常勤換算値)</t>
    <rPh sb="0" eb="4">
      <t>ヒジョウキンシャ</t>
    </rPh>
    <rPh sb="6" eb="11">
      <t>ジョウキンカンサンチ</t>
    </rPh>
    <phoneticPr fontId="2"/>
  </si>
  <si>
    <t>保育士等の配置</t>
    <rPh sb="0" eb="3">
      <t>ホイクシ</t>
    </rPh>
    <rPh sb="3" eb="4">
      <t>ナド</t>
    </rPh>
    <rPh sb="5" eb="7">
      <t>ハイチ</t>
    </rPh>
    <phoneticPr fontId="2"/>
  </si>
  <si>
    <t>合計</t>
    <rPh sb="0" eb="2">
      <t>ゴウケイ</t>
    </rPh>
    <phoneticPr fontId="2"/>
  </si>
  <si>
    <t>≧</t>
  </si>
  <si>
    <t>基準職員数</t>
    <rPh sb="0" eb="2">
      <t>キジュン</t>
    </rPh>
    <rPh sb="2" eb="4">
      <t>ショクイン</t>
    </rPh>
    <rPh sb="4" eb="5">
      <t>スウ</t>
    </rPh>
    <phoneticPr fontId="2"/>
  </si>
  <si>
    <t>※3</t>
  </si>
  <si>
    <r>
      <t xml:space="preserve">常勤
</t>
    </r>
    <r>
      <rPr>
        <sz val="9"/>
        <color theme="1"/>
        <rFont val="ＭＳ Ｐゴシック"/>
        <family val="3"/>
        <charset val="128"/>
      </rPr>
      <t>(※3）</t>
    </r>
    <rPh sb="0" eb="1">
      <t>ツネ</t>
    </rPh>
    <rPh sb="1" eb="2">
      <t>ツトム</t>
    </rPh>
    <phoneticPr fontId="2"/>
  </si>
  <si>
    <r>
      <t xml:space="preserve">非常勤
</t>
    </r>
    <r>
      <rPr>
        <sz val="9"/>
        <color theme="1"/>
        <rFont val="ＭＳ Ｐゴシック"/>
        <family val="3"/>
        <charset val="128"/>
      </rPr>
      <t>(※3）</t>
    </r>
    <rPh sb="0" eb="3">
      <t>ヒジョウキン</t>
    </rPh>
    <phoneticPr fontId="1"/>
  </si>
  <si>
    <t>保育標準時間の朝や夕方において、児童の数に対応した保育士等が配置されていますか</t>
    <rPh sb="28" eb="29">
      <t>ナド</t>
    </rPh>
    <phoneticPr fontId="1"/>
  </si>
  <si>
    <t>＜</t>
  </si>
  <si>
    <t>（県条例第192条、省令基準第33条第2項ただし書き、第94条、令和6年1月26日付少子第1535号 埼玉県福祉部少子政策課長通知）</t>
    <rPh sb="27" eb="28">
      <t>ダイ</t>
    </rPh>
    <rPh sb="30" eb="31">
      <t>ジョウ</t>
    </rPh>
    <rPh sb="63" eb="65">
      <t>ツウチ</t>
    </rPh>
    <phoneticPr fontId="2"/>
  </si>
  <si>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2"/>
  </si>
  <si>
    <t>監査資料提出の当月初日現在で記入してください
（例：10月に資料提出をする場合は10月1日現在）。</t>
    <phoneticPr fontId="1"/>
  </si>
  <si>
    <t>時間</t>
    <rPh sb="0" eb="2">
      <t>ジカン</t>
    </rPh>
    <phoneticPr fontId="2"/>
  </si>
  <si>
    <t>現在（※１)）</t>
  </si>
  <si>
    <t>保育標準時間</t>
    <phoneticPr fontId="1"/>
  </si>
  <si>
    <t>知事が認める者（人）(※７)</t>
    <phoneticPr fontId="1"/>
  </si>
  <si>
    <t>※7</t>
    <phoneticPr fontId="2"/>
  </si>
  <si>
    <t>平　　　日</t>
    <rPh sb="0" eb="1">
      <t>ヒラ</t>
    </rPh>
    <rPh sb="4" eb="5">
      <t>ヒ</t>
    </rPh>
    <phoneticPr fontId="2"/>
  </si>
  <si>
    <t>土　曜　日</t>
    <rPh sb="0" eb="1">
      <t>ツチ</t>
    </rPh>
    <rPh sb="2" eb="3">
      <t>ヒカリ</t>
    </rPh>
    <rPh sb="4" eb="5">
      <t>ヒ</t>
    </rPh>
    <phoneticPr fontId="2"/>
  </si>
  <si>
    <t>～</t>
    <phoneticPr fontId="2"/>
  </si>
  <si>
    <t>保育標準時間</t>
    <rPh sb="0" eb="2">
      <t>ホイク</t>
    </rPh>
    <rPh sb="2" eb="6">
      <t>ヒョウジュンジカン</t>
    </rPh>
    <phoneticPr fontId="2"/>
  </si>
  <si>
    <t>朝・夕の職員配置</t>
    <rPh sb="0" eb="1">
      <t>アサ</t>
    </rPh>
    <rPh sb="2" eb="3">
      <t>ユウ</t>
    </rPh>
    <rPh sb="4" eb="8">
      <t>ショクインハイチ</t>
    </rPh>
    <phoneticPr fontId="2"/>
  </si>
  <si>
    <t>直接処遇職員配置状況</t>
    <rPh sb="0" eb="2">
      <t>チョクセツ</t>
    </rPh>
    <rPh sb="2" eb="4">
      <t>ショグウ</t>
    </rPh>
    <rPh sb="4" eb="6">
      <t>ショクイン</t>
    </rPh>
    <rPh sb="6" eb="8">
      <t>ハイチ</t>
    </rPh>
    <rPh sb="8" eb="10">
      <t>ジョウキョウ</t>
    </rPh>
    <phoneticPr fontId="2"/>
  </si>
  <si>
    <t>〇</t>
    <phoneticPr fontId="2"/>
  </si>
  <si>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2"/>
  </si>
  <si>
    <t>※4</t>
    <phoneticPr fontId="2"/>
  </si>
  <si>
    <t>　配置職員数には在籍する保育士資格のある者の人数を記入してください。なお、休業中（産前・産後休暇、病気休暇を含む。）の職員は除いてください。</t>
    <rPh sb="22" eb="24">
      <t>ニンズウ</t>
    </rPh>
    <phoneticPr fontId="2"/>
  </si>
  <si>
    <t>配置職員数(人)（※２）</t>
    <rPh sb="0" eb="1">
      <t>ハイ</t>
    </rPh>
    <rPh sb="1" eb="2">
      <t>オ</t>
    </rPh>
    <rPh sb="2" eb="3">
      <t>ショク</t>
    </rPh>
    <rPh sb="3" eb="4">
      <t>イン</t>
    </rPh>
    <rPh sb="4" eb="5">
      <t>カズ</t>
    </rPh>
    <rPh sb="6" eb="7">
      <t>ニン</t>
    </rPh>
    <phoneticPr fontId="2"/>
  </si>
  <si>
    <t>障害児
(※４)</t>
    <rPh sb="0" eb="3">
      <t>ショウガイジ</t>
    </rPh>
    <phoneticPr fontId="2"/>
  </si>
  <si>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2"/>
  </si>
  <si>
    <t>→別紙２「施設・防犯安全確認点検項目」を作成し提出してください。</t>
    <phoneticPr fontId="2"/>
  </si>
  <si>
    <r>
      <t>　施設、設備、</t>
    </r>
    <r>
      <rPr>
        <sz val="16"/>
        <rFont val="ＭＳ 明朝"/>
        <family val="1"/>
        <charset val="128"/>
      </rPr>
      <t>保育室</t>
    </r>
    <r>
      <rPr>
        <sz val="16"/>
        <color theme="1"/>
        <rFont val="ＭＳ 明朝"/>
        <family val="1"/>
        <charset val="128"/>
      </rPr>
      <t>等の増改築や用途変更を行っていますか。</t>
    </r>
    <rPh sb="1" eb="3">
      <t>シセツ</t>
    </rPh>
    <rPh sb="4" eb="6">
      <t>セツビ</t>
    </rPh>
    <rPh sb="7" eb="10">
      <t>ホイクシツ</t>
    </rPh>
    <rPh sb="10" eb="11">
      <t>トウ</t>
    </rPh>
    <rPh sb="12" eb="15">
      <t>ゾウカイチク</t>
    </rPh>
    <rPh sb="16" eb="18">
      <t>ヨウト</t>
    </rPh>
    <rPh sb="18" eb="20">
      <t>ヘンコウ</t>
    </rPh>
    <rPh sb="21" eb="22">
      <t>オコナ</t>
    </rPh>
    <phoneticPr fontId="2"/>
  </si>
  <si>
    <t>Ⅱ</t>
    <phoneticPr fontId="2"/>
  </si>
  <si>
    <t>いる・いる(経過措置)・いない</t>
  </si>
  <si>
    <t>１</t>
    <phoneticPr fontId="2"/>
  </si>
  <si>
    <t>　給水設備及び昇降機設備の管理</t>
    <phoneticPr fontId="2"/>
  </si>
  <si>
    <t>（８）</t>
    <phoneticPr fontId="2"/>
  </si>
  <si>
    <t>（９）</t>
    <phoneticPr fontId="2"/>
  </si>
  <si>
    <t>（１０）</t>
    <phoneticPr fontId="2"/>
  </si>
  <si>
    <t>〇送迎バスを日常的に運行する場合には、当該自動車にブザーその他の車内の児童等の見落としを防止する装置を備え、点呼等の方法により園児の所在を確認（降車時）しなければなりません。</t>
    <rPh sb="1" eb="3">
      <t>ソウゲイ</t>
    </rPh>
    <rPh sb="6" eb="9">
      <t>ニチジョウテキ</t>
    </rPh>
    <rPh sb="10" eb="12">
      <t>ウンコウ</t>
    </rPh>
    <rPh sb="14" eb="16">
      <t>バアイ</t>
    </rPh>
    <rPh sb="19" eb="21">
      <t>トウガイ</t>
    </rPh>
    <rPh sb="21" eb="24">
      <t>ジドウシャ</t>
    </rPh>
    <phoneticPr fontId="2"/>
  </si>
  <si>
    <t>　利用申込者に対し、運営規程の概要、職員の勤務体制、利用者負担その他の利用者の教育・保育の選択に資すると認められる重要事項を記した文書を交付して、説明を行い、当該提供の開始について、同意を得ていますか。</t>
    <rPh sb="1" eb="6">
      <t>リヨウモウシコミシャ</t>
    </rPh>
    <rPh sb="7" eb="8">
      <t>タイ</t>
    </rPh>
    <rPh sb="15" eb="17">
      <t>ガイヨウ</t>
    </rPh>
    <rPh sb="18" eb="20">
      <t>ショクイン</t>
    </rPh>
    <rPh sb="21" eb="25">
      <t>キンムタイセイ</t>
    </rPh>
    <rPh sb="26" eb="29">
      <t>リヨウシャ</t>
    </rPh>
    <rPh sb="29" eb="31">
      <t>フタン</t>
    </rPh>
    <rPh sb="33" eb="34">
      <t>タ</t>
    </rPh>
    <rPh sb="35" eb="38">
      <t>リヨウシャ</t>
    </rPh>
    <rPh sb="39" eb="41">
      <t>キョウイク</t>
    </rPh>
    <rPh sb="42" eb="44">
      <t>ホイク</t>
    </rPh>
    <rPh sb="45" eb="47">
      <t>センタク</t>
    </rPh>
    <rPh sb="48" eb="49">
      <t>シ</t>
    </rPh>
    <rPh sb="52" eb="53">
      <t>ミト</t>
    </rPh>
    <rPh sb="57" eb="61">
      <t>ジュウヨウジコウ</t>
    </rPh>
    <rPh sb="62" eb="63">
      <t>シル</t>
    </rPh>
    <rPh sb="65" eb="67">
      <t>ブンショ</t>
    </rPh>
    <rPh sb="68" eb="70">
      <t>コウフ</t>
    </rPh>
    <rPh sb="73" eb="75">
      <t>セツメイ</t>
    </rPh>
    <rPh sb="76" eb="77">
      <t>オコナ</t>
    </rPh>
    <rPh sb="79" eb="81">
      <t>トウガイ</t>
    </rPh>
    <phoneticPr fontId="2"/>
  </si>
  <si>
    <t>別紙　２</t>
    <rPh sb="0" eb="2">
      <t>ベッシ</t>
    </rPh>
    <phoneticPr fontId="2"/>
  </si>
  <si>
    <t>　施設・防犯 安全確認点検項目</t>
    <rPh sb="1" eb="3">
      <t>シセツ</t>
    </rPh>
    <rPh sb="4" eb="6">
      <t>ボウハン</t>
    </rPh>
    <rPh sb="7" eb="8">
      <t>ヤス</t>
    </rPh>
    <rPh sb="8" eb="9">
      <t>ゼン</t>
    </rPh>
    <rPh sb="9" eb="11">
      <t>カクニン</t>
    </rPh>
    <rPh sb="11" eb="13">
      <t>テンケン</t>
    </rPh>
    <rPh sb="13" eb="15">
      <t>コウモク</t>
    </rPh>
    <phoneticPr fontId="2"/>
  </si>
  <si>
    <t>点検表作成に合わせ施設内の点検をお願いします。</t>
    <phoneticPr fontId="2"/>
  </si>
  <si>
    <t>確認欄に良好な場合は○を、不良箇所がある場合は×を付けてください。</t>
    <phoneticPr fontId="2"/>
  </si>
  <si>
    <t>　 該当がない場合は／を引いてください。</t>
    <rPh sb="2" eb="4">
      <t>ガイトウ</t>
    </rPh>
    <rPh sb="7" eb="9">
      <t>バアイ</t>
    </rPh>
    <rPh sb="12" eb="13">
      <t>ヒ</t>
    </rPh>
    <phoneticPr fontId="2"/>
  </si>
  <si>
    <t>１　施設</t>
    <phoneticPr fontId="2"/>
  </si>
  <si>
    <t>点　　　検　　　項　　　目</t>
    <phoneticPr fontId="2"/>
  </si>
  <si>
    <t>確　認</t>
    <rPh sb="0" eb="1">
      <t>アキラ</t>
    </rPh>
    <rPh sb="2" eb="3">
      <t>ニン</t>
    </rPh>
    <phoneticPr fontId="2"/>
  </si>
  <si>
    <t>（１）ロッカー、家具、テレビ等の転倒防止がされているか。</t>
    <phoneticPr fontId="2"/>
  </si>
  <si>
    <t>（２）画びょう、マグネット、クリップ等による事故防止対策はなされているか。</t>
    <rPh sb="3" eb="4">
      <t>ガ</t>
    </rPh>
    <rPh sb="18" eb="19">
      <t>トウ</t>
    </rPh>
    <rPh sb="22" eb="24">
      <t>ジコ</t>
    </rPh>
    <rPh sb="24" eb="26">
      <t>ボウシ</t>
    </rPh>
    <rPh sb="26" eb="28">
      <t>タイサク</t>
    </rPh>
    <phoneticPr fontId="2"/>
  </si>
  <si>
    <t>（３）棚に置いた物の落下防止はされているか。</t>
    <phoneticPr fontId="2"/>
  </si>
  <si>
    <t>○</t>
    <phoneticPr fontId="2"/>
  </si>
  <si>
    <t>（４）窓、ベランダ、屋上、階段等からの転落防止はなされているか。</t>
    <phoneticPr fontId="2"/>
  </si>
  <si>
    <t>×</t>
    <phoneticPr fontId="2"/>
  </si>
  <si>
    <t>（５）カーテンは防炎になっているか。</t>
    <phoneticPr fontId="2"/>
  </si>
  <si>
    <t>／</t>
    <phoneticPr fontId="2"/>
  </si>
  <si>
    <t>（６）スプリンクラーヘッドの下方45cm、水平30cm以上の空間が確保されているか。</t>
    <phoneticPr fontId="2"/>
  </si>
  <si>
    <t>（７）清潔物（リネン類、紙オムツ等）と非清潔物（清掃用具等）が明確に区分されているか。</t>
    <phoneticPr fontId="2"/>
  </si>
  <si>
    <t>（８）トイレや手洗い場などにおいて、洗剤等が園児の手の届かない場所に置かれているか。</t>
    <phoneticPr fontId="2"/>
  </si>
  <si>
    <t>（９）門扉、ブロック塀、遊具等の安全対策を講じているか。</t>
    <rPh sb="3" eb="5">
      <t>モンピ</t>
    </rPh>
    <rPh sb="10" eb="11">
      <t>ベイ</t>
    </rPh>
    <rPh sb="12" eb="14">
      <t>ユウグ</t>
    </rPh>
    <rPh sb="14" eb="15">
      <t>トウ</t>
    </rPh>
    <rPh sb="16" eb="18">
      <t>アンゼン</t>
    </rPh>
    <rPh sb="18" eb="20">
      <t>タイサク</t>
    </rPh>
    <rPh sb="21" eb="22">
      <t>コウ</t>
    </rPh>
    <phoneticPr fontId="2"/>
  </si>
  <si>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2"/>
  </si>
  <si>
    <t>２　防犯</t>
    <phoneticPr fontId="2"/>
  </si>
  <si>
    <t>（１）防犯体制を整備し職員全員に周知徹底しているか。</t>
    <phoneticPr fontId="2"/>
  </si>
  <si>
    <t>（２）来訪者の受付窓口を設置し、受付簿の記入、来訪者証の交付等を行っているか。</t>
    <phoneticPr fontId="2"/>
  </si>
  <si>
    <t>（３）門扉や玄関の鍵締め、防犯カメラの設置など不審侵入者の予防対策を講じているか。</t>
    <phoneticPr fontId="2"/>
  </si>
  <si>
    <t>（４）職員体制が手薄になりがちな時間帯やイベント開催時などの安全対策に留意しているか。</t>
    <rPh sb="16" eb="19">
      <t>ジカンタイ</t>
    </rPh>
    <phoneticPr fontId="2"/>
  </si>
  <si>
    <t>（６）送迎車など車両の盗難対策を講じているか。</t>
    <phoneticPr fontId="2"/>
  </si>
  <si>
    <t>（８）その他、施設の状況に応じた防犯対策を講じているか。</t>
    <phoneticPr fontId="2"/>
  </si>
  <si>
    <r>
      <t xml:space="preserve">受託法人名
</t>
    </r>
    <r>
      <rPr>
        <sz val="11"/>
        <rFont val="ＭＳ ゴシック"/>
        <family val="3"/>
        <charset val="128"/>
      </rPr>
      <t>(公設民営の場合)</t>
    </r>
    <rPh sb="0" eb="5">
      <t>ジュタクホウジンメイ</t>
    </rPh>
    <rPh sb="7" eb="11">
      <t>コウセツミンエイ</t>
    </rPh>
    <rPh sb="12" eb="14">
      <t>バアイ</t>
    </rPh>
    <phoneticPr fontId="2"/>
  </si>
  <si>
    <t>　利用申込者に対し、運営規程の概要、職員の勤務体制、利用者負担その他の利用者の教育・保育の選択に資すると認められる重要事項を記した文書を交付して、説明を行い、当該提供の開始について、同意を得なければなりません。</t>
    <rPh sb="1" eb="6">
      <t>リヨウモウシコミシャ</t>
    </rPh>
    <rPh sb="7" eb="8">
      <t>タイ</t>
    </rPh>
    <rPh sb="15" eb="17">
      <t>ガイヨウ</t>
    </rPh>
    <rPh sb="18" eb="20">
      <t>ショクイン</t>
    </rPh>
    <rPh sb="21" eb="25">
      <t>キンムタイセイ</t>
    </rPh>
    <rPh sb="26" eb="29">
      <t>リヨウシャ</t>
    </rPh>
    <rPh sb="29" eb="31">
      <t>フタン</t>
    </rPh>
    <rPh sb="33" eb="34">
      <t>タ</t>
    </rPh>
    <rPh sb="35" eb="38">
      <t>リヨウシャ</t>
    </rPh>
    <rPh sb="39" eb="41">
      <t>キョウイク</t>
    </rPh>
    <rPh sb="42" eb="44">
      <t>ホイク</t>
    </rPh>
    <rPh sb="45" eb="47">
      <t>センタク</t>
    </rPh>
    <rPh sb="48" eb="49">
      <t>シ</t>
    </rPh>
    <rPh sb="52" eb="53">
      <t>ミト</t>
    </rPh>
    <rPh sb="57" eb="61">
      <t>ジュウヨウジコウ</t>
    </rPh>
    <rPh sb="62" eb="63">
      <t>シル</t>
    </rPh>
    <rPh sb="65" eb="67">
      <t>ブンショ</t>
    </rPh>
    <rPh sb="68" eb="70">
      <t>コウフ</t>
    </rPh>
    <rPh sb="73" eb="75">
      <t>セツメイ</t>
    </rPh>
    <rPh sb="76" eb="77">
      <t>オコナ</t>
    </rPh>
    <phoneticPr fontId="2"/>
  </si>
  <si>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2"/>
  </si>
  <si>
    <t>幼保連携型認定こども園職員配置の状況</t>
    <rPh sb="0" eb="1">
      <t>ヨウ</t>
    </rPh>
    <rPh sb="1" eb="2">
      <t>タモツ</t>
    </rPh>
    <rPh sb="2" eb="5">
      <t>レンケイガタ</t>
    </rPh>
    <rPh sb="5" eb="7">
      <t>ニンテイ</t>
    </rPh>
    <rPh sb="10" eb="11">
      <t>エン</t>
    </rPh>
    <rPh sb="11" eb="13">
      <t>ショクイン</t>
    </rPh>
    <phoneticPr fontId="2"/>
  </si>
  <si>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2"/>
  </si>
  <si>
    <t>いない・いる(経過措置)・いる</t>
  </si>
  <si>
    <t>職員配置の状況①</t>
    <rPh sb="0" eb="2">
      <t>ショクイン</t>
    </rPh>
    <rPh sb="2" eb="4">
      <t>ハイチ</t>
    </rPh>
    <rPh sb="5" eb="7">
      <t>ジョウキョウ</t>
    </rPh>
    <phoneticPr fontId="2"/>
  </si>
  <si>
    <t>区分</t>
    <rPh sb="0" eb="2">
      <t>クブン</t>
    </rPh>
    <phoneticPr fontId="2"/>
  </si>
  <si>
    <t>職員数（現員・人）(※2)</t>
    <rPh sb="0" eb="2">
      <t>ショクイン</t>
    </rPh>
    <rPh sb="2" eb="3">
      <t>スウ</t>
    </rPh>
    <rPh sb="4" eb="6">
      <t>ゲンイン</t>
    </rPh>
    <rPh sb="7" eb="8">
      <t>ニン</t>
    </rPh>
    <phoneticPr fontId="2"/>
  </si>
  <si>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2"/>
  </si>
  <si>
    <t>※1</t>
  </si>
  <si>
    <t>監査資料提出の当月初日現在で記入してください（例：10月に資料提出をする場合は10月1日現在）。</t>
    <phoneticPr fontId="2"/>
  </si>
  <si>
    <t>常勤(※3)</t>
    <rPh sb="0" eb="2">
      <t>ジョウキン</t>
    </rPh>
    <phoneticPr fontId="2"/>
  </si>
  <si>
    <t>非常勤</t>
    <rPh sb="0" eb="3">
      <t>ヒジョウキン</t>
    </rPh>
    <phoneticPr fontId="2"/>
  </si>
  <si>
    <t>兼務</t>
    <rPh sb="0" eb="2">
      <t>ケンム</t>
    </rPh>
    <phoneticPr fontId="2"/>
  </si>
  <si>
    <t>施設長（園長）</t>
    <rPh sb="0" eb="2">
      <t>シセツ</t>
    </rPh>
    <rPh sb="2" eb="3">
      <t>チョウ</t>
    </rPh>
    <rPh sb="4" eb="5">
      <t>エン</t>
    </rPh>
    <rPh sb="5" eb="6">
      <t>チョウ</t>
    </rPh>
    <phoneticPr fontId="2"/>
  </si>
  <si>
    <t>副園長</t>
    <rPh sb="0" eb="3">
      <t>フクエンチョウ</t>
    </rPh>
    <phoneticPr fontId="2"/>
  </si>
  <si>
    <t xml:space="preserve"> 休業中（産前・産後休暇、病気休暇を含む。）の職員は除いてください。</t>
    <phoneticPr fontId="2"/>
  </si>
  <si>
    <t>教頭</t>
    <rPh sb="0" eb="2">
      <t>キョウトウ</t>
    </rPh>
    <phoneticPr fontId="2"/>
  </si>
  <si>
    <t>主幹保育教諭</t>
    <rPh sb="0" eb="2">
      <t>シュカン</t>
    </rPh>
    <rPh sb="2" eb="4">
      <t>ホイク</t>
    </rPh>
    <rPh sb="4" eb="6">
      <t>キョウユ</t>
    </rPh>
    <phoneticPr fontId="2"/>
  </si>
  <si>
    <t>※3</t>
    <phoneticPr fontId="2"/>
  </si>
  <si>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2"/>
  </si>
  <si>
    <t>指導保育教諭</t>
    <rPh sb="0" eb="2">
      <t>シドウ</t>
    </rPh>
    <rPh sb="2" eb="4">
      <t>ホイク</t>
    </rPh>
    <rPh sb="4" eb="6">
      <t>キョウユ</t>
    </rPh>
    <phoneticPr fontId="2"/>
  </si>
  <si>
    <t>保育教諭</t>
    <rPh sb="0" eb="2">
      <t>ホイク</t>
    </rPh>
    <rPh sb="2" eb="4">
      <t>キョウユ</t>
    </rPh>
    <phoneticPr fontId="2"/>
  </si>
  <si>
    <t>助保育教諭</t>
    <rPh sb="0" eb="1">
      <t>ジョ</t>
    </rPh>
    <rPh sb="1" eb="3">
      <t>ホイク</t>
    </rPh>
    <rPh sb="3" eb="5">
      <t>キョウユ</t>
    </rPh>
    <phoneticPr fontId="2"/>
  </si>
  <si>
    <t>講師</t>
    <rPh sb="0" eb="2">
      <t>コウシ</t>
    </rPh>
    <phoneticPr fontId="2"/>
  </si>
  <si>
    <t>調理員</t>
    <rPh sb="0" eb="3">
      <t>チョウリイン</t>
    </rPh>
    <phoneticPr fontId="2"/>
  </si>
  <si>
    <t>主幹養護教諭</t>
    <rPh sb="0" eb="2">
      <t>シュカン</t>
    </rPh>
    <rPh sb="2" eb="4">
      <t>ヨウゴ</t>
    </rPh>
    <rPh sb="4" eb="6">
      <t>キョウユ</t>
    </rPh>
    <phoneticPr fontId="2"/>
  </si>
  <si>
    <t>養護教諭</t>
    <rPh sb="0" eb="2">
      <t>ヨウゴ</t>
    </rPh>
    <rPh sb="2" eb="4">
      <t>キョウユ</t>
    </rPh>
    <phoneticPr fontId="2"/>
  </si>
  <si>
    <t>※4</t>
    <phoneticPr fontId="1"/>
  </si>
  <si>
    <t>養護助教諭</t>
    <rPh sb="0" eb="2">
      <t>ヨウゴ</t>
    </rPh>
    <rPh sb="2" eb="5">
      <t>ジョキョウユ</t>
    </rPh>
    <phoneticPr fontId="2"/>
  </si>
  <si>
    <t>事務職員</t>
    <rPh sb="0" eb="2">
      <t>ジム</t>
    </rPh>
    <rPh sb="2" eb="4">
      <t>ショクイン</t>
    </rPh>
    <phoneticPr fontId="2"/>
  </si>
  <si>
    <t>その他</t>
    <rPh sb="2" eb="3">
      <t>タ</t>
    </rPh>
    <phoneticPr fontId="2"/>
  </si>
  <si>
    <t>（内訳）</t>
    <rPh sb="1" eb="3">
      <t>ウチワケ</t>
    </rPh>
    <phoneticPr fontId="2"/>
  </si>
  <si>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2"/>
  </si>
  <si>
    <t>園児の数（人）</t>
    <rPh sb="0" eb="2">
      <t>エンジ</t>
    </rPh>
    <rPh sb="3" eb="4">
      <t>スウ</t>
    </rPh>
    <rPh sb="5" eb="6">
      <t>ニン</t>
    </rPh>
    <phoneticPr fontId="2"/>
  </si>
  <si>
    <t>学級数</t>
    <rPh sb="0" eb="2">
      <t>ガッキュウ</t>
    </rPh>
    <rPh sb="2" eb="3">
      <t>スウ</t>
    </rPh>
    <phoneticPr fontId="2"/>
  </si>
  <si>
    <t>認可基準に基づく
配置基準（人）</t>
    <rPh sb="0" eb="2">
      <t>ニンカ</t>
    </rPh>
    <rPh sb="2" eb="4">
      <t>キジュン</t>
    </rPh>
    <rPh sb="5" eb="6">
      <t>モト</t>
    </rPh>
    <rPh sb="9" eb="11">
      <t>ハイチ</t>
    </rPh>
    <rPh sb="11" eb="13">
      <t>キジュン</t>
    </rPh>
    <rPh sb="14" eb="15">
      <t>ニン</t>
    </rPh>
    <phoneticPr fontId="2"/>
  </si>
  <si>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2"/>
  </si>
  <si>
    <t>園児の
年齢等</t>
    <rPh sb="0" eb="2">
      <t>エンジ</t>
    </rPh>
    <rPh sb="4" eb="6">
      <t>ネンレイ</t>
    </rPh>
    <rPh sb="6" eb="7">
      <t>トウ</t>
    </rPh>
    <phoneticPr fontId="2"/>
  </si>
  <si>
    <t>２号・３号認定子ども</t>
    <rPh sb="1" eb="2">
      <t>ゴウ</t>
    </rPh>
    <rPh sb="4" eb="5">
      <t>ゴウ</t>
    </rPh>
    <rPh sb="5" eb="7">
      <t>ニンテイ</t>
    </rPh>
    <rPh sb="7" eb="8">
      <t>コ</t>
    </rPh>
    <phoneticPr fontId="2"/>
  </si>
  <si>
    <t>１号認定子ども</t>
    <rPh sb="1" eb="2">
      <t>ゴウ</t>
    </rPh>
    <rPh sb="2" eb="4">
      <t>ニンテイ</t>
    </rPh>
    <rPh sb="4" eb="5">
      <t>コ</t>
    </rPh>
    <phoneticPr fontId="2"/>
  </si>
  <si>
    <t>計
（Ａ）</t>
    <rPh sb="0" eb="1">
      <t>ケイ</t>
    </rPh>
    <phoneticPr fontId="2"/>
  </si>
  <si>
    <t>基準
（Ｂ）</t>
    <rPh sb="0" eb="2">
      <t>キジュン</t>
    </rPh>
    <phoneticPr fontId="2"/>
  </si>
  <si>
    <r>
      <t>配置基準数
（A</t>
    </r>
    <r>
      <rPr>
        <sz val="11"/>
        <color theme="1"/>
        <rFont val="游ゴシック"/>
        <family val="3"/>
        <charset val="128"/>
        <scheme val="minor"/>
      </rPr>
      <t>÷B）</t>
    </r>
    <rPh sb="0" eb="2">
      <t>ハイチ</t>
    </rPh>
    <rPh sb="2" eb="4">
      <t>キジュン</t>
    </rPh>
    <rPh sb="4" eb="5">
      <t>スウ</t>
    </rPh>
    <phoneticPr fontId="2"/>
  </si>
  <si>
    <t>直接教育・保育に従事する職員</t>
    <rPh sb="0" eb="2">
      <t>チョクセツ</t>
    </rPh>
    <rPh sb="2" eb="4">
      <t>キョウイク</t>
    </rPh>
    <rPh sb="5" eb="7">
      <t>ホイク</t>
    </rPh>
    <rPh sb="8" eb="10">
      <t>ジュウジ</t>
    </rPh>
    <rPh sb="12" eb="14">
      <t>ショクイン</t>
    </rPh>
    <phoneticPr fontId="2"/>
  </si>
  <si>
    <t>０歳児</t>
    <rPh sb="1" eb="3">
      <t>サイジ</t>
    </rPh>
    <phoneticPr fontId="2"/>
  </si>
  <si>
    <t>（小数点第２位以下切り捨て）</t>
    <rPh sb="1" eb="4">
      <t>ショウスウテン</t>
    </rPh>
    <rPh sb="4" eb="5">
      <t>ダイ</t>
    </rPh>
    <rPh sb="6" eb="7">
      <t>イ</t>
    </rPh>
    <rPh sb="7" eb="9">
      <t>イカ</t>
    </rPh>
    <rPh sb="9" eb="10">
      <t>キ</t>
    </rPh>
    <rPh sb="11" eb="12">
      <t>ス</t>
    </rPh>
    <phoneticPr fontId="2"/>
  </si>
  <si>
    <t>常勤者数
(※3)</t>
    <rPh sb="0" eb="2">
      <t>ジョウキン</t>
    </rPh>
    <rPh sb="2" eb="3">
      <t>シャ</t>
    </rPh>
    <rPh sb="3" eb="4">
      <t>スウ</t>
    </rPh>
    <phoneticPr fontId="2"/>
  </si>
  <si>
    <t>１歳児</t>
    <rPh sb="1" eb="3">
      <t>サイジ</t>
    </rPh>
    <phoneticPr fontId="2"/>
  </si>
  <si>
    <t>２歳児</t>
    <rPh sb="1" eb="3">
      <t>サイジ</t>
    </rPh>
    <phoneticPr fontId="2"/>
  </si>
  <si>
    <t>３歳児</t>
    <rPh sb="1" eb="3">
      <t>サイジ</t>
    </rPh>
    <phoneticPr fontId="2"/>
  </si>
  <si>
    <t>非常勤者数（常勤換算値）（Ｆ）</t>
    <rPh sb="0" eb="3">
      <t>ヒジョウキン</t>
    </rPh>
    <rPh sb="3" eb="4">
      <t>シャ</t>
    </rPh>
    <rPh sb="4" eb="5">
      <t>スウ</t>
    </rPh>
    <rPh sb="6" eb="8">
      <t>ジョウキン</t>
    </rPh>
    <rPh sb="8" eb="10">
      <t>カンサン</t>
    </rPh>
    <rPh sb="10" eb="11">
      <t>アタイ</t>
    </rPh>
    <phoneticPr fontId="2"/>
  </si>
  <si>
    <t>４歳児</t>
    <rPh sb="1" eb="3">
      <t>サイジ</t>
    </rPh>
    <phoneticPr fontId="2"/>
  </si>
  <si>
    <t>５歳児</t>
    <rPh sb="1" eb="3">
      <t>サイジ</t>
    </rPh>
    <phoneticPr fontId="2"/>
  </si>
  <si>
    <t>（C）</t>
    <phoneticPr fontId="2"/>
  </si>
  <si>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2"/>
  </si>
  <si>
    <t>≦</t>
    <phoneticPr fontId="2"/>
  </si>
  <si>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2"/>
  </si>
  <si>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2"/>
  </si>
  <si>
    <t>（Ｄ）</t>
    <phoneticPr fontId="2"/>
  </si>
  <si>
    <t>非常勤者数（常勤換算値）（Ｆ）</t>
    <rPh sb="10" eb="11">
      <t>チ</t>
    </rPh>
    <phoneticPr fontId="2"/>
  </si>
  <si>
    <t>（Ｅ）</t>
    <phoneticPr fontId="2"/>
  </si>
  <si>
    <t>（Ｆ）＝（Ｅ）／（Ｄ）＝</t>
    <phoneticPr fontId="2"/>
  </si>
  <si>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2"/>
  </si>
  <si>
    <t>※5</t>
    <phoneticPr fontId="2"/>
  </si>
  <si>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2"/>
  </si>
  <si>
    <t>常勤保育教諭等（人）</t>
    <rPh sb="0" eb="2">
      <t>ジョウキン</t>
    </rPh>
    <phoneticPr fontId="2"/>
  </si>
  <si>
    <t>非常勤保育教諭等（人）</t>
    <rPh sb="0" eb="3">
      <t>ヒジョウキン</t>
    </rPh>
    <rPh sb="3" eb="5">
      <t>ホイク</t>
    </rPh>
    <rPh sb="5" eb="7">
      <t>キョウユ</t>
    </rPh>
    <rPh sb="7" eb="8">
      <t>ナド</t>
    </rPh>
    <rPh sb="9" eb="10">
      <t>ニン</t>
    </rPh>
    <phoneticPr fontId="1"/>
  </si>
  <si>
    <t>知事が認める者（人）(※5)</t>
    <phoneticPr fontId="1"/>
  </si>
  <si>
    <t xml:space="preserve">（４）各保育室等は、児童1人当たりの必要面積を満たしていますか（認定こども園法県条例第10条） </t>
    <rPh sb="7" eb="8">
      <t>ナド</t>
    </rPh>
    <phoneticPr fontId="2"/>
  </si>
  <si>
    <t>＜</t>
    <phoneticPr fontId="2"/>
  </si>
  <si>
    <t>児童数</t>
    <rPh sb="0" eb="2">
      <t>ジドウ</t>
    </rPh>
    <rPh sb="2" eb="3">
      <t>スウ</t>
    </rPh>
    <phoneticPr fontId="2"/>
  </si>
  <si>
    <t>1人当たり必要面積ｂ（㎡）</t>
    <rPh sb="0" eb="2">
      <t>ヒトリ</t>
    </rPh>
    <rPh sb="2" eb="3">
      <t>ア</t>
    </rPh>
    <rPh sb="5" eb="7">
      <t>ヒツヨウ</t>
    </rPh>
    <rPh sb="7" eb="9">
      <t>メンセキ</t>
    </rPh>
    <phoneticPr fontId="2"/>
  </si>
  <si>
    <t>年齢別必要面積C（㎡）</t>
    <rPh sb="0" eb="2">
      <t>ネンレイ</t>
    </rPh>
    <rPh sb="2" eb="3">
      <t>ベツ</t>
    </rPh>
    <rPh sb="3" eb="5">
      <t>ヒツヨウ</t>
    </rPh>
    <rPh sb="5" eb="7">
      <t>メンセキ</t>
    </rPh>
    <phoneticPr fontId="2"/>
  </si>
  <si>
    <t>各保育室の実有効面積ｄ（㎡）</t>
    <rPh sb="0" eb="3">
      <t>カクホイク</t>
    </rPh>
    <rPh sb="3" eb="4">
      <t>シツ</t>
    </rPh>
    <rPh sb="5" eb="6">
      <t>ジツ</t>
    </rPh>
    <rPh sb="6" eb="8">
      <t>ユウコウ</t>
    </rPh>
    <rPh sb="8" eb="10">
      <t>メンセキ</t>
    </rPh>
    <phoneticPr fontId="2"/>
  </si>
  <si>
    <t>差ｄ－C（㎡）</t>
    <rPh sb="0" eb="1">
      <t>サ</t>
    </rPh>
    <phoneticPr fontId="2"/>
  </si>
  <si>
    <t>ここでいう「直接教育・保育に従事する職員」とは、副園長、教頭、主幹保育教諭、指導保育教諭、保育教諭、助保育教諭又は講師であって、園児の教育及び保育に直接従事する職員を指します。(認定こども園法運営基準第5条第3項)</t>
    <rPh sb="28" eb="30">
      <t>キョウトウ</t>
    </rPh>
    <rPh sb="31" eb="37">
      <t>シュカンホイクキョウユ</t>
    </rPh>
    <rPh sb="80" eb="82">
      <t>ショクイン</t>
    </rPh>
    <rPh sb="83" eb="84">
      <t>サ</t>
    </rPh>
    <rPh sb="96" eb="98">
      <t>ウンエイ</t>
    </rPh>
    <rPh sb="103" eb="104">
      <t>ダイ</t>
    </rPh>
    <rPh sb="105" eb="106">
      <t>コウ</t>
    </rPh>
    <phoneticPr fontId="2"/>
  </si>
  <si>
    <t>(１）「点検結果」欄の該当する回答を選択してください。
　　また、「記入欄及び点検のポイント」欄において、必要事項を記入し点検内容を確認してください。
(２）点検の時点は、原則、記入時点としてください。
(３）記入欄が不足する場合や、本様式での記入が困難な場合は、適宜、様式等を追加してください。</t>
    <rPh sb="18" eb="20">
      <t>センタク</t>
    </rPh>
    <phoneticPr fontId="2"/>
  </si>
  <si>
    <r>
      <t>令和</t>
    </r>
    <r>
      <rPr>
        <sz val="16"/>
        <color rgb="FFFF0000"/>
        <rFont val="ＭＳ 明朝"/>
        <family val="1"/>
        <charset val="128"/>
      </rPr>
      <t>７</t>
    </r>
    <r>
      <rPr>
        <sz val="16"/>
        <rFont val="ＭＳ 明朝"/>
        <family val="1"/>
        <charset val="128"/>
      </rPr>
      <t>年度の研修実績を記入してください。</t>
    </r>
    <rPh sb="0" eb="2">
      <t>レイワ</t>
    </rPh>
    <rPh sb="3" eb="5">
      <t>ネンド</t>
    </rPh>
    <rPh sb="6" eb="10">
      <t>ケンシュウジッセキ</t>
    </rPh>
    <rPh sb="11" eb="13">
      <t>キニュウ</t>
    </rPh>
    <phoneticPr fontId="2"/>
  </si>
  <si>
    <r>
      <t>　(令和</t>
    </r>
    <r>
      <rPr>
        <sz val="16"/>
        <color rgb="FFFF0000"/>
        <rFont val="ＭＳ 明朝"/>
        <family val="1"/>
        <charset val="128"/>
      </rPr>
      <t>４</t>
    </r>
    <r>
      <rPr>
        <sz val="16"/>
        <color theme="1"/>
        <rFont val="ＭＳ 明朝"/>
        <family val="1"/>
        <charset val="128"/>
      </rPr>
      <t>年度以降の実施分）</t>
    </r>
    <phoneticPr fontId="2"/>
  </si>
  <si>
    <t>（５）金庫の暗証番号の変更等を適時行っているか。</t>
    <phoneticPr fontId="2"/>
  </si>
  <si>
    <t>（７）警察の防犯講習会の活用等により防犯講習や防犯訓練を実施しているか。</t>
    <phoneticPr fontId="2"/>
  </si>
  <si>
    <t>１２</t>
    <phoneticPr fontId="2"/>
  </si>
  <si>
    <t>　犯罪事実確認の状況
　　</t>
    <rPh sb="1" eb="7">
      <t>ハンザイジジツカクニン</t>
    </rPh>
    <rPh sb="8" eb="10">
      <t>ジョウキョウ</t>
    </rPh>
    <phoneticPr fontId="2"/>
  </si>
  <si>
    <t>【R8.12.25～】</t>
  </si>
  <si>
    <t>　新たに業務に従事させようとする者について、当該業務を行わせるまでに、犯罪事実確認を行っていますか。</t>
    <rPh sb="1" eb="2">
      <t>アラ</t>
    </rPh>
    <rPh sb="4" eb="6">
      <t>ギョウム</t>
    </rPh>
    <rPh sb="7" eb="9">
      <t>ジュウジ</t>
    </rPh>
    <rPh sb="16" eb="17">
      <t>モノ</t>
    </rPh>
    <rPh sb="22" eb="26">
      <t>トウガイギョウム</t>
    </rPh>
    <rPh sb="27" eb="28">
      <t>オコナ</t>
    </rPh>
    <rPh sb="35" eb="41">
      <t>ハンザイジジツカクニン</t>
    </rPh>
    <rPh sb="42" eb="43">
      <t>オコナ</t>
    </rPh>
    <phoneticPr fontId="2"/>
  </si>
  <si>
    <t>　施行時現職者について、施行日から起算して3年以内に、犯罪事実確認を行っていますか。</t>
    <rPh sb="1" eb="4">
      <t>セコウジ</t>
    </rPh>
    <rPh sb="4" eb="7">
      <t>ゲンショクシャ</t>
    </rPh>
    <rPh sb="12" eb="15">
      <t>セコウビ</t>
    </rPh>
    <rPh sb="17" eb="19">
      <t>キサン</t>
    </rPh>
    <rPh sb="22" eb="23">
      <t>ネン</t>
    </rPh>
    <rPh sb="23" eb="25">
      <t>イナイ</t>
    </rPh>
    <rPh sb="27" eb="33">
      <t>ハンザイジジツカクニン</t>
    </rPh>
    <rPh sb="34" eb="35">
      <t>オコナ</t>
    </rPh>
    <phoneticPr fontId="2"/>
  </si>
  <si>
    <t>　犯罪事実確認を行った者について、その者の直近の犯罪事実確認の確認日の翌日から起算して5年を経過する日の属する年度の末日までに、犯罪事実確認を行っていますか。</t>
    <rPh sb="1" eb="5">
      <t>ハンザイジジツ</t>
    </rPh>
    <rPh sb="5" eb="7">
      <t>カクニン</t>
    </rPh>
    <rPh sb="8" eb="9">
      <t>オコナ</t>
    </rPh>
    <rPh sb="11" eb="12">
      <t>モノ</t>
    </rPh>
    <rPh sb="19" eb="20">
      <t>モノ</t>
    </rPh>
    <rPh sb="21" eb="23">
      <t>チョッキン</t>
    </rPh>
    <rPh sb="24" eb="30">
      <t>ハンザイジジツカクニン</t>
    </rPh>
    <rPh sb="31" eb="34">
      <t>カクニンビ</t>
    </rPh>
    <rPh sb="35" eb="37">
      <t>ヨクジツ</t>
    </rPh>
    <rPh sb="39" eb="41">
      <t>キサン</t>
    </rPh>
    <rPh sb="44" eb="45">
      <t>ネン</t>
    </rPh>
    <rPh sb="46" eb="48">
      <t>ケイカ</t>
    </rPh>
    <rPh sb="50" eb="51">
      <t>ヒ</t>
    </rPh>
    <rPh sb="52" eb="53">
      <t>ゾク</t>
    </rPh>
    <rPh sb="55" eb="57">
      <t>ネンド</t>
    </rPh>
    <rPh sb="58" eb="60">
      <t>マツジツ</t>
    </rPh>
    <rPh sb="64" eb="70">
      <t>ハンザイジジツカクニン</t>
    </rPh>
    <rPh sb="71" eb="72">
      <t>オコナ</t>
    </rPh>
    <phoneticPr fontId="2"/>
  </si>
  <si>
    <t>〇犯罪事実確認は、次の①～③までの従事者の区分に応じて、その確認の期限
　が定められています。
　①新規採用等：こどもに接する業務に従事するまで</t>
    <phoneticPr fontId="2"/>
  </si>
  <si>
    <t>　②施行時現職者：施行日から起算して3年以内（令和11年12月24日まで）</t>
    <phoneticPr fontId="2"/>
  </si>
  <si>
    <t>　③確認済みの者：確認日の翌日から起算して5年を経過する日の属する年度の
　　　　　　　　　末日まで</t>
    <phoneticPr fontId="2"/>
  </si>
  <si>
    <t>　いとま特例について、要件が満たされる場合（やむを得ない事情等）に、適切に運用していますか。</t>
    <rPh sb="4" eb="6">
      <t>トクレイ</t>
    </rPh>
    <rPh sb="11" eb="13">
      <t>ヨウケン</t>
    </rPh>
    <rPh sb="14" eb="15">
      <t>ミ</t>
    </rPh>
    <rPh sb="19" eb="21">
      <t>バアイ</t>
    </rPh>
    <rPh sb="25" eb="26">
      <t>エ</t>
    </rPh>
    <rPh sb="28" eb="31">
      <t>ジジョウトウ</t>
    </rPh>
    <rPh sb="34" eb="36">
      <t>テキセツ</t>
    </rPh>
    <rPh sb="37" eb="39">
      <t>ウンヨウ</t>
    </rPh>
    <phoneticPr fontId="2"/>
  </si>
  <si>
    <t>〇いとま特例が適用される従事者については、
　・急な欠員を生じた場合その他のやむを得ない事情により、
　・業務を行わせるまでに犯罪事実確認を行ういとまがない場合であって、
　・直ちにその者に当該業務を行わせなければ事業運営に著しい支障が生ずる
　ときは、従事から原則3月以内に犯罪事実確認を行うこととされています。
　また、事業再編、天災等により例外的に3月を超える期間を要すると認められた場合には、従事開始から6月以内に犯罪事実確認を行うこととされています。</t>
    <rPh sb="4" eb="6">
      <t>トクレイ</t>
    </rPh>
    <rPh sb="7" eb="9">
      <t>テキヨウ</t>
    </rPh>
    <rPh sb="12" eb="15">
      <t>ジュウジシャ</t>
    </rPh>
    <rPh sb="24" eb="25">
      <t>キュウ</t>
    </rPh>
    <rPh sb="26" eb="28">
      <t>ケツイン</t>
    </rPh>
    <rPh sb="29" eb="30">
      <t>ショウ</t>
    </rPh>
    <rPh sb="32" eb="34">
      <t>バアイ</t>
    </rPh>
    <rPh sb="36" eb="37">
      <t>タ</t>
    </rPh>
    <rPh sb="41" eb="42">
      <t>エ</t>
    </rPh>
    <rPh sb="44" eb="46">
      <t>ジジョウ</t>
    </rPh>
    <rPh sb="53" eb="55">
      <t>ギョウム</t>
    </rPh>
    <rPh sb="56" eb="57">
      <t>オコナ</t>
    </rPh>
    <rPh sb="63" eb="69">
      <t>ハンザイジジツカクニン</t>
    </rPh>
    <rPh sb="70" eb="71">
      <t>オコナ</t>
    </rPh>
    <rPh sb="78" eb="80">
      <t>バアイ</t>
    </rPh>
    <rPh sb="88" eb="89">
      <t>タダ</t>
    </rPh>
    <rPh sb="93" eb="94">
      <t>モノ</t>
    </rPh>
    <rPh sb="95" eb="99">
      <t>トウガイギョウム</t>
    </rPh>
    <rPh sb="100" eb="101">
      <t>オコナ</t>
    </rPh>
    <rPh sb="107" eb="109">
      <t>ジギョウ</t>
    </rPh>
    <rPh sb="109" eb="111">
      <t>ウンエイ</t>
    </rPh>
    <rPh sb="112" eb="113">
      <t>イチジル</t>
    </rPh>
    <rPh sb="115" eb="117">
      <t>シショウ</t>
    </rPh>
    <rPh sb="118" eb="119">
      <t>ショウ</t>
    </rPh>
    <rPh sb="127" eb="129">
      <t>ジュウジ</t>
    </rPh>
    <rPh sb="131" eb="133">
      <t>ゲンソク</t>
    </rPh>
    <rPh sb="134" eb="135">
      <t>ゲツ</t>
    </rPh>
    <rPh sb="135" eb="137">
      <t>イナイ</t>
    </rPh>
    <rPh sb="138" eb="144">
      <t>ハンザイジジツカクニン</t>
    </rPh>
    <rPh sb="145" eb="146">
      <t>オコナ</t>
    </rPh>
    <rPh sb="162" eb="166">
      <t>ジギョウサイヘン</t>
    </rPh>
    <rPh sb="167" eb="169">
      <t>テンサイ</t>
    </rPh>
    <rPh sb="169" eb="170">
      <t>トウ</t>
    </rPh>
    <rPh sb="173" eb="176">
      <t>レイガイテキ</t>
    </rPh>
    <rPh sb="178" eb="179">
      <t>ガツ</t>
    </rPh>
    <rPh sb="180" eb="181">
      <t>コ</t>
    </rPh>
    <rPh sb="183" eb="185">
      <t>キカン</t>
    </rPh>
    <rPh sb="186" eb="187">
      <t>ヨウ</t>
    </rPh>
    <rPh sb="190" eb="191">
      <t>ミト</t>
    </rPh>
    <rPh sb="195" eb="197">
      <t>バアイ</t>
    </rPh>
    <rPh sb="200" eb="204">
      <t>ジュウジカイシ</t>
    </rPh>
    <rPh sb="207" eb="208">
      <t>ツキ</t>
    </rPh>
    <rPh sb="208" eb="210">
      <t>イナイ</t>
    </rPh>
    <rPh sb="211" eb="217">
      <t>ハンザイジジツカクニン</t>
    </rPh>
    <rPh sb="218" eb="219">
      <t>オコナ</t>
    </rPh>
    <phoneticPr fontId="2"/>
  </si>
  <si>
    <t>　児童対象性暴力や不適切な行為の疑いを把握した場合に、内部での適切な報告・対応に関するルールを定めていますか。</t>
    <rPh sb="1" eb="3">
      <t>ジドウ</t>
    </rPh>
    <rPh sb="3" eb="5">
      <t>タイショウ</t>
    </rPh>
    <rPh sb="5" eb="6">
      <t>セイ</t>
    </rPh>
    <rPh sb="6" eb="8">
      <t>ボウリョク</t>
    </rPh>
    <rPh sb="9" eb="12">
      <t>フテキセツ</t>
    </rPh>
    <rPh sb="13" eb="15">
      <t>コウイ</t>
    </rPh>
    <rPh sb="16" eb="17">
      <t>ウタガ</t>
    </rPh>
    <rPh sb="19" eb="21">
      <t>ハアク</t>
    </rPh>
    <rPh sb="23" eb="25">
      <t>バアイ</t>
    </rPh>
    <rPh sb="27" eb="29">
      <t>ナイブ</t>
    </rPh>
    <rPh sb="31" eb="33">
      <t>テキセツ</t>
    </rPh>
    <rPh sb="34" eb="36">
      <t>ホウコク</t>
    </rPh>
    <rPh sb="37" eb="39">
      <t>タイオウ</t>
    </rPh>
    <rPh sb="40" eb="41">
      <t>カン</t>
    </rPh>
    <rPh sb="47" eb="48">
      <t>サダ</t>
    </rPh>
    <phoneticPr fontId="2"/>
  </si>
  <si>
    <t>〇対象事業者は、次の①から③までの早期把握のための措置を行わなければ
　なりません。
　①児童等に対する日常観察
　②児童等の発達段階や特性に応じた定期的な面談・アンケート
　③児童対象性暴力等や不適切な行為の疑いを把握した場合の適切な報告・
　　対応ルールの策定・周知</t>
    <rPh sb="1" eb="6">
      <t>タイショウジギョウシャ</t>
    </rPh>
    <rPh sb="8" eb="9">
      <t>ツギ</t>
    </rPh>
    <rPh sb="17" eb="21">
      <t>ソウキハアク</t>
    </rPh>
    <rPh sb="25" eb="27">
      <t>ソチ</t>
    </rPh>
    <rPh sb="28" eb="29">
      <t>オコナ</t>
    </rPh>
    <rPh sb="45" eb="48">
      <t>ジドウトウ</t>
    </rPh>
    <rPh sb="49" eb="50">
      <t>タイ</t>
    </rPh>
    <rPh sb="52" eb="56">
      <t>ニチジョウカンサツ</t>
    </rPh>
    <rPh sb="59" eb="62">
      <t>ジドウトウ</t>
    </rPh>
    <rPh sb="63" eb="65">
      <t>ハッタツ</t>
    </rPh>
    <rPh sb="65" eb="67">
      <t>ダンカイ</t>
    </rPh>
    <rPh sb="68" eb="70">
      <t>トクセイ</t>
    </rPh>
    <rPh sb="71" eb="72">
      <t>オウ</t>
    </rPh>
    <rPh sb="74" eb="77">
      <t>テイキテキ</t>
    </rPh>
    <rPh sb="78" eb="80">
      <t>メンダン</t>
    </rPh>
    <rPh sb="89" eb="93">
      <t>ジドウタイショウ</t>
    </rPh>
    <rPh sb="93" eb="97">
      <t>セイボウリョクトウ</t>
    </rPh>
    <rPh sb="98" eb="101">
      <t>フテキセツ</t>
    </rPh>
    <rPh sb="102" eb="104">
      <t>コウイ</t>
    </rPh>
    <rPh sb="105" eb="106">
      <t>ウタガ</t>
    </rPh>
    <rPh sb="108" eb="110">
      <t>ハアク</t>
    </rPh>
    <rPh sb="112" eb="114">
      <t>バアイ</t>
    </rPh>
    <rPh sb="115" eb="117">
      <t>テキセツ</t>
    </rPh>
    <rPh sb="118" eb="120">
      <t>ホウコク</t>
    </rPh>
    <rPh sb="124" eb="126">
      <t>タイオウ</t>
    </rPh>
    <rPh sb="130" eb="132">
      <t>サクテイ</t>
    </rPh>
    <rPh sb="133" eb="135">
      <t>シュウチ</t>
    </rPh>
    <phoneticPr fontId="2"/>
  </si>
  <si>
    <t>　相談員の選任又は相談窓口の設置を行い、児童等や保護者に周知を行っていますか。また、外部の相談窓口について周知を行っていますか。</t>
    <rPh sb="1" eb="4">
      <t>ソウダンイン</t>
    </rPh>
    <rPh sb="5" eb="8">
      <t>センニンマタ</t>
    </rPh>
    <rPh sb="9" eb="13">
      <t>ソウダンマドグチ</t>
    </rPh>
    <rPh sb="14" eb="16">
      <t>セッチ</t>
    </rPh>
    <rPh sb="17" eb="18">
      <t>オコナ</t>
    </rPh>
    <rPh sb="20" eb="23">
      <t>ジドウトウ</t>
    </rPh>
    <rPh sb="24" eb="27">
      <t>ホゴシャ</t>
    </rPh>
    <rPh sb="28" eb="30">
      <t>シュウチ</t>
    </rPh>
    <rPh sb="31" eb="32">
      <t>オコナ</t>
    </rPh>
    <rPh sb="42" eb="44">
      <t>ガイブ</t>
    </rPh>
    <rPh sb="45" eb="49">
      <t>ソウダンマドグチ</t>
    </rPh>
    <rPh sb="53" eb="55">
      <t>シュウチ</t>
    </rPh>
    <rPh sb="56" eb="57">
      <t>オコナ</t>
    </rPh>
    <phoneticPr fontId="2"/>
  </si>
  <si>
    <t>〇対象事業者は、次の①及び②の相談体制の整備に関する措置を行わなければ
　なりません。
　①事業者における相談員の選任又は相談窓口の設置・周知
　②児童対象性暴力等に関する外部の相談窓口の周知</t>
    <rPh sb="1" eb="6">
      <t>タイショウジギョウシャ</t>
    </rPh>
    <rPh sb="8" eb="9">
      <t>ツギ</t>
    </rPh>
    <rPh sb="11" eb="12">
      <t>オヨ</t>
    </rPh>
    <rPh sb="15" eb="19">
      <t>ソウダンタイセイ</t>
    </rPh>
    <rPh sb="20" eb="22">
      <t>セイビ</t>
    </rPh>
    <rPh sb="23" eb="24">
      <t>カン</t>
    </rPh>
    <rPh sb="26" eb="28">
      <t>ソチ</t>
    </rPh>
    <rPh sb="29" eb="30">
      <t>オコナ</t>
    </rPh>
    <rPh sb="46" eb="49">
      <t>ジギョウシャ</t>
    </rPh>
    <rPh sb="53" eb="56">
      <t>ソウダンイン</t>
    </rPh>
    <rPh sb="57" eb="59">
      <t>センニン</t>
    </rPh>
    <rPh sb="59" eb="60">
      <t>マタ</t>
    </rPh>
    <rPh sb="61" eb="65">
      <t>ソウダンマドグチ</t>
    </rPh>
    <rPh sb="66" eb="68">
      <t>セッチ</t>
    </rPh>
    <rPh sb="69" eb="71">
      <t>シュウチ</t>
    </rPh>
    <rPh sb="74" eb="78">
      <t>ジドウタイショウ</t>
    </rPh>
    <rPh sb="78" eb="81">
      <t>セイボウリョク</t>
    </rPh>
    <rPh sb="81" eb="82">
      <t>トウ</t>
    </rPh>
    <rPh sb="83" eb="84">
      <t>カン</t>
    </rPh>
    <rPh sb="86" eb="88">
      <t>ガイブ</t>
    </rPh>
    <rPh sb="89" eb="93">
      <t>ソウダンマドグチ</t>
    </rPh>
    <rPh sb="94" eb="96">
      <t>シュウチ</t>
    </rPh>
    <phoneticPr fontId="2"/>
  </si>
  <si>
    <t>　従事者に対し、こども性暴力防止法で求める研修を受講させていますか。</t>
    <rPh sb="1" eb="4">
      <t>ジュウジシャ</t>
    </rPh>
    <rPh sb="5" eb="6">
      <t>タイ</t>
    </rPh>
    <rPh sb="11" eb="14">
      <t>セイボウリョク</t>
    </rPh>
    <rPh sb="14" eb="16">
      <t>ボウシ</t>
    </rPh>
    <rPh sb="16" eb="17">
      <t>ホウ</t>
    </rPh>
    <rPh sb="18" eb="19">
      <t>モト</t>
    </rPh>
    <rPh sb="21" eb="23">
      <t>ケンシュウ</t>
    </rPh>
    <rPh sb="24" eb="26">
      <t>ジュコウ</t>
    </rPh>
    <phoneticPr fontId="2"/>
  </si>
  <si>
    <t>〇対象事業者は、児童対象性暴力等の防止に対する関心を高めるとともに、
　そのために取り組むべき事項に関する理解を深めるための研修を教員等に
　受講させなければなりません。
　ただし、他の研修において重複する内容を扱っている場合については、
　省略することができます。</t>
    <rPh sb="1" eb="6">
      <t>タイショウジギョウシャ</t>
    </rPh>
    <rPh sb="8" eb="15">
      <t>ジドウタイショウセイボウリョク</t>
    </rPh>
    <rPh sb="15" eb="16">
      <t>トウ</t>
    </rPh>
    <rPh sb="17" eb="19">
      <t>ボウシ</t>
    </rPh>
    <rPh sb="20" eb="21">
      <t>タイ</t>
    </rPh>
    <rPh sb="23" eb="25">
      <t>カンシン</t>
    </rPh>
    <rPh sb="26" eb="27">
      <t>タカ</t>
    </rPh>
    <rPh sb="41" eb="42">
      <t>ト</t>
    </rPh>
    <rPh sb="43" eb="44">
      <t>ク</t>
    </rPh>
    <rPh sb="47" eb="49">
      <t>ジコウ</t>
    </rPh>
    <rPh sb="50" eb="51">
      <t>カン</t>
    </rPh>
    <rPh sb="53" eb="55">
      <t>リカイ</t>
    </rPh>
    <rPh sb="56" eb="57">
      <t>フカ</t>
    </rPh>
    <rPh sb="62" eb="64">
      <t>ケンシュウ</t>
    </rPh>
    <rPh sb="65" eb="68">
      <t>キョウイントウ</t>
    </rPh>
    <rPh sb="71" eb="73">
      <t>ジュコウ</t>
    </rPh>
    <rPh sb="91" eb="92">
      <t>タ</t>
    </rPh>
    <rPh sb="93" eb="95">
      <t>ケンシュウ</t>
    </rPh>
    <rPh sb="99" eb="101">
      <t>チョウフク</t>
    </rPh>
    <rPh sb="103" eb="105">
      <t>ナイヨウ</t>
    </rPh>
    <rPh sb="106" eb="107">
      <t>アツカ</t>
    </rPh>
    <rPh sb="111" eb="113">
      <t>バアイ</t>
    </rPh>
    <rPh sb="121" eb="123">
      <t>ショウリャク</t>
    </rPh>
    <phoneticPr fontId="2"/>
  </si>
  <si>
    <t>〇こども性暴力防止法第4条第1項</t>
    <rPh sb="4" eb="7">
      <t>セイボウリョク</t>
    </rPh>
    <rPh sb="7" eb="10">
      <t>ボウシホウ</t>
    </rPh>
    <rPh sb="10" eb="11">
      <t>ダイ</t>
    </rPh>
    <rPh sb="12" eb="13">
      <t>ジョウ</t>
    </rPh>
    <rPh sb="13" eb="14">
      <t>ダイ</t>
    </rPh>
    <rPh sb="15" eb="16">
      <t>コウ</t>
    </rPh>
    <phoneticPr fontId="2"/>
  </si>
  <si>
    <t>〇こども性暴力防止法第4条第3項
〇こども性暴力防止法施行令第4条</t>
    <rPh sb="4" eb="7">
      <t>セイボウリョク</t>
    </rPh>
    <rPh sb="7" eb="10">
      <t>ボウシホウ</t>
    </rPh>
    <rPh sb="10" eb="11">
      <t>ダイ</t>
    </rPh>
    <rPh sb="12" eb="13">
      <t>ジョウ</t>
    </rPh>
    <rPh sb="13" eb="14">
      <t>ダイ</t>
    </rPh>
    <rPh sb="15" eb="16">
      <t>コウ</t>
    </rPh>
    <phoneticPr fontId="2"/>
  </si>
  <si>
    <t>〇こども性暴力防止法第4条第4項</t>
    <rPh sb="4" eb="7">
      <t>セイボウリョク</t>
    </rPh>
    <rPh sb="7" eb="10">
      <t>ボウシホウ</t>
    </rPh>
    <rPh sb="10" eb="11">
      <t>ダイ</t>
    </rPh>
    <rPh sb="12" eb="13">
      <t>ジョウ</t>
    </rPh>
    <rPh sb="13" eb="14">
      <t>ダイ</t>
    </rPh>
    <rPh sb="15" eb="16">
      <t>コウ</t>
    </rPh>
    <phoneticPr fontId="2"/>
  </si>
  <si>
    <t>〇こども性暴力防止法第4条第2項
〇こども性暴力防止法施行令第5条
〇こども性暴力防止法施行規則第6条、第7条</t>
    <rPh sb="4" eb="7">
      <t>セイボウリョク</t>
    </rPh>
    <rPh sb="7" eb="10">
      <t>ボウシホウ</t>
    </rPh>
    <rPh sb="10" eb="11">
      <t>ダイ</t>
    </rPh>
    <rPh sb="12" eb="13">
      <t>ジョウ</t>
    </rPh>
    <rPh sb="13" eb="14">
      <t>ダイ</t>
    </rPh>
    <rPh sb="15" eb="16">
      <t>コウ</t>
    </rPh>
    <rPh sb="38" eb="41">
      <t>セイボウリョク</t>
    </rPh>
    <rPh sb="41" eb="44">
      <t>ボウシホウ</t>
    </rPh>
    <rPh sb="44" eb="48">
      <t>セコウキソク</t>
    </rPh>
    <rPh sb="48" eb="49">
      <t>ダイ</t>
    </rPh>
    <rPh sb="50" eb="51">
      <t>ジョウ</t>
    </rPh>
    <rPh sb="52" eb="53">
      <t>ダイ</t>
    </rPh>
    <rPh sb="54" eb="55">
      <t>ジョウ</t>
    </rPh>
    <phoneticPr fontId="2"/>
  </si>
  <si>
    <t>〇こども性暴力防止法第5条第1項
〇こども性暴力防止法施行規則第8条</t>
    <rPh sb="4" eb="7">
      <t>セイボウリョク</t>
    </rPh>
    <rPh sb="7" eb="10">
      <t>ボウシホウ</t>
    </rPh>
    <rPh sb="10" eb="11">
      <t>ダイ</t>
    </rPh>
    <rPh sb="12" eb="13">
      <t>ジョウ</t>
    </rPh>
    <rPh sb="13" eb="14">
      <t>ダイ</t>
    </rPh>
    <rPh sb="15" eb="16">
      <t>コウ</t>
    </rPh>
    <rPh sb="21" eb="24">
      <t>セイボウリョク</t>
    </rPh>
    <rPh sb="24" eb="27">
      <t>ボウシホウ</t>
    </rPh>
    <rPh sb="27" eb="31">
      <t>セコウキソク</t>
    </rPh>
    <rPh sb="31" eb="32">
      <t>ダイ</t>
    </rPh>
    <rPh sb="33" eb="34">
      <t>ジョウ</t>
    </rPh>
    <phoneticPr fontId="2"/>
  </si>
  <si>
    <t>〇こども性暴力防止法第5条第2項
〇こども性暴力防止法施行規則第9条</t>
    <rPh sb="4" eb="10">
      <t>セイボウリョクボウシホウ</t>
    </rPh>
    <rPh sb="10" eb="11">
      <t>ダイ</t>
    </rPh>
    <rPh sb="12" eb="13">
      <t>ジョウ</t>
    </rPh>
    <rPh sb="13" eb="14">
      <t>ダイ</t>
    </rPh>
    <rPh sb="15" eb="16">
      <t>コウ</t>
    </rPh>
    <rPh sb="21" eb="27">
      <t>セイボウリョクボウシホウ</t>
    </rPh>
    <rPh sb="27" eb="31">
      <t>セコウキソク</t>
    </rPh>
    <rPh sb="31" eb="32">
      <t>ダイ</t>
    </rPh>
    <rPh sb="33" eb="34">
      <t>ジョウ</t>
    </rPh>
    <phoneticPr fontId="2"/>
  </si>
  <si>
    <t>〇こども性暴力防止法第8条
こども性暴力防止法施行ガイドラインP125</t>
    <rPh sb="4" eb="10">
      <t>セイボウリョクボウシホウ</t>
    </rPh>
    <rPh sb="10" eb="11">
      <t>ダイ</t>
    </rPh>
    <rPh sb="12" eb="13">
      <t>ジョウ</t>
    </rPh>
    <rPh sb="17" eb="20">
      <t>セイボウリョク</t>
    </rPh>
    <rPh sb="20" eb="23">
      <t>ボウシホウ</t>
    </rPh>
    <rPh sb="23" eb="25">
      <t>セコウ</t>
    </rPh>
    <phoneticPr fontId="2"/>
  </si>
  <si>
    <t>こども性暴力防止法</t>
  </si>
  <si>
    <t>こども性暴力防止法施行令</t>
    <rPh sb="9" eb="12">
      <t>セコウレイ</t>
    </rPh>
    <phoneticPr fontId="3"/>
  </si>
  <si>
    <t>こども性暴力防止法施行規則</t>
    <rPh sb="3" eb="6">
      <t>セイボウリョク</t>
    </rPh>
    <rPh sb="6" eb="9">
      <t>ボウシホウ</t>
    </rPh>
    <rPh sb="9" eb="13">
      <t>セコウキソク</t>
    </rPh>
    <phoneticPr fontId="3"/>
  </si>
  <si>
    <t>学校設置者等及び民間教育保育等事業者による児童対象性暴力等の防止等のための措置に関する法律</t>
  </si>
  <si>
    <t>学校設置者等及び民間教育保育等事業者による児童対象性暴力等の防止等のための措置に関する法律施行令</t>
  </si>
  <si>
    <t>学校設置者等及び民間教育保育等事業者による児童対象性暴力等の防止等のための措置に関する法律施行規則</t>
  </si>
  <si>
    <r>
      <t>○県条例第154条第3項
○認定こども園法県条例第6条第3項
○埼玉県地域防災計
画 第2編震災対策編 第2章施策ごとの具体的計画 第1自助、共助による防災力の向上(令和</t>
    </r>
    <r>
      <rPr>
        <sz val="13"/>
        <color rgb="FFFF0000"/>
        <rFont val="ＭＳ 明朝"/>
        <family val="1"/>
        <charset val="128"/>
      </rPr>
      <t>8</t>
    </r>
    <r>
      <rPr>
        <sz val="13"/>
        <rFont val="ＭＳ 明朝"/>
        <family val="1"/>
        <charset val="128"/>
      </rPr>
      <t xml:space="preserve">年3月)
</t>
    </r>
    <rPh sb="1" eb="2">
      <t>ケン</t>
    </rPh>
    <rPh sb="2" eb="4">
      <t>ジョウレイ</t>
    </rPh>
    <rPh sb="4" eb="5">
      <t>ダイ</t>
    </rPh>
    <rPh sb="8" eb="9">
      <t>ジョウ</t>
    </rPh>
    <rPh sb="9" eb="10">
      <t>ダイ</t>
    </rPh>
    <rPh sb="11" eb="12">
      <t>コウ</t>
    </rPh>
    <phoneticPr fontId="2"/>
  </si>
  <si>
    <r>
      <t>○避難情報に関するガイドライン 内閣府（防災担当）（令和</t>
    </r>
    <r>
      <rPr>
        <sz val="13"/>
        <color rgb="FFFF0000"/>
        <rFont val="ＭＳ 明朝"/>
        <family val="1"/>
        <charset val="128"/>
      </rPr>
      <t>8</t>
    </r>
    <r>
      <rPr>
        <sz val="13"/>
        <color theme="1"/>
        <rFont val="ＭＳ 明朝"/>
        <family val="1"/>
        <charset val="128"/>
      </rPr>
      <t>年</t>
    </r>
    <r>
      <rPr>
        <sz val="13"/>
        <color rgb="FFFF0000"/>
        <rFont val="ＭＳ 明朝"/>
        <family val="1"/>
        <charset val="128"/>
      </rPr>
      <t>3</t>
    </r>
    <r>
      <rPr>
        <sz val="13"/>
        <color theme="1"/>
        <rFont val="ＭＳ 明朝"/>
        <family val="1"/>
        <charset val="128"/>
      </rPr>
      <t>月）</t>
    </r>
    <rPh sb="1" eb="3">
      <t>ヒナン</t>
    </rPh>
    <rPh sb="3" eb="5">
      <t>ジョウホウ</t>
    </rPh>
    <rPh sb="6" eb="7">
      <t>カン</t>
    </rPh>
    <rPh sb="16" eb="18">
      <t>ナイカク</t>
    </rPh>
    <rPh sb="18" eb="19">
      <t>フ</t>
    </rPh>
    <rPh sb="20" eb="22">
      <t>ボウサイ</t>
    </rPh>
    <rPh sb="22" eb="24">
      <t>タントウ</t>
    </rPh>
    <rPh sb="26" eb="28">
      <t>レイワ</t>
    </rPh>
    <rPh sb="29" eb="30">
      <t>ネン</t>
    </rPh>
    <rPh sb="31" eb="32">
      <t>ガツ</t>
    </rPh>
    <phoneticPr fontId="2"/>
  </si>
  <si>
    <t>令和８年度　社会福祉施設一般監査提出資料</t>
    <rPh sb="0" eb="1">
      <t>レイ</t>
    </rPh>
    <rPh sb="1" eb="2">
      <t>ワ</t>
    </rPh>
    <rPh sb="3" eb="5">
      <t>ネンド</t>
    </rPh>
    <rPh sb="4" eb="5">
      <t>ド</t>
    </rPh>
    <rPh sb="6" eb="12">
      <t>シャカイフクシシセツ</t>
    </rPh>
    <rPh sb="12" eb="14">
      <t>イッパン</t>
    </rPh>
    <rPh sb="14" eb="20">
      <t>カンサテイシュツシリョウ</t>
    </rPh>
    <phoneticPr fontId="2"/>
  </si>
  <si>
    <t xml:space="preserve">  令和７年度：</t>
    <phoneticPr fontId="2"/>
  </si>
  <si>
    <t>○令和８年度開設の施設は開設後の回数を記入してください。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</si>
</sst>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0_ "/>
    <numFmt numFmtId="178" formatCode="\(0\)"/>
    <numFmt numFmtId="179" formatCode="#,##0.0;[Red]\-#,##0.0"/>
    <numFmt numFmtId="180" formatCode="#,##0;&quot;△ &quot;#,##0"/>
    <numFmt numFmtId="181" formatCode="0.0"/>
    <numFmt numFmtId="182" formatCode="00"/>
    <numFmt numFmtId="183" formatCode="0_);[Red]\(0\)"/>
    <numFmt numFmtId="184" formatCode="##\ &quot;人&quot;"/>
  </numFmts>
  <fonts count="91">
    <font>
      <sz val="11"/>
      <color theme="1"/>
      <name val="游ゴシック"/>
      <family val="3"/>
      <charset val="128"/>
      <scheme val="minor"/>
    </font>
    <font>
      <sz val="6"/>
      <name val="游ゴシック"/>
      <family val="3"/>
      <charset val="128"/>
      <scheme val="minor"/>
    </font>
    <font>
      <sz val="6"/>
      <name val="ＭＳ Ｐゴシック"/>
      <family val="3"/>
      <charset val="128"/>
    </font>
    <font>
      <sz val="10.5"/>
      <color theme="1"/>
      <name val="ＭＳ 明朝"/>
      <family val="1"/>
      <charset val="128"/>
    </font>
    <font>
      <sz val="14"/>
      <color theme="1"/>
      <name val="游ゴシック"/>
      <family val="3"/>
      <charset val="128"/>
      <scheme val="minor"/>
    </font>
    <font>
      <b/>
      <sz val="24"/>
      <color theme="1"/>
      <name val="ＭＳ ゴシック"/>
      <family val="3"/>
      <charset val="128"/>
    </font>
    <font>
      <sz val="10.5"/>
      <color theme="1"/>
      <name val="ＭＳ ゴシック"/>
      <family val="3"/>
      <charset val="128"/>
    </font>
    <font>
      <sz val="16"/>
      <color theme="1"/>
      <name val="ＭＳ ゴシック"/>
      <family val="3"/>
      <charset val="128"/>
    </font>
    <font>
      <sz val="18"/>
      <color theme="1"/>
      <name val="ＭＳ ゴシック"/>
      <family val="3"/>
      <charset val="128"/>
    </font>
    <font>
      <sz val="14"/>
      <color theme="1"/>
      <name val="ＭＳ ゴシック"/>
      <family val="3"/>
      <charset val="128"/>
    </font>
    <font>
      <sz val="16"/>
      <name val="ＭＳ ゴシック"/>
      <family val="3"/>
      <charset val="128"/>
    </font>
    <font>
      <sz val="14"/>
      <name val="ＭＳ ゴシック"/>
      <family val="3"/>
      <charset val="128"/>
    </font>
    <font>
      <b/>
      <sz val="15"/>
      <color theme="1"/>
      <name val="ＭＳ ゴシック"/>
      <family val="3"/>
      <charset val="128"/>
    </font>
    <font>
      <b/>
      <sz val="16"/>
      <color theme="1"/>
      <name val="ＭＳ ゴシック"/>
      <family val="3"/>
      <charset val="128"/>
    </font>
    <font>
      <sz val="16"/>
      <color theme="1"/>
      <name val="ＭＳ 明朝"/>
      <family val="1"/>
      <charset val="128"/>
    </font>
    <font>
      <sz val="14"/>
      <color theme="1"/>
      <name val="ＭＳ 明朝"/>
      <family val="1"/>
      <charset val="128"/>
    </font>
    <font>
      <sz val="11"/>
      <color theme="1"/>
      <name val="ＭＳ 明朝"/>
      <family val="1"/>
      <charset val="128"/>
    </font>
    <font>
      <sz val="14"/>
      <name val="ＭＳ 明朝"/>
      <family val="1"/>
      <charset val="128"/>
    </font>
    <font>
      <sz val="8"/>
      <color theme="1"/>
      <name val="游ゴシック"/>
      <family val="3"/>
      <charset val="128"/>
      <scheme val="minor"/>
    </font>
    <font>
      <sz val="11"/>
      <name val="ＭＳ 明朝"/>
      <family val="1"/>
      <charset val="128"/>
    </font>
    <font>
      <sz val="11"/>
      <name val="游ゴシック"/>
      <family val="3"/>
      <charset val="128"/>
      <scheme val="minor"/>
    </font>
    <font>
      <sz val="6"/>
      <name val="Arial"/>
      <family val="2"/>
    </font>
    <font>
      <i/>
      <sz val="12"/>
      <color theme="1"/>
      <name val="ＭＳ 明朝"/>
      <family val="1"/>
      <charset val="128"/>
    </font>
    <font>
      <i/>
      <sz val="13"/>
      <color theme="1"/>
      <name val="ＭＳ 明朝"/>
      <family val="1"/>
      <charset val="128"/>
    </font>
    <font>
      <sz val="16"/>
      <name val="ＭＳ 明朝"/>
      <family val="1"/>
      <charset val="128"/>
    </font>
    <font>
      <sz val="12"/>
      <color theme="1"/>
      <name val="ＭＳ 明朝"/>
      <family val="1"/>
      <charset val="128"/>
    </font>
    <font>
      <sz val="13"/>
      <color theme="1"/>
      <name val="ＭＳ Ｐ明朝"/>
      <family val="1"/>
      <charset val="128"/>
    </font>
    <font>
      <sz val="11"/>
      <color rgb="FFFF0000"/>
      <name val="游ゴシック"/>
      <family val="3"/>
      <charset val="128"/>
      <scheme val="minor"/>
    </font>
    <font>
      <sz val="12"/>
      <color theme="1"/>
      <name val="游ゴシック Medium"/>
      <family val="3"/>
      <charset val="128"/>
    </font>
    <font>
      <sz val="14"/>
      <name val="游ゴシック Medium"/>
      <family val="3"/>
      <charset val="128"/>
    </font>
    <font>
      <u/>
      <sz val="16"/>
      <color indexed="8"/>
      <name val="ＭＳ 明朝"/>
      <family val="1"/>
      <charset val="128"/>
    </font>
    <font>
      <sz val="16"/>
      <color indexed="8"/>
      <name val="ＭＳ 明朝"/>
      <family val="1"/>
      <charset val="128"/>
    </font>
    <font>
      <sz val="15"/>
      <name val="ＭＳ 明朝"/>
      <family val="1"/>
      <charset val="128"/>
    </font>
    <font>
      <sz val="15"/>
      <color theme="1"/>
      <name val="ＭＳ 明朝"/>
      <family val="1"/>
      <charset val="128"/>
    </font>
    <font>
      <sz val="13"/>
      <color theme="1"/>
      <name val="ＭＳ 明朝"/>
      <family val="1"/>
      <charset val="128"/>
    </font>
    <font>
      <i/>
      <sz val="11"/>
      <color theme="1"/>
      <name val="游ゴシック"/>
      <family val="3"/>
      <charset val="128"/>
      <scheme val="minor"/>
    </font>
    <font>
      <i/>
      <sz val="6"/>
      <name val="Arial"/>
      <family val="2"/>
    </font>
    <font>
      <sz val="16"/>
      <color theme="1"/>
      <name val="ＭＳ Ｐ明朝"/>
      <family val="1"/>
      <charset val="128"/>
    </font>
    <font>
      <sz val="13"/>
      <name val="ＭＳ 明朝"/>
      <family val="1"/>
      <charset val="128"/>
    </font>
    <font>
      <sz val="12"/>
      <color rgb="FFFF0000"/>
      <name val="ＭＳ 明朝"/>
      <family val="1"/>
      <charset val="128"/>
    </font>
    <font>
      <sz val="13"/>
      <color rgb="FFFF0000"/>
      <name val="ＭＳ 明朝"/>
      <family val="1"/>
      <charset val="128"/>
    </font>
    <font>
      <sz val="12"/>
      <name val="ＭＳ 明朝"/>
      <family val="1"/>
      <charset val="128"/>
    </font>
    <font>
      <sz val="13"/>
      <name val="游ゴシック"/>
      <family val="3"/>
      <charset val="128"/>
      <scheme val="minor"/>
    </font>
    <font>
      <sz val="16"/>
      <color rgb="FFFF0000"/>
      <name val="ＭＳ 明朝"/>
      <family val="1"/>
      <charset val="128"/>
    </font>
    <font>
      <sz val="13"/>
      <color theme="1"/>
      <name val="游ゴシック"/>
      <family val="3"/>
      <charset val="128"/>
      <scheme val="minor"/>
    </font>
    <font>
      <sz val="13"/>
      <name val="ＭＳ Ｐ明朝"/>
      <family val="1"/>
      <charset val="128"/>
    </font>
    <font>
      <sz val="13"/>
      <name val="ＭＳ Ｐゴシック"/>
      <family val="3"/>
      <charset val="128"/>
    </font>
    <font>
      <b/>
      <sz val="15"/>
      <name val="ＭＳ 明朝"/>
      <family val="1"/>
      <charset val="128"/>
    </font>
    <font>
      <sz val="16"/>
      <name val="游ゴシック Medium"/>
      <family val="3"/>
      <charset val="128"/>
    </font>
    <font>
      <sz val="13"/>
      <color theme="1"/>
      <name val="ＭＳ Ｐゴシック"/>
      <family val="3"/>
      <charset val="128"/>
    </font>
    <font>
      <i/>
      <sz val="11"/>
      <name val="游ゴシック"/>
      <family val="3"/>
      <charset val="128"/>
      <scheme val="minor"/>
    </font>
    <font>
      <sz val="16"/>
      <color theme="1"/>
      <name val="游ゴシック"/>
      <family val="3"/>
      <charset val="128"/>
      <scheme val="minor"/>
    </font>
    <font>
      <b/>
      <sz val="16"/>
      <name val="ＭＳ 明朝"/>
      <family val="1"/>
      <charset val="128"/>
    </font>
    <font>
      <sz val="8"/>
      <color theme="1"/>
      <name val="ＭＳ 明朝"/>
      <family val="1"/>
      <charset val="128"/>
    </font>
    <font>
      <b/>
      <sz val="16"/>
      <color theme="1"/>
      <name val="ＭＳ 明朝"/>
      <family val="1"/>
      <charset val="128"/>
    </font>
    <font>
      <u/>
      <sz val="16"/>
      <color theme="1"/>
      <name val="ＭＳ 明朝"/>
      <family val="1"/>
      <charset val="128"/>
    </font>
    <font>
      <strike/>
      <sz val="12"/>
      <color rgb="FFFF0000"/>
      <name val="ＭＳ 明朝"/>
      <family val="1"/>
      <charset val="128"/>
    </font>
    <font>
      <strike/>
      <sz val="6"/>
      <name val="Arial"/>
      <family val="2"/>
    </font>
    <font>
      <strike/>
      <sz val="16"/>
      <color rgb="FFFF0000"/>
      <name val="ＭＳ 明朝"/>
      <family val="1"/>
      <charset val="128"/>
    </font>
    <font>
      <sz val="12"/>
      <color theme="1"/>
      <name val="游ゴシック"/>
      <family val="3"/>
      <charset val="128"/>
      <scheme val="minor"/>
    </font>
    <font>
      <u/>
      <sz val="16"/>
      <name val="ＭＳ ゴシック"/>
      <family val="3"/>
      <charset val="128"/>
    </font>
    <font>
      <sz val="12"/>
      <name val="游ゴシック"/>
      <family val="3"/>
      <charset val="128"/>
      <scheme val="minor"/>
    </font>
    <font>
      <sz val="11"/>
      <color indexed="8"/>
      <name val="ＭＳ Ｐゴシック"/>
      <family val="3"/>
      <charset val="128"/>
    </font>
    <font>
      <sz val="10"/>
      <name val="游ゴシック Medium"/>
      <family val="3"/>
      <charset val="128"/>
    </font>
    <font>
      <sz val="10"/>
      <name val="ＭＳ 明朝"/>
      <family val="1"/>
      <charset val="128"/>
    </font>
    <font>
      <sz val="18"/>
      <color indexed="8"/>
      <name val="ＭＳ Ｐゴシック"/>
      <family val="3"/>
      <charset val="128"/>
    </font>
    <font>
      <u/>
      <sz val="11"/>
      <color theme="10"/>
      <name val="ＭＳ Ｐゴシック"/>
      <family val="3"/>
      <charset val="128"/>
    </font>
    <font>
      <sz val="10"/>
      <color theme="1"/>
      <name val="ＭＳ Ｐゴシック"/>
      <family val="3"/>
      <charset val="128"/>
    </font>
    <font>
      <sz val="11"/>
      <name val="ＭＳ Ｐゴシック"/>
      <family val="3"/>
      <charset val="128"/>
    </font>
    <font>
      <sz val="10"/>
      <name val="ＭＳ Ｐゴシック"/>
      <family val="3"/>
      <charset val="128"/>
    </font>
    <font>
      <sz val="18"/>
      <color theme="1"/>
      <name val="ＭＳ Ｐゴシック"/>
      <family val="3"/>
      <charset val="128"/>
    </font>
    <font>
      <sz val="16"/>
      <color theme="1"/>
      <name val="ＭＳ Ｐゴシック"/>
      <family val="3"/>
      <charset val="128"/>
    </font>
    <font>
      <b/>
      <sz val="16"/>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游ゴシック"/>
      <family val="3"/>
      <charset val="128"/>
      <scheme val="minor"/>
    </font>
    <font>
      <b/>
      <sz val="14"/>
      <color theme="1"/>
      <name val="ＭＳ Ｐゴシック"/>
      <family val="3"/>
      <charset val="128"/>
    </font>
    <font>
      <b/>
      <sz val="11"/>
      <name val="ＭＳ Ｐゴシック"/>
      <family val="3"/>
      <charset val="128"/>
    </font>
    <font>
      <sz val="11"/>
      <color theme="1"/>
      <name val="游ゴシック Medium"/>
      <family val="3"/>
      <charset val="128"/>
    </font>
    <font>
      <b/>
      <sz val="24"/>
      <name val="ＭＳ ゴシック"/>
      <family val="3"/>
      <charset val="128"/>
    </font>
    <font>
      <sz val="12"/>
      <color theme="1"/>
      <name val="ＭＳ ゴシック"/>
      <family val="3"/>
      <charset val="128"/>
    </font>
    <font>
      <b/>
      <sz val="14"/>
      <color theme="1"/>
      <name val="ＭＳ ゴシック"/>
      <family val="3"/>
      <charset val="128"/>
    </font>
    <font>
      <sz val="11.5"/>
      <color indexed="8"/>
      <name val="ＭＳ ゴシック"/>
      <family val="3"/>
      <charset val="128"/>
    </font>
    <font>
      <sz val="11"/>
      <name val="ＭＳ ゴシック"/>
      <family val="3"/>
      <charset val="128"/>
    </font>
    <font>
      <sz val="18"/>
      <name val="ＭＳ ゴシック"/>
      <family val="3"/>
      <charset val="128"/>
    </font>
    <font>
      <sz val="10"/>
      <color rgb="FF000000"/>
      <name val="ＭＳ Ｐゴシック"/>
      <family val="3"/>
      <charset val="128"/>
    </font>
    <font>
      <b/>
      <sz val="14"/>
      <color theme="1"/>
      <name val="游ゴシック"/>
      <family val="3"/>
      <charset val="128"/>
      <scheme val="minor"/>
    </font>
    <font>
      <sz val="12"/>
      <name val="游ゴシック Medium"/>
      <family val="3"/>
      <charset val="128"/>
    </font>
    <font>
      <sz val="8"/>
      <name val="游ゴシック"/>
      <family val="3"/>
      <charset val="128"/>
      <scheme val="minor"/>
    </font>
    <font>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15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bottom/>
      <diagonal/>
    </border>
    <border>
      <left/>
      <right style="medium">
        <color indexed="64"/>
      </right>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indexed="64"/>
      </right>
      <top style="medium">
        <color rgb="FF000000"/>
      </top>
      <bottom/>
      <diagonal/>
    </border>
    <border>
      <left style="hair">
        <color rgb="FF000000"/>
      </left>
      <right style="medium">
        <color rgb="FF000000"/>
      </right>
      <top style="hair">
        <color rgb="FF000000"/>
      </top>
      <bottom style="hair">
        <color rgb="FF000000"/>
      </bottom>
      <diagonal/>
    </border>
    <border>
      <left style="medium">
        <color indexed="64"/>
      </left>
      <right style="medium">
        <color indexed="64"/>
      </right>
      <top/>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medium">
        <color rgb="FF000000"/>
      </left>
      <right style="medium">
        <color indexed="64"/>
      </right>
      <top/>
      <bottom/>
      <diagonal/>
    </border>
    <border>
      <left/>
      <right style="hair">
        <color auto="1"/>
      </right>
      <top/>
      <bottom/>
      <diagonal/>
    </border>
    <border>
      <left style="hair">
        <color auto="1"/>
      </left>
      <right style="hair">
        <color auto="1"/>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right/>
      <top/>
      <bottom style="thin">
        <color indexed="64"/>
      </bottom>
      <diagonal/>
    </border>
    <border>
      <left style="hair">
        <color indexed="64"/>
      </left>
      <right/>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hair">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medium">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double">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medium">
        <color indexed="64"/>
      </bottom>
      <diagonal/>
    </border>
  </borders>
  <cellStyleXfs count="8">
    <xf numFmtId="0" fontId="0" fillId="0" borderId="0">
      <alignment vertical="center"/>
    </xf>
    <xf numFmtId="0" fontId="66" fillId="0" borderId="0" applyNumberFormat="0" applyFill="0" applyBorder="0" applyAlignment="0" applyProtection="0">
      <alignment vertical="top"/>
      <protection locked="0"/>
    </xf>
    <xf numFmtId="0" fontId="68" fillId="0" borderId="0"/>
    <xf numFmtId="0" fontId="68" fillId="0" borderId="0"/>
    <xf numFmtId="38" fontId="76" fillId="0" borderId="0" applyFont="0" applyFill="0" applyBorder="0" applyAlignment="0" applyProtection="0">
      <alignment vertical="center"/>
    </xf>
    <xf numFmtId="0" fontId="76" fillId="0" borderId="0">
      <alignment vertical="center"/>
    </xf>
    <xf numFmtId="0" fontId="73" fillId="0" borderId="0">
      <alignment vertical="center"/>
    </xf>
    <xf numFmtId="0" fontId="68" fillId="0" borderId="0"/>
  </cellStyleXfs>
  <cellXfs count="969">
    <xf numFmtId="0" fontId="0" fillId="0" borderId="0" xfId="0">
      <alignment vertical="center"/>
    </xf>
    <xf numFmtId="0" fontId="0" fillId="2" borderId="0" xfId="0" applyFill="1">
      <alignment vertical="center"/>
    </xf>
    <xf numFmtId="0" fontId="4" fillId="2" borderId="0" xfId="0" applyFont="1" applyFill="1">
      <alignment vertical="center"/>
    </xf>
    <xf numFmtId="0" fontId="7" fillId="2" borderId="11" xfId="0" applyFont="1" applyFill="1" applyBorder="1" applyAlignment="1" applyProtection="1">
      <alignment vertical="top" wrapText="1"/>
      <protection locked="0"/>
    </xf>
    <xf numFmtId="0" fontId="15" fillId="2" borderId="27" xfId="0" applyFont="1" applyFill="1" applyBorder="1">
      <alignment vertical="center"/>
    </xf>
    <xf numFmtId="0" fontId="15" fillId="2" borderId="31" xfId="0" applyFont="1" applyFill="1" applyBorder="1">
      <alignment vertical="center"/>
    </xf>
    <xf numFmtId="0" fontId="15" fillId="2" borderId="33" xfId="0" applyFont="1" applyFill="1" applyBorder="1" applyAlignment="1">
      <alignment horizontal="center" vertical="center" shrinkToFit="1"/>
    </xf>
    <xf numFmtId="0" fontId="18" fillId="2" borderId="0" xfId="0" applyFont="1" applyFill="1">
      <alignment vertical="center"/>
    </xf>
    <xf numFmtId="0" fontId="9" fillId="2" borderId="41" xfId="0" applyFont="1" applyFill="1" applyBorder="1" applyAlignment="1">
      <alignment horizontal="center" vertical="top" wrapText="1"/>
    </xf>
    <xf numFmtId="0" fontId="19" fillId="2" borderId="0" xfId="0" applyFont="1" applyFill="1">
      <alignment vertical="center"/>
    </xf>
    <xf numFmtId="0" fontId="20" fillId="2" borderId="0" xfId="0" applyFont="1" applyFill="1">
      <alignment vertical="center"/>
    </xf>
    <xf numFmtId="0" fontId="14" fillId="2" borderId="1" xfId="0" applyFont="1" applyFill="1" applyBorder="1">
      <alignment vertical="center"/>
    </xf>
    <xf numFmtId="0" fontId="14" fillId="2" borderId="42" xfId="0" applyFont="1" applyFill="1" applyBorder="1" applyAlignment="1">
      <alignment horizontal="left" vertical="center" wrapText="1"/>
    </xf>
    <xf numFmtId="0" fontId="21" fillId="2" borderId="4" xfId="0" applyFont="1" applyFill="1" applyBorder="1" applyAlignment="1">
      <alignment horizontal="right" vertical="center"/>
    </xf>
    <xf numFmtId="0" fontId="22" fillId="2" borderId="43" xfId="0" applyFont="1" applyFill="1" applyBorder="1" applyAlignment="1" applyProtection="1">
      <alignment horizontal="center" vertical="top" wrapText="1"/>
      <protection locked="0"/>
    </xf>
    <xf numFmtId="0" fontId="22" fillId="2" borderId="44" xfId="0" applyFont="1" applyFill="1" applyBorder="1" applyAlignment="1" applyProtection="1">
      <alignment horizontal="center" vertical="top" wrapText="1"/>
      <protection locked="0"/>
    </xf>
    <xf numFmtId="0" fontId="22" fillId="2" borderId="0" xfId="0" applyFont="1" applyFill="1" applyAlignment="1" applyProtection="1">
      <alignment horizontal="center" vertical="top" wrapText="1"/>
      <protection locked="0"/>
    </xf>
    <xf numFmtId="0" fontId="23" fillId="2" borderId="45" xfId="0" applyFont="1" applyFill="1" applyBorder="1" applyAlignment="1">
      <alignment vertical="top" wrapText="1"/>
    </xf>
    <xf numFmtId="0" fontId="14" fillId="2" borderId="13" xfId="0" quotePrefix="1" applyFont="1" applyFill="1" applyBorder="1" applyAlignment="1">
      <alignment horizontal="right" vertical="center"/>
    </xf>
    <xf numFmtId="0" fontId="21" fillId="2" borderId="0" xfId="0" applyFont="1" applyFill="1" applyAlignment="1">
      <alignment horizontal="right" vertical="center"/>
    </xf>
    <xf numFmtId="0" fontId="9" fillId="2" borderId="46" xfId="0" applyFont="1" applyFill="1" applyBorder="1" applyAlignment="1" applyProtection="1">
      <alignment horizontal="center" vertical="top" wrapText="1"/>
      <protection locked="0"/>
    </xf>
    <xf numFmtId="0" fontId="14" fillId="2" borderId="0" xfId="0" applyFont="1" applyFill="1" applyAlignment="1" applyProtection="1">
      <alignment vertical="top"/>
      <protection locked="0"/>
    </xf>
    <xf numFmtId="0" fontId="25" fillId="2" borderId="0" xfId="0" applyFont="1" applyFill="1" applyAlignment="1" applyProtection="1">
      <alignment horizontal="center" vertical="top" wrapText="1"/>
      <protection locked="0"/>
    </xf>
    <xf numFmtId="0" fontId="27" fillId="2" borderId="0" xfId="0" applyFont="1" applyFill="1" applyAlignment="1">
      <alignment horizontal="left" vertical="center"/>
    </xf>
    <xf numFmtId="0" fontId="14" fillId="2" borderId="13" xfId="0" applyFont="1" applyFill="1" applyBorder="1">
      <alignment vertical="center"/>
    </xf>
    <xf numFmtId="0" fontId="25" fillId="2" borderId="42" xfId="0" applyFont="1" applyFill="1" applyBorder="1" applyAlignment="1" applyProtection="1">
      <alignment horizontal="center" vertical="top" wrapText="1"/>
      <protection locked="0"/>
    </xf>
    <xf numFmtId="0" fontId="25" fillId="2" borderId="44" xfId="0" applyFont="1" applyFill="1" applyBorder="1" applyAlignment="1" applyProtection="1">
      <alignment horizontal="center" vertical="top" wrapText="1"/>
      <protection locked="0"/>
    </xf>
    <xf numFmtId="0" fontId="24" fillId="2" borderId="42" xfId="0" applyFont="1" applyFill="1" applyBorder="1" applyAlignment="1">
      <alignment vertical="top" wrapText="1"/>
    </xf>
    <xf numFmtId="0" fontId="14" fillId="2" borderId="42" xfId="0" applyFont="1" applyFill="1" applyBorder="1" applyAlignment="1">
      <alignment horizontal="left" vertical="top" wrapText="1" indent="1"/>
    </xf>
    <xf numFmtId="0" fontId="32" fillId="2" borderId="14" xfId="0" applyFont="1" applyFill="1" applyBorder="1" applyAlignment="1">
      <alignment horizontal="left" vertical="top" wrapText="1" indent="1"/>
    </xf>
    <xf numFmtId="0" fontId="14" fillId="2" borderId="14" xfId="0" applyFont="1" applyFill="1" applyBorder="1" applyAlignment="1" applyProtection="1">
      <alignment vertical="top"/>
      <protection locked="0"/>
    </xf>
    <xf numFmtId="0" fontId="34" fillId="2" borderId="51" xfId="0" applyFont="1" applyFill="1" applyBorder="1" applyAlignment="1">
      <alignment vertical="top" wrapText="1"/>
    </xf>
    <xf numFmtId="0" fontId="35" fillId="2" borderId="14" xfId="0" applyFont="1" applyFill="1" applyBorder="1">
      <alignment vertical="center"/>
    </xf>
    <xf numFmtId="0" fontId="36" fillId="2" borderId="0" xfId="0" applyFont="1" applyFill="1" applyAlignment="1">
      <alignment horizontal="right" vertical="center"/>
    </xf>
    <xf numFmtId="0" fontId="37" fillId="2" borderId="0" xfId="0" applyFont="1" applyFill="1" applyAlignment="1" applyProtection="1">
      <alignment horizontal="left" vertical="top"/>
      <protection locked="0"/>
    </xf>
    <xf numFmtId="0" fontId="25" fillId="2" borderId="0" xfId="0" applyFont="1" applyFill="1" applyAlignment="1" applyProtection="1">
      <alignment vertical="top"/>
      <protection locked="0"/>
    </xf>
    <xf numFmtId="0" fontId="24" fillId="2" borderId="14" xfId="0" applyFont="1" applyFill="1" applyBorder="1" applyAlignment="1">
      <alignment horizontal="left" vertical="top" wrapText="1"/>
    </xf>
    <xf numFmtId="0" fontId="39" fillId="2" borderId="42" xfId="0" applyFont="1" applyFill="1" applyBorder="1" applyAlignment="1">
      <alignment horizontal="center" vertical="top" wrapText="1"/>
    </xf>
    <xf numFmtId="0" fontId="39" fillId="2" borderId="44" xfId="0" applyFont="1" applyFill="1" applyBorder="1" applyAlignment="1">
      <alignment horizontal="center" vertical="top" wrapText="1"/>
    </xf>
    <xf numFmtId="0" fontId="39" fillId="2" borderId="0" xfId="0" applyFont="1" applyFill="1" applyAlignment="1">
      <alignment horizontal="center" vertical="top" wrapText="1"/>
    </xf>
    <xf numFmtId="0" fontId="40" fillId="2" borderId="51" xfId="0" applyFont="1" applyFill="1" applyBorder="1" applyAlignment="1">
      <alignment vertical="top" wrapText="1"/>
    </xf>
    <xf numFmtId="0" fontId="24" fillId="2" borderId="14" xfId="0" applyFont="1" applyFill="1" applyBorder="1" applyAlignment="1">
      <alignment horizontal="left" vertical="top" wrapText="1" indent="1"/>
    </xf>
    <xf numFmtId="0" fontId="15" fillId="2" borderId="13" xfId="0" quotePrefix="1" applyFont="1" applyFill="1" applyBorder="1">
      <alignment vertical="center"/>
    </xf>
    <xf numFmtId="0" fontId="38" fillId="2" borderId="51" xfId="0" applyFont="1" applyFill="1" applyBorder="1" applyAlignment="1">
      <alignment vertical="top" wrapText="1"/>
    </xf>
    <xf numFmtId="0" fontId="41" fillId="2" borderId="42" xfId="0" applyFont="1" applyFill="1" applyBorder="1" applyAlignment="1" applyProtection="1">
      <alignment horizontal="center" vertical="top" wrapText="1"/>
      <protection locked="0"/>
    </xf>
    <xf numFmtId="0" fontId="41" fillId="2" borderId="44" xfId="0" applyFont="1" applyFill="1" applyBorder="1" applyAlignment="1" applyProtection="1">
      <alignment horizontal="center" vertical="top" wrapText="1"/>
      <protection locked="0"/>
    </xf>
    <xf numFmtId="0" fontId="41" fillId="2" borderId="0" xfId="0" applyFont="1" applyFill="1" applyAlignment="1" applyProtection="1">
      <alignment horizontal="center" vertical="top" wrapText="1"/>
      <protection locked="0"/>
    </xf>
    <xf numFmtId="0" fontId="39" fillId="2" borderId="42" xfId="0" applyFont="1" applyFill="1" applyBorder="1" applyAlignment="1" applyProtection="1">
      <alignment horizontal="center" vertical="top" wrapText="1"/>
      <protection locked="0"/>
    </xf>
    <xf numFmtId="0" fontId="39" fillId="2" borderId="44" xfId="0" applyFont="1" applyFill="1" applyBorder="1" applyAlignment="1" applyProtection="1">
      <alignment horizontal="center" vertical="top" wrapText="1"/>
      <protection locked="0"/>
    </xf>
    <xf numFmtId="0" fontId="39" fillId="2" borderId="0" xfId="0" applyFont="1" applyFill="1" applyAlignment="1" applyProtection="1">
      <alignment horizontal="center" vertical="top" wrapText="1"/>
      <protection locked="0"/>
    </xf>
    <xf numFmtId="0" fontId="20" fillId="2" borderId="14" xfId="0" applyFont="1" applyFill="1" applyBorder="1" applyAlignment="1">
      <alignment vertical="top" wrapText="1"/>
    </xf>
    <xf numFmtId="0" fontId="41" fillId="2" borderId="0" xfId="0" applyFont="1" applyFill="1" applyAlignment="1">
      <alignment horizontal="center" vertical="center" wrapText="1"/>
    </xf>
    <xf numFmtId="0" fontId="9" fillId="2" borderId="46" xfId="0" applyFont="1" applyFill="1" applyBorder="1" applyAlignment="1" applyProtection="1">
      <alignment horizontal="center" vertical="center" wrapText="1"/>
      <protection locked="0"/>
    </xf>
    <xf numFmtId="0" fontId="41" fillId="2" borderId="53" xfId="0" applyFont="1" applyFill="1" applyBorder="1" applyAlignment="1" applyProtection="1">
      <alignment horizontal="center" vertical="top" wrapText="1"/>
      <protection locked="0"/>
    </xf>
    <xf numFmtId="0" fontId="46" fillId="2" borderId="47" xfId="0" applyFont="1" applyFill="1" applyBorder="1" applyAlignment="1">
      <alignment vertical="top" wrapText="1"/>
    </xf>
    <xf numFmtId="0" fontId="41" fillId="2" borderId="44" xfId="0" applyFont="1" applyFill="1" applyBorder="1" applyAlignment="1" applyProtection="1">
      <alignment horizontal="left" vertical="top"/>
      <protection locked="0"/>
    </xf>
    <xf numFmtId="0" fontId="41" fillId="2" borderId="0" xfId="0" applyFont="1" applyFill="1" applyAlignment="1" applyProtection="1">
      <alignment horizontal="left" vertical="top"/>
      <protection locked="0"/>
    </xf>
    <xf numFmtId="0" fontId="24" fillId="2" borderId="14" xfId="0" applyFont="1" applyFill="1" applyBorder="1" applyAlignment="1">
      <alignment vertical="top" wrapText="1"/>
    </xf>
    <xf numFmtId="0" fontId="14" fillId="2" borderId="0" xfId="0" applyFont="1" applyFill="1" applyAlignment="1" applyProtection="1">
      <alignment horizontal="left" vertical="top"/>
      <protection locked="0"/>
    </xf>
    <xf numFmtId="0" fontId="29" fillId="2" borderId="0" xfId="0" applyFont="1" applyFill="1" applyAlignment="1">
      <alignment vertical="top" wrapText="1"/>
    </xf>
    <xf numFmtId="0" fontId="43" fillId="2" borderId="13" xfId="0" applyFont="1" applyFill="1" applyBorder="1" applyAlignment="1" applyProtection="1">
      <alignment horizontal="left" vertical="top"/>
      <protection locked="0"/>
    </xf>
    <xf numFmtId="0" fontId="43" fillId="2" borderId="0" xfId="0" applyFont="1" applyFill="1" applyAlignment="1" applyProtection="1">
      <alignment horizontal="left" vertical="top"/>
      <protection locked="0"/>
    </xf>
    <xf numFmtId="0" fontId="44" fillId="2" borderId="51" xfId="0" applyFont="1" applyFill="1" applyBorder="1" applyAlignment="1">
      <alignment vertical="top" wrapText="1"/>
    </xf>
    <xf numFmtId="0" fontId="49" fillId="2" borderId="51" xfId="0" applyFont="1" applyFill="1" applyBorder="1" applyAlignment="1">
      <alignment vertical="top"/>
    </xf>
    <xf numFmtId="0" fontId="34" fillId="2" borderId="51" xfId="0" applyFont="1" applyFill="1" applyBorder="1" applyAlignment="1">
      <alignment horizontal="left" vertical="top" wrapText="1"/>
    </xf>
    <xf numFmtId="0" fontId="25" fillId="2" borderId="0" xfId="0" applyFont="1" applyFill="1" applyAlignment="1" applyProtection="1">
      <alignment horizontal="center" vertical="center" wrapText="1"/>
      <protection locked="0"/>
    </xf>
    <xf numFmtId="0" fontId="41" fillId="2" borderId="42" xfId="0" applyFont="1" applyFill="1" applyBorder="1" applyAlignment="1" applyProtection="1">
      <alignment horizontal="center" vertical="center" wrapText="1"/>
      <protection locked="0"/>
    </xf>
    <xf numFmtId="0" fontId="24" fillId="2" borderId="14" xfId="0" applyFont="1" applyFill="1" applyBorder="1" applyAlignment="1">
      <alignment vertical="top"/>
    </xf>
    <xf numFmtId="0" fontId="24" fillId="2" borderId="0" xfId="0" applyFont="1" applyFill="1" applyAlignment="1" applyProtection="1">
      <alignment horizontal="left" vertical="top"/>
      <protection locked="0"/>
    </xf>
    <xf numFmtId="0" fontId="29" fillId="2" borderId="53" xfId="0" applyFont="1" applyFill="1" applyBorder="1" applyAlignment="1">
      <alignment horizontal="center" vertical="center"/>
    </xf>
    <xf numFmtId="0" fontId="26" fillId="2" borderId="51" xfId="0" applyFont="1" applyFill="1" applyBorder="1" applyAlignment="1">
      <alignment horizontal="left" vertical="top" wrapText="1"/>
    </xf>
    <xf numFmtId="0" fontId="26" fillId="2" borderId="51" xfId="0" applyFont="1" applyFill="1" applyBorder="1" applyAlignment="1">
      <alignment vertical="top" wrapText="1"/>
    </xf>
    <xf numFmtId="0" fontId="50" fillId="2" borderId="14" xfId="0" applyFont="1" applyFill="1" applyBorder="1">
      <alignment vertical="center"/>
    </xf>
    <xf numFmtId="0" fontId="34" fillId="2" borderId="51" xfId="0" applyFont="1" applyFill="1" applyBorder="1" applyAlignment="1">
      <alignment horizontal="left" vertical="top" shrinkToFit="1"/>
    </xf>
    <xf numFmtId="0" fontId="24" fillId="2" borderId="0" xfId="0" applyFont="1" applyFill="1" applyAlignment="1">
      <alignment vertical="top" wrapText="1" shrinkToFit="1"/>
    </xf>
    <xf numFmtId="0" fontId="29" fillId="2" borderId="0" xfId="0" applyFont="1" applyFill="1" applyAlignment="1">
      <alignment vertical="top" wrapText="1" shrinkToFit="1"/>
    </xf>
    <xf numFmtId="0" fontId="41" fillId="2" borderId="42" xfId="0" applyFont="1" applyFill="1" applyBorder="1" applyAlignment="1" applyProtection="1">
      <alignment horizontal="center" vertical="top"/>
      <protection locked="0"/>
    </xf>
    <xf numFmtId="0" fontId="25" fillId="2" borderId="14" xfId="0" applyFont="1" applyFill="1" applyBorder="1" applyAlignment="1" applyProtection="1">
      <alignment horizontal="center" vertical="center" wrapText="1"/>
      <protection locked="0"/>
    </xf>
    <xf numFmtId="0" fontId="34" fillId="2" borderId="47" xfId="0" applyFont="1" applyFill="1" applyBorder="1" applyAlignment="1">
      <alignment vertical="top" wrapText="1"/>
    </xf>
    <xf numFmtId="0" fontId="14" fillId="2" borderId="13" xfId="0" applyFont="1" applyFill="1" applyBorder="1" applyAlignment="1">
      <alignment horizontal="right" vertical="center"/>
    </xf>
    <xf numFmtId="0" fontId="25" fillId="2" borderId="0" xfId="0" applyFont="1" applyFill="1" applyAlignment="1" applyProtection="1">
      <alignment horizontal="center" vertical="center"/>
      <protection locked="0"/>
    </xf>
    <xf numFmtId="0" fontId="26" fillId="2" borderId="47" xfId="0" applyFont="1" applyFill="1" applyBorder="1" applyAlignment="1">
      <alignment vertical="top" wrapText="1"/>
    </xf>
    <xf numFmtId="0" fontId="0" fillId="2" borderId="14" xfId="0" applyFill="1" applyBorder="1">
      <alignment vertical="center"/>
    </xf>
    <xf numFmtId="0" fontId="2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top" wrapText="1"/>
    </xf>
    <xf numFmtId="0" fontId="14" fillId="2" borderId="0" xfId="0" applyFont="1" applyFill="1" applyAlignment="1">
      <alignment horizontal="left" vertical="top" wrapText="1"/>
    </xf>
    <xf numFmtId="0" fontId="38" fillId="2" borderId="47" xfId="0" applyFont="1" applyFill="1" applyBorder="1" applyAlignment="1">
      <alignment horizontal="left" vertical="top" wrapText="1"/>
    </xf>
    <xf numFmtId="0" fontId="21" fillId="2" borderId="13" xfId="0" applyFont="1" applyFill="1" applyBorder="1" applyAlignment="1">
      <alignment horizontal="right" vertical="center"/>
    </xf>
    <xf numFmtId="0" fontId="14" fillId="2" borderId="0" xfId="0" applyFont="1" applyFill="1" applyAlignment="1" applyProtection="1">
      <alignment horizontal="left" vertical="top" wrapText="1"/>
      <protection locked="0"/>
    </xf>
    <xf numFmtId="0" fontId="25" fillId="2" borderId="14" xfId="0" applyFont="1" applyFill="1" applyBorder="1" applyAlignment="1" applyProtection="1">
      <alignment horizontal="center" vertical="top" wrapText="1"/>
      <protection locked="0"/>
    </xf>
    <xf numFmtId="0" fontId="25" fillId="2" borderId="13" xfId="0" applyFont="1" applyFill="1" applyBorder="1" applyAlignment="1" applyProtection="1">
      <alignment horizontal="center" vertical="top" wrapText="1"/>
      <protection locked="0"/>
    </xf>
    <xf numFmtId="0" fontId="24" fillId="2" borderId="0" xfId="0" applyFont="1" applyFill="1" applyAlignment="1">
      <alignment vertical="top" wrapText="1"/>
    </xf>
    <xf numFmtId="0" fontId="14" fillId="2" borderId="0" xfId="0" applyFont="1" applyFill="1" applyAlignment="1">
      <alignment vertical="top" wrapText="1"/>
    </xf>
    <xf numFmtId="0" fontId="14" fillId="2" borderId="0" xfId="0" applyFont="1" applyFill="1">
      <alignment vertical="center"/>
    </xf>
    <xf numFmtId="0" fontId="24" fillId="2" borderId="0" xfId="0" applyFont="1" applyFill="1" applyAlignment="1">
      <alignment horizontal="left" vertical="top" wrapText="1"/>
    </xf>
    <xf numFmtId="0" fontId="24" fillId="2" borderId="0" xfId="0" applyFont="1" applyFill="1" applyAlignment="1">
      <alignment vertical="top" shrinkToFit="1"/>
    </xf>
    <xf numFmtId="0" fontId="14" fillId="2" borderId="13" xfId="0" applyFont="1" applyFill="1" applyBorder="1" applyAlignment="1" applyProtection="1">
      <alignment horizontal="left" vertical="top"/>
      <protection locked="0"/>
    </xf>
    <xf numFmtId="0" fontId="25" fillId="2" borderId="14" xfId="0" applyFont="1" applyFill="1" applyBorder="1" applyAlignment="1">
      <alignment horizontal="center" vertical="top" wrapText="1"/>
    </xf>
    <xf numFmtId="0" fontId="25" fillId="2" borderId="13" xfId="0" applyFont="1" applyFill="1" applyBorder="1" applyAlignment="1">
      <alignment horizontal="center" vertical="top" wrapText="1"/>
    </xf>
    <xf numFmtId="0" fontId="25" fillId="2" borderId="0" xfId="0" applyFont="1" applyFill="1" applyAlignment="1">
      <alignment horizontal="center" vertical="top" wrapText="1"/>
    </xf>
    <xf numFmtId="0" fontId="41" fillId="2" borderId="14" xfId="0" applyFont="1" applyFill="1" applyBorder="1" applyAlignment="1">
      <alignment horizontal="center" vertical="center" wrapText="1"/>
    </xf>
    <xf numFmtId="0" fontId="41" fillId="2" borderId="14" xfId="0" applyFont="1" applyFill="1" applyBorder="1" applyAlignment="1" applyProtection="1">
      <alignment horizontal="center" vertical="top" wrapText="1"/>
      <protection locked="0"/>
    </xf>
    <xf numFmtId="0" fontId="24" fillId="2" borderId="0" xfId="0" applyFont="1" applyFill="1" applyAlignment="1" applyProtection="1">
      <alignment horizontal="left" vertical="top" wrapText="1"/>
      <protection locked="0"/>
    </xf>
    <xf numFmtId="0" fontId="14" fillId="2" borderId="14" xfId="0" applyFont="1" applyFill="1" applyBorder="1" applyAlignment="1" applyProtection="1">
      <alignment horizontal="left" vertical="top" wrapText="1"/>
      <protection locked="0"/>
    </xf>
    <xf numFmtId="0" fontId="25" fillId="2" borderId="0" xfId="0" applyFont="1" applyFill="1" applyAlignment="1">
      <alignment horizontal="center" vertical="center" wrapText="1"/>
    </xf>
    <xf numFmtId="0" fontId="34" fillId="2" borderId="14" xfId="0" applyFont="1" applyFill="1" applyBorder="1" applyAlignment="1">
      <alignment vertical="top" wrapText="1"/>
    </xf>
    <xf numFmtId="0" fontId="14" fillId="2" borderId="14" xfId="0" applyFont="1" applyFill="1" applyBorder="1" applyAlignment="1">
      <alignment horizontal="left" vertical="center"/>
    </xf>
    <xf numFmtId="0" fontId="14" fillId="2" borderId="14" xfId="0" applyFont="1" applyFill="1" applyBorder="1" applyAlignment="1">
      <alignment vertical="top" wrapText="1"/>
    </xf>
    <xf numFmtId="0" fontId="25" fillId="2" borderId="14"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14" fillId="2" borderId="14" xfId="0" applyFont="1" applyFill="1" applyBorder="1" applyAlignment="1">
      <alignment horizontal="left" vertical="top" wrapText="1" indent="1"/>
    </xf>
    <xf numFmtId="0" fontId="25" fillId="2" borderId="0" xfId="0" applyFont="1" applyFill="1" applyAlignment="1" applyProtection="1">
      <alignment horizontal="left" vertical="top" wrapText="1"/>
      <protection locked="0"/>
    </xf>
    <xf numFmtId="0" fontId="34" fillId="2" borderId="14" xfId="0" applyFont="1" applyFill="1" applyBorder="1" applyAlignment="1">
      <alignment horizontal="left" vertical="top" wrapText="1"/>
    </xf>
    <xf numFmtId="0" fontId="41" fillId="2" borderId="13" xfId="0" applyFont="1" applyFill="1" applyBorder="1" applyAlignment="1" applyProtection="1">
      <alignment horizontal="center" vertical="top" wrapText="1"/>
      <protection locked="0"/>
    </xf>
    <xf numFmtId="0" fontId="44" fillId="2" borderId="14" xfId="0" applyFont="1" applyFill="1" applyBorder="1" applyAlignment="1">
      <alignment vertical="top" wrapText="1"/>
    </xf>
    <xf numFmtId="0" fontId="41" fillId="2" borderId="14" xfId="0" applyFont="1" applyFill="1" applyBorder="1" applyAlignment="1" applyProtection="1">
      <alignment horizontal="center" vertical="center" wrapText="1"/>
      <protection locked="0"/>
    </xf>
    <xf numFmtId="0" fontId="41" fillId="2" borderId="0" xfId="0" applyFont="1" applyFill="1" applyAlignment="1" applyProtection="1">
      <alignment horizontal="center" vertical="center" wrapText="1"/>
      <protection locked="0"/>
    </xf>
    <xf numFmtId="0" fontId="57" fillId="2" borderId="13" xfId="0" applyFont="1" applyFill="1" applyBorder="1" applyAlignment="1">
      <alignment horizontal="right" vertical="center"/>
    </xf>
    <xf numFmtId="0" fontId="25" fillId="2" borderId="14" xfId="0" applyFont="1" applyFill="1" applyBorder="1" applyAlignment="1">
      <alignment vertical="top" wrapText="1"/>
    </xf>
    <xf numFmtId="0" fontId="14" fillId="2" borderId="0" xfId="0" applyFont="1" applyFill="1" applyAlignment="1" applyProtection="1">
      <alignment horizontal="left" vertical="center"/>
      <protection locked="0"/>
    </xf>
    <xf numFmtId="0" fontId="14" fillId="2" borderId="13" xfId="0" applyFont="1" applyFill="1" applyBorder="1" applyAlignment="1" applyProtection="1">
      <alignment horizontal="left" vertical="top" wrapText="1"/>
      <protection locked="0"/>
    </xf>
    <xf numFmtId="0" fontId="24" fillId="2" borderId="0" xfId="0" applyFont="1" applyFill="1" applyProtection="1">
      <alignment vertical="center"/>
      <protection locked="0"/>
    </xf>
    <xf numFmtId="0" fontId="24" fillId="2" borderId="13" xfId="0" applyFont="1" applyFill="1" applyBorder="1" applyAlignment="1" applyProtection="1">
      <alignment horizontal="left" vertical="top"/>
      <protection locked="0"/>
    </xf>
    <xf numFmtId="0" fontId="38" fillId="2" borderId="14" xfId="0" applyFont="1" applyFill="1" applyBorder="1" applyAlignment="1">
      <alignment vertical="top" wrapText="1"/>
    </xf>
    <xf numFmtId="0" fontId="24" fillId="2" borderId="13" xfId="0" applyFont="1" applyFill="1" applyBorder="1" applyAlignment="1" applyProtection="1">
      <alignment horizontal="left" vertical="top" wrapText="1"/>
      <protection locked="0"/>
    </xf>
    <xf numFmtId="0" fontId="24" fillId="2" borderId="14" xfId="0" applyFont="1" applyFill="1" applyBorder="1" applyAlignment="1" applyProtection="1">
      <alignment horizontal="left" vertical="top" wrapText="1"/>
      <protection locked="0"/>
    </xf>
    <xf numFmtId="0" fontId="41" fillId="2" borderId="13" xfId="0" applyFont="1" applyFill="1" applyBorder="1" applyAlignment="1">
      <alignment horizontal="center" vertical="center" wrapText="1"/>
    </xf>
    <xf numFmtId="0" fontId="14" fillId="2" borderId="14"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59" fillId="2" borderId="0" xfId="0" applyFont="1" applyFill="1" applyAlignment="1">
      <alignment vertical="top" wrapText="1"/>
    </xf>
    <xf numFmtId="0" fontId="25" fillId="2" borderId="42" xfId="0" applyFont="1" applyFill="1" applyBorder="1" applyAlignment="1" applyProtection="1">
      <alignment horizontal="center" vertical="center"/>
      <protection locked="0"/>
    </xf>
    <xf numFmtId="0" fontId="25" fillId="2" borderId="44"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1" fillId="2" borderId="13" xfId="0" applyFont="1" applyFill="1" applyBorder="1" applyAlignment="1">
      <alignment horizontal="right" vertical="center" shrinkToFit="1"/>
    </xf>
    <xf numFmtId="0" fontId="26" fillId="2" borderId="14" xfId="0" applyFont="1" applyFill="1" applyBorder="1" applyAlignment="1">
      <alignment vertical="top" wrapText="1"/>
    </xf>
    <xf numFmtId="0" fontId="59" fillId="2" borderId="14" xfId="0" applyFont="1" applyFill="1" applyBorder="1" applyAlignment="1" applyProtection="1">
      <alignment vertical="top" wrapText="1"/>
      <protection locked="0"/>
    </xf>
    <xf numFmtId="0" fontId="59" fillId="2" borderId="0" xfId="0" applyFont="1" applyFill="1" applyAlignment="1" applyProtection="1">
      <alignment vertical="top" wrapText="1"/>
      <protection locked="0"/>
    </xf>
    <xf numFmtId="0" fontId="14" fillId="2" borderId="0" xfId="0" applyFont="1" applyFill="1" applyProtection="1">
      <alignment vertical="center"/>
      <protection locked="0"/>
    </xf>
    <xf numFmtId="0" fontId="14" fillId="2" borderId="14" xfId="0" applyFont="1" applyFill="1" applyBorder="1" applyProtection="1">
      <alignment vertical="center"/>
      <protection locked="0"/>
    </xf>
    <xf numFmtId="0" fontId="25" fillId="2" borderId="14"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14" xfId="0" applyFont="1" applyFill="1" applyBorder="1" applyAlignment="1">
      <alignment horizontal="center" vertical="center"/>
    </xf>
    <xf numFmtId="0" fontId="14" fillId="2" borderId="13" xfId="0" applyFont="1" applyFill="1" applyBorder="1" applyAlignment="1">
      <alignment horizontal="left" vertical="center"/>
    </xf>
    <xf numFmtId="0" fontId="25" fillId="2" borderId="0" xfId="0" applyFont="1" applyFill="1" applyAlignment="1">
      <alignment horizontal="center" vertical="center"/>
    </xf>
    <xf numFmtId="0" fontId="49" fillId="2" borderId="14" xfId="0" applyFont="1" applyFill="1" applyBorder="1" applyAlignment="1">
      <alignment vertical="top" wrapText="1"/>
    </xf>
    <xf numFmtId="0" fontId="25" fillId="2" borderId="14" xfId="0" applyFont="1" applyFill="1" applyBorder="1" applyAlignment="1">
      <alignment horizontal="left" vertical="top" wrapText="1"/>
    </xf>
    <xf numFmtId="0" fontId="25" fillId="2" borderId="0" xfId="0" applyFont="1" applyFill="1" applyAlignment="1">
      <alignment horizontal="left" vertical="top" wrapText="1"/>
    </xf>
    <xf numFmtId="0" fontId="41" fillId="2" borderId="14" xfId="0" applyFont="1" applyFill="1" applyBorder="1" applyAlignment="1">
      <alignment horizontal="center" vertical="center"/>
    </xf>
    <xf numFmtId="0" fontId="49" fillId="2" borderId="14" xfId="0" applyFont="1" applyFill="1" applyBorder="1" applyAlignment="1">
      <alignment horizontal="left" vertical="top" wrapText="1"/>
    </xf>
    <xf numFmtId="0" fontId="59" fillId="2" borderId="14" xfId="0" applyFont="1" applyFill="1" applyBorder="1" applyAlignment="1">
      <alignment vertical="center" wrapText="1"/>
    </xf>
    <xf numFmtId="0" fontId="24" fillId="2" borderId="65" xfId="0" applyFont="1" applyFill="1" applyBorder="1" applyAlignment="1" applyProtection="1">
      <alignment horizontal="left" vertical="center" wrapText="1"/>
      <protection locked="0"/>
    </xf>
    <xf numFmtId="0" fontId="41" fillId="2" borderId="14" xfId="0" applyFont="1" applyFill="1" applyBorder="1" applyAlignment="1" applyProtection="1">
      <alignment horizontal="left" vertical="top" wrapText="1"/>
      <protection locked="0"/>
    </xf>
    <xf numFmtId="0" fontId="24" fillId="2" borderId="61" xfId="0" applyFont="1" applyFill="1" applyBorder="1" applyAlignment="1" applyProtection="1">
      <alignment horizontal="left" vertical="center" wrapText="1"/>
      <protection locked="0"/>
    </xf>
    <xf numFmtId="0" fontId="24" fillId="2" borderId="31" xfId="0" applyFont="1" applyFill="1" applyBorder="1" applyAlignment="1" applyProtection="1">
      <alignment horizontal="left" vertical="center" wrapText="1"/>
      <protection locked="0"/>
    </xf>
    <xf numFmtId="0" fontId="59" fillId="2" borderId="14" xfId="0" applyFont="1" applyFill="1" applyBorder="1" applyAlignment="1">
      <alignment vertical="top" wrapText="1"/>
    </xf>
    <xf numFmtId="0" fontId="59" fillId="2" borderId="13" xfId="0" applyFont="1" applyFill="1" applyBorder="1" applyAlignment="1">
      <alignment vertical="top" wrapText="1"/>
    </xf>
    <xf numFmtId="0" fontId="51" fillId="2" borderId="13" xfId="0" applyFont="1" applyFill="1" applyBorder="1" applyAlignment="1">
      <alignment horizontal="center" vertical="center" wrapText="1"/>
    </xf>
    <xf numFmtId="0" fontId="59" fillId="2" borderId="14" xfId="0" applyFont="1" applyFill="1" applyBorder="1">
      <alignment vertical="center"/>
    </xf>
    <xf numFmtId="0" fontId="59" fillId="2" borderId="13" xfId="0" applyFont="1" applyFill="1" applyBorder="1">
      <alignment vertical="center"/>
    </xf>
    <xf numFmtId="0" fontId="59" fillId="2" borderId="0" xfId="0" applyFont="1" applyFill="1">
      <alignment vertical="center"/>
    </xf>
    <xf numFmtId="0" fontId="25" fillId="2" borderId="14" xfId="0" applyFont="1" applyFill="1" applyBorder="1">
      <alignment vertical="center"/>
    </xf>
    <xf numFmtId="0" fontId="25" fillId="2" borderId="13" xfId="0" applyFont="1" applyFill="1" applyBorder="1">
      <alignment vertical="center"/>
    </xf>
    <xf numFmtId="0" fontId="25" fillId="2" borderId="0" xfId="0" applyFont="1" applyFill="1">
      <alignment vertical="center"/>
    </xf>
    <xf numFmtId="0" fontId="58" fillId="2" borderId="14" xfId="0" applyFont="1" applyFill="1" applyBorder="1" applyAlignment="1">
      <alignment vertical="center" wrapText="1"/>
    </xf>
    <xf numFmtId="0" fontId="56" fillId="2" borderId="14" xfId="0" applyFont="1" applyFill="1" applyBorder="1" applyAlignment="1">
      <alignment horizontal="center" vertical="top" wrapText="1"/>
    </xf>
    <xf numFmtId="0" fontId="58" fillId="2" borderId="14" xfId="0" applyFont="1" applyFill="1" applyBorder="1">
      <alignment vertical="center"/>
    </xf>
    <xf numFmtId="0" fontId="56" fillId="2" borderId="14" xfId="0" applyFont="1" applyFill="1" applyBorder="1">
      <alignment vertical="center"/>
    </xf>
    <xf numFmtId="0" fontId="24" fillId="2" borderId="13" xfId="0" applyFont="1" applyFill="1" applyBorder="1" applyAlignment="1">
      <alignment horizontal="left" vertical="top"/>
    </xf>
    <xf numFmtId="0" fontId="41" fillId="2" borderId="0" xfId="0" applyFont="1" applyFill="1" applyAlignment="1">
      <alignment horizontal="center" vertical="top" wrapText="1"/>
    </xf>
    <xf numFmtId="0" fontId="20" fillId="2" borderId="14" xfId="0" applyFont="1" applyFill="1" applyBorder="1">
      <alignment vertical="center"/>
    </xf>
    <xf numFmtId="0" fontId="41" fillId="2" borderId="13" xfId="0" applyFont="1" applyFill="1" applyBorder="1" applyAlignment="1" applyProtection="1">
      <alignment horizontal="left" vertical="top" wrapText="1"/>
      <protection locked="0"/>
    </xf>
    <xf numFmtId="0" fontId="41" fillId="2" borderId="0" xfId="0" applyFont="1" applyFill="1" applyAlignment="1" applyProtection="1">
      <alignment horizontal="left" vertical="top" wrapText="1"/>
      <protection locked="0"/>
    </xf>
    <xf numFmtId="0" fontId="27" fillId="2" borderId="0" xfId="0" applyFont="1" applyFill="1">
      <alignment vertical="center"/>
    </xf>
    <xf numFmtId="0" fontId="39" fillId="2" borderId="14" xfId="0" applyFont="1" applyFill="1" applyBorder="1" applyAlignment="1" applyProtection="1">
      <alignment horizontal="left" vertical="top" wrapText="1"/>
      <protection locked="0"/>
    </xf>
    <xf numFmtId="0" fontId="39" fillId="2" borderId="13" xfId="0" applyFont="1" applyFill="1" applyBorder="1" applyAlignment="1" applyProtection="1">
      <alignment horizontal="left" vertical="top" wrapText="1"/>
      <protection locked="0"/>
    </xf>
    <xf numFmtId="0" fontId="29" fillId="2" borderId="0" xfId="0" applyFont="1" applyFill="1" applyAlignment="1">
      <alignment horizontal="left" vertical="center" wrapText="1" indent="1"/>
    </xf>
    <xf numFmtId="0" fontId="44" fillId="2" borderId="47" xfId="0" applyFont="1" applyFill="1" applyBorder="1" applyAlignment="1">
      <alignment vertical="top" wrapText="1"/>
    </xf>
    <xf numFmtId="0" fontId="14" fillId="2" borderId="13" xfId="0" applyFont="1" applyFill="1" applyBorder="1" applyAlignment="1">
      <alignment horizontal="left" vertical="top"/>
    </xf>
    <xf numFmtId="0" fontId="38" fillId="2" borderId="47" xfId="0" applyFont="1" applyFill="1" applyBorder="1" applyAlignment="1">
      <alignment vertical="top" wrapText="1"/>
    </xf>
    <xf numFmtId="0" fontId="41" fillId="2" borderId="14" xfId="0" applyFont="1" applyFill="1" applyBorder="1" applyAlignment="1">
      <alignment horizontal="center" vertical="top" wrapText="1"/>
    </xf>
    <xf numFmtId="0" fontId="42" fillId="2" borderId="47" xfId="0" applyFont="1" applyFill="1" applyBorder="1" applyAlignment="1">
      <alignment vertical="top" wrapText="1"/>
    </xf>
    <xf numFmtId="0" fontId="41" fillId="2" borderId="14" xfId="0" applyFont="1" applyFill="1" applyBorder="1" applyProtection="1">
      <alignment vertical="center"/>
      <protection locked="0"/>
    </xf>
    <xf numFmtId="0" fontId="41" fillId="2" borderId="0" xfId="0" applyFont="1" applyFill="1" applyProtection="1">
      <alignment vertical="center"/>
      <protection locked="0"/>
    </xf>
    <xf numFmtId="0" fontId="42" fillId="2" borderId="47" xfId="0" applyFont="1" applyFill="1" applyBorder="1">
      <alignment vertical="center"/>
    </xf>
    <xf numFmtId="0" fontId="20" fillId="2" borderId="14" xfId="0" applyFont="1" applyFill="1" applyBorder="1" applyAlignment="1">
      <alignment vertical="center" wrapText="1"/>
    </xf>
    <xf numFmtId="0" fontId="61" fillId="2" borderId="14" xfId="0" applyFont="1" applyFill="1" applyBorder="1" applyAlignment="1" applyProtection="1">
      <alignment vertical="top" wrapText="1"/>
      <protection locked="0"/>
    </xf>
    <xf numFmtId="0" fontId="61" fillId="2" borderId="0" xfId="0" applyFont="1" applyFill="1" applyAlignment="1" applyProtection="1">
      <alignment vertical="top" wrapText="1"/>
      <protection locked="0"/>
    </xf>
    <xf numFmtId="0" fontId="42" fillId="2" borderId="47" xfId="0" applyFont="1" applyFill="1" applyBorder="1" applyAlignment="1">
      <alignment vertical="center" wrapText="1"/>
    </xf>
    <xf numFmtId="0" fontId="41" fillId="2" borderId="14" xfId="0" applyFont="1" applyFill="1" applyBorder="1">
      <alignment vertical="center"/>
    </xf>
    <xf numFmtId="0" fontId="41" fillId="2" borderId="0" xfId="0" applyFont="1" applyFill="1">
      <alignment vertical="center"/>
    </xf>
    <xf numFmtId="0" fontId="38" fillId="2" borderId="47" xfId="0" applyFont="1" applyFill="1" applyBorder="1" applyAlignment="1">
      <alignment vertical="center" wrapText="1"/>
    </xf>
    <xf numFmtId="0" fontId="24" fillId="2" borderId="14" xfId="0" applyFont="1" applyFill="1" applyBorder="1" applyAlignment="1">
      <alignment horizontal="center" vertical="top" wrapText="1"/>
    </xf>
    <xf numFmtId="0" fontId="41" fillId="2" borderId="0" xfId="0" applyFont="1" applyFill="1" applyAlignment="1">
      <alignment horizontal="center" vertical="center"/>
    </xf>
    <xf numFmtId="0" fontId="14" fillId="2" borderId="6" xfId="0" applyFont="1" applyFill="1" applyBorder="1">
      <alignment vertical="center"/>
    </xf>
    <xf numFmtId="0" fontId="14" fillId="2" borderId="66" xfId="0" applyFont="1" applyFill="1" applyBorder="1" applyAlignment="1">
      <alignment horizontal="left" vertical="top" wrapText="1"/>
    </xf>
    <xf numFmtId="0" fontId="21" fillId="2" borderId="6" xfId="0" applyFont="1" applyFill="1" applyBorder="1" applyAlignment="1">
      <alignment horizontal="right" vertical="center"/>
    </xf>
    <xf numFmtId="0" fontId="25" fillId="2" borderId="7" xfId="0" applyFont="1" applyFill="1" applyBorder="1" applyAlignment="1" applyProtection="1">
      <alignment horizontal="center" vertical="center" wrapText="1"/>
      <protection locked="0"/>
    </xf>
    <xf numFmtId="0" fontId="44" fillId="2" borderId="67" xfId="0" applyFont="1" applyFill="1" applyBorder="1" applyAlignment="1">
      <alignment vertical="top" wrapText="1"/>
    </xf>
    <xf numFmtId="0" fontId="39" fillId="2" borderId="0" xfId="0" applyFont="1" applyFill="1" applyAlignment="1" applyProtection="1">
      <alignment vertical="top"/>
      <protection locked="0"/>
    </xf>
    <xf numFmtId="0" fontId="24" fillId="2" borderId="44" xfId="0" applyFont="1" applyFill="1" applyBorder="1" applyAlignment="1" applyProtection="1">
      <alignment horizontal="left" vertical="top"/>
      <protection locked="0"/>
    </xf>
    <xf numFmtId="0" fontId="39" fillId="2" borderId="0" xfId="0" applyFont="1" applyFill="1" applyAlignment="1" applyProtection="1">
      <alignment horizontal="left" vertical="top" wrapText="1"/>
      <protection locked="0"/>
    </xf>
    <xf numFmtId="0" fontId="39" fillId="2" borderId="49" xfId="0" applyFont="1" applyFill="1" applyBorder="1" applyAlignment="1" applyProtection="1">
      <alignment horizontal="center" vertical="top" wrapText="1"/>
      <protection locked="0"/>
    </xf>
    <xf numFmtId="0" fontId="64" fillId="0" borderId="0" xfId="0" applyFont="1" applyAlignment="1" applyProtection="1">
      <alignment horizontal="center" vertical="top" wrapText="1"/>
      <protection locked="0"/>
    </xf>
    <xf numFmtId="0" fontId="0" fillId="2" borderId="1" xfId="0" applyFill="1" applyBorder="1">
      <alignment vertical="center"/>
    </xf>
    <xf numFmtId="0" fontId="0" fillId="2" borderId="13" xfId="0" applyFill="1" applyBorder="1">
      <alignment vertical="center"/>
    </xf>
    <xf numFmtId="0" fontId="3" fillId="2" borderId="0" xfId="0" applyFont="1" applyFill="1" applyAlignment="1">
      <alignment horizontal="justify" vertical="center"/>
    </xf>
    <xf numFmtId="0" fontId="4" fillId="2" borderId="14" xfId="0" applyFont="1" applyFill="1" applyBorder="1">
      <alignment vertical="center"/>
    </xf>
    <xf numFmtId="0" fontId="6" fillId="2" borderId="0" xfId="0" applyFont="1" applyFill="1" applyAlignment="1">
      <alignment horizontal="justify" vertical="center"/>
    </xf>
    <xf numFmtId="0" fontId="13" fillId="2" borderId="0" xfId="0" applyFont="1" applyFill="1">
      <alignment vertical="center"/>
    </xf>
    <xf numFmtId="0" fontId="15" fillId="2" borderId="14" xfId="0" applyFont="1" applyFill="1" applyBorder="1">
      <alignment vertical="center"/>
    </xf>
    <xf numFmtId="0" fontId="16" fillId="2" borderId="0" xfId="0" applyFont="1" applyFill="1">
      <alignment vertical="center"/>
    </xf>
    <xf numFmtId="0" fontId="0" fillId="2" borderId="66" xfId="0" applyFill="1" applyBorder="1">
      <alignment vertical="center"/>
    </xf>
    <xf numFmtId="0" fontId="0" fillId="2" borderId="44" xfId="0" applyFill="1" applyBorder="1">
      <alignment vertical="center"/>
    </xf>
    <xf numFmtId="0" fontId="20" fillId="0" borderId="0" xfId="0" applyFont="1">
      <alignment vertical="center"/>
    </xf>
    <xf numFmtId="0" fontId="67" fillId="0" borderId="0" xfId="0" applyFont="1">
      <alignment vertical="center"/>
    </xf>
    <xf numFmtId="0" fontId="20" fillId="0" borderId="0" xfId="0" applyFont="1" applyAlignment="1">
      <alignment vertical="center" wrapText="1"/>
    </xf>
    <xf numFmtId="0" fontId="20" fillId="0" borderId="6" xfId="0" applyFont="1" applyBorder="1">
      <alignment vertical="center"/>
    </xf>
    <xf numFmtId="0" fontId="20" fillId="0" borderId="66" xfId="0" applyFont="1" applyBorder="1">
      <alignment vertical="center"/>
    </xf>
    <xf numFmtId="0" fontId="20" fillId="0" borderId="7" xfId="0" applyFont="1" applyBorder="1">
      <alignment vertical="center"/>
    </xf>
    <xf numFmtId="0" fontId="68" fillId="0" borderId="0" xfId="0" applyFont="1" applyAlignment="1">
      <alignment horizontal="left" vertical="center"/>
    </xf>
    <xf numFmtId="0" fontId="68" fillId="0" borderId="0" xfId="0" applyFont="1" applyAlignment="1">
      <alignment horizontal="center" vertical="center"/>
    </xf>
    <xf numFmtId="0" fontId="68" fillId="0" borderId="0" xfId="2" applyAlignment="1">
      <alignment horizontal="left" vertical="center"/>
    </xf>
    <xf numFmtId="0" fontId="68" fillId="0" borderId="0" xfId="2" applyAlignment="1">
      <alignment horizontal="right" vertical="center"/>
    </xf>
    <xf numFmtId="0" fontId="68" fillId="0" borderId="0" xfId="0" applyFont="1">
      <alignment vertical="center"/>
    </xf>
    <xf numFmtId="0" fontId="71" fillId="0" borderId="0" xfId="0" applyFont="1">
      <alignment vertical="center"/>
    </xf>
    <xf numFmtId="0" fontId="72" fillId="0" borderId="0" xfId="0" applyFont="1" applyAlignment="1">
      <alignment horizontal="right" vertical="center"/>
    </xf>
    <xf numFmtId="0" fontId="73" fillId="0" borderId="0" xfId="0" applyFont="1" applyAlignment="1">
      <alignment horizontal="left" vertical="center"/>
    </xf>
    <xf numFmtId="0" fontId="73" fillId="0" borderId="0" xfId="0" applyFont="1">
      <alignment vertical="center"/>
    </xf>
    <xf numFmtId="0" fontId="74" fillId="0" borderId="0" xfId="0" applyFont="1" applyAlignment="1">
      <alignment horizontal="right" vertical="center"/>
    </xf>
    <xf numFmtId="0" fontId="73" fillId="0" borderId="0" xfId="0" applyFont="1" applyAlignment="1">
      <alignment vertical="center" wrapText="1"/>
    </xf>
    <xf numFmtId="0" fontId="73" fillId="0" borderId="0" xfId="0" applyFont="1" applyAlignment="1">
      <alignment horizontal="left" vertical="center" wrapText="1"/>
    </xf>
    <xf numFmtId="0" fontId="73" fillId="0" borderId="0" xfId="0" applyFont="1" applyAlignment="1">
      <alignment vertical="top" wrapText="1"/>
    </xf>
    <xf numFmtId="0" fontId="73" fillId="0" borderId="86" xfId="0" applyFont="1" applyBorder="1" applyAlignment="1">
      <alignment horizontal="center" vertical="center"/>
    </xf>
    <xf numFmtId="0" fontId="73" fillId="0" borderId="84" xfId="0" applyFont="1" applyBorder="1" applyAlignment="1">
      <alignment horizontal="center" vertical="center"/>
    </xf>
    <xf numFmtId="0" fontId="73" fillId="0" borderId="83" xfId="0" applyFont="1" applyBorder="1">
      <alignment vertical="center"/>
    </xf>
    <xf numFmtId="0" fontId="73" fillId="0" borderId="0" xfId="0" applyFont="1" applyAlignment="1">
      <alignment horizontal="center" vertical="center"/>
    </xf>
    <xf numFmtId="0" fontId="67" fillId="0" borderId="0" xfId="0" applyFont="1" applyAlignment="1">
      <alignment vertical="top"/>
    </xf>
    <xf numFmtId="0" fontId="67" fillId="0" borderId="0" xfId="0" applyFont="1" applyAlignment="1">
      <alignment vertical="center" wrapText="1"/>
    </xf>
    <xf numFmtId="0" fontId="73" fillId="2" borderId="69" xfId="0" applyFont="1" applyFill="1" applyBorder="1" applyAlignment="1">
      <alignment vertical="center" wrapText="1"/>
    </xf>
    <xf numFmtId="0" fontId="73" fillId="2" borderId="2" xfId="0" applyFont="1" applyFill="1" applyBorder="1" applyAlignment="1">
      <alignment vertical="center" wrapText="1"/>
    </xf>
    <xf numFmtId="178" fontId="73" fillId="0" borderId="94" xfId="0" applyNumberFormat="1" applyFont="1" applyBorder="1" applyAlignment="1">
      <alignment horizontal="center" vertical="center"/>
    </xf>
    <xf numFmtId="0" fontId="73" fillId="0" borderId="94" xfId="0" applyFont="1" applyBorder="1" applyAlignment="1">
      <alignment horizontal="center" vertical="center"/>
    </xf>
    <xf numFmtId="0" fontId="73" fillId="0" borderId="0" xfId="0" applyFont="1" applyAlignment="1">
      <alignment horizontal="center" vertical="center" shrinkToFit="1"/>
    </xf>
    <xf numFmtId="178" fontId="73" fillId="0" borderId="0" xfId="0" applyNumberFormat="1" applyFont="1" applyAlignment="1">
      <alignment horizontal="center" vertical="center"/>
    </xf>
    <xf numFmtId="0" fontId="68" fillId="0" borderId="0" xfId="3" applyAlignment="1">
      <alignment vertical="center"/>
    </xf>
    <xf numFmtId="0" fontId="68" fillId="0" borderId="0" xfId="3" applyAlignment="1">
      <alignment horizontal="center" vertical="center" shrinkToFit="1"/>
    </xf>
    <xf numFmtId="0" fontId="69" fillId="0" borderId="0" xfId="3" applyFont="1" applyAlignment="1">
      <alignment vertical="center"/>
    </xf>
    <xf numFmtId="0" fontId="68" fillId="0" borderId="71" xfId="3" applyBorder="1" applyAlignment="1">
      <alignment vertical="center"/>
    </xf>
    <xf numFmtId="0" fontId="68" fillId="0" borderId="73" xfId="3" applyBorder="1" applyAlignment="1">
      <alignment vertical="center"/>
    </xf>
    <xf numFmtId="0" fontId="68" fillId="0" borderId="72" xfId="3" applyBorder="1" applyAlignment="1">
      <alignment vertical="center"/>
    </xf>
    <xf numFmtId="0" fontId="68" fillId="0" borderId="78" xfId="3" applyBorder="1" applyAlignment="1">
      <alignment vertical="center"/>
    </xf>
    <xf numFmtId="0" fontId="68" fillId="0" borderId="61" xfId="3" applyBorder="1" applyAlignment="1">
      <alignment vertical="center"/>
    </xf>
    <xf numFmtId="0" fontId="68" fillId="0" borderId="79" xfId="3" applyBorder="1" applyAlignment="1">
      <alignment vertical="center"/>
    </xf>
    <xf numFmtId="0" fontId="34" fillId="2" borderId="47" xfId="0" applyFont="1" applyFill="1" applyBorder="1" applyAlignment="1">
      <alignment horizontal="left" vertical="top" wrapText="1"/>
    </xf>
    <xf numFmtId="0" fontId="24" fillId="2" borderId="14" xfId="0" applyFont="1" applyFill="1" applyBorder="1" applyAlignment="1">
      <alignment vertical="center" wrapText="1"/>
    </xf>
    <xf numFmtId="0" fontId="19" fillId="2" borderId="14" xfId="0" applyFont="1" applyFill="1" applyBorder="1" applyAlignment="1">
      <alignment horizontal="left" vertical="top" wrapText="1"/>
    </xf>
    <xf numFmtId="0" fontId="67" fillId="0" borderId="0" xfId="0" applyFont="1" applyAlignment="1">
      <alignment wrapText="1"/>
    </xf>
    <xf numFmtId="0" fontId="73" fillId="2" borderId="0" xfId="0" applyFont="1" applyFill="1" applyAlignment="1">
      <alignment vertical="center" wrapText="1"/>
    </xf>
    <xf numFmtId="0" fontId="73" fillId="0" borderId="113" xfId="0" applyFont="1" applyBorder="1" applyAlignment="1">
      <alignment horizontal="center" vertical="center"/>
    </xf>
    <xf numFmtId="0" fontId="68" fillId="0" borderId="0" xfId="0" applyFont="1" applyAlignment="1">
      <alignment vertical="center" wrapText="1"/>
    </xf>
    <xf numFmtId="0" fontId="68" fillId="0" borderId="72" xfId="0" applyFont="1" applyBorder="1">
      <alignment vertical="center"/>
    </xf>
    <xf numFmtId="0" fontId="68" fillId="0" borderId="77" xfId="0" applyFont="1" applyBorder="1">
      <alignment vertical="center"/>
    </xf>
    <xf numFmtId="0" fontId="68" fillId="0" borderId="79" xfId="0" applyFont="1" applyBorder="1">
      <alignment vertical="center"/>
    </xf>
    <xf numFmtId="0" fontId="68" fillId="0" borderId="2" xfId="0" applyFont="1" applyBorder="1">
      <alignment vertical="center"/>
    </xf>
    <xf numFmtId="0" fontId="68" fillId="0" borderId="7" xfId="0" applyFont="1" applyBorder="1">
      <alignment vertical="center"/>
    </xf>
    <xf numFmtId="0" fontId="67" fillId="0" borderId="0" xfId="0" applyFont="1" applyAlignment="1">
      <alignment horizontal="center" vertical="center"/>
    </xf>
    <xf numFmtId="0" fontId="68" fillId="0" borderId="31" xfId="0" applyFont="1" applyBorder="1">
      <alignment vertical="center"/>
    </xf>
    <xf numFmtId="0" fontId="68" fillId="0" borderId="82" xfId="0" applyFont="1" applyBorder="1">
      <alignment vertical="center"/>
    </xf>
    <xf numFmtId="0" fontId="68" fillId="0" borderId="0" xfId="2" applyAlignment="1">
      <alignment vertical="center" shrinkToFit="1"/>
    </xf>
    <xf numFmtId="0" fontId="74" fillId="0" borderId="0" xfId="0" applyFont="1" applyAlignment="1">
      <alignment horizontal="left" vertical="center"/>
    </xf>
    <xf numFmtId="0" fontId="77" fillId="0" borderId="0" xfId="0" quotePrefix="1" applyFont="1" applyAlignment="1">
      <alignment horizontal="left" vertical="center"/>
    </xf>
    <xf numFmtId="0" fontId="78" fillId="0" borderId="0" xfId="0" quotePrefix="1" applyFont="1" applyAlignment="1">
      <alignment horizontal="left" vertical="center"/>
    </xf>
    <xf numFmtId="0" fontId="74" fillId="0" borderId="0" xfId="0" quotePrefix="1" applyFont="1" applyAlignment="1">
      <alignment horizontal="left" vertical="center" wrapText="1"/>
    </xf>
    <xf numFmtId="0" fontId="68" fillId="0" borderId="0" xfId="0" quotePrefix="1" applyFont="1" applyAlignment="1">
      <alignment horizontal="right" vertical="center"/>
    </xf>
    <xf numFmtId="0" fontId="68" fillId="0" borderId="0" xfId="0" quotePrefix="1" applyFont="1" applyAlignment="1">
      <alignment horizontal="left" vertical="center"/>
    </xf>
    <xf numFmtId="0" fontId="69" fillId="0" borderId="0" xfId="3" applyFont="1" applyAlignment="1">
      <alignment vertical="center" wrapText="1"/>
    </xf>
    <xf numFmtId="0" fontId="73" fillId="0" borderId="115" xfId="0" applyFont="1" applyBorder="1" applyAlignment="1">
      <alignment horizontal="center" vertical="center"/>
    </xf>
    <xf numFmtId="0" fontId="73" fillId="0" borderId="37" xfId="0" applyFont="1" applyBorder="1" applyAlignment="1">
      <alignment horizontal="center" vertical="center"/>
    </xf>
    <xf numFmtId="0" fontId="73" fillId="0" borderId="106" xfId="0" applyFont="1" applyBorder="1" applyAlignment="1">
      <alignment horizontal="center" vertical="center"/>
    </xf>
    <xf numFmtId="0" fontId="73" fillId="0" borderId="32" xfId="0" applyFont="1" applyBorder="1" applyAlignment="1">
      <alignment horizontal="center" vertical="center"/>
    </xf>
    <xf numFmtId="0" fontId="67" fillId="0" borderId="0" xfId="0" applyFont="1" applyAlignment="1">
      <alignment horizontal="center" wrapText="1"/>
    </xf>
    <xf numFmtId="0" fontId="24" fillId="2" borderId="13" xfId="0" applyFont="1" applyFill="1" applyBorder="1" applyAlignment="1">
      <alignment vertical="center" wrapText="1"/>
    </xf>
    <xf numFmtId="0" fontId="24" fillId="2" borderId="0" xfId="0" applyFont="1" applyFill="1" applyAlignment="1">
      <alignment vertical="center" wrapText="1"/>
    </xf>
    <xf numFmtId="0" fontId="14" fillId="2" borderId="13" xfId="0" quotePrefix="1" applyFont="1" applyFill="1" applyBorder="1">
      <alignment vertical="center"/>
    </xf>
    <xf numFmtId="0" fontId="14" fillId="2" borderId="13" xfId="0" quotePrefix="1" applyFont="1" applyFill="1" applyBorder="1" applyAlignment="1">
      <alignment horizontal="left" vertical="center"/>
    </xf>
    <xf numFmtId="0" fontId="79" fillId="3" borderId="84" xfId="0" applyFont="1" applyFill="1" applyBorder="1" applyAlignment="1">
      <alignment horizontal="center" vertical="center"/>
    </xf>
    <xf numFmtId="0" fontId="17" fillId="0" borderId="84" xfId="0" applyFont="1" applyBorder="1" applyAlignment="1">
      <alignment horizontal="center" vertical="center"/>
    </xf>
    <xf numFmtId="0" fontId="17" fillId="0" borderId="84" xfId="0" applyFont="1" applyBorder="1">
      <alignment vertical="center"/>
    </xf>
    <xf numFmtId="0" fontId="15" fillId="2" borderId="13" xfId="0" quotePrefix="1" applyFont="1" applyFill="1" applyBorder="1" applyAlignment="1">
      <alignment horizontal="right" vertical="center"/>
    </xf>
    <xf numFmtId="0" fontId="16" fillId="2" borderId="13" xfId="0" quotePrefix="1" applyFont="1" applyFill="1" applyBorder="1">
      <alignment vertical="center"/>
    </xf>
    <xf numFmtId="0" fontId="81" fillId="0" borderId="0" xfId="0" applyFont="1">
      <alignment vertical="center"/>
    </xf>
    <xf numFmtId="0" fontId="9" fillId="0" borderId="0" xfId="0" applyFont="1">
      <alignment vertical="center"/>
    </xf>
    <xf numFmtId="0" fontId="82" fillId="0" borderId="0" xfId="0" applyFont="1" applyAlignment="1">
      <alignment horizontal="right" vertical="center"/>
    </xf>
    <xf numFmtId="0" fontId="81" fillId="0" borderId="0" xfId="0" applyFont="1" applyAlignment="1">
      <alignment horizontal="right" vertical="center"/>
    </xf>
    <xf numFmtId="0" fontId="13" fillId="4" borderId="0" xfId="5" applyFont="1" applyFill="1">
      <alignment vertical="center"/>
    </xf>
    <xf numFmtId="0" fontId="9" fillId="0" borderId="0" xfId="5" applyFont="1">
      <alignment vertical="center"/>
    </xf>
    <xf numFmtId="0" fontId="9" fillId="0" borderId="0" xfId="0" applyFont="1" applyAlignment="1">
      <alignment horizontal="left" vertical="center" indent="2"/>
    </xf>
    <xf numFmtId="0" fontId="9" fillId="0" borderId="0" xfId="0" applyFont="1" applyAlignment="1">
      <alignment vertical="center" wrapText="1"/>
    </xf>
    <xf numFmtId="0" fontId="82" fillId="0" borderId="66" xfId="0" applyFont="1" applyBorder="1" applyAlignment="1">
      <alignment horizontal="left" vertical="center" wrapText="1"/>
    </xf>
    <xf numFmtId="0" fontId="9" fillId="0" borderId="66" xfId="0" applyFont="1" applyBorder="1" applyAlignment="1">
      <alignment horizontal="left" vertical="center" wrapText="1"/>
    </xf>
    <xf numFmtId="0" fontId="81" fillId="0" borderId="111" xfId="0" applyFont="1" applyBorder="1" applyAlignment="1">
      <alignment horizontal="center" vertical="center" wrapText="1"/>
    </xf>
    <xf numFmtId="180" fontId="81" fillId="0" borderId="0" xfId="0" applyNumberFormat="1" applyFont="1" applyAlignment="1">
      <alignment vertical="center" shrinkToFit="1"/>
    </xf>
    <xf numFmtId="0" fontId="81" fillId="0" borderId="0" xfId="0" applyFont="1" applyAlignment="1">
      <alignment vertical="center" shrinkToFit="1"/>
    </xf>
    <xf numFmtId="0" fontId="81" fillId="0" borderId="66" xfId="0" applyFont="1" applyBorder="1" applyAlignment="1">
      <alignment horizontal="left" vertical="center" wrapText="1"/>
    </xf>
    <xf numFmtId="0" fontId="81" fillId="0" borderId="0" xfId="0" applyFont="1" applyAlignment="1">
      <alignment vertical="center" wrapText="1"/>
    </xf>
    <xf numFmtId="0" fontId="81" fillId="0" borderId="6" xfId="0" applyFont="1" applyBorder="1">
      <alignment vertical="center"/>
    </xf>
    <xf numFmtId="0" fontId="81" fillId="0" borderId="66" xfId="0" applyFont="1" applyBorder="1">
      <alignment vertical="center"/>
    </xf>
    <xf numFmtId="0" fontId="81" fillId="0" borderId="7" xfId="0" applyFont="1" applyBorder="1">
      <alignment vertical="center"/>
    </xf>
    <xf numFmtId="0" fontId="73" fillId="0" borderId="126" xfId="0" applyFont="1" applyBorder="1" applyAlignment="1">
      <alignment horizontal="center" vertical="center"/>
    </xf>
    <xf numFmtId="0" fontId="73" fillId="0" borderId="127" xfId="0" applyFont="1" applyBorder="1" applyAlignment="1">
      <alignment horizontal="center" vertical="center"/>
    </xf>
    <xf numFmtId="0" fontId="81" fillId="0" borderId="30" xfId="0" applyFont="1" applyBorder="1" applyAlignment="1">
      <alignment horizontal="center" vertical="center" wrapText="1"/>
    </xf>
    <xf numFmtId="0" fontId="81" fillId="0" borderId="35" xfId="0" applyFont="1" applyBorder="1" applyAlignment="1">
      <alignment horizontal="center" vertical="center" wrapText="1"/>
    </xf>
    <xf numFmtId="0" fontId="81" fillId="0" borderId="26" xfId="0" applyFont="1" applyBorder="1" applyAlignment="1">
      <alignment horizontal="center" vertical="center"/>
    </xf>
    <xf numFmtId="0" fontId="81" fillId="0" borderId="105" xfId="0" applyFont="1" applyBorder="1" applyAlignment="1">
      <alignment horizontal="center" vertical="center"/>
    </xf>
    <xf numFmtId="0" fontId="24" fillId="2" borderId="0" xfId="0" applyFont="1" applyFill="1" applyAlignment="1" applyProtection="1">
      <alignment horizontal="center" vertical="top" wrapText="1"/>
      <protection locked="0"/>
    </xf>
    <xf numFmtId="0" fontId="41" fillId="2" borderId="44" xfId="0" applyFont="1" applyFill="1" applyBorder="1" applyAlignment="1" applyProtection="1">
      <alignment vertical="top"/>
      <protection locked="0"/>
    </xf>
    <xf numFmtId="0" fontId="41" fillId="2" borderId="0" xfId="0" applyFont="1" applyFill="1" applyAlignment="1" applyProtection="1">
      <alignment vertical="top"/>
      <protection locked="0"/>
    </xf>
    <xf numFmtId="0" fontId="24" fillId="2" borderId="0" xfId="0" applyFont="1" applyFill="1">
      <alignment vertical="center"/>
    </xf>
    <xf numFmtId="176" fontId="24" fillId="2" borderId="0" xfId="0" applyNumberFormat="1" applyFont="1" applyFill="1" applyAlignment="1">
      <alignment horizontal="center" vertical="top" wrapText="1"/>
    </xf>
    <xf numFmtId="182" fontId="79" fillId="3" borderId="84" xfId="0" applyNumberFormat="1" applyFont="1" applyFill="1" applyBorder="1" applyAlignment="1">
      <alignment horizontal="center" vertical="center"/>
    </xf>
    <xf numFmtId="0" fontId="85" fillId="0" borderId="0" xfId="3" applyFont="1" applyAlignment="1">
      <alignment horizontal="right" vertical="center"/>
    </xf>
    <xf numFmtId="0" fontId="51" fillId="0" borderId="0" xfId="3" applyFont="1" applyAlignment="1">
      <alignment vertical="center"/>
    </xf>
    <xf numFmtId="0" fontId="68" fillId="0" borderId="0" xfId="3" applyAlignment="1">
      <alignment vertical="top" wrapText="1"/>
    </xf>
    <xf numFmtId="0" fontId="73" fillId="0" borderId="0" xfId="5" applyFont="1" applyAlignment="1">
      <alignment horizontal="left" vertical="center"/>
    </xf>
    <xf numFmtId="0" fontId="73" fillId="0" borderId="0" xfId="5" applyFont="1">
      <alignment vertical="center"/>
    </xf>
    <xf numFmtId="0" fontId="68" fillId="0" borderId="0" xfId="7" applyAlignment="1">
      <alignment horizontal="right" vertical="center"/>
    </xf>
    <xf numFmtId="0" fontId="68" fillId="0" borderId="0" xfId="7" applyAlignment="1">
      <alignment horizontal="left" vertical="center"/>
    </xf>
    <xf numFmtId="0" fontId="67" fillId="0" borderId="0" xfId="5" applyFont="1" applyAlignment="1">
      <alignment vertical="top" wrapText="1"/>
    </xf>
    <xf numFmtId="0" fontId="68" fillId="0" borderId="0" xfId="5" applyFont="1" applyAlignment="1">
      <alignment vertical="top" wrapText="1"/>
    </xf>
    <xf numFmtId="0" fontId="68" fillId="0" borderId="0" xfId="5" applyFont="1" applyAlignment="1">
      <alignment vertical="center" wrapText="1"/>
    </xf>
    <xf numFmtId="0" fontId="20" fillId="0" borderId="0" xfId="5" applyFont="1">
      <alignment vertical="center"/>
    </xf>
    <xf numFmtId="0" fontId="67" fillId="0" borderId="0" xfId="5" applyFont="1" applyAlignment="1">
      <alignment vertical="center" wrapText="1"/>
    </xf>
    <xf numFmtId="0" fontId="67" fillId="0" borderId="0" xfId="5" applyFont="1" applyAlignment="1">
      <alignment vertical="top"/>
    </xf>
    <xf numFmtId="0" fontId="69" fillId="0" borderId="0" xfId="5" applyFont="1" applyAlignment="1">
      <alignment horizontal="center" wrapText="1"/>
    </xf>
    <xf numFmtId="0" fontId="69" fillId="0" borderId="0" xfId="5" applyFont="1" applyAlignment="1">
      <alignment horizontal="center" vertical="center"/>
    </xf>
    <xf numFmtId="0" fontId="68" fillId="0" borderId="0" xfId="3" applyAlignment="1">
      <alignment vertical="center" wrapText="1"/>
    </xf>
    <xf numFmtId="0" fontId="69" fillId="0" borderId="0" xfId="5" applyFont="1" applyAlignment="1">
      <alignment vertical="top" wrapText="1"/>
    </xf>
    <xf numFmtId="0" fontId="68" fillId="0" borderId="0" xfId="3" applyAlignment="1">
      <alignment horizontal="left" vertical="center" wrapText="1"/>
    </xf>
    <xf numFmtId="0" fontId="68" fillId="0" borderId="73" xfId="3" applyBorder="1" applyAlignment="1">
      <alignment horizontal="left" vertical="center" wrapText="1"/>
    </xf>
    <xf numFmtId="0" fontId="68" fillId="0" borderId="73" xfId="3" applyBorder="1" applyAlignment="1">
      <alignment horizontal="left" vertical="center"/>
    </xf>
    <xf numFmtId="0" fontId="68" fillId="0" borderId="0" xfId="3" applyAlignment="1">
      <alignment horizontal="left" vertical="center"/>
    </xf>
    <xf numFmtId="0" fontId="68" fillId="0" borderId="0" xfId="3" applyAlignment="1">
      <alignment horizontal="center" vertical="center"/>
    </xf>
    <xf numFmtId="0" fontId="68" fillId="0" borderId="31" xfId="3" applyBorder="1" applyAlignment="1">
      <alignment horizontal="center" vertical="center"/>
    </xf>
    <xf numFmtId="0" fontId="68" fillId="0" borderId="150" xfId="3" applyBorder="1" applyAlignment="1">
      <alignment horizontal="center" vertical="center"/>
    </xf>
    <xf numFmtId="0" fontId="87" fillId="0" borderId="0" xfId="3" applyFont="1" applyAlignment="1">
      <alignment horizontal="center" vertical="center"/>
    </xf>
    <xf numFmtId="0" fontId="68" fillId="0" borderId="154" xfId="3" applyBorder="1" applyAlignment="1">
      <alignment horizontal="center" vertical="center"/>
    </xf>
    <xf numFmtId="0" fontId="68" fillId="0" borderId="0" xfId="3" applyAlignment="1">
      <alignment vertical="center" shrinkToFit="1"/>
    </xf>
    <xf numFmtId="0" fontId="68" fillId="0" borderId="31" xfId="3" applyBorder="1" applyAlignment="1">
      <alignment vertical="center"/>
    </xf>
    <xf numFmtId="0" fontId="68" fillId="0" borderId="0" xfId="5" applyFont="1">
      <alignment vertical="center"/>
    </xf>
    <xf numFmtId="0" fontId="78" fillId="0" borderId="0" xfId="5" quotePrefix="1" applyFont="1" applyAlignment="1">
      <alignment horizontal="left" vertical="center"/>
    </xf>
    <xf numFmtId="0" fontId="68" fillId="0" borderId="0" xfId="5" applyFont="1" applyAlignment="1">
      <alignment horizontal="left" vertical="center"/>
    </xf>
    <xf numFmtId="0" fontId="68" fillId="0" borderId="0" xfId="5" quotePrefix="1" applyFont="1" applyAlignment="1">
      <alignment horizontal="right" vertical="center"/>
    </xf>
    <xf numFmtId="0" fontId="68" fillId="0" borderId="0" xfId="5" quotePrefix="1" applyFont="1" applyAlignment="1">
      <alignment horizontal="left" vertical="center"/>
    </xf>
    <xf numFmtId="0" fontId="17" fillId="0" borderId="84" xfId="5" applyFont="1" applyBorder="1" applyAlignment="1">
      <alignment horizontal="center" vertical="center"/>
    </xf>
    <xf numFmtId="0" fontId="79" fillId="3" borderId="84" xfId="5" applyFont="1" applyFill="1" applyBorder="1" applyAlignment="1">
      <alignment horizontal="center" vertical="center"/>
    </xf>
    <xf numFmtId="182" fontId="79" fillId="3" borderId="84" xfId="5" applyNumberFormat="1" applyFont="1" applyFill="1" applyBorder="1" applyAlignment="1">
      <alignment horizontal="center" vertical="center"/>
    </xf>
    <xf numFmtId="0" fontId="17" fillId="0" borderId="84" xfId="5" applyFont="1" applyBorder="1">
      <alignment vertical="center"/>
    </xf>
    <xf numFmtId="184" fontId="68" fillId="0" borderId="0" xfId="3" applyNumberFormat="1" applyAlignment="1">
      <alignment horizontal="center" vertical="center"/>
    </xf>
    <xf numFmtId="0" fontId="76" fillId="0" borderId="0" xfId="3" applyFont="1" applyAlignment="1">
      <alignment horizontal="right" vertical="center"/>
    </xf>
    <xf numFmtId="0" fontId="0" fillId="0" borderId="0" xfId="3" applyFont="1" applyAlignment="1">
      <alignment vertical="center"/>
    </xf>
    <xf numFmtId="0" fontId="76" fillId="0" borderId="0" xfId="3" applyFont="1" applyAlignment="1">
      <alignment vertical="center"/>
    </xf>
    <xf numFmtId="0" fontId="68" fillId="0" borderId="0" xfId="3" applyAlignment="1">
      <alignment horizontal="right" vertical="top"/>
    </xf>
    <xf numFmtId="0" fontId="68" fillId="0" borderId="0" xfId="3" applyAlignment="1">
      <alignment horizontal="center" vertical="top"/>
    </xf>
    <xf numFmtId="0" fontId="69" fillId="0" borderId="0" xfId="5" applyFont="1" applyAlignment="1">
      <alignment horizontal="left" vertical="center"/>
    </xf>
    <xf numFmtId="0" fontId="69" fillId="0" borderId="0" xfId="5" applyFont="1" applyAlignment="1">
      <alignment vertical="center" wrapText="1"/>
    </xf>
    <xf numFmtId="0" fontId="68" fillId="0" borderId="84" xfId="0" applyFont="1" applyBorder="1" applyAlignment="1">
      <alignment horizontal="center" vertical="center"/>
    </xf>
    <xf numFmtId="0" fontId="7" fillId="2" borderId="4"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top" wrapText="1"/>
      <protection locked="0"/>
    </xf>
    <xf numFmtId="0" fontId="7" fillId="2" borderId="9" xfId="0" applyFont="1" applyFill="1" applyBorder="1" applyAlignment="1" applyProtection="1">
      <alignment horizontal="center" vertical="top" wrapText="1"/>
      <protection locked="0"/>
    </xf>
    <xf numFmtId="0" fontId="7" fillId="2" borderId="10" xfId="0" applyFont="1" applyFill="1" applyBorder="1" applyAlignment="1" applyProtection="1">
      <alignment horizontal="center" vertical="top" wrapText="1"/>
      <protection locked="0"/>
    </xf>
    <xf numFmtId="0" fontId="24" fillId="2" borderId="13"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4" xfId="0" applyFont="1" applyFill="1" applyBorder="1" applyAlignment="1">
      <alignment horizontal="left" vertical="center" wrapText="1"/>
    </xf>
    <xf numFmtId="0" fontId="14" fillId="2" borderId="14" xfId="0" applyFont="1" applyFill="1" applyBorder="1" applyAlignment="1">
      <alignment vertical="top" wrapText="1"/>
    </xf>
    <xf numFmtId="0" fontId="14" fillId="2" borderId="4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52" xfId="0" applyFont="1" applyFill="1" applyBorder="1" applyAlignment="1">
      <alignment horizontal="center" vertical="center" wrapText="1"/>
    </xf>
    <xf numFmtId="0" fontId="28" fillId="2" borderId="59" xfId="0" applyFont="1" applyFill="1" applyBorder="1" applyAlignment="1" applyProtection="1">
      <alignment horizontal="left" vertical="top" wrapText="1"/>
      <protection locked="0"/>
    </xf>
    <xf numFmtId="0" fontId="28" fillId="2" borderId="58" xfId="0" applyFont="1" applyFill="1" applyBorder="1" applyAlignment="1" applyProtection="1">
      <alignment horizontal="left" vertical="top" wrapText="1"/>
      <protection locked="0"/>
    </xf>
    <xf numFmtId="0" fontId="28" fillId="2" borderId="60" xfId="0" applyFont="1" applyFill="1" applyBorder="1" applyAlignment="1" applyProtection="1">
      <alignment horizontal="left" vertical="top" wrapText="1"/>
      <protection locked="0"/>
    </xf>
    <xf numFmtId="0" fontId="28" fillId="2" borderId="56" xfId="0" applyFont="1" applyFill="1" applyBorder="1" applyAlignment="1" applyProtection="1">
      <alignment horizontal="left" vertical="top" wrapText="1"/>
      <protection locked="0"/>
    </xf>
    <xf numFmtId="0" fontId="28" fillId="2" borderId="54" xfId="0" applyFont="1" applyFill="1" applyBorder="1" applyAlignment="1" applyProtection="1">
      <alignment horizontal="left" vertical="top" wrapText="1"/>
      <protection locked="0"/>
    </xf>
    <xf numFmtId="0" fontId="28" fillId="2" borderId="57" xfId="0" applyFont="1" applyFill="1" applyBorder="1" applyAlignment="1" applyProtection="1">
      <alignment horizontal="left" vertical="top" wrapText="1"/>
      <protection locked="0"/>
    </xf>
    <xf numFmtId="0" fontId="34" fillId="2" borderId="47" xfId="0" applyFont="1" applyFill="1" applyBorder="1" applyAlignment="1">
      <alignment horizontal="left" vertical="top" wrapText="1"/>
    </xf>
    <xf numFmtId="0" fontId="14" fillId="2" borderId="13"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14" xfId="0" applyFont="1" applyFill="1" applyBorder="1" applyAlignment="1" applyProtection="1">
      <alignment horizontal="left" vertical="top" wrapText="1"/>
      <protection locked="0"/>
    </xf>
    <xf numFmtId="0" fontId="14" fillId="2" borderId="0" xfId="0" applyFont="1" applyFill="1" applyAlignment="1">
      <alignment horizontal="left" vertical="top" wrapText="1"/>
    </xf>
    <xf numFmtId="0" fontId="14" fillId="2" borderId="14" xfId="0" applyFont="1" applyFill="1" applyBorder="1" applyAlignment="1">
      <alignment horizontal="left" vertical="top" wrapText="1"/>
    </xf>
    <xf numFmtId="0" fontId="28" fillId="2" borderId="62" xfId="0" applyFont="1" applyFill="1" applyBorder="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28" fillId="2" borderId="52" xfId="0" applyFont="1" applyFill="1" applyBorder="1" applyAlignment="1" applyProtection="1">
      <alignment horizontal="left" vertical="top" wrapText="1"/>
      <protection locked="0"/>
    </xf>
    <xf numFmtId="0" fontId="38" fillId="2" borderId="47" xfId="0" applyFont="1" applyFill="1" applyBorder="1" applyAlignment="1">
      <alignment horizontal="left" vertical="top" wrapText="1"/>
    </xf>
    <xf numFmtId="0" fontId="24" fillId="2" borderId="62" xfId="0" applyFont="1" applyFill="1" applyBorder="1" applyAlignment="1">
      <alignment horizontal="left" vertical="center"/>
    </xf>
    <xf numFmtId="0" fontId="24" fillId="2" borderId="0" xfId="0" applyFont="1" applyFill="1" applyAlignment="1">
      <alignment horizontal="left" vertical="center"/>
    </xf>
    <xf numFmtId="0" fontId="24" fillId="2" borderId="14" xfId="0" applyFont="1" applyFill="1" applyBorder="1" applyAlignment="1">
      <alignment horizontal="left" vertical="center"/>
    </xf>
    <xf numFmtId="0" fontId="24" fillId="2" borderId="62" xfId="0" applyFont="1" applyFill="1" applyBorder="1" applyAlignment="1">
      <alignment vertical="top" wrapText="1"/>
    </xf>
    <xf numFmtId="0" fontId="24" fillId="2" borderId="0" xfId="0" applyFont="1" applyFill="1" applyAlignment="1">
      <alignment vertical="top" wrapText="1"/>
    </xf>
    <xf numFmtId="0" fontId="24" fillId="2" borderId="0" xfId="0" applyFont="1" applyFill="1" applyAlignment="1">
      <alignment horizontal="left" vertical="top" wrapText="1"/>
    </xf>
    <xf numFmtId="0" fontId="24" fillId="2" borderId="62" xfId="0" applyFont="1" applyFill="1" applyBorder="1" applyAlignment="1">
      <alignment horizontal="left" vertical="top" wrapText="1"/>
    </xf>
    <xf numFmtId="0" fontId="14" fillId="2" borderId="13" xfId="0" applyFont="1" applyFill="1" applyBorder="1" applyAlignment="1">
      <alignment horizontal="left" vertical="top" wrapText="1"/>
    </xf>
    <xf numFmtId="0" fontId="48" fillId="2" borderId="48" xfId="0" applyFont="1" applyFill="1" applyBorder="1" applyAlignment="1">
      <alignment horizontal="center" vertical="center"/>
    </xf>
    <xf numFmtId="0" fontId="48" fillId="2" borderId="50" xfId="0" applyFont="1" applyFill="1" applyBorder="1" applyAlignment="1">
      <alignment horizontal="center" vertical="center"/>
    </xf>
    <xf numFmtId="0" fontId="28" fillId="2" borderId="54" xfId="0" applyFont="1" applyFill="1" applyBorder="1" applyAlignment="1" applyProtection="1">
      <alignment horizontal="left" vertical="top"/>
      <protection locked="0"/>
    </xf>
    <xf numFmtId="0" fontId="14" fillId="2" borderId="13"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52" xfId="0" applyFont="1" applyFill="1" applyBorder="1" applyAlignment="1" applyProtection="1">
      <alignment horizontal="left" vertical="top"/>
      <protection locked="0"/>
    </xf>
    <xf numFmtId="0" fontId="29" fillId="2" borderId="59" xfId="0" applyFont="1" applyFill="1" applyBorder="1" applyAlignment="1">
      <alignment horizontal="left" vertical="top" wrapText="1"/>
    </xf>
    <xf numFmtId="0" fontId="29" fillId="2" borderId="58" xfId="0" applyFont="1" applyFill="1" applyBorder="1" applyAlignment="1">
      <alignment horizontal="left" vertical="top" wrapText="1"/>
    </xf>
    <xf numFmtId="0" fontId="29" fillId="2" borderId="60" xfId="0" applyFont="1" applyFill="1" applyBorder="1" applyAlignment="1">
      <alignment horizontal="left" vertical="top" wrapText="1"/>
    </xf>
    <xf numFmtId="0" fontId="29" fillId="2" borderId="56" xfId="0" applyFont="1" applyFill="1" applyBorder="1" applyAlignment="1">
      <alignment horizontal="left" vertical="top" wrapText="1"/>
    </xf>
    <xf numFmtId="0" fontId="29" fillId="2" borderId="54" xfId="0" applyFont="1" applyFill="1" applyBorder="1" applyAlignment="1">
      <alignment horizontal="left" vertical="top" wrapText="1"/>
    </xf>
    <xf numFmtId="0" fontId="29" fillId="2" borderId="57" xfId="0" applyFont="1" applyFill="1" applyBorder="1" applyAlignment="1">
      <alignment horizontal="left" vertical="top" wrapText="1"/>
    </xf>
    <xf numFmtId="0" fontId="14" fillId="2" borderId="44" xfId="0" applyFont="1" applyFill="1" applyBorder="1" applyAlignment="1" applyProtection="1">
      <alignment horizontal="left" vertical="top"/>
      <protection locked="0"/>
    </xf>
    <xf numFmtId="0" fontId="24" fillId="2" borderId="62" xfId="0" applyFont="1" applyFill="1" applyBorder="1" applyAlignment="1">
      <alignment vertical="top" wrapText="1" shrinkToFit="1"/>
    </xf>
    <xf numFmtId="0" fontId="24" fillId="2" borderId="0" xfId="0" applyFont="1" applyFill="1" applyAlignment="1">
      <alignment vertical="top" wrapText="1" shrinkToFit="1"/>
    </xf>
    <xf numFmtId="0" fontId="24" fillId="2" borderId="62" xfId="0" applyFont="1" applyFill="1" applyBorder="1" applyAlignment="1">
      <alignment horizontal="center" vertical="top" shrinkToFit="1"/>
    </xf>
    <xf numFmtId="0" fontId="24" fillId="2" borderId="0" xfId="0" applyFont="1" applyFill="1" applyAlignment="1">
      <alignment horizontal="center" vertical="top" shrinkToFit="1"/>
    </xf>
    <xf numFmtId="0" fontId="24" fillId="2" borderId="6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4" xfId="0" applyFont="1" applyFill="1" applyBorder="1" applyAlignment="1" applyProtection="1">
      <alignment horizontal="left" vertical="top" wrapText="1"/>
      <protection locked="0"/>
    </xf>
    <xf numFmtId="0" fontId="14" fillId="2" borderId="0" xfId="0" applyFont="1" applyFill="1" applyAlignment="1">
      <alignment horizontal="left" vertical="center"/>
    </xf>
    <xf numFmtId="0" fontId="14" fillId="2" borderId="14" xfId="0" applyFont="1" applyFill="1" applyBorder="1" applyAlignment="1">
      <alignment horizontal="left" vertical="center"/>
    </xf>
    <xf numFmtId="0" fontId="24" fillId="2" borderId="13" xfId="0" applyFont="1" applyFill="1" applyBorder="1" applyAlignment="1">
      <alignment horizontal="left" vertical="top" wrapText="1"/>
    </xf>
    <xf numFmtId="0" fontId="24" fillId="2" borderId="14" xfId="0" applyFont="1" applyFill="1" applyBorder="1" applyAlignment="1">
      <alignment horizontal="left" vertical="top" wrapText="1"/>
    </xf>
    <xf numFmtId="0" fontId="24" fillId="2" borderId="62" xfId="0" applyFont="1" applyFill="1" applyBorder="1" applyAlignment="1">
      <alignment vertical="top" shrinkToFit="1"/>
    </xf>
    <xf numFmtId="0" fontId="24" fillId="2" borderId="0" xfId="0" applyFont="1" applyFill="1" applyAlignment="1">
      <alignment vertical="top" shrinkToFit="1"/>
    </xf>
    <xf numFmtId="0" fontId="49" fillId="2" borderId="51" xfId="0" applyFont="1" applyFill="1" applyBorder="1" applyAlignment="1">
      <alignment horizontal="left" vertical="top" wrapText="1"/>
    </xf>
    <xf numFmtId="0" fontId="24" fillId="2" borderId="42" xfId="0" applyFont="1" applyFill="1" applyBorder="1" applyAlignment="1">
      <alignment horizontal="left" vertical="top" wrapText="1"/>
    </xf>
    <xf numFmtId="0" fontId="24" fillId="2" borderId="14" xfId="0" applyFont="1" applyFill="1" applyBorder="1" applyAlignment="1">
      <alignment vertical="top" wrapText="1"/>
    </xf>
    <xf numFmtId="0" fontId="20" fillId="2" borderId="14" xfId="0" applyFont="1" applyFill="1" applyBorder="1" applyAlignment="1">
      <alignment vertical="top" wrapText="1"/>
    </xf>
    <xf numFmtId="0" fontId="45" fillId="2" borderId="47" xfId="0" applyFont="1" applyFill="1" applyBorder="1" applyAlignment="1">
      <alignment vertical="top" wrapText="1"/>
    </xf>
    <xf numFmtId="0" fontId="20" fillId="2" borderId="14" xfId="0" applyFont="1" applyFill="1" applyBorder="1" applyAlignment="1">
      <alignment horizontal="left" vertical="top" wrapText="1"/>
    </xf>
    <xf numFmtId="0" fontId="10" fillId="2" borderId="13" xfId="0" applyFont="1" applyFill="1" applyBorder="1" applyAlignment="1">
      <alignment horizontal="left" vertical="center"/>
    </xf>
    <xf numFmtId="0" fontId="10" fillId="2" borderId="0" xfId="0" applyFont="1" applyFill="1" applyAlignment="1">
      <alignment horizontal="left" vertical="center"/>
    </xf>
    <xf numFmtId="0" fontId="10" fillId="2" borderId="14" xfId="0" applyFont="1" applyFill="1" applyBorder="1" applyAlignment="1">
      <alignment horizontal="left" vertical="center"/>
    </xf>
    <xf numFmtId="0" fontId="42" fillId="2" borderId="47" xfId="0" applyFont="1" applyFill="1" applyBorder="1" applyAlignment="1">
      <alignment horizontal="left" vertical="top" wrapText="1"/>
    </xf>
    <xf numFmtId="0" fontId="24" fillId="2" borderId="44" xfId="0" applyFont="1" applyFill="1" applyBorder="1" applyAlignment="1">
      <alignment horizontal="left" vertical="center" wrapText="1"/>
    </xf>
    <xf numFmtId="0" fontId="24" fillId="2" borderId="13" xfId="0" applyFont="1" applyFill="1" applyBorder="1" applyAlignment="1">
      <alignment horizontal="left" vertical="center"/>
    </xf>
    <xf numFmtId="0" fontId="24" fillId="2" borderId="13" xfId="0" applyFont="1" applyFill="1" applyBorder="1" applyAlignment="1" applyProtection="1">
      <alignment horizontal="left" vertical="top" wrapText="1"/>
      <protection locked="0"/>
    </xf>
    <xf numFmtId="0" fontId="24" fillId="2" borderId="44" xfId="0" applyFont="1" applyFill="1" applyBorder="1" applyAlignment="1" applyProtection="1">
      <alignment horizontal="left" vertical="top"/>
      <protection locked="0"/>
    </xf>
    <xf numFmtId="0" fontId="24" fillId="2" borderId="0" xfId="0" applyFont="1" applyFill="1" applyAlignment="1" applyProtection="1">
      <alignment horizontal="left" vertical="top"/>
      <protection locked="0"/>
    </xf>
    <xf numFmtId="0" fontId="24" fillId="2" borderId="14" xfId="0" applyFont="1" applyFill="1" applyBorder="1" applyAlignment="1" applyProtection="1">
      <alignment horizontal="left" vertical="top"/>
      <protection locked="0"/>
    </xf>
    <xf numFmtId="0" fontId="24" fillId="2" borderId="13" xfId="0" applyFont="1" applyFill="1" applyBorder="1" applyAlignment="1" applyProtection="1">
      <alignment horizontal="left" vertical="top"/>
      <protection locked="0"/>
    </xf>
    <xf numFmtId="0" fontId="24" fillId="2" borderId="62" xfId="0"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0" fontId="28" fillId="2" borderId="48" xfId="0" applyFont="1" applyFill="1" applyBorder="1" applyAlignment="1" applyProtection="1">
      <alignment horizontal="left" vertical="top"/>
      <protection locked="0"/>
    </xf>
    <xf numFmtId="0" fontId="28" fillId="2" borderId="49" xfId="0" applyFont="1" applyFill="1" applyBorder="1" applyAlignment="1" applyProtection="1">
      <alignment horizontal="left" vertical="top"/>
      <protection locked="0"/>
    </xf>
    <xf numFmtId="0" fontId="28" fillId="2" borderId="50" xfId="0" applyFont="1" applyFill="1" applyBorder="1" applyAlignment="1" applyProtection="1">
      <alignment horizontal="left" vertical="top"/>
      <protection locked="0"/>
    </xf>
    <xf numFmtId="0" fontId="52" fillId="2" borderId="0" xfId="0" applyFont="1" applyFill="1" applyAlignment="1" applyProtection="1">
      <alignment horizontal="left" vertical="top" wrapText="1"/>
      <protection locked="0"/>
    </xf>
    <xf numFmtId="0" fontId="52" fillId="2" borderId="14" xfId="0" applyFont="1" applyFill="1" applyBorder="1" applyAlignment="1" applyProtection="1">
      <alignment horizontal="left" vertical="top" wrapText="1"/>
      <protection locked="0"/>
    </xf>
    <xf numFmtId="0" fontId="45" fillId="2" borderId="47" xfId="0" applyFont="1" applyFill="1" applyBorder="1" applyAlignment="1">
      <alignment horizontal="left" vertical="top" wrapText="1"/>
    </xf>
    <xf numFmtId="0" fontId="20" fillId="2" borderId="14" xfId="0" applyFont="1" applyFill="1" applyBorder="1" applyAlignment="1">
      <alignment vertical="center" wrapText="1"/>
    </xf>
    <xf numFmtId="0" fontId="24" fillId="2" borderId="44" xfId="0" applyFont="1" applyFill="1" applyBorder="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48" fillId="2" borderId="59" xfId="0" applyFont="1" applyFill="1" applyBorder="1" applyAlignment="1">
      <alignment horizontal="center" vertical="center"/>
    </xf>
    <xf numFmtId="0" fontId="48" fillId="2" borderId="60" xfId="0" applyFont="1" applyFill="1" applyBorder="1" applyAlignment="1">
      <alignment horizontal="center" vertical="center"/>
    </xf>
    <xf numFmtId="0" fontId="24" fillId="2" borderId="62" xfId="0" applyFont="1" applyFill="1" applyBorder="1" applyAlignment="1" applyProtection="1">
      <alignment horizontal="center" vertical="top" wrapText="1"/>
      <protection locked="0"/>
    </xf>
    <xf numFmtId="0" fontId="24" fillId="2" borderId="0" xfId="0" applyFont="1" applyFill="1" applyAlignment="1" applyProtection="1">
      <alignment horizontal="center" vertical="top" wrapText="1"/>
      <protection locked="0"/>
    </xf>
    <xf numFmtId="0" fontId="24" fillId="2" borderId="62"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wrapText="1"/>
      <protection locked="0"/>
    </xf>
    <xf numFmtId="0" fontId="24" fillId="2" borderId="13" xfId="0" applyFont="1" applyFill="1" applyBorder="1" applyAlignment="1" applyProtection="1">
      <alignment horizontal="center" vertical="top"/>
      <protection locked="0"/>
    </xf>
    <xf numFmtId="0" fontId="24" fillId="2" borderId="0" xfId="0" applyFont="1" applyFill="1" applyAlignment="1" applyProtection="1">
      <alignment horizontal="center" vertical="top"/>
      <protection locked="0"/>
    </xf>
    <xf numFmtId="0" fontId="24" fillId="2" borderId="52" xfId="0" applyFont="1" applyFill="1" applyBorder="1" applyAlignment="1" applyProtection="1">
      <alignment horizontal="center" vertical="top"/>
      <protection locked="0"/>
    </xf>
    <xf numFmtId="176" fontId="29" fillId="2" borderId="48" xfId="0" applyNumberFormat="1" applyFont="1" applyFill="1" applyBorder="1" applyAlignment="1">
      <alignment horizontal="left" vertical="center"/>
    </xf>
    <xf numFmtId="176" fontId="29" fillId="2" borderId="49" xfId="0" applyNumberFormat="1" applyFont="1" applyFill="1" applyBorder="1" applyAlignment="1">
      <alignment horizontal="left" vertical="center"/>
    </xf>
    <xf numFmtId="176" fontId="29" fillId="2" borderId="50" xfId="0" applyNumberFormat="1" applyFont="1" applyFill="1" applyBorder="1" applyAlignment="1">
      <alignment horizontal="left" vertical="center"/>
    </xf>
    <xf numFmtId="0" fontId="41" fillId="2" borderId="62" xfId="0" applyFont="1" applyFill="1" applyBorder="1" applyAlignment="1" applyProtection="1">
      <alignment horizontal="left" vertical="top" wrapText="1"/>
      <protection locked="0"/>
    </xf>
    <xf numFmtId="0" fontId="41" fillId="2" borderId="0" xfId="0" applyFont="1" applyFill="1" applyAlignment="1" applyProtection="1">
      <alignment horizontal="left" vertical="top" wrapText="1"/>
      <protection locked="0"/>
    </xf>
    <xf numFmtId="0" fontId="41" fillId="2" borderId="14" xfId="0" applyFont="1" applyFill="1" applyBorder="1" applyAlignment="1" applyProtection="1">
      <alignment horizontal="left" vertical="top" wrapText="1"/>
      <protection locked="0"/>
    </xf>
    <xf numFmtId="0" fontId="14" fillId="2" borderId="62" xfId="0" applyFont="1" applyFill="1" applyBorder="1" applyAlignment="1">
      <alignment horizontal="left" vertical="center"/>
    </xf>
    <xf numFmtId="0" fontId="38" fillId="2" borderId="47" xfId="0" applyFont="1" applyFill="1" applyBorder="1" applyAlignment="1">
      <alignment vertical="top" wrapText="1"/>
    </xf>
    <xf numFmtId="0" fontId="14" fillId="2" borderId="13" xfId="0" applyFont="1" applyFill="1" applyBorder="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24" fillId="2" borderId="62" xfId="0" applyFont="1" applyFill="1" applyBorder="1" applyAlignment="1">
      <alignment horizontal="left" vertical="top" shrinkToFit="1"/>
    </xf>
    <xf numFmtId="0" fontId="24" fillId="2" borderId="0" xfId="0" applyFont="1" applyFill="1" applyAlignment="1">
      <alignment horizontal="left" vertical="top" shrinkToFit="1"/>
    </xf>
    <xf numFmtId="0" fontId="48" fillId="2" borderId="49" xfId="0" applyFont="1" applyFill="1" applyBorder="1" applyAlignment="1">
      <alignment horizontal="center" vertical="center"/>
    </xf>
    <xf numFmtId="0" fontId="34" fillId="2" borderId="47" xfId="0" applyFont="1" applyFill="1" applyBorder="1" applyAlignment="1">
      <alignment vertical="top" wrapText="1"/>
    </xf>
    <xf numFmtId="0" fontId="44" fillId="2" borderId="47" xfId="0" applyFont="1" applyFill="1" applyBorder="1" applyAlignment="1">
      <alignment vertical="top" wrapText="1"/>
    </xf>
    <xf numFmtId="0" fontId="20" fillId="2" borderId="14" xfId="0" applyFont="1" applyFill="1" applyBorder="1" applyAlignment="1">
      <alignment vertical="top"/>
    </xf>
    <xf numFmtId="0" fontId="38" fillId="2" borderId="14" xfId="0" applyFont="1" applyFill="1" applyBorder="1" applyAlignment="1">
      <alignment vertical="top" wrapText="1"/>
    </xf>
    <xf numFmtId="0" fontId="42" fillId="2" borderId="14" xfId="0" applyFont="1" applyFill="1" applyBorder="1" applyAlignment="1">
      <alignment vertical="top" wrapText="1"/>
    </xf>
    <xf numFmtId="0" fontId="14" fillId="2" borderId="44" xfId="0" applyFont="1" applyFill="1" applyBorder="1" applyAlignment="1">
      <alignment horizontal="left" vertical="top"/>
    </xf>
    <xf numFmtId="0" fontId="14" fillId="2" borderId="0" xfId="0" applyFont="1" applyFill="1" applyAlignment="1">
      <alignment horizontal="left" vertical="top"/>
    </xf>
    <xf numFmtId="0" fontId="14" fillId="2" borderId="14" xfId="0" applyFont="1" applyFill="1" applyBorder="1" applyAlignment="1">
      <alignment horizontal="left" vertical="top"/>
    </xf>
    <xf numFmtId="0" fontId="34" fillId="2" borderId="14" xfId="0" applyFont="1" applyFill="1" applyBorder="1" applyAlignment="1">
      <alignment horizontal="left" vertical="top" wrapText="1"/>
    </xf>
    <xf numFmtId="0" fontId="14" fillId="2" borderId="13" xfId="0" applyFont="1" applyFill="1" applyBorder="1" applyAlignment="1">
      <alignment horizontal="left" vertical="center"/>
    </xf>
    <xf numFmtId="0" fontId="14" fillId="2" borderId="52" xfId="0" applyFont="1" applyFill="1" applyBorder="1" applyAlignment="1">
      <alignment horizontal="left" vertical="center"/>
    </xf>
    <xf numFmtId="0" fontId="24" fillId="2" borderId="14" xfId="0" applyFont="1" applyFill="1" applyBorder="1" applyAlignment="1">
      <alignment vertical="center" wrapText="1"/>
    </xf>
    <xf numFmtId="0" fontId="20" fillId="2" borderId="14" xfId="0" applyFont="1" applyFill="1" applyBorder="1">
      <alignment vertical="center"/>
    </xf>
    <xf numFmtId="0" fontId="59" fillId="2" borderId="62" xfId="0" applyFont="1" applyFill="1" applyBorder="1" applyAlignment="1">
      <alignment horizontal="center" vertical="top" wrapText="1"/>
    </xf>
    <xf numFmtId="0" fontId="59" fillId="2" borderId="0" xfId="0" applyFont="1" applyFill="1" applyAlignment="1">
      <alignment horizontal="center" vertical="top" wrapText="1"/>
    </xf>
    <xf numFmtId="0" fontId="59" fillId="2" borderId="14" xfId="0" applyFont="1" applyFill="1" applyBorder="1" applyAlignment="1">
      <alignment horizontal="center" vertical="top" wrapText="1"/>
    </xf>
    <xf numFmtId="0" fontId="14" fillId="2" borderId="44" xfId="0" applyFont="1" applyFill="1" applyBorder="1" applyAlignment="1">
      <alignment horizontal="left" vertical="center"/>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59" fillId="2" borderId="62" xfId="0" applyFont="1" applyFill="1" applyBorder="1" applyAlignment="1">
      <alignment horizontal="left" vertical="top" wrapText="1"/>
    </xf>
    <xf numFmtId="0" fontId="59" fillId="2" borderId="0" xfId="0" applyFont="1" applyFill="1" applyAlignment="1">
      <alignment horizontal="left" vertical="top" wrapText="1"/>
    </xf>
    <xf numFmtId="0" fontId="59" fillId="2" borderId="14" xfId="0" applyFont="1" applyFill="1" applyBorder="1" applyAlignment="1">
      <alignment horizontal="left" vertical="top" wrapText="1"/>
    </xf>
    <xf numFmtId="0" fontId="14" fillId="2" borderId="44" xfId="0" applyFont="1" applyFill="1" applyBorder="1" applyAlignment="1">
      <alignment horizontal="center" vertical="center"/>
    </xf>
    <xf numFmtId="0" fontId="14" fillId="2" borderId="0" xfId="0" applyFont="1" applyFill="1" applyAlignment="1">
      <alignment horizontal="center" vertical="center"/>
    </xf>
    <xf numFmtId="0" fontId="14" fillId="2" borderId="52" xfId="0" applyFont="1" applyFill="1" applyBorder="1" applyAlignment="1">
      <alignment horizontal="center" vertical="center"/>
    </xf>
    <xf numFmtId="20" fontId="14" fillId="2" borderId="13" xfId="0" quotePrefix="1" applyNumberFormat="1" applyFont="1" applyFill="1" applyBorder="1" applyAlignment="1">
      <alignment horizontal="center" vertical="center"/>
    </xf>
    <xf numFmtId="20" fontId="14" fillId="2" borderId="0" xfId="0" quotePrefix="1" applyNumberFormat="1" applyFont="1" applyFill="1" applyAlignment="1">
      <alignment horizontal="center" vertical="center"/>
    </xf>
    <xf numFmtId="20" fontId="14" fillId="2" borderId="52" xfId="0" quotePrefix="1" applyNumberFormat="1" applyFont="1" applyFill="1" applyBorder="1" applyAlignment="1">
      <alignment horizontal="center" vertical="center"/>
    </xf>
    <xf numFmtId="0" fontId="14" fillId="2" borderId="52" xfId="0" applyFont="1" applyFill="1" applyBorder="1" applyAlignment="1" applyProtection="1">
      <alignment horizontal="left" vertical="center"/>
      <protection locked="0"/>
    </xf>
    <xf numFmtId="0" fontId="48" fillId="2" borderId="63" xfId="0" applyFont="1" applyFill="1" applyBorder="1" applyAlignment="1">
      <alignment horizontal="center" vertical="center"/>
    </xf>
    <xf numFmtId="0" fontId="48" fillId="2" borderId="64" xfId="0" applyFont="1" applyFill="1" applyBorder="1" applyAlignment="1">
      <alignment horizontal="center" vertical="center"/>
    </xf>
    <xf numFmtId="0" fontId="14" fillId="2" borderId="0" xfId="0" applyFont="1" applyFill="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24" fillId="2" borderId="44" xfId="0" applyFont="1" applyFill="1" applyBorder="1" applyAlignment="1">
      <alignment horizontal="left" vertical="top"/>
    </xf>
    <xf numFmtId="0" fontId="24" fillId="2" borderId="0" xfId="0" applyFont="1" applyFill="1" applyAlignment="1">
      <alignment horizontal="left" vertical="top"/>
    </xf>
    <xf numFmtId="0" fontId="24" fillId="2" borderId="14" xfId="0" applyFont="1" applyFill="1" applyBorder="1" applyAlignment="1">
      <alignment horizontal="left" vertical="top"/>
    </xf>
    <xf numFmtId="0" fontId="24" fillId="2" borderId="52" xfId="0" applyFont="1" applyFill="1" applyBorder="1" applyAlignment="1" applyProtection="1">
      <alignment horizontal="left" vertical="top"/>
      <protection locked="0"/>
    </xf>
    <xf numFmtId="0" fontId="24" fillId="2" borderId="13" xfId="0" applyFont="1" applyFill="1" applyBorder="1" applyAlignment="1" applyProtection="1">
      <alignment horizontal="left" vertical="center"/>
      <protection locked="0"/>
    </xf>
    <xf numFmtId="0" fontId="24" fillId="2" borderId="14" xfId="0" applyFont="1" applyFill="1" applyBorder="1" applyAlignment="1" applyProtection="1">
      <alignment horizontal="left" vertical="center"/>
      <protection locked="0"/>
    </xf>
    <xf numFmtId="0" fontId="14" fillId="2" borderId="13" xfId="0" applyFont="1" applyFill="1" applyBorder="1" applyAlignment="1" applyProtection="1">
      <alignment horizontal="left" vertical="center" wrapText="1"/>
      <protection locked="0"/>
    </xf>
    <xf numFmtId="0" fontId="14" fillId="2" borderId="52" xfId="0" applyFont="1" applyFill="1" applyBorder="1" applyAlignment="1">
      <alignment horizontal="left" vertical="top"/>
    </xf>
    <xf numFmtId="0" fontId="28" fillId="2" borderId="48" xfId="0" applyFont="1" applyFill="1" applyBorder="1" applyAlignment="1" applyProtection="1">
      <alignment horizontal="left" vertical="center"/>
      <protection locked="0"/>
    </xf>
    <xf numFmtId="0" fontId="28" fillId="2" borderId="49" xfId="0" applyFont="1" applyFill="1" applyBorder="1" applyAlignment="1" applyProtection="1">
      <alignment horizontal="left" vertical="center"/>
      <protection locked="0"/>
    </xf>
    <xf numFmtId="0" fontId="28" fillId="2" borderId="50" xfId="0" applyFont="1" applyFill="1" applyBorder="1" applyAlignment="1" applyProtection="1">
      <alignment horizontal="left" vertical="center"/>
      <protection locked="0"/>
    </xf>
    <xf numFmtId="0" fontId="14" fillId="2" borderId="62" xfId="0" applyFont="1" applyFill="1" applyBorder="1" applyAlignment="1" applyProtection="1">
      <alignment horizontal="left" vertical="top"/>
      <protection locked="0"/>
    </xf>
    <xf numFmtId="0" fontId="44" fillId="2" borderId="14" xfId="0" applyFont="1" applyFill="1" applyBorder="1" applyAlignment="1">
      <alignment vertical="top" wrapText="1"/>
    </xf>
    <xf numFmtId="0" fontId="25" fillId="2" borderId="13" xfId="0" applyFont="1" applyFill="1" applyBorder="1" applyAlignment="1">
      <alignment horizontal="center" vertical="center"/>
    </xf>
    <xf numFmtId="0" fontId="25" fillId="2" borderId="0" xfId="0" applyFont="1" applyFill="1" applyAlignment="1">
      <alignment horizontal="center" vertical="center"/>
    </xf>
    <xf numFmtId="0" fontId="14" fillId="2" borderId="0" xfId="0" quotePrefix="1" applyFont="1" applyFill="1" applyAlignment="1">
      <alignment horizontal="center" vertical="center"/>
    </xf>
    <xf numFmtId="0" fontId="34" fillId="2" borderId="14" xfId="0" applyFont="1" applyFill="1" applyBorder="1" applyAlignment="1">
      <alignment vertical="top" wrapText="1"/>
    </xf>
    <xf numFmtId="0" fontId="54" fillId="2" borderId="4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14" xfId="0" applyFont="1" applyFill="1" applyBorder="1" applyAlignment="1" applyProtection="1">
      <alignment horizontal="left" vertical="center" wrapText="1"/>
      <protection locked="0"/>
    </xf>
    <xf numFmtId="0" fontId="14" fillId="2" borderId="0" xfId="0" applyFont="1" applyFill="1" applyAlignment="1">
      <alignment horizontal="left" vertical="top" wrapText="1" shrinkToFit="1"/>
    </xf>
    <xf numFmtId="0" fontId="14" fillId="2" borderId="44" xfId="0" applyFont="1" applyFill="1" applyBorder="1" applyAlignment="1" applyProtection="1">
      <alignment horizontal="left" vertical="center"/>
      <protection locked="0"/>
    </xf>
    <xf numFmtId="0" fontId="14" fillId="2" borderId="52" xfId="0" applyFont="1" applyFill="1" applyBorder="1" applyAlignment="1" applyProtection="1">
      <alignment horizontal="left" vertical="center" wrapText="1"/>
      <protection locked="0"/>
    </xf>
    <xf numFmtId="177" fontId="48" fillId="2" borderId="48" xfId="0" applyNumberFormat="1" applyFont="1" applyFill="1" applyBorder="1" applyAlignment="1">
      <alignment horizontal="center" vertical="center"/>
    </xf>
    <xf numFmtId="177" fontId="48" fillId="2" borderId="50" xfId="0" applyNumberFormat="1" applyFont="1" applyFill="1" applyBorder="1" applyAlignment="1">
      <alignment horizontal="center" vertical="center"/>
    </xf>
    <xf numFmtId="0" fontId="24" fillId="2" borderId="44" xfId="0" applyFont="1" applyFill="1" applyBorder="1" applyAlignment="1" applyProtection="1">
      <alignment horizontal="left" vertical="top" wrapText="1"/>
      <protection locked="0"/>
    </xf>
    <xf numFmtId="0" fontId="24" fillId="2" borderId="42" xfId="0" applyFont="1" applyFill="1" applyBorder="1" applyAlignment="1" applyProtection="1">
      <alignment horizontal="left" vertical="top" wrapText="1"/>
      <protection locked="0"/>
    </xf>
    <xf numFmtId="0" fontId="44" fillId="2" borderId="14" xfId="0" applyFont="1" applyFill="1" applyBorder="1" applyAlignment="1">
      <alignment horizontal="left" vertical="top" wrapText="1"/>
    </xf>
    <xf numFmtId="0" fontId="14" fillId="2" borderId="0" xfId="0" applyFont="1" applyFill="1" applyAlignment="1" applyProtection="1">
      <alignment horizontal="center" vertical="center"/>
      <protection locked="0"/>
    </xf>
    <xf numFmtId="0" fontId="26" fillId="2" borderId="51" xfId="0" applyFont="1" applyFill="1" applyBorder="1" applyAlignment="1">
      <alignment horizontal="left" vertical="top" wrapText="1"/>
    </xf>
    <xf numFmtId="0" fontId="34" fillId="2" borderId="51" xfId="0" applyFont="1" applyFill="1" applyBorder="1" applyAlignment="1">
      <alignment horizontal="left" vertical="top" wrapText="1"/>
    </xf>
    <xf numFmtId="0" fontId="24" fillId="2" borderId="42" xfId="0" applyFont="1" applyFill="1" applyBorder="1" applyAlignment="1" applyProtection="1">
      <alignment horizontal="left" vertical="top"/>
      <protection locked="0"/>
    </xf>
    <xf numFmtId="0" fontId="14" fillId="2" borderId="44" xfId="0" applyFont="1" applyFill="1" applyBorder="1" applyAlignment="1" applyProtection="1">
      <alignment horizontal="left" vertical="top" wrapText="1"/>
      <protection locked="0"/>
    </xf>
    <xf numFmtId="0" fontId="14" fillId="2" borderId="42" xfId="0" applyFont="1" applyFill="1" applyBorder="1" applyAlignment="1" applyProtection="1">
      <alignment horizontal="left" vertical="top" wrapText="1"/>
      <protection locked="0"/>
    </xf>
    <xf numFmtId="176" fontId="29" fillId="2" borderId="49" xfId="0" applyNumberFormat="1" applyFont="1" applyFill="1" applyBorder="1" applyAlignment="1">
      <alignment horizontal="left" vertical="top"/>
    </xf>
    <xf numFmtId="176" fontId="29" fillId="2" borderId="58" xfId="0" applyNumberFormat="1" applyFont="1" applyFill="1" applyBorder="1" applyAlignment="1">
      <alignment horizontal="left" vertical="top"/>
    </xf>
    <xf numFmtId="0" fontId="48" fillId="2" borderId="55" xfId="0" applyFont="1" applyFill="1" applyBorder="1" applyAlignment="1">
      <alignment horizontal="center" vertical="top" wrapText="1"/>
    </xf>
    <xf numFmtId="0" fontId="17" fillId="2" borderId="56" xfId="0" applyFont="1" applyFill="1" applyBorder="1" applyAlignment="1">
      <alignment horizontal="center" vertical="top" wrapText="1"/>
    </xf>
    <xf numFmtId="0" fontId="17" fillId="2" borderId="54" xfId="0" applyFont="1" applyFill="1" applyBorder="1" applyAlignment="1">
      <alignment horizontal="center" vertical="top" wrapText="1"/>
    </xf>
    <xf numFmtId="0" fontId="17" fillId="2" borderId="57" xfId="0" applyFont="1" applyFill="1" applyBorder="1" applyAlignment="1">
      <alignment horizontal="center" vertical="top" wrapText="1"/>
    </xf>
    <xf numFmtId="176" fontId="29" fillId="2" borderId="54" xfId="0" applyNumberFormat="1" applyFont="1" applyFill="1" applyBorder="1" applyAlignment="1">
      <alignment horizontal="left" vertical="top"/>
    </xf>
    <xf numFmtId="0" fontId="32" fillId="2" borderId="44" xfId="0" applyFont="1" applyFill="1" applyBorder="1" applyAlignment="1" applyProtection="1">
      <alignment horizontal="left" vertical="top" shrinkToFit="1"/>
      <protection locked="0"/>
    </xf>
    <xf numFmtId="0" fontId="32" fillId="2" borderId="0" xfId="0" applyFont="1" applyFill="1" applyAlignment="1" applyProtection="1">
      <alignment horizontal="left" vertical="top" shrinkToFit="1"/>
      <protection locked="0"/>
    </xf>
    <xf numFmtId="0" fontId="32" fillId="2" borderId="14" xfId="0" applyFont="1" applyFill="1" applyBorder="1" applyAlignment="1" applyProtection="1">
      <alignment horizontal="left" vertical="top" shrinkToFit="1"/>
      <protection locked="0"/>
    </xf>
    <xf numFmtId="0" fontId="14" fillId="2" borderId="42" xfId="0" applyFont="1" applyFill="1" applyBorder="1" applyAlignment="1" applyProtection="1">
      <alignment horizontal="left" vertical="center"/>
      <protection locked="0"/>
    </xf>
    <xf numFmtId="0" fontId="28" fillId="2" borderId="49" xfId="0" applyFont="1" applyFill="1" applyBorder="1" applyAlignment="1" applyProtection="1">
      <alignment horizontal="left" vertical="top" wrapText="1" shrinkToFit="1"/>
      <protection locked="0"/>
    </xf>
    <xf numFmtId="0" fontId="24" fillId="2" borderId="44" xfId="0" applyFont="1" applyFill="1" applyBorder="1" applyAlignment="1">
      <alignment horizontal="left" vertical="top" wrapText="1"/>
    </xf>
    <xf numFmtId="0" fontId="38" fillId="2" borderId="51" xfId="0" applyFont="1" applyFill="1" applyBorder="1" applyAlignment="1">
      <alignment vertical="top" wrapText="1"/>
    </xf>
    <xf numFmtId="0" fontId="42" fillId="2" borderId="51" xfId="0" applyFont="1" applyFill="1" applyBorder="1" applyAlignment="1">
      <alignment vertical="top" wrapText="1"/>
    </xf>
    <xf numFmtId="0" fontId="44" fillId="2" borderId="51" xfId="0" applyFont="1" applyFill="1" applyBorder="1" applyAlignment="1">
      <alignment vertical="top" wrapText="1"/>
    </xf>
    <xf numFmtId="0" fontId="41" fillId="2" borderId="44" xfId="0" applyFont="1" applyFill="1" applyBorder="1" applyAlignment="1" applyProtection="1">
      <alignment horizontal="left" vertical="top" wrapText="1"/>
      <protection locked="0"/>
    </xf>
    <xf numFmtId="0" fontId="26" fillId="2" borderId="47" xfId="0" applyFont="1" applyFill="1" applyBorder="1" applyAlignment="1">
      <alignment horizontal="left" vertical="top" wrapText="1"/>
    </xf>
    <xf numFmtId="0" fontId="32" fillId="2" borderId="14" xfId="0" applyFont="1" applyFill="1" applyBorder="1" applyAlignment="1">
      <alignment horizontal="left" vertical="top" wrapText="1"/>
    </xf>
    <xf numFmtId="0" fontId="33" fillId="2" borderId="14" xfId="0" applyFont="1" applyFill="1" applyBorder="1" applyAlignment="1">
      <alignment horizontal="left" vertical="top" wrapText="1" indent="1"/>
    </xf>
    <xf numFmtId="0" fontId="63" fillId="2" borderId="49" xfId="0" applyFont="1" applyFill="1" applyBorder="1" applyAlignment="1">
      <alignment horizontal="center" vertical="top" wrapText="1"/>
    </xf>
    <xf numFmtId="0" fontId="48" fillId="2" borderId="62" xfId="0" applyFont="1" applyFill="1" applyBorder="1" applyAlignment="1">
      <alignment horizontal="center" vertical="center"/>
    </xf>
    <xf numFmtId="0" fontId="48" fillId="2" borderId="52" xfId="0" applyFont="1" applyFill="1" applyBorder="1" applyAlignment="1">
      <alignment horizontal="center" vertical="center"/>
    </xf>
    <xf numFmtId="49" fontId="14" fillId="2" borderId="44" xfId="0" applyNumberFormat="1" applyFont="1" applyFill="1" applyBorder="1" applyAlignment="1" applyProtection="1">
      <alignment horizontal="left" vertical="top"/>
      <protection locked="0"/>
    </xf>
    <xf numFmtId="49" fontId="14" fillId="2" borderId="0" xfId="0" applyNumberFormat="1" applyFont="1" applyFill="1" applyAlignment="1" applyProtection="1">
      <alignment horizontal="left" vertical="top"/>
      <protection locked="0"/>
    </xf>
    <xf numFmtId="176" fontId="29" fillId="2" borderId="48" xfId="0" applyNumberFormat="1" applyFont="1" applyFill="1" applyBorder="1" applyAlignment="1">
      <alignment horizontal="left" vertical="top"/>
    </xf>
    <xf numFmtId="176" fontId="29" fillId="2" borderId="50" xfId="0" applyNumberFormat="1" applyFont="1" applyFill="1" applyBorder="1" applyAlignment="1">
      <alignment horizontal="left" vertical="top"/>
    </xf>
    <xf numFmtId="49" fontId="14" fillId="2" borderId="44" xfId="0" applyNumberFormat="1" applyFont="1" applyFill="1" applyBorder="1" applyAlignment="1" applyProtection="1">
      <alignment horizontal="left" vertical="top" wrapText="1"/>
      <protection locked="0"/>
    </xf>
    <xf numFmtId="49" fontId="14" fillId="2" borderId="0" xfId="0" applyNumberFormat="1" applyFont="1" applyFill="1" applyAlignment="1" applyProtection="1">
      <alignment horizontal="left" vertical="top" wrapText="1"/>
      <protection locked="0"/>
    </xf>
    <xf numFmtId="0" fontId="7" fillId="2" borderId="2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5" fillId="2" borderId="29" xfId="0" applyFont="1" applyFill="1" applyBorder="1" applyAlignment="1">
      <alignment horizontal="left"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31" xfId="0" applyFont="1" applyFill="1" applyBorder="1" applyAlignment="1">
      <alignment vertical="center" wrapText="1"/>
    </xf>
    <xf numFmtId="0" fontId="15" fillId="2" borderId="32" xfId="0" applyFont="1" applyFill="1" applyBorder="1" applyAlignment="1">
      <alignment vertical="center" wrapText="1"/>
    </xf>
    <xf numFmtId="0" fontId="15" fillId="2" borderId="87" xfId="0" applyFont="1" applyFill="1" applyBorder="1" applyAlignment="1">
      <alignment horizontal="left" vertical="center"/>
    </xf>
    <xf numFmtId="0" fontId="15" fillId="2" borderId="32"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15" fillId="2" borderId="25"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27"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7" fillId="2" borderId="4" xfId="0" applyFont="1" applyFill="1" applyBorder="1" applyAlignment="1" applyProtection="1">
      <alignment horizontal="left" vertical="center" wrapText="1"/>
      <protection locked="0"/>
    </xf>
    <xf numFmtId="0" fontId="0" fillId="2" borderId="5" xfId="0" applyFill="1" applyBorder="1" applyProtection="1">
      <alignment vertical="center"/>
      <protection locked="0"/>
    </xf>
    <xf numFmtId="0" fontId="0" fillId="2" borderId="9" xfId="0" applyFill="1" applyBorder="1" applyProtection="1">
      <alignment vertical="center"/>
      <protection locked="0"/>
    </xf>
    <xf numFmtId="0" fontId="0" fillId="2" borderId="10" xfId="0" applyFill="1" applyBorder="1" applyProtection="1">
      <alignment vertical="center"/>
      <protection locked="0"/>
    </xf>
    <xf numFmtId="0" fontId="12" fillId="2" borderId="0" xfId="0" applyFont="1" applyFill="1" applyAlignment="1">
      <alignment horizontal="justify" vertical="center"/>
    </xf>
    <xf numFmtId="0" fontId="12" fillId="2" borderId="4" xfId="0" applyFont="1" applyFill="1" applyBorder="1" applyAlignment="1">
      <alignment horizontal="justify" vertical="center"/>
    </xf>
    <xf numFmtId="0" fontId="12" fillId="2" borderId="5" xfId="0" applyFont="1" applyFill="1" applyBorder="1" applyAlignment="1">
      <alignment horizontal="justify" vertical="center"/>
    </xf>
    <xf numFmtId="0" fontId="24" fillId="2" borderId="0" xfId="0" applyFont="1" applyFill="1" applyAlignment="1">
      <alignment vertical="center" wrapText="1"/>
    </xf>
    <xf numFmtId="0" fontId="19" fillId="2" borderId="0" xfId="0" applyFont="1" applyFill="1" applyAlignment="1">
      <alignment vertical="center" wrapText="1"/>
    </xf>
    <xf numFmtId="0" fontId="19" fillId="2" borderId="14" xfId="0" applyFont="1" applyFill="1" applyBorder="1" applyAlignment="1">
      <alignment vertical="center" wrapText="1"/>
    </xf>
    <xf numFmtId="0" fontId="20" fillId="2" borderId="0" xfId="0" applyFont="1" applyFill="1" applyAlignment="1">
      <alignment vertical="top"/>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 xfId="0" applyFont="1" applyFill="1" applyBorder="1" applyAlignment="1" applyProtection="1">
      <alignment horizontal="left" vertical="top"/>
      <protection locked="0"/>
    </xf>
    <xf numFmtId="0" fontId="7" fillId="2" borderId="5"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wrapText="1"/>
      <protection locked="0"/>
    </xf>
    <xf numFmtId="0" fontId="9" fillId="2" borderId="20"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70" xfId="0" applyFont="1" applyFill="1" applyBorder="1" applyAlignment="1" applyProtection="1">
      <alignment horizontal="left" vertical="top" wrapText="1"/>
      <protection locked="0"/>
    </xf>
    <xf numFmtId="0" fontId="80" fillId="2" borderId="69" xfId="0" applyFont="1" applyFill="1" applyBorder="1" applyAlignment="1">
      <alignment horizontal="center" vertical="center"/>
    </xf>
    <xf numFmtId="0" fontId="80"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14" xfId="0" applyFont="1" applyFill="1" applyBorder="1" applyAlignment="1">
      <alignment horizontal="center" vertical="center"/>
    </xf>
    <xf numFmtId="0" fontId="7" fillId="2" borderId="1" xfId="0" applyFont="1" applyFill="1" applyBorder="1" applyAlignment="1">
      <alignment horizontal="center" vertical="center" readingOrder="1"/>
    </xf>
    <xf numFmtId="0" fontId="7" fillId="2" borderId="2" xfId="0" applyFont="1" applyFill="1" applyBorder="1" applyAlignment="1">
      <alignment horizontal="center" vertical="center" readingOrder="1"/>
    </xf>
    <xf numFmtId="0" fontId="7" fillId="2" borderId="6" xfId="0" applyFont="1" applyFill="1" applyBorder="1" applyAlignment="1">
      <alignment horizontal="center" vertical="center" readingOrder="1"/>
    </xf>
    <xf numFmtId="0" fontId="7" fillId="2" borderId="7" xfId="0" applyFont="1" applyFill="1" applyBorder="1" applyAlignment="1">
      <alignment horizontal="center" vertical="center" readingOrder="1"/>
    </xf>
    <xf numFmtId="0" fontId="7" fillId="2" borderId="3" xfId="0" applyFont="1" applyFill="1" applyBorder="1" applyAlignment="1">
      <alignment horizontal="center" vertical="center" readingOrder="1"/>
    </xf>
    <xf numFmtId="0" fontId="7" fillId="2" borderId="8" xfId="0" applyFont="1" applyFill="1" applyBorder="1" applyAlignment="1">
      <alignment horizontal="center" vertical="center" readingOrder="1"/>
    </xf>
    <xf numFmtId="0" fontId="8" fillId="2" borderId="4" xfId="0" applyFont="1" applyFill="1" applyBorder="1" applyAlignment="1" applyProtection="1">
      <alignment horizontal="left" vertical="center" wrapText="1" indent="1"/>
      <protection locked="0"/>
    </xf>
    <xf numFmtId="0" fontId="8" fillId="2" borderId="5" xfId="0" applyFont="1" applyFill="1" applyBorder="1" applyAlignment="1" applyProtection="1">
      <alignment horizontal="left" vertical="center" wrapText="1" indent="1"/>
      <protection locked="0"/>
    </xf>
    <xf numFmtId="0" fontId="8" fillId="2" borderId="9" xfId="0" applyFont="1" applyFill="1" applyBorder="1" applyAlignment="1" applyProtection="1">
      <alignment horizontal="left" vertical="center" wrapText="1" indent="1"/>
      <protection locked="0"/>
    </xf>
    <xf numFmtId="0" fontId="8" fillId="2" borderId="10" xfId="0" applyFont="1" applyFill="1" applyBorder="1" applyAlignment="1" applyProtection="1">
      <alignment horizontal="left" vertical="center" wrapText="1" indent="1"/>
      <protection locked="0"/>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63" fillId="2" borderId="0" xfId="0" applyFont="1" applyFill="1" applyAlignment="1">
      <alignment horizontal="center" vertical="top" wrapText="1"/>
    </xf>
    <xf numFmtId="0" fontId="11" fillId="2" borderId="15" xfId="0" applyFont="1" applyFill="1" applyBorder="1" applyAlignment="1" applyProtection="1">
      <alignment horizontal="left" vertical="top"/>
      <protection locked="0"/>
    </xf>
    <xf numFmtId="0" fontId="11" fillId="2" borderId="16"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center" indent="1"/>
      <protection locked="0"/>
    </xf>
    <xf numFmtId="0" fontId="0" fillId="2" borderId="10" xfId="0" applyFill="1" applyBorder="1" applyAlignment="1">
      <alignment horizontal="left" vertical="center" indent="1"/>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wrapText="1" readingOrder="1"/>
    </xf>
    <xf numFmtId="0" fontId="10" fillId="2" borderId="2" xfId="0" applyFont="1" applyFill="1" applyBorder="1" applyAlignment="1">
      <alignment horizontal="center" vertical="center" wrapText="1" readingOrder="1"/>
    </xf>
    <xf numFmtId="0" fontId="10" fillId="2" borderId="6" xfId="0" applyFont="1" applyFill="1" applyBorder="1" applyAlignment="1">
      <alignment horizontal="center" vertical="center" wrapText="1" readingOrder="1"/>
    </xf>
    <xf numFmtId="0" fontId="10" fillId="2" borderId="7"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7" fillId="2" borderId="8" xfId="0" applyFont="1" applyFill="1" applyBorder="1" applyAlignment="1">
      <alignment horizontal="center" vertical="center" wrapText="1" readingOrder="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pplyProtection="1">
      <alignment vertical="top"/>
      <protection locked="0"/>
    </xf>
    <xf numFmtId="0" fontId="9" fillId="2" borderId="11"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10" fillId="2" borderId="15" xfId="0" applyFont="1" applyFill="1" applyBorder="1" applyAlignment="1" applyProtection="1">
      <alignment horizontal="center" vertical="top" wrapText="1"/>
      <protection locked="0"/>
    </xf>
    <xf numFmtId="0" fontId="7" fillId="2" borderId="14" xfId="0" applyFont="1" applyFill="1" applyBorder="1" applyAlignment="1">
      <alignment horizontal="center" vertical="center"/>
    </xf>
    <xf numFmtId="0" fontId="73" fillId="0" borderId="34" xfId="0" applyFont="1" applyBorder="1" applyAlignment="1">
      <alignment horizontal="center" vertical="center"/>
    </xf>
    <xf numFmtId="0" fontId="73" fillId="0" borderId="93" xfId="0" applyFont="1" applyBorder="1" applyAlignment="1">
      <alignment horizontal="center" vertical="center"/>
    </xf>
    <xf numFmtId="0" fontId="73" fillId="0" borderId="29" xfId="0" applyFont="1" applyBorder="1" applyAlignment="1">
      <alignment horizontal="center" vertical="center"/>
    </xf>
    <xf numFmtId="0" fontId="73" fillId="0" borderId="84" xfId="0" applyFont="1" applyBorder="1" applyAlignment="1">
      <alignment horizontal="center" vertical="center"/>
    </xf>
    <xf numFmtId="0" fontId="73" fillId="3" borderId="83" xfId="0" applyFont="1" applyFill="1" applyBorder="1" applyAlignment="1">
      <alignment horizontal="center" vertical="center"/>
    </xf>
    <xf numFmtId="0" fontId="73" fillId="3" borderId="31" xfId="0" applyFont="1" applyFill="1" applyBorder="1" applyAlignment="1">
      <alignment horizontal="center" vertical="center"/>
    </xf>
    <xf numFmtId="0" fontId="73" fillId="3" borderId="82" xfId="0" applyFont="1" applyFill="1" applyBorder="1" applyAlignment="1">
      <alignment horizontal="center" vertical="center"/>
    </xf>
    <xf numFmtId="0" fontId="73" fillId="3" borderId="74" xfId="0" applyFont="1" applyFill="1" applyBorder="1" applyAlignment="1">
      <alignment horizontal="center" vertical="center"/>
    </xf>
    <xf numFmtId="0" fontId="68" fillId="3" borderId="0" xfId="0" applyFont="1" applyFill="1" applyAlignment="1">
      <alignment horizontal="center" vertical="center"/>
    </xf>
    <xf numFmtId="0" fontId="17" fillId="0" borderId="84" xfId="0" applyFont="1" applyBorder="1" applyAlignment="1">
      <alignment horizontal="center" vertical="center"/>
    </xf>
    <xf numFmtId="0" fontId="19" fillId="0" borderId="84" xfId="0" applyFont="1" applyBorder="1" applyAlignment="1">
      <alignment horizontal="center" vertical="center"/>
    </xf>
    <xf numFmtId="0" fontId="73" fillId="0" borderId="82" xfId="0" applyFont="1" applyBorder="1" applyAlignment="1">
      <alignment horizontal="center" vertical="center"/>
    </xf>
    <xf numFmtId="0" fontId="73" fillId="0" borderId="83" xfId="0" applyFont="1" applyBorder="1" applyAlignment="1">
      <alignment horizontal="center" vertical="center"/>
    </xf>
    <xf numFmtId="0" fontId="73" fillId="0" borderId="112" xfId="0" applyFont="1" applyBorder="1" applyAlignment="1">
      <alignment horizontal="center" vertical="center"/>
    </xf>
    <xf numFmtId="1" fontId="73" fillId="0" borderId="109" xfId="0" applyNumberFormat="1" applyFont="1" applyBorder="1" applyAlignment="1">
      <alignment horizontal="center" vertical="center"/>
    </xf>
    <xf numFmtId="1" fontId="73" fillId="0" borderId="110" xfId="0" applyNumberFormat="1" applyFont="1" applyBorder="1" applyAlignment="1">
      <alignment horizontal="center" vertical="center"/>
    </xf>
    <xf numFmtId="1" fontId="73" fillId="0" borderId="111" xfId="0" applyNumberFormat="1" applyFont="1" applyBorder="1" applyAlignment="1">
      <alignment horizontal="center" vertical="center"/>
    </xf>
    <xf numFmtId="0" fontId="68" fillId="3" borderId="83" xfId="0" applyFont="1" applyFill="1" applyBorder="1" applyAlignment="1">
      <alignment horizontal="center" vertical="center"/>
    </xf>
    <xf numFmtId="0" fontId="68" fillId="3" borderId="31" xfId="0" applyFont="1" applyFill="1" applyBorder="1" applyAlignment="1">
      <alignment horizontal="center" vertical="center"/>
    </xf>
    <xf numFmtId="0" fontId="68" fillId="3" borderId="82" xfId="0" applyFont="1" applyFill="1" applyBorder="1" applyAlignment="1">
      <alignment horizontal="center" vertical="center"/>
    </xf>
    <xf numFmtId="0" fontId="68" fillId="0" borderId="0" xfId="0" applyFont="1" applyAlignment="1">
      <alignment horizontal="left" vertical="center" wrapText="1"/>
    </xf>
    <xf numFmtId="0" fontId="68" fillId="0" borderId="0" xfId="0" applyFont="1" applyAlignment="1">
      <alignment horizontal="left" vertical="center"/>
    </xf>
    <xf numFmtId="0" fontId="73" fillId="0" borderId="36" xfId="0" applyFont="1" applyBorder="1" applyAlignment="1">
      <alignment horizontal="center" vertical="center"/>
    </xf>
    <xf numFmtId="0" fontId="73" fillId="0" borderId="114" xfId="0" applyFont="1" applyBorder="1" applyAlignment="1">
      <alignment horizontal="center" vertical="center"/>
    </xf>
    <xf numFmtId="0" fontId="73" fillId="0" borderId="96" xfId="0" applyFont="1" applyBorder="1" applyAlignment="1">
      <alignment horizontal="center" vertical="center" wrapText="1"/>
    </xf>
    <xf numFmtId="0" fontId="73" fillId="0" borderId="97" xfId="0" applyFont="1" applyBorder="1" applyAlignment="1">
      <alignment horizontal="center" vertical="center" wrapText="1"/>
    </xf>
    <xf numFmtId="0" fontId="73" fillId="0" borderId="98" xfId="0" applyFont="1" applyBorder="1" applyAlignment="1">
      <alignment horizontal="center" vertical="center" wrapText="1"/>
    </xf>
    <xf numFmtId="0" fontId="73" fillId="0" borderId="80" xfId="0" applyFont="1" applyBorder="1" applyAlignment="1">
      <alignment horizontal="center" vertical="center" wrapText="1"/>
    </xf>
    <xf numFmtId="0" fontId="73" fillId="0" borderId="61" xfId="0" applyFont="1" applyBorder="1" applyAlignment="1">
      <alignment horizontal="center" vertical="center" wrapText="1"/>
    </xf>
    <xf numFmtId="0" fontId="73" fillId="0" borderId="79" xfId="0" applyFont="1" applyBorder="1" applyAlignment="1">
      <alignment horizontal="center" vertical="center" wrapText="1"/>
    </xf>
    <xf numFmtId="0" fontId="73" fillId="0" borderId="99" xfId="0" applyFont="1" applyBorder="1" applyAlignment="1">
      <alignment horizontal="center" vertical="center" wrapText="1"/>
    </xf>
    <xf numFmtId="0" fontId="73" fillId="0" borderId="100" xfId="0" applyFont="1" applyBorder="1" applyAlignment="1">
      <alignment horizontal="center" vertical="center" wrapText="1"/>
    </xf>
    <xf numFmtId="0" fontId="73" fillId="0" borderId="78" xfId="0" applyFont="1" applyBorder="1" applyAlignment="1">
      <alignment horizontal="center" vertical="center" wrapText="1"/>
    </xf>
    <xf numFmtId="0" fontId="73" fillId="0" borderId="81" xfId="0" applyFont="1" applyBorder="1" applyAlignment="1">
      <alignment horizontal="center" vertical="center" wrapText="1"/>
    </xf>
    <xf numFmtId="0" fontId="73" fillId="3" borderId="75" xfId="0" applyFont="1" applyFill="1" applyBorder="1" applyAlignment="1">
      <alignment horizontal="center" vertical="center"/>
    </xf>
    <xf numFmtId="0" fontId="73" fillId="0" borderId="124" xfId="0" applyFont="1" applyBorder="1" applyAlignment="1">
      <alignment horizontal="center" vertical="center"/>
    </xf>
    <xf numFmtId="0" fontId="73" fillId="0" borderId="122" xfId="0" applyFont="1" applyBorder="1" applyAlignment="1">
      <alignment horizontal="center" vertical="center"/>
    </xf>
    <xf numFmtId="0" fontId="73" fillId="0" borderId="125" xfId="0" applyFont="1" applyBorder="1" applyAlignment="1">
      <alignment horizontal="center" vertical="center"/>
    </xf>
    <xf numFmtId="0" fontId="68" fillId="0" borderId="83" xfId="0" applyFont="1" applyBorder="1" applyAlignment="1">
      <alignment horizontal="center" vertical="center"/>
    </xf>
    <xf numFmtId="0" fontId="68" fillId="0" borderId="31" xfId="0" applyFont="1" applyBorder="1" applyAlignment="1">
      <alignment horizontal="center" vertical="center"/>
    </xf>
    <xf numFmtId="0" fontId="68" fillId="0" borderId="82" xfId="0" applyFont="1" applyBorder="1" applyAlignment="1">
      <alignment horizontal="center" vertical="center"/>
    </xf>
    <xf numFmtId="0" fontId="70" fillId="0" borderId="0" xfId="0" applyFont="1" applyAlignment="1">
      <alignment horizontal="left" vertical="center"/>
    </xf>
    <xf numFmtId="0" fontId="73" fillId="0" borderId="1" xfId="0" applyFont="1" applyBorder="1" applyAlignment="1">
      <alignment horizontal="center" vertical="center" wrapText="1"/>
    </xf>
    <xf numFmtId="0" fontId="73" fillId="0" borderId="89" xfId="0" applyFont="1" applyBorder="1" applyAlignment="1">
      <alignment horizontal="center" vertical="center" wrapText="1"/>
    </xf>
    <xf numFmtId="0" fontId="73" fillId="0" borderId="13"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92" xfId="0" applyFont="1" applyBorder="1" applyAlignment="1">
      <alignment horizontal="center" vertical="center" wrapText="1"/>
    </xf>
    <xf numFmtId="0" fontId="73" fillId="0" borderId="90" xfId="0" applyFont="1" applyBorder="1" applyAlignment="1">
      <alignment horizontal="center" vertical="center"/>
    </xf>
    <xf numFmtId="0" fontId="73" fillId="0" borderId="69" xfId="0" applyFont="1" applyBorder="1" applyAlignment="1">
      <alignment horizontal="center" vertical="center"/>
    </xf>
    <xf numFmtId="0" fontId="73" fillId="0" borderId="76" xfId="0" applyFont="1" applyBorder="1" applyAlignment="1">
      <alignment horizontal="center" vertical="center"/>
    </xf>
    <xf numFmtId="0" fontId="73" fillId="0" borderId="0" xfId="0" applyFont="1" applyAlignment="1">
      <alignment horizontal="center" vertical="center"/>
    </xf>
    <xf numFmtId="0" fontId="73" fillId="0" borderId="78" xfId="0" applyFont="1" applyBorder="1" applyAlignment="1">
      <alignment horizontal="center" vertical="center"/>
    </xf>
    <xf numFmtId="0" fontId="73" fillId="0" borderId="61" xfId="0" applyFont="1" applyBorder="1" applyAlignment="1">
      <alignment horizontal="center" vertical="center"/>
    </xf>
    <xf numFmtId="0" fontId="73" fillId="0" borderId="91" xfId="0" applyFont="1" applyBorder="1" applyAlignment="1">
      <alignment horizontal="center" vertical="center" textRotation="255"/>
    </xf>
    <xf numFmtId="0" fontId="73" fillId="0" borderId="88" xfId="0" applyFont="1" applyBorder="1" applyAlignment="1">
      <alignment horizontal="center" vertical="center" textRotation="255"/>
    </xf>
    <xf numFmtId="0" fontId="73" fillId="0" borderId="86" xfId="0" applyFont="1" applyBorder="1" applyAlignment="1">
      <alignment horizontal="center" vertical="center" textRotation="255"/>
    </xf>
    <xf numFmtId="0" fontId="73" fillId="0" borderId="0" xfId="0" applyFont="1" applyAlignment="1">
      <alignment horizontal="center" vertical="center" wrapText="1"/>
    </xf>
    <xf numFmtId="0" fontId="73" fillId="0" borderId="105" xfId="0" applyFont="1" applyBorder="1" applyAlignment="1">
      <alignment horizontal="center" vertical="center" wrapText="1"/>
    </xf>
    <xf numFmtId="0" fontId="73" fillId="0" borderId="104" xfId="0" applyFont="1" applyBorder="1" applyAlignment="1">
      <alignment horizontal="center" vertical="center" wrapText="1"/>
    </xf>
    <xf numFmtId="0" fontId="73" fillId="3" borderId="0" xfId="0" applyFont="1" applyFill="1" applyAlignment="1">
      <alignment horizontal="center" vertical="center"/>
    </xf>
    <xf numFmtId="0" fontId="73" fillId="2" borderId="101" xfId="0" applyFont="1" applyFill="1" applyBorder="1" applyAlignment="1">
      <alignment horizontal="center" vertical="center"/>
    </xf>
    <xf numFmtId="0" fontId="73" fillId="2" borderId="69" xfId="0" applyFont="1" applyFill="1" applyBorder="1" applyAlignment="1">
      <alignment horizontal="center" vertical="center"/>
    </xf>
    <xf numFmtId="0" fontId="73" fillId="2" borderId="102" xfId="0" applyFont="1" applyFill="1" applyBorder="1" applyAlignment="1">
      <alignment horizontal="center" vertical="center"/>
    </xf>
    <xf numFmtId="0" fontId="73" fillId="2" borderId="103" xfId="0" applyFont="1" applyFill="1" applyBorder="1" applyAlignment="1">
      <alignment horizontal="center" vertical="center"/>
    </xf>
    <xf numFmtId="0" fontId="75" fillId="2" borderId="83" xfId="0" applyFont="1" applyFill="1" applyBorder="1" applyAlignment="1">
      <alignment horizontal="center" vertical="center" wrapText="1"/>
    </xf>
    <xf numFmtId="0" fontId="75" fillId="2" borderId="32" xfId="0" applyFont="1" applyFill="1" applyBorder="1" applyAlignment="1">
      <alignment horizontal="center" vertical="center" wrapText="1"/>
    </xf>
    <xf numFmtId="0" fontId="73" fillId="0" borderId="85" xfId="0" applyFont="1" applyBorder="1" applyAlignment="1">
      <alignment horizontal="center" vertical="center" wrapText="1"/>
    </xf>
    <xf numFmtId="0" fontId="73" fillId="0" borderId="85" xfId="0" applyFont="1" applyBorder="1" applyAlignment="1">
      <alignment horizontal="center" vertical="center"/>
    </xf>
    <xf numFmtId="0" fontId="73" fillId="0" borderId="84" xfId="0" applyFont="1" applyBorder="1" applyAlignment="1">
      <alignment horizontal="center" vertical="center" wrapText="1"/>
    </xf>
    <xf numFmtId="0" fontId="67" fillId="0" borderId="29" xfId="0" applyFont="1" applyBorder="1" applyAlignment="1">
      <alignment horizontal="center" vertical="center"/>
    </xf>
    <xf numFmtId="0" fontId="67" fillId="0" borderId="84" xfId="0" applyFont="1" applyBorder="1" applyAlignment="1">
      <alignment horizontal="center" vertical="center"/>
    </xf>
    <xf numFmtId="0" fontId="73" fillId="0" borderId="94" xfId="0" applyFont="1" applyBorder="1" applyAlignment="1">
      <alignment horizontal="center" vertical="center"/>
    </xf>
    <xf numFmtId="0" fontId="73" fillId="0" borderId="107" xfId="0" applyFont="1" applyBorder="1" applyAlignment="1">
      <alignment horizontal="center" vertical="center"/>
    </xf>
    <xf numFmtId="0" fontId="73" fillId="0" borderId="108" xfId="0" applyFont="1" applyBorder="1" applyAlignment="1">
      <alignment horizontal="center" vertical="center"/>
    </xf>
    <xf numFmtId="0" fontId="75" fillId="0" borderId="29" xfId="0" applyFont="1" applyBorder="1" applyAlignment="1">
      <alignment horizontal="center" vertical="center" wrapText="1"/>
    </xf>
    <xf numFmtId="0" fontId="75" fillId="0" borderId="84" xfId="0" applyFont="1" applyBorder="1" applyAlignment="1">
      <alignment horizontal="center" vertical="center"/>
    </xf>
    <xf numFmtId="178" fontId="73" fillId="3" borderId="83" xfId="0" applyNumberFormat="1" applyFont="1" applyFill="1" applyBorder="1" applyAlignment="1">
      <alignment horizontal="center" vertical="center"/>
    </xf>
    <xf numFmtId="178" fontId="73" fillId="3" borderId="31" xfId="0" applyNumberFormat="1" applyFont="1" applyFill="1" applyBorder="1" applyAlignment="1">
      <alignment horizontal="center" vertical="center"/>
    </xf>
    <xf numFmtId="178" fontId="73" fillId="3" borderId="82" xfId="0" applyNumberFormat="1" applyFont="1" applyFill="1" applyBorder="1" applyAlignment="1">
      <alignment horizontal="center" vertical="center"/>
    </xf>
    <xf numFmtId="0" fontId="73" fillId="0" borderId="95" xfId="0" applyFont="1" applyBorder="1" applyAlignment="1">
      <alignment horizontal="center" vertical="center"/>
    </xf>
    <xf numFmtId="0" fontId="68" fillId="0" borderId="71" xfId="0" applyFont="1" applyBorder="1" applyAlignment="1">
      <alignment horizontal="center" vertical="center"/>
    </xf>
    <xf numFmtId="0" fontId="68" fillId="0" borderId="73" xfId="0" applyFont="1" applyBorder="1" applyAlignment="1">
      <alignment horizontal="center" vertical="center"/>
    </xf>
    <xf numFmtId="0" fontId="68" fillId="0" borderId="72" xfId="0" applyFont="1" applyBorder="1" applyAlignment="1">
      <alignment horizontal="center" vertical="center"/>
    </xf>
    <xf numFmtId="0" fontId="68" fillId="0" borderId="78" xfId="0" applyFont="1" applyBorder="1" applyAlignment="1">
      <alignment horizontal="center" vertical="center"/>
    </xf>
    <xf numFmtId="0" fontId="68" fillId="0" borderId="61" xfId="0" applyFont="1" applyBorder="1" applyAlignment="1">
      <alignment horizontal="center" vertical="center"/>
    </xf>
    <xf numFmtId="0" fontId="68" fillId="0" borderId="79" xfId="0" applyFont="1" applyBorder="1" applyAlignment="1">
      <alignment horizontal="center" vertical="center"/>
    </xf>
    <xf numFmtId="0" fontId="73" fillId="0" borderId="83" xfId="0" applyFont="1" applyBorder="1" applyAlignment="1">
      <alignment horizontal="center" vertical="center" wrapText="1"/>
    </xf>
    <xf numFmtId="0" fontId="73" fillId="0" borderId="31" xfId="0" applyFont="1" applyBorder="1" applyAlignment="1">
      <alignment horizontal="center" vertical="center" wrapText="1"/>
    </xf>
    <xf numFmtId="0" fontId="73" fillId="0" borderId="82" xfId="0" applyFont="1" applyBorder="1" applyAlignment="1">
      <alignment horizontal="center" vertical="center" wrapText="1"/>
    </xf>
    <xf numFmtId="0" fontId="73" fillId="0" borderId="31" xfId="0" applyFont="1" applyBorder="1" applyAlignment="1">
      <alignment horizontal="center" vertical="center"/>
    </xf>
    <xf numFmtId="0" fontId="73" fillId="3" borderId="68" xfId="0" applyFont="1" applyFill="1" applyBorder="1" applyAlignment="1">
      <alignment horizontal="center" vertical="center"/>
    </xf>
    <xf numFmtId="177" fontId="73" fillId="0" borderId="84" xfId="0" applyNumberFormat="1" applyFont="1" applyBorder="1" applyAlignment="1">
      <alignment horizontal="center" vertical="center"/>
    </xf>
    <xf numFmtId="177" fontId="73" fillId="0" borderId="83" xfId="0" applyNumberFormat="1" applyFont="1" applyBorder="1" applyAlignment="1">
      <alignment horizontal="center" vertical="center"/>
    </xf>
    <xf numFmtId="177" fontId="73" fillId="0" borderId="87" xfId="0" applyNumberFormat="1" applyFont="1" applyBorder="1" applyAlignment="1">
      <alignment horizontal="center" vertical="center"/>
    </xf>
    <xf numFmtId="177" fontId="73" fillId="0" borderId="31" xfId="0" applyNumberFormat="1" applyFont="1" applyBorder="1" applyAlignment="1">
      <alignment horizontal="center" vertical="center"/>
    </xf>
    <xf numFmtId="177" fontId="73" fillId="0" borderId="82" xfId="0" applyNumberFormat="1" applyFont="1" applyBorder="1" applyAlignment="1">
      <alignment horizontal="center" vertical="center"/>
    </xf>
    <xf numFmtId="177" fontId="73" fillId="0" borderId="86" xfId="0" applyNumberFormat="1" applyFont="1" applyBorder="1" applyAlignment="1">
      <alignment horizontal="center" vertical="center"/>
    </xf>
    <xf numFmtId="176" fontId="68" fillId="3" borderId="61" xfId="2" applyNumberFormat="1" applyFill="1" applyBorder="1" applyAlignment="1">
      <alignment horizontal="center" vertical="center"/>
    </xf>
    <xf numFmtId="0" fontId="68" fillId="0" borderId="71" xfId="0" applyFont="1" applyBorder="1" applyAlignment="1">
      <alignment horizontal="center" vertical="center" wrapText="1"/>
    </xf>
    <xf numFmtId="179" fontId="68" fillId="0" borderId="71" xfId="0" applyNumberFormat="1" applyFont="1" applyBorder="1" applyAlignment="1">
      <alignment horizontal="center" vertical="center"/>
    </xf>
    <xf numFmtId="0" fontId="68" fillId="0" borderId="76" xfId="0" applyFont="1" applyBorder="1" applyAlignment="1">
      <alignment horizontal="center" vertical="center"/>
    </xf>
    <xf numFmtId="0" fontId="68" fillId="0" borderId="0" xfId="0" applyFont="1" applyAlignment="1">
      <alignment horizontal="center" vertical="center"/>
    </xf>
    <xf numFmtId="181" fontId="68" fillId="0" borderId="1" xfId="0" applyNumberFormat="1" applyFont="1" applyBorder="1" applyAlignment="1">
      <alignment horizontal="center" vertical="center"/>
    </xf>
    <xf numFmtId="181" fontId="68" fillId="0" borderId="69" xfId="0" applyNumberFormat="1" applyFont="1" applyBorder="1" applyAlignment="1">
      <alignment horizontal="center" vertical="center"/>
    </xf>
    <xf numFmtId="181" fontId="68" fillId="0" borderId="6" xfId="0" applyNumberFormat="1" applyFont="1" applyBorder="1" applyAlignment="1">
      <alignment horizontal="center" vertical="center"/>
    </xf>
    <xf numFmtId="181" fontId="68" fillId="0" borderId="66" xfId="0" applyNumberFormat="1" applyFont="1" applyBorder="1" applyAlignment="1">
      <alignment horizontal="center" vertical="center"/>
    </xf>
    <xf numFmtId="0" fontId="68" fillId="0" borderId="1" xfId="0" applyFont="1" applyBorder="1" applyAlignment="1">
      <alignment horizontal="center" vertical="center"/>
    </xf>
    <xf numFmtId="0" fontId="68" fillId="0" borderId="69" xfId="0" applyFont="1" applyBorder="1" applyAlignment="1">
      <alignment horizontal="center" vertical="center"/>
    </xf>
    <xf numFmtId="0" fontId="68" fillId="0" borderId="6" xfId="0" applyFont="1" applyBorder="1" applyAlignment="1">
      <alignment horizontal="center" vertical="center"/>
    </xf>
    <xf numFmtId="0" fontId="68" fillId="0" borderId="66" xfId="0" applyFont="1" applyBorder="1" applyAlignment="1">
      <alignment horizontal="center" vertical="center"/>
    </xf>
    <xf numFmtId="0" fontId="20" fillId="3" borderId="22" xfId="0" applyFont="1" applyFill="1" applyBorder="1" applyAlignment="1">
      <alignment horizontal="center" vertical="center"/>
    </xf>
    <xf numFmtId="0" fontId="20" fillId="3" borderId="23" xfId="0" applyFont="1" applyFill="1" applyBorder="1" applyAlignment="1">
      <alignment horizontal="center" vertical="center"/>
    </xf>
    <xf numFmtId="0" fontId="20" fillId="3" borderId="24" xfId="0" applyFont="1" applyFill="1" applyBorder="1" applyAlignment="1">
      <alignment horizontal="center" vertical="center"/>
    </xf>
    <xf numFmtId="179" fontId="68" fillId="0" borderId="61" xfId="4" applyNumberFormat="1"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center" vertical="center"/>
    </xf>
    <xf numFmtId="0" fontId="69" fillId="0" borderId="0" xfId="5" applyFont="1" applyAlignment="1">
      <alignment horizontal="left" vertical="center" wrapText="1"/>
    </xf>
    <xf numFmtId="177" fontId="68" fillId="0" borderId="83" xfId="3" applyNumberFormat="1" applyBorder="1" applyAlignment="1">
      <alignment horizontal="center" vertical="center"/>
    </xf>
    <xf numFmtId="177" fontId="68" fillId="0" borderId="31" xfId="3" applyNumberFormat="1" applyBorder="1" applyAlignment="1">
      <alignment horizontal="center" vertical="center"/>
    </xf>
    <xf numFmtId="0" fontId="68" fillId="0" borderId="31" xfId="3" applyBorder="1" applyAlignment="1">
      <alignment vertical="center"/>
    </xf>
    <xf numFmtId="0" fontId="68" fillId="0" borderId="82" xfId="3" applyBorder="1" applyAlignment="1">
      <alignment vertical="center"/>
    </xf>
    <xf numFmtId="0" fontId="68" fillId="0" borderId="84" xfId="3" applyBorder="1" applyAlignment="1">
      <alignment horizontal="center" vertical="center"/>
    </xf>
    <xf numFmtId="177" fontId="68" fillId="0" borderId="86" xfId="3" applyNumberFormat="1" applyBorder="1" applyAlignment="1">
      <alignment horizontal="center" vertical="center"/>
    </xf>
    <xf numFmtId="177" fontId="68" fillId="0" borderId="78" xfId="3" applyNumberFormat="1" applyBorder="1" applyAlignment="1">
      <alignment horizontal="center" vertical="center"/>
    </xf>
    <xf numFmtId="177" fontId="68" fillId="0" borderId="84" xfId="3" applyNumberFormat="1" applyBorder="1" applyAlignment="1">
      <alignment horizontal="center" vertical="center"/>
    </xf>
    <xf numFmtId="177" fontId="68" fillId="0" borderId="61" xfId="3" applyNumberFormat="1" applyBorder="1" applyAlignment="1">
      <alignment horizontal="center" vertical="center"/>
    </xf>
    <xf numFmtId="0" fontId="68" fillId="0" borderId="61" xfId="3" applyBorder="1" applyAlignment="1">
      <alignment vertical="center"/>
    </xf>
    <xf numFmtId="0" fontId="68" fillId="0" borderId="79" xfId="3" applyBorder="1" applyAlignment="1">
      <alignment vertical="center"/>
    </xf>
    <xf numFmtId="0" fontId="68" fillId="0" borderId="83" xfId="3" applyBorder="1" applyAlignment="1">
      <alignment horizontal="center" vertical="center"/>
    </xf>
    <xf numFmtId="0" fontId="68" fillId="0" borderId="31" xfId="3" applyBorder="1" applyAlignment="1">
      <alignment horizontal="center" vertical="center"/>
    </xf>
    <xf numFmtId="0" fontId="68" fillId="3" borderId="68" xfId="3" applyFill="1" applyBorder="1" applyAlignment="1">
      <alignment horizontal="center" vertical="center"/>
    </xf>
    <xf numFmtId="0" fontId="68" fillId="3" borderId="22" xfId="3" applyFill="1" applyBorder="1" applyAlignment="1">
      <alignment horizontal="center" vertical="center"/>
    </xf>
    <xf numFmtId="0" fontId="68" fillId="3" borderId="23" xfId="3" applyFill="1" applyBorder="1" applyAlignment="1">
      <alignment horizontal="center" vertical="center"/>
    </xf>
    <xf numFmtId="0" fontId="68" fillId="3" borderId="23" xfId="3" applyFill="1" applyBorder="1" applyAlignment="1">
      <alignment vertical="center"/>
    </xf>
    <xf numFmtId="0" fontId="68" fillId="3" borderId="24" xfId="3" applyFill="1" applyBorder="1" applyAlignment="1">
      <alignment vertical="center"/>
    </xf>
    <xf numFmtId="177" fontId="68" fillId="0" borderId="82" xfId="3" applyNumberFormat="1" applyBorder="1" applyAlignment="1">
      <alignment horizontal="center" vertical="center"/>
    </xf>
    <xf numFmtId="0" fontId="68" fillId="0" borderId="32" xfId="3" applyBorder="1" applyAlignment="1">
      <alignment horizontal="center" vertical="center"/>
    </xf>
    <xf numFmtId="0" fontId="68" fillId="3" borderId="24" xfId="3" applyFill="1" applyBorder="1" applyAlignment="1">
      <alignment horizontal="center" vertical="center"/>
    </xf>
    <xf numFmtId="0" fontId="68" fillId="0" borderId="0" xfId="3" applyAlignment="1">
      <alignment horizontal="center" vertical="top"/>
    </xf>
    <xf numFmtId="0" fontId="68" fillId="0" borderId="0" xfId="3" applyAlignment="1">
      <alignment horizontal="center" vertical="center"/>
    </xf>
    <xf numFmtId="0" fontId="68" fillId="0" borderId="82" xfId="3" applyBorder="1" applyAlignment="1">
      <alignment horizontal="center" vertical="center"/>
    </xf>
    <xf numFmtId="0" fontId="68" fillId="0" borderId="155" xfId="3" applyBorder="1" applyAlignment="1">
      <alignment horizontal="center" vertical="center"/>
    </xf>
    <xf numFmtId="0" fontId="68" fillId="0" borderId="36" xfId="3" applyBorder="1" applyAlignment="1">
      <alignment horizontal="center" vertical="center"/>
    </xf>
    <xf numFmtId="0" fontId="68" fillId="0" borderId="83" xfId="3" applyBorder="1" applyAlignment="1">
      <alignment horizontal="center" vertical="center" wrapText="1"/>
    </xf>
    <xf numFmtId="0" fontId="68" fillId="0" borderId="31" xfId="3" applyBorder="1" applyAlignment="1">
      <alignment horizontal="center" vertical="center" wrapText="1"/>
    </xf>
    <xf numFmtId="0" fontId="69" fillId="0" borderId="83" xfId="3" applyFont="1" applyBorder="1" applyAlignment="1">
      <alignment horizontal="center" vertical="center" wrapText="1"/>
    </xf>
    <xf numFmtId="0" fontId="69" fillId="0" borderId="31" xfId="3" applyFont="1" applyBorder="1" applyAlignment="1">
      <alignment horizontal="center" vertical="center" wrapText="1"/>
    </xf>
    <xf numFmtId="0" fontId="68" fillId="0" borderId="71" xfId="3" applyBorder="1" applyAlignment="1">
      <alignment horizontal="center" vertical="center" wrapText="1"/>
    </xf>
    <xf numFmtId="0" fontId="68" fillId="0" borderId="73" xfId="3" applyBorder="1" applyAlignment="1">
      <alignment horizontal="center" vertical="center" wrapText="1"/>
    </xf>
    <xf numFmtId="0" fontId="68" fillId="0" borderId="73" xfId="3" applyBorder="1" applyAlignment="1">
      <alignment vertical="center"/>
    </xf>
    <xf numFmtId="0" fontId="68" fillId="0" borderId="72" xfId="3" applyBorder="1" applyAlignment="1">
      <alignment vertical="center"/>
    </xf>
    <xf numFmtId="0" fontId="68" fillId="0" borderId="83" xfId="3" applyBorder="1" applyAlignment="1">
      <alignment horizontal="center" vertical="center" shrinkToFit="1"/>
    </xf>
    <xf numFmtId="0" fontId="68" fillId="0" borderId="31" xfId="3" applyBorder="1" applyAlignment="1">
      <alignment horizontal="center" vertical="center" shrinkToFit="1"/>
    </xf>
    <xf numFmtId="0" fontId="68" fillId="0" borderId="82" xfId="3" applyBorder="1" applyAlignment="1">
      <alignment horizontal="center" vertical="center" shrinkToFit="1"/>
    </xf>
    <xf numFmtId="0" fontId="68" fillId="3" borderId="0" xfId="5" applyFont="1" applyFill="1" applyAlignment="1">
      <alignment horizontal="center" vertical="center"/>
    </xf>
    <xf numFmtId="0" fontId="68" fillId="0" borderId="83" xfId="5" applyFont="1" applyBorder="1" applyAlignment="1">
      <alignment horizontal="center" vertical="center"/>
    </xf>
    <xf numFmtId="0" fontId="68" fillId="0" borderId="31" xfId="5" applyFont="1" applyBorder="1" applyAlignment="1">
      <alignment horizontal="center" vertical="center"/>
    </xf>
    <xf numFmtId="0" fontId="68" fillId="0" borderId="82" xfId="5" applyFont="1" applyBorder="1" applyAlignment="1">
      <alignment horizontal="center" vertical="center"/>
    </xf>
    <xf numFmtId="0" fontId="68" fillId="3" borderId="83" xfId="5" applyFont="1" applyFill="1" applyBorder="1" applyAlignment="1">
      <alignment horizontal="center" vertical="center"/>
    </xf>
    <xf numFmtId="0" fontId="68" fillId="3" borderId="31" xfId="5" applyFont="1" applyFill="1" applyBorder="1" applyAlignment="1">
      <alignment horizontal="center" vertical="center"/>
    </xf>
    <xf numFmtId="0" fontId="68" fillId="3" borderId="82" xfId="5" applyFont="1" applyFill="1" applyBorder="1" applyAlignment="1">
      <alignment horizontal="center" vertical="center"/>
    </xf>
    <xf numFmtId="0" fontId="69" fillId="0" borderId="0" xfId="5" applyFont="1" applyAlignment="1">
      <alignment horizontal="left" vertical="top" wrapText="1"/>
    </xf>
    <xf numFmtId="0" fontId="19" fillId="0" borderId="84" xfId="5" applyFont="1" applyBorder="1" applyAlignment="1">
      <alignment horizontal="center" vertical="center"/>
    </xf>
    <xf numFmtId="0" fontId="68" fillId="0" borderId="71" xfId="5" applyFont="1" applyBorder="1" applyAlignment="1">
      <alignment horizontal="center" vertical="center"/>
    </xf>
    <xf numFmtId="0" fontId="68" fillId="0" borderId="73" xfId="5" applyFont="1" applyBorder="1" applyAlignment="1">
      <alignment horizontal="center" vertical="center"/>
    </xf>
    <xf numFmtId="0" fontId="68" fillId="0" borderId="72" xfId="5" applyFont="1" applyBorder="1" applyAlignment="1">
      <alignment horizontal="center" vertical="center"/>
    </xf>
    <xf numFmtId="0" fontId="68" fillId="0" borderId="78" xfId="5" applyFont="1" applyBorder="1" applyAlignment="1">
      <alignment horizontal="center" vertical="center"/>
    </xf>
    <xf numFmtId="0" fontId="68" fillId="0" borderId="61" xfId="5" applyFont="1" applyBorder="1" applyAlignment="1">
      <alignment horizontal="center" vertical="center"/>
    </xf>
    <xf numFmtId="0" fontId="68" fillId="0" borderId="79" xfId="5" applyFont="1" applyBorder="1" applyAlignment="1">
      <alignment horizontal="center" vertical="center"/>
    </xf>
    <xf numFmtId="183" fontId="68" fillId="3" borderId="31" xfId="3" applyNumberFormat="1" applyFill="1" applyBorder="1" applyAlignment="1">
      <alignment horizontal="center" vertical="center"/>
    </xf>
    <xf numFmtId="181" fontId="68" fillId="0" borderId="61" xfId="3" applyNumberFormat="1" applyBorder="1" applyAlignment="1">
      <alignment horizontal="center" vertical="center"/>
    </xf>
    <xf numFmtId="0" fontId="68" fillId="0" borderId="0" xfId="3" applyAlignment="1">
      <alignment horizontal="left" vertical="center" wrapText="1"/>
    </xf>
    <xf numFmtId="0" fontId="17" fillId="0" borderId="84" xfId="5" applyFont="1" applyBorder="1" applyAlignment="1">
      <alignment horizontal="center" vertical="center"/>
    </xf>
    <xf numFmtId="0" fontId="68" fillId="0" borderId="147" xfId="3" applyBorder="1" applyAlignment="1">
      <alignment horizontal="center" vertical="center"/>
    </xf>
    <xf numFmtId="0" fontId="68" fillId="0" borderId="148" xfId="3" applyBorder="1" applyAlignment="1">
      <alignment horizontal="center" vertical="center"/>
    </xf>
    <xf numFmtId="0" fontId="68" fillId="0" borderId="149" xfId="3" applyBorder="1" applyAlignment="1">
      <alignment horizontal="center" vertical="center"/>
    </xf>
    <xf numFmtId="0" fontId="68" fillId="0" borderId="149" xfId="3" applyBorder="1" applyAlignment="1">
      <alignment horizontal="left" vertical="center" wrapText="1" shrinkToFit="1"/>
    </xf>
    <xf numFmtId="0" fontId="68" fillId="0" borderId="151" xfId="3" applyBorder="1" applyAlignment="1">
      <alignment horizontal="left" vertical="center" wrapText="1" shrinkToFit="1"/>
    </xf>
    <xf numFmtId="0" fontId="68" fillId="0" borderId="152" xfId="3" applyBorder="1" applyAlignment="1">
      <alignment horizontal="left" vertical="center" wrapText="1" shrinkToFit="1"/>
    </xf>
    <xf numFmtId="0" fontId="68" fillId="0" borderId="153" xfId="3" applyBorder="1" applyAlignment="1">
      <alignment horizontal="center" vertical="center"/>
    </xf>
    <xf numFmtId="0" fontId="68" fillId="0" borderId="72" xfId="3" applyBorder="1" applyAlignment="1">
      <alignment horizontal="center" vertical="center" wrapText="1"/>
    </xf>
    <xf numFmtId="0" fontId="68" fillId="0" borderId="76" xfId="3" applyBorder="1" applyAlignment="1">
      <alignment horizontal="center" vertical="center" wrapText="1"/>
    </xf>
    <xf numFmtId="0" fontId="68" fillId="0" borderId="0" xfId="3" applyAlignment="1">
      <alignment horizontal="center" vertical="center" wrapText="1"/>
    </xf>
    <xf numFmtId="0" fontId="68" fillId="0" borderId="77" xfId="3" applyBorder="1" applyAlignment="1">
      <alignment horizontal="center" vertical="center" wrapText="1"/>
    </xf>
    <xf numFmtId="0" fontId="68" fillId="0" borderId="137" xfId="3" applyBorder="1" applyAlignment="1">
      <alignment horizontal="center" vertical="center" wrapText="1"/>
    </xf>
    <xf numFmtId="0" fontId="68" fillId="0" borderId="103" xfId="3" applyBorder="1" applyAlignment="1">
      <alignment horizontal="center" vertical="center" wrapText="1"/>
    </xf>
    <xf numFmtId="0" fontId="68" fillId="0" borderId="138" xfId="3" applyBorder="1" applyAlignment="1">
      <alignment horizontal="center" vertical="center" wrapText="1"/>
    </xf>
    <xf numFmtId="183" fontId="68" fillId="3" borderId="83" xfId="3" applyNumberFormat="1" applyFill="1" applyBorder="1" applyAlignment="1">
      <alignment horizontal="center" vertical="center"/>
    </xf>
    <xf numFmtId="183" fontId="68" fillId="3" borderId="82" xfId="3" applyNumberFormat="1" applyFill="1" applyBorder="1" applyAlignment="1">
      <alignment horizontal="center" vertical="center"/>
    </xf>
    <xf numFmtId="0" fontId="68" fillId="0" borderId="128" xfId="3" applyBorder="1" applyAlignment="1">
      <alignment horizontal="center" vertical="center"/>
    </xf>
    <xf numFmtId="0" fontId="68" fillId="0" borderId="129" xfId="3" applyBorder="1" applyAlignment="1">
      <alignment horizontal="center" vertical="center"/>
    </xf>
    <xf numFmtId="0" fontId="68" fillId="0" borderId="131" xfId="3" applyBorder="1" applyAlignment="1">
      <alignment horizontal="center" vertical="center"/>
    </xf>
    <xf numFmtId="0" fontId="68" fillId="0" borderId="132" xfId="3" applyBorder="1" applyAlignment="1">
      <alignment horizontal="center" vertical="center"/>
    </xf>
    <xf numFmtId="0" fontId="68" fillId="0" borderId="134" xfId="3" applyBorder="1" applyAlignment="1">
      <alignment horizontal="center" vertical="center"/>
    </xf>
    <xf numFmtId="0" fontId="68" fillId="0" borderId="135" xfId="3" applyBorder="1" applyAlignment="1">
      <alignment horizontal="center" vertical="center"/>
    </xf>
    <xf numFmtId="0" fontId="68" fillId="0" borderId="130" xfId="3" applyBorder="1" applyAlignment="1">
      <alignment horizontal="center" vertical="center"/>
    </xf>
    <xf numFmtId="0" fontId="68" fillId="0" borderId="133" xfId="3" applyBorder="1" applyAlignment="1">
      <alignment horizontal="center" vertical="center"/>
    </xf>
    <xf numFmtId="0" fontId="68" fillId="0" borderId="136" xfId="3" applyBorder="1" applyAlignment="1">
      <alignment horizontal="center" vertical="center"/>
    </xf>
    <xf numFmtId="0" fontId="68" fillId="0" borderId="71" xfId="3" applyBorder="1" applyAlignment="1">
      <alignment horizontal="center" vertical="center"/>
    </xf>
    <xf numFmtId="0" fontId="68" fillId="0" borderId="72" xfId="3" applyBorder="1" applyAlignment="1">
      <alignment horizontal="center" vertical="center"/>
    </xf>
    <xf numFmtId="0" fontId="68" fillId="0" borderId="78" xfId="3" applyBorder="1" applyAlignment="1">
      <alignment horizontal="center" vertical="center"/>
    </xf>
    <xf numFmtId="0" fontId="68" fillId="0" borderId="79" xfId="3" applyBorder="1" applyAlignment="1">
      <alignment horizontal="center" vertical="center"/>
    </xf>
    <xf numFmtId="0" fontId="68" fillId="0" borderId="76" xfId="3" applyBorder="1" applyAlignment="1">
      <alignment horizontal="center" vertical="center"/>
    </xf>
    <xf numFmtId="0" fontId="68" fillId="0" borderId="77" xfId="3" applyBorder="1" applyAlignment="1">
      <alignment horizontal="center" vertical="center"/>
    </xf>
    <xf numFmtId="0" fontId="68" fillId="0" borderId="73" xfId="3" applyBorder="1" applyAlignment="1">
      <alignment horizontal="center" vertical="center"/>
    </xf>
    <xf numFmtId="181" fontId="68" fillId="0" borderId="148" xfId="3" applyNumberFormat="1" applyBorder="1" applyAlignment="1">
      <alignment horizontal="center" vertical="center"/>
    </xf>
    <xf numFmtId="181" fontId="68" fillId="0" borderId="150" xfId="3" applyNumberFormat="1" applyBorder="1" applyAlignment="1">
      <alignment horizontal="center" vertical="center"/>
    </xf>
    <xf numFmtId="0" fontId="68" fillId="0" borderId="0" xfId="3" applyAlignment="1">
      <alignment horizontal="left" vertical="center" shrinkToFit="1"/>
    </xf>
    <xf numFmtId="183" fontId="68" fillId="3" borderId="61" xfId="3" applyNumberFormat="1" applyFill="1" applyBorder="1" applyAlignment="1">
      <alignment horizontal="center" vertical="center"/>
    </xf>
    <xf numFmtId="0" fontId="68" fillId="0" borderId="140" xfId="3" applyBorder="1" applyAlignment="1">
      <alignment horizontal="center" vertical="center" wrapText="1"/>
    </xf>
    <xf numFmtId="0" fontId="68" fillId="0" borderId="141" xfId="3" applyBorder="1" applyAlignment="1">
      <alignment horizontal="center" vertical="center" wrapText="1"/>
    </xf>
    <xf numFmtId="0" fontId="68" fillId="0" borderId="142" xfId="3" applyBorder="1" applyAlignment="1">
      <alignment horizontal="center" vertical="center" wrapText="1"/>
    </xf>
    <xf numFmtId="0" fontId="68" fillId="0" borderId="143" xfId="3" applyBorder="1" applyAlignment="1">
      <alignment horizontal="center" vertical="center"/>
    </xf>
    <xf numFmtId="0" fontId="68" fillId="0" borderId="144" xfId="3" applyBorder="1" applyAlignment="1">
      <alignment horizontal="center" vertical="center"/>
    </xf>
    <xf numFmtId="0" fontId="68" fillId="0" borderId="145" xfId="3" applyBorder="1" applyAlignment="1">
      <alignment horizontal="center" vertical="center"/>
    </xf>
    <xf numFmtId="0" fontId="68" fillId="0" borderId="140" xfId="3" applyBorder="1" applyAlignment="1">
      <alignment horizontal="center" vertical="center"/>
    </xf>
    <xf numFmtId="0" fontId="68" fillId="0" borderId="142" xfId="3" applyBorder="1" applyAlignment="1">
      <alignment horizontal="center" vertical="center"/>
    </xf>
    <xf numFmtId="0" fontId="68" fillId="0" borderId="146" xfId="3" applyBorder="1" applyAlignment="1">
      <alignment horizontal="center" vertical="center"/>
    </xf>
    <xf numFmtId="0" fontId="68" fillId="0" borderId="84" xfId="3" applyBorder="1" applyAlignment="1">
      <alignment horizontal="center" vertical="center" shrinkToFit="1"/>
    </xf>
    <xf numFmtId="0" fontId="68" fillId="0" borderId="84" xfId="3" applyBorder="1" applyAlignment="1">
      <alignment horizontal="center" vertical="center" wrapText="1"/>
    </xf>
    <xf numFmtId="0" fontId="68" fillId="0" borderId="85" xfId="3" applyBorder="1" applyAlignment="1">
      <alignment horizontal="center" vertical="center" wrapText="1"/>
    </xf>
    <xf numFmtId="181" fontId="68" fillId="0" borderId="73" xfId="3" applyNumberFormat="1" applyBorder="1" applyAlignment="1">
      <alignment horizontal="center" vertical="center"/>
    </xf>
    <xf numFmtId="181" fontId="68" fillId="0" borderId="0" xfId="3" applyNumberFormat="1" applyAlignment="1">
      <alignment horizontal="center" vertical="center"/>
    </xf>
    <xf numFmtId="0" fontId="68" fillId="0" borderId="85" xfId="3" applyBorder="1" applyAlignment="1">
      <alignment horizontal="center" vertical="center"/>
    </xf>
    <xf numFmtId="0" fontId="68" fillId="0" borderId="139" xfId="3" applyBorder="1" applyAlignment="1">
      <alignment horizontal="center" vertical="center"/>
    </xf>
    <xf numFmtId="0" fontId="68" fillId="0" borderId="73" xfId="3" applyBorder="1" applyAlignment="1">
      <alignment horizontal="center" vertical="center" shrinkToFit="1"/>
    </xf>
    <xf numFmtId="0" fontId="68" fillId="0" borderId="72" xfId="3" applyBorder="1" applyAlignment="1">
      <alignment horizontal="center" vertical="center" shrinkToFit="1"/>
    </xf>
    <xf numFmtId="0" fontId="68" fillId="0" borderId="0" xfId="3" applyAlignment="1">
      <alignment horizontal="center" vertical="center" shrinkToFit="1"/>
    </xf>
    <xf numFmtId="0" fontId="68" fillId="0" borderId="77" xfId="3" applyBorder="1" applyAlignment="1">
      <alignment horizontal="center" vertical="center" shrinkToFit="1"/>
    </xf>
    <xf numFmtId="183" fontId="68" fillId="3" borderId="73" xfId="3" applyNumberFormat="1" applyFill="1" applyBorder="1" applyAlignment="1">
      <alignment horizontal="center" vertical="center"/>
    </xf>
    <xf numFmtId="183" fontId="68" fillId="3" borderId="0" xfId="3" applyNumberFormat="1" applyFill="1" applyAlignment="1">
      <alignment horizontal="center" vertical="center"/>
    </xf>
    <xf numFmtId="0" fontId="68" fillId="0" borderId="61" xfId="3" applyBorder="1" applyAlignment="1">
      <alignment horizontal="center" vertical="center"/>
    </xf>
    <xf numFmtId="0" fontId="68" fillId="0" borderId="61" xfId="3" applyBorder="1" applyAlignment="1">
      <alignment horizontal="center" vertical="center" shrinkToFit="1"/>
    </xf>
    <xf numFmtId="0" fontId="68" fillId="0" borderId="79" xfId="3" applyBorder="1" applyAlignment="1">
      <alignment horizontal="center" vertical="center" shrinkToFit="1"/>
    </xf>
    <xf numFmtId="0" fontId="68" fillId="0" borderId="78" xfId="3" applyBorder="1" applyAlignment="1">
      <alignment horizontal="center" vertical="center" wrapText="1"/>
    </xf>
    <xf numFmtId="0" fontId="68" fillId="0" borderId="61" xfId="3" applyBorder="1" applyAlignment="1">
      <alignment horizontal="center" vertical="center" wrapText="1"/>
    </xf>
    <xf numFmtId="0" fontId="68" fillId="0" borderId="79" xfId="3" applyBorder="1" applyAlignment="1">
      <alignment horizontal="center" vertical="center" wrapText="1"/>
    </xf>
    <xf numFmtId="0" fontId="0" fillId="0" borderId="71" xfId="3" applyFont="1" applyBorder="1" applyAlignment="1">
      <alignment horizontal="center" vertical="center" wrapText="1"/>
    </xf>
    <xf numFmtId="0" fontId="68" fillId="0" borderId="84" xfId="3" applyBorder="1" applyAlignment="1">
      <alignment horizontal="left" vertical="center"/>
    </xf>
    <xf numFmtId="0" fontId="68" fillId="0" borderId="83" xfId="3" applyBorder="1" applyAlignment="1">
      <alignment horizontal="left" vertical="top" wrapText="1"/>
    </xf>
    <xf numFmtId="0" fontId="68" fillId="0" borderId="31" xfId="3" applyBorder="1" applyAlignment="1">
      <alignment horizontal="left" vertical="top" wrapText="1"/>
    </xf>
    <xf numFmtId="0" fontId="68" fillId="0" borderId="82" xfId="3" applyBorder="1" applyAlignment="1">
      <alignment horizontal="left" vertical="top" wrapText="1"/>
    </xf>
    <xf numFmtId="0" fontId="69" fillId="0" borderId="0" xfId="3" applyFont="1" applyAlignment="1">
      <alignment horizontal="left" vertical="top" wrapText="1"/>
    </xf>
    <xf numFmtId="0" fontId="68" fillId="0" borderId="82" xfId="3" applyBorder="1" applyAlignment="1">
      <alignment horizontal="center" vertical="center" wrapText="1"/>
    </xf>
    <xf numFmtId="0" fontId="68" fillId="0" borderId="84" xfId="3" applyBorder="1" applyAlignment="1">
      <alignment horizontal="left" vertical="center" wrapText="1"/>
    </xf>
    <xf numFmtId="0" fontId="68" fillId="0" borderId="0" xfId="3" applyAlignment="1">
      <alignment vertical="top" wrapText="1"/>
    </xf>
    <xf numFmtId="0" fontId="73" fillId="3" borderId="0" xfId="5" applyFont="1" applyFill="1" applyAlignment="1">
      <alignment horizontal="center" vertical="center" shrinkToFit="1"/>
    </xf>
    <xf numFmtId="176" fontId="68" fillId="3" borderId="61" xfId="7" applyNumberFormat="1" applyFill="1" applyBorder="1" applyAlignment="1">
      <alignment horizontal="center" vertical="center"/>
    </xf>
    <xf numFmtId="0" fontId="69" fillId="0" borderId="84" xfId="3" applyFont="1" applyBorder="1" applyAlignment="1">
      <alignment horizontal="center" vertical="center" shrinkToFit="1"/>
    </xf>
    <xf numFmtId="0" fontId="69" fillId="0" borderId="84" xfId="3" applyFont="1" applyBorder="1" applyAlignment="1">
      <alignment horizontal="center" vertical="center" wrapText="1"/>
    </xf>
    <xf numFmtId="0" fontId="81" fillId="0" borderId="87" xfId="0" applyFont="1" applyBorder="1" applyAlignment="1">
      <alignment horizontal="left" vertical="center" wrapText="1"/>
    </xf>
    <xf numFmtId="0" fontId="81" fillId="0" borderId="82" xfId="0" applyFont="1" applyBorder="1" applyAlignment="1">
      <alignment horizontal="left" vertical="center" wrapText="1"/>
    </xf>
    <xf numFmtId="0" fontId="82" fillId="0" borderId="0" xfId="0" applyFont="1" applyAlignment="1">
      <alignment horizontal="center" vertical="center" wrapText="1"/>
    </xf>
    <xf numFmtId="0" fontId="9" fillId="0" borderId="0" xfId="0" applyFont="1" applyAlignment="1">
      <alignment horizontal="left" vertical="center" wrapText="1" indent="2"/>
    </xf>
    <xf numFmtId="0" fontId="81" fillId="0" borderId="22" xfId="0" applyFont="1" applyBorder="1" applyAlignment="1">
      <alignment horizontal="center" vertical="center" wrapText="1"/>
    </xf>
    <xf numFmtId="0" fontId="81" fillId="0" borderId="116" xfId="0" applyFont="1" applyBorder="1" applyAlignment="1">
      <alignment horizontal="center" vertical="center" wrapText="1"/>
    </xf>
    <xf numFmtId="0" fontId="81" fillId="0" borderId="117" xfId="0" applyFont="1" applyBorder="1" applyAlignment="1">
      <alignment horizontal="left" vertical="center" wrapText="1"/>
    </xf>
    <xf numFmtId="0" fontId="81" fillId="0" borderId="118" xfId="0" applyFont="1" applyBorder="1" applyAlignment="1">
      <alignment horizontal="left" vertical="center" wrapText="1"/>
    </xf>
    <xf numFmtId="0" fontId="81" fillId="0" borderId="31" xfId="0" applyFont="1" applyBorder="1" applyAlignment="1">
      <alignment horizontal="left" vertical="center" wrapText="1"/>
    </xf>
    <xf numFmtId="0" fontId="81" fillId="0" borderId="6" xfId="0" applyFont="1" applyBorder="1" applyAlignment="1">
      <alignment horizontal="left" vertical="center" wrapText="1"/>
    </xf>
    <xf numFmtId="0" fontId="81" fillId="0" borderId="119" xfId="0" applyFont="1" applyBorder="1" applyAlignment="1">
      <alignment horizontal="left" vertical="center" wrapText="1"/>
    </xf>
    <xf numFmtId="0" fontId="81" fillId="0" borderId="0" xfId="0" applyFont="1" applyAlignment="1">
      <alignment horizontal="center" vertical="center" wrapText="1"/>
    </xf>
    <xf numFmtId="0" fontId="81" fillId="0" borderId="0" xfId="0" applyFont="1" applyAlignment="1">
      <alignment horizontal="center" vertical="center"/>
    </xf>
    <xf numFmtId="0" fontId="81" fillId="0" borderId="109" xfId="0" applyFont="1" applyBorder="1" applyAlignment="1">
      <alignment horizontal="center" vertical="center" wrapText="1"/>
    </xf>
    <xf numFmtId="0" fontId="81" fillId="0" borderId="120" xfId="0" applyFont="1" applyBorder="1" applyAlignment="1">
      <alignment horizontal="left" vertical="center" wrapText="1"/>
    </xf>
    <xf numFmtId="0" fontId="81" fillId="0" borderId="36" xfId="0" applyFont="1" applyBorder="1" applyAlignment="1">
      <alignment horizontal="left" vertical="center" wrapText="1"/>
    </xf>
    <xf numFmtId="0" fontId="89" fillId="2" borderId="0" xfId="0" applyFont="1" applyFill="1">
      <alignment vertical="center"/>
    </xf>
    <xf numFmtId="0" fontId="17" fillId="2" borderId="87" xfId="0" applyFont="1" applyFill="1" applyBorder="1" applyAlignment="1">
      <alignment horizontal="left" vertical="center"/>
    </xf>
    <xf numFmtId="0" fontId="17" fillId="2" borderId="32" xfId="0" applyFont="1" applyFill="1" applyBorder="1" applyAlignment="1">
      <alignment horizontal="left" vertical="center"/>
    </xf>
    <xf numFmtId="0" fontId="17" fillId="2" borderId="31" xfId="0" applyFont="1" applyFill="1" applyBorder="1">
      <alignment vertical="center"/>
    </xf>
    <xf numFmtId="0" fontId="17" fillId="2" borderId="31"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1" xfId="0" applyFont="1" applyFill="1" applyBorder="1" applyAlignment="1">
      <alignment vertical="center" wrapText="1"/>
    </xf>
    <xf numFmtId="0" fontId="17" fillId="2" borderId="34"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7" fillId="2" borderId="36" xfId="0" applyFont="1" applyFill="1" applyBorder="1" applyAlignment="1">
      <alignmen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24" fillId="2" borderId="13" xfId="0" applyFont="1" applyFill="1" applyBorder="1">
      <alignment vertical="center"/>
    </xf>
    <xf numFmtId="0" fontId="41" fillId="2" borderId="42" xfId="0" applyFont="1" applyFill="1" applyBorder="1" applyAlignment="1" applyProtection="1">
      <alignment horizontal="center" vertical="center"/>
      <protection locked="0"/>
    </xf>
    <xf numFmtId="0" fontId="41" fillId="2" borderId="44" xfId="0" applyFont="1" applyFill="1" applyBorder="1" applyAlignment="1" applyProtection="1">
      <alignment horizontal="center" vertical="center"/>
      <protection locked="0"/>
    </xf>
    <xf numFmtId="0" fontId="88" fillId="2" borderId="0" xfId="0" applyFont="1" applyFill="1" applyAlignment="1" applyProtection="1">
      <alignment horizontal="left" vertical="top" wrapText="1"/>
      <protection locked="0"/>
    </xf>
    <xf numFmtId="0" fontId="41" fillId="2" borderId="14" xfId="0" applyFont="1" applyFill="1" applyBorder="1" applyAlignment="1" applyProtection="1">
      <alignment horizontal="center" vertical="center"/>
      <protection locked="0"/>
    </xf>
    <xf numFmtId="0" fontId="38" fillId="2" borderId="14" xfId="0" applyFont="1" applyFill="1" applyBorder="1" applyAlignment="1">
      <alignment horizontal="left" vertical="top" wrapText="1"/>
    </xf>
    <xf numFmtId="0" fontId="24" fillId="2" borderId="13" xfId="0" quotePrefix="1" applyFont="1" applyFill="1" applyBorder="1">
      <alignment vertical="center"/>
    </xf>
    <xf numFmtId="0" fontId="17" fillId="2" borderId="13" xfId="0" quotePrefix="1" applyFont="1" applyFill="1" applyBorder="1">
      <alignment vertical="center"/>
    </xf>
    <xf numFmtId="0" fontId="11" fillId="2" borderId="46" xfId="0" applyFont="1" applyFill="1" applyBorder="1" applyAlignment="1" applyProtection="1">
      <alignment horizontal="center" vertical="center" wrapText="1"/>
      <protection locked="0"/>
    </xf>
    <xf numFmtId="0" fontId="24" fillId="2" borderId="44" xfId="0" applyFont="1" applyFill="1" applyBorder="1" applyAlignment="1" applyProtection="1">
      <alignment vertical="top" wrapText="1"/>
      <protection locked="0"/>
    </xf>
    <xf numFmtId="0" fontId="24" fillId="2" borderId="0" xfId="0" applyFont="1" applyFill="1" applyAlignment="1" applyProtection="1">
      <alignment vertical="top" wrapText="1"/>
      <protection locked="0"/>
    </xf>
    <xf numFmtId="0" fontId="24" fillId="2" borderId="14" xfId="0" applyFont="1" applyFill="1" applyBorder="1" applyAlignment="1" applyProtection="1">
      <alignment vertical="top" wrapText="1"/>
      <protection locked="0"/>
    </xf>
    <xf numFmtId="180" fontId="90" fillId="0" borderId="0" xfId="0" applyNumberFormat="1" applyFont="1" applyAlignment="1">
      <alignment vertical="center" shrinkToFit="1"/>
    </xf>
    <xf numFmtId="0" fontId="90" fillId="0" borderId="87" xfId="0" applyFont="1" applyBorder="1" applyAlignment="1">
      <alignment horizontal="left" vertical="center" wrapText="1"/>
    </xf>
    <xf numFmtId="0" fontId="90" fillId="0" borderId="31" xfId="0" applyFont="1" applyBorder="1" applyAlignment="1">
      <alignment horizontal="left" vertical="center" wrapText="1"/>
    </xf>
    <xf numFmtId="0" fontId="90" fillId="0" borderId="30" xfId="0" applyFont="1" applyBorder="1" applyAlignment="1">
      <alignment horizontal="center" vertical="center" wrapText="1"/>
    </xf>
    <xf numFmtId="0" fontId="90" fillId="0" borderId="0" xfId="0" applyFont="1">
      <alignment vertical="center"/>
    </xf>
    <xf numFmtId="0" fontId="90" fillId="0" borderId="0" xfId="0" applyFont="1" applyAlignment="1">
      <alignment vertical="center" shrinkToFit="1"/>
    </xf>
  </cellXfs>
  <cellStyles count="8">
    <cellStyle name="ハイパーリンク 2" xfId="1" xr:uid="{234075A2-1344-4E8D-99EB-C6972E872F1A}"/>
    <cellStyle name="桁区切り" xfId="4" builtinId="6"/>
    <cellStyle name="標準" xfId="0" builtinId="0"/>
    <cellStyle name="標準 2" xfId="2" xr:uid="{06513FC2-691A-4A2D-AC98-F24F454E678B}"/>
    <cellStyle name="標準 2 2" xfId="5" xr:uid="{5F1E2A3C-B9F6-49F0-8ED1-18EC7FDD6888}"/>
    <cellStyle name="標準 2 5" xfId="7" xr:uid="{6C7A1B7E-4667-4A27-803E-40EFA4FE770C}"/>
    <cellStyle name="標準 3" xfId="6" xr:uid="{5BBC85B6-0D78-4716-9BB5-C46BBCAC594B}"/>
    <cellStyle name="標準 4 2" xfId="3" xr:uid="{E83C8FC9-66FE-4145-8C7F-55E36CDE54A4}"/>
  </cellStyles>
  <dxfs count="367">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strike val="0"/>
        <color theme="0" tint="-0.14996795556505021"/>
      </font>
      <fill>
        <patternFill>
          <bgColor rgb="FFFFC7CE"/>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0" tint="-0.14996795556505021"/>
        </patternFill>
      </fill>
    </dxf>
    <dxf>
      <font>
        <color auto="1"/>
      </font>
      <fill>
        <patternFill>
          <bgColor theme="8" tint="0.59996337778862885"/>
        </patternFill>
      </fill>
    </dxf>
    <dxf>
      <fill>
        <patternFill>
          <bgColor theme="0" tint="-0.14996795556505021"/>
        </patternFill>
      </fill>
    </dxf>
    <dxf>
      <fill>
        <patternFill>
          <bgColor theme="0" tint="-0.14996795556505021"/>
        </patternFill>
      </fill>
    </dxf>
    <dxf>
      <font>
        <color auto="1"/>
      </font>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auto="1"/>
      </font>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2" tint="-0.499984740745262"/>
      </font>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s>
  <tableStyles count="0" defaultTableStyle="TableStyleMedium2" defaultPivotStyle="PivotStyleLight16"/>
  <colors>
    <mruColors>
      <color rgb="FFFF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161</xdr:row>
      <xdr:rowOff>0</xdr:rowOff>
    </xdr:from>
    <xdr:to>
      <xdr:col>35</xdr:col>
      <xdr:colOff>228451</xdr:colOff>
      <xdr:row>177</xdr:row>
      <xdr:rowOff>97791</xdr:rowOff>
    </xdr:to>
    <xdr:sp macro="" textlink="">
      <xdr:nvSpPr>
        <xdr:cNvPr id="3" name="AutoShape 1026">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858750" y="124510800"/>
          <a:ext cx="9410551" cy="40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127000</xdr:colOff>
      <xdr:row>180</xdr:row>
      <xdr:rowOff>21166</xdr:rowOff>
    </xdr:from>
    <xdr:to>
      <xdr:col>26</xdr:col>
      <xdr:colOff>196533</xdr:colOff>
      <xdr:row>183</xdr:row>
      <xdr:rowOff>193303</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994275" y="204837241"/>
          <a:ext cx="7699058" cy="9817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537</xdr:row>
      <xdr:rowOff>17356</xdr:rowOff>
    </xdr:from>
    <xdr:to>
      <xdr:col>26</xdr:col>
      <xdr:colOff>177272</xdr:colOff>
      <xdr:row>540</xdr:row>
      <xdr:rowOff>193303</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4976919" y="301674106"/>
          <a:ext cx="7697153" cy="8712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105834</xdr:colOff>
      <xdr:row>531</xdr:row>
      <xdr:rowOff>10583</xdr:rowOff>
    </xdr:from>
    <xdr:to>
      <xdr:col>26</xdr:col>
      <xdr:colOff>169652</xdr:colOff>
      <xdr:row>533</xdr:row>
      <xdr:rowOff>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973109" y="300238583"/>
          <a:ext cx="7693343" cy="46566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3286</xdr:colOff>
      <xdr:row>370</xdr:row>
      <xdr:rowOff>146052</xdr:rowOff>
    </xdr:from>
    <xdr:to>
      <xdr:col>27</xdr:col>
      <xdr:colOff>3286</xdr:colOff>
      <xdr:row>373</xdr:row>
      <xdr:rowOff>5728</xdr:rowOff>
    </xdr:to>
    <xdr:sp macro="" textlink="">
      <xdr:nvSpPr>
        <xdr:cNvPr id="8" name="左大かっこ 7">
          <a:extLst>
            <a:ext uri="{FF2B5EF4-FFF2-40B4-BE49-F238E27FC236}">
              <a16:creationId xmlns:a16="http://schemas.microsoft.com/office/drawing/2014/main" id="{A103D0F8-C4E8-491E-A803-5E868D6C64FD}"/>
            </a:ext>
          </a:extLst>
        </xdr:cNvPr>
        <xdr:cNvSpPr/>
      </xdr:nvSpPr>
      <xdr:spPr>
        <a:xfrm flipH="1">
          <a:off x="12925536" y="96007240"/>
          <a:ext cx="0" cy="57405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109644</xdr:colOff>
      <xdr:row>370</xdr:row>
      <xdr:rowOff>17356</xdr:rowOff>
    </xdr:from>
    <xdr:to>
      <xdr:col>26</xdr:col>
      <xdr:colOff>177272</xdr:colOff>
      <xdr:row>373</xdr:row>
      <xdr:rowOff>193303</xdr:rowOff>
    </xdr:to>
    <xdr:sp macro="" textlink="">
      <xdr:nvSpPr>
        <xdr:cNvPr id="9" name="大かっこ 8">
          <a:extLst>
            <a:ext uri="{FF2B5EF4-FFF2-40B4-BE49-F238E27FC236}">
              <a16:creationId xmlns:a16="http://schemas.microsoft.com/office/drawing/2014/main" id="{8A8E63C2-B4FA-4431-9DB5-692AD0BE00B3}"/>
            </a:ext>
          </a:extLst>
        </xdr:cNvPr>
        <xdr:cNvSpPr/>
      </xdr:nvSpPr>
      <xdr:spPr>
        <a:xfrm>
          <a:off x="4975332" y="95878544"/>
          <a:ext cx="7759065" cy="8903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B1F4-0370-4091-A8FE-1E2B01545D3A}">
  <sheetPr>
    <tabColor theme="1"/>
  </sheetPr>
  <dimension ref="A1:AY564"/>
  <sheetViews>
    <sheetView tabSelected="1" view="pageBreakPreview" topLeftCell="B1" zoomScale="80" zoomScaleNormal="60" zoomScaleSheetLayoutView="80" workbookViewId="0">
      <selection activeCell="B314" sqref="A314:XFD314"/>
    </sheetView>
  </sheetViews>
  <sheetFormatPr defaultColWidth="9" defaultRowHeight="22.5"/>
  <cols>
    <col min="1" max="1" width="2.58203125" style="7" hidden="1" customWidth="1"/>
    <col min="2" max="2" width="6.75" style="1" customWidth="1"/>
    <col min="3" max="3" width="39.1640625" style="1" customWidth="1"/>
    <col min="4" max="4" width="2.58203125" style="1" customWidth="1"/>
    <col min="5" max="5" width="17.75" style="1" customWidth="1"/>
    <col min="6" max="10" width="4.75" style="1" customWidth="1"/>
    <col min="11" max="11" width="5.08203125" style="1" customWidth="1"/>
    <col min="12" max="27" width="4.75" style="1" customWidth="1"/>
    <col min="28" max="28" width="22.75" style="2" customWidth="1"/>
    <col min="29" max="29" width="40.08203125" style="1" customWidth="1"/>
    <col min="30" max="34" width="9" style="1" customWidth="1"/>
    <col min="35" max="35" width="12.58203125" style="1" customWidth="1"/>
    <col min="36" max="16384" width="9" style="1"/>
  </cols>
  <sheetData>
    <row r="1" spans="2:28" ht="40.15" customHeight="1">
      <c r="B1" s="204"/>
      <c r="C1" s="622" t="s">
        <v>624</v>
      </c>
      <c r="D1" s="622"/>
      <c r="E1" s="622"/>
      <c r="F1" s="622"/>
      <c r="G1" s="622"/>
      <c r="H1" s="622"/>
      <c r="I1" s="622"/>
      <c r="J1" s="622"/>
      <c r="K1" s="622"/>
      <c r="L1" s="622"/>
      <c r="M1" s="622"/>
      <c r="N1" s="622"/>
      <c r="O1" s="622"/>
      <c r="P1" s="622"/>
      <c r="Q1" s="622"/>
      <c r="R1" s="622"/>
      <c r="S1" s="622"/>
      <c r="T1" s="622"/>
      <c r="U1" s="622"/>
      <c r="V1" s="622"/>
      <c r="W1" s="622"/>
      <c r="X1" s="622"/>
      <c r="Y1" s="622"/>
      <c r="Z1" s="622"/>
      <c r="AA1" s="622"/>
      <c r="AB1" s="623"/>
    </row>
    <row r="2" spans="2:28" ht="2.65" customHeight="1">
      <c r="B2" s="205"/>
      <c r="C2" s="206"/>
      <c r="D2" s="206"/>
      <c r="AB2" s="207"/>
    </row>
    <row r="3" spans="2:28" ht="39.75" customHeight="1">
      <c r="B3" s="205"/>
      <c r="C3" s="624" t="s">
        <v>380</v>
      </c>
      <c r="D3" s="624"/>
      <c r="E3" s="624"/>
      <c r="F3" s="624"/>
      <c r="G3" s="624"/>
      <c r="H3" s="624"/>
      <c r="I3" s="624"/>
      <c r="J3" s="624"/>
      <c r="K3" s="624"/>
      <c r="L3" s="624"/>
      <c r="M3" s="624"/>
      <c r="N3" s="624"/>
      <c r="O3" s="624"/>
      <c r="P3" s="624"/>
      <c r="Q3" s="624"/>
      <c r="R3" s="624"/>
      <c r="S3" s="624"/>
      <c r="T3" s="624"/>
      <c r="U3" s="624"/>
      <c r="V3" s="624"/>
      <c r="W3" s="624"/>
      <c r="X3" s="624"/>
      <c r="Y3" s="624"/>
      <c r="Z3" s="624"/>
      <c r="AA3" s="624"/>
      <c r="AB3" s="625"/>
    </row>
    <row r="4" spans="2:28" ht="9" customHeight="1" thickBot="1">
      <c r="B4" s="205"/>
      <c r="C4" s="208" t="s">
        <v>0</v>
      </c>
      <c r="D4" s="208"/>
      <c r="AB4" s="207"/>
    </row>
    <row r="5" spans="2:28" ht="19.149999999999999" customHeight="1">
      <c r="B5" s="626" t="s">
        <v>1</v>
      </c>
      <c r="C5" s="627"/>
      <c r="D5" s="630"/>
      <c r="E5" s="632" t="s">
        <v>2</v>
      </c>
      <c r="F5" s="632"/>
      <c r="G5" s="632"/>
      <c r="H5" s="632"/>
      <c r="I5" s="632"/>
      <c r="J5" s="632"/>
      <c r="K5" s="632"/>
      <c r="L5" s="632"/>
      <c r="M5" s="632"/>
      <c r="N5" s="632"/>
      <c r="O5" s="632"/>
      <c r="P5" s="632"/>
      <c r="Q5" s="632"/>
      <c r="R5" s="632"/>
      <c r="S5" s="632"/>
      <c r="T5" s="632"/>
      <c r="U5" s="632"/>
      <c r="V5" s="632"/>
      <c r="W5" s="632"/>
      <c r="X5" s="632"/>
      <c r="Y5" s="632"/>
      <c r="Z5" s="632"/>
      <c r="AA5" s="632"/>
      <c r="AB5" s="633"/>
    </row>
    <row r="6" spans="2:28" ht="19.149999999999999" customHeight="1" thickBot="1">
      <c r="B6" s="628"/>
      <c r="C6" s="629"/>
      <c r="D6" s="631"/>
      <c r="E6" s="634"/>
      <c r="F6" s="634"/>
      <c r="G6" s="634"/>
      <c r="H6" s="634"/>
      <c r="I6" s="634"/>
      <c r="J6" s="634"/>
      <c r="K6" s="634"/>
      <c r="L6" s="634"/>
      <c r="M6" s="634"/>
      <c r="N6" s="634"/>
      <c r="O6" s="634"/>
      <c r="P6" s="634"/>
      <c r="Q6" s="634"/>
      <c r="R6" s="634"/>
      <c r="S6" s="634"/>
      <c r="T6" s="634"/>
      <c r="U6" s="634"/>
      <c r="V6" s="634"/>
      <c r="W6" s="634"/>
      <c r="X6" s="634"/>
      <c r="Y6" s="634"/>
      <c r="Z6" s="634"/>
      <c r="AA6" s="634"/>
      <c r="AB6" s="635"/>
    </row>
    <row r="7" spans="2:28" ht="18.75" customHeight="1">
      <c r="B7" s="636" t="s">
        <v>379</v>
      </c>
      <c r="C7" s="637"/>
      <c r="D7" s="614"/>
      <c r="E7" s="641" t="s">
        <v>3</v>
      </c>
      <c r="F7" s="641"/>
      <c r="G7" s="641"/>
      <c r="H7" s="641"/>
      <c r="I7" s="641"/>
      <c r="J7" s="641"/>
      <c r="K7" s="641"/>
      <c r="L7" s="641"/>
      <c r="M7" s="641"/>
      <c r="N7" s="641"/>
      <c r="O7" s="641"/>
      <c r="P7" s="641"/>
      <c r="Q7" s="641"/>
      <c r="R7" s="641"/>
      <c r="S7" s="641"/>
      <c r="T7" s="641"/>
      <c r="U7" s="641"/>
      <c r="V7" s="641"/>
      <c r="W7" s="641"/>
      <c r="X7" s="641"/>
      <c r="Y7" s="641"/>
      <c r="Z7" s="641"/>
      <c r="AA7" s="641"/>
      <c r="AB7" s="642"/>
    </row>
    <row r="8" spans="2:28" ht="19.149999999999999" customHeight="1" thickBot="1">
      <c r="B8" s="638"/>
      <c r="C8" s="639"/>
      <c r="D8" s="640"/>
      <c r="E8" s="643"/>
      <c r="F8" s="643"/>
      <c r="G8" s="643"/>
      <c r="H8" s="643"/>
      <c r="I8" s="643"/>
      <c r="J8" s="643"/>
      <c r="K8" s="643"/>
      <c r="L8" s="643"/>
      <c r="M8" s="643"/>
      <c r="N8" s="643"/>
      <c r="O8" s="643"/>
      <c r="P8" s="643"/>
      <c r="Q8" s="643"/>
      <c r="R8" s="643"/>
      <c r="S8" s="643"/>
      <c r="T8" s="643"/>
      <c r="U8" s="643"/>
      <c r="V8" s="643"/>
      <c r="W8" s="643"/>
      <c r="X8" s="643"/>
      <c r="Y8" s="643"/>
      <c r="Z8" s="643"/>
      <c r="AA8" s="643"/>
      <c r="AB8" s="644"/>
    </row>
    <row r="9" spans="2:28" ht="18.75" customHeight="1">
      <c r="B9" s="652" t="s">
        <v>509</v>
      </c>
      <c r="C9" s="653"/>
      <c r="D9" s="656"/>
      <c r="E9" s="367"/>
      <c r="F9" s="367"/>
      <c r="G9" s="367"/>
      <c r="H9" s="367"/>
      <c r="I9" s="367"/>
      <c r="J9" s="367"/>
      <c r="K9" s="367"/>
      <c r="L9" s="367"/>
      <c r="M9" s="367"/>
      <c r="N9" s="367"/>
      <c r="O9" s="367"/>
      <c r="P9" s="367"/>
      <c r="Q9" s="367"/>
      <c r="R9" s="367"/>
      <c r="S9" s="367"/>
      <c r="T9" s="367"/>
      <c r="U9" s="367"/>
      <c r="V9" s="367"/>
      <c r="W9" s="367"/>
      <c r="X9" s="367"/>
      <c r="Y9" s="367"/>
      <c r="Z9" s="367"/>
      <c r="AA9" s="367"/>
      <c r="AB9" s="368"/>
    </row>
    <row r="10" spans="2:28" ht="18.75" customHeight="1" thickBot="1">
      <c r="B10" s="654"/>
      <c r="C10" s="655"/>
      <c r="D10" s="657"/>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70"/>
    </row>
    <row r="11" spans="2:28" ht="19.149999999999999" customHeight="1">
      <c r="B11" s="658" t="s">
        <v>6</v>
      </c>
      <c r="C11" s="659"/>
      <c r="D11" s="664"/>
      <c r="E11" s="3" t="s">
        <v>4</v>
      </c>
      <c r="F11" s="666" t="s">
        <v>5</v>
      </c>
      <c r="G11" s="666"/>
      <c r="H11" s="667"/>
      <c r="I11" s="667"/>
      <c r="J11" s="667"/>
      <c r="K11" s="667"/>
      <c r="L11" s="667"/>
      <c r="M11" s="667"/>
      <c r="N11" s="667"/>
      <c r="O11" s="667"/>
      <c r="P11" s="667"/>
      <c r="Q11" s="667"/>
      <c r="R11" s="667"/>
      <c r="S11" s="667"/>
      <c r="T11" s="667"/>
      <c r="U11" s="667"/>
      <c r="V11" s="667"/>
      <c r="W11" s="667"/>
      <c r="X11" s="667"/>
      <c r="Y11" s="667"/>
      <c r="Z11" s="667"/>
      <c r="AA11" s="667"/>
      <c r="AB11" s="668"/>
    </row>
    <row r="12" spans="2:28" ht="19.149999999999999" customHeight="1">
      <c r="B12" s="660"/>
      <c r="C12" s="661"/>
      <c r="D12" s="660"/>
      <c r="E12" s="669" t="s">
        <v>7</v>
      </c>
      <c r="F12" s="669"/>
      <c r="G12" s="646"/>
      <c r="H12" s="646"/>
      <c r="I12" s="646"/>
      <c r="J12" s="646"/>
      <c r="K12" s="646"/>
      <c r="L12" s="646"/>
      <c r="M12" s="646"/>
      <c r="N12" s="646"/>
      <c r="O12" s="646"/>
      <c r="P12" s="646"/>
      <c r="Q12" s="646"/>
      <c r="R12" s="646"/>
      <c r="S12" s="646"/>
      <c r="T12" s="646"/>
      <c r="U12" s="646"/>
      <c r="V12" s="646"/>
      <c r="W12" s="646"/>
      <c r="X12" s="646"/>
      <c r="Y12" s="646"/>
      <c r="Z12" s="646"/>
      <c r="AA12" s="646"/>
      <c r="AB12" s="647"/>
    </row>
    <row r="13" spans="2:28" ht="33.75" customHeight="1" thickBot="1">
      <c r="B13" s="662"/>
      <c r="C13" s="663"/>
      <c r="D13" s="665"/>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9"/>
    </row>
    <row r="14" spans="2:28" ht="19.149999999999999" customHeight="1" thickBot="1">
      <c r="B14" s="610" t="s">
        <v>8</v>
      </c>
      <c r="C14" s="611"/>
      <c r="D14" s="614"/>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1"/>
    </row>
    <row r="15" spans="2:28" ht="35.25" customHeight="1" thickBot="1">
      <c r="B15" s="612" t="s">
        <v>9</v>
      </c>
      <c r="C15" s="613"/>
      <c r="D15" s="615"/>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1"/>
    </row>
    <row r="16" spans="2:28" ht="19.149999999999999" customHeight="1">
      <c r="B16" s="610" t="s">
        <v>10</v>
      </c>
      <c r="C16" s="611"/>
      <c r="D16" s="614"/>
      <c r="E16" s="616" t="s">
        <v>11</v>
      </c>
      <c r="F16" s="616"/>
      <c r="G16" s="616"/>
      <c r="H16" s="616"/>
      <c r="I16" s="616"/>
      <c r="J16" s="616"/>
      <c r="K16" s="616" t="s">
        <v>12</v>
      </c>
      <c r="L16" s="616"/>
      <c r="M16" s="616"/>
      <c r="N16" s="616"/>
      <c r="O16" s="616"/>
      <c r="P16" s="616"/>
      <c r="Q16" s="616"/>
      <c r="R16" s="616"/>
      <c r="S16" s="616" t="s">
        <v>13</v>
      </c>
      <c r="T16" s="616"/>
      <c r="U16" s="616"/>
      <c r="V16" s="616"/>
      <c r="W16" s="616"/>
      <c r="X16" s="616"/>
      <c r="Y16" s="616"/>
      <c r="Z16" s="616"/>
      <c r="AA16" s="616"/>
      <c r="AB16" s="617"/>
    </row>
    <row r="17" spans="2:28" ht="19.149999999999999" customHeight="1" thickBot="1">
      <c r="B17" s="612"/>
      <c r="C17" s="613"/>
      <c r="D17" s="615"/>
      <c r="E17" s="618"/>
      <c r="F17" s="619"/>
      <c r="G17" s="619"/>
      <c r="H17" s="619"/>
      <c r="I17" s="619"/>
      <c r="J17" s="620"/>
      <c r="K17" s="618"/>
      <c r="L17" s="619"/>
      <c r="M17" s="619"/>
      <c r="N17" s="619"/>
      <c r="O17" s="619"/>
      <c r="P17" s="619"/>
      <c r="Q17" s="619"/>
      <c r="R17" s="620"/>
      <c r="S17" s="618"/>
      <c r="T17" s="619"/>
      <c r="U17" s="619"/>
      <c r="V17" s="619"/>
      <c r="W17" s="619"/>
      <c r="X17" s="619"/>
      <c r="Y17" s="619"/>
      <c r="Z17" s="619"/>
      <c r="AA17" s="619"/>
      <c r="AB17" s="621"/>
    </row>
    <row r="18" spans="2:28" ht="19.149999999999999" customHeight="1">
      <c r="B18" s="640" t="s">
        <v>14</v>
      </c>
      <c r="C18" s="670"/>
      <c r="D18" s="614"/>
      <c r="E18" s="599" t="s">
        <v>15</v>
      </c>
      <c r="F18" s="599"/>
      <c r="G18" s="599"/>
      <c r="H18" s="599"/>
      <c r="I18" s="599"/>
      <c r="J18" s="599"/>
      <c r="K18" s="599"/>
      <c r="L18" s="599"/>
      <c r="M18" s="599"/>
      <c r="N18" s="599"/>
      <c r="O18" s="599"/>
      <c r="P18" s="599"/>
      <c r="Q18" s="599"/>
      <c r="R18" s="599"/>
      <c r="S18" s="599"/>
      <c r="T18" s="599"/>
      <c r="U18" s="599"/>
      <c r="V18" s="599"/>
      <c r="W18" s="599"/>
      <c r="X18" s="599"/>
      <c r="Y18" s="599"/>
      <c r="Z18" s="599"/>
      <c r="AA18" s="599"/>
      <c r="AB18" s="600"/>
    </row>
    <row r="19" spans="2:28" ht="19.149999999999999" customHeight="1" thickBot="1">
      <c r="B19" s="612"/>
      <c r="C19" s="613"/>
      <c r="D19" s="615"/>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2"/>
    </row>
    <row r="20" spans="2:28" ht="28.5" customHeight="1">
      <c r="B20" s="205"/>
      <c r="C20" s="603" t="s">
        <v>16</v>
      </c>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5"/>
    </row>
    <row r="21" spans="2:28" ht="19.5" customHeight="1">
      <c r="B21" s="205"/>
      <c r="C21" s="209" t="s">
        <v>17</v>
      </c>
      <c r="D21" s="209"/>
      <c r="E21" s="93"/>
      <c r="F21" s="93"/>
      <c r="G21" s="93"/>
      <c r="H21" s="93"/>
      <c r="I21" s="93"/>
      <c r="J21" s="93"/>
      <c r="K21" s="93"/>
      <c r="L21" s="93"/>
      <c r="M21" s="93"/>
      <c r="N21" s="93"/>
      <c r="O21" s="93"/>
      <c r="P21" s="93"/>
      <c r="Q21" s="93"/>
      <c r="R21" s="93"/>
      <c r="S21" s="93"/>
      <c r="T21" s="93"/>
      <c r="U21" s="93"/>
      <c r="V21" s="93"/>
      <c r="W21" s="93"/>
      <c r="X21" s="93"/>
      <c r="Y21" s="93"/>
      <c r="Z21" s="93"/>
      <c r="AA21" s="93"/>
      <c r="AB21" s="210"/>
    </row>
    <row r="22" spans="2:28" ht="19.5" customHeight="1">
      <c r="B22" s="205"/>
      <c r="C22" s="93" t="s">
        <v>18</v>
      </c>
      <c r="D22" s="93"/>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0"/>
    </row>
    <row r="23" spans="2:28" ht="19.5" customHeight="1">
      <c r="B23" s="205"/>
      <c r="C23" s="606" t="s">
        <v>381</v>
      </c>
      <c r="D23" s="606"/>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8"/>
    </row>
    <row r="24" spans="2:28" ht="19.5" customHeight="1">
      <c r="B24" s="205"/>
      <c r="C24" s="93" t="s">
        <v>19</v>
      </c>
      <c r="D24" s="93"/>
      <c r="E24" s="93"/>
      <c r="F24" s="93"/>
      <c r="G24" s="93"/>
      <c r="H24" s="93"/>
      <c r="I24" s="93"/>
      <c r="J24" s="93"/>
      <c r="K24" s="93"/>
      <c r="L24" s="93"/>
      <c r="M24" s="93"/>
      <c r="N24" s="93"/>
      <c r="O24" s="93"/>
      <c r="P24" s="93"/>
      <c r="Q24" s="93"/>
      <c r="R24" s="93"/>
      <c r="S24" s="93"/>
      <c r="T24" s="93"/>
      <c r="U24" s="93"/>
      <c r="V24" s="93"/>
      <c r="W24" s="93"/>
      <c r="X24" s="93"/>
      <c r="Y24" s="93"/>
      <c r="Z24" s="93"/>
      <c r="AA24" s="93"/>
      <c r="AB24" s="210"/>
    </row>
    <row r="25" spans="2:28" ht="44.25" customHeight="1">
      <c r="B25" s="205"/>
      <c r="C25" s="398" t="s">
        <v>587</v>
      </c>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430"/>
    </row>
    <row r="26" spans="2:28" ht="18" customHeight="1">
      <c r="B26" s="205"/>
      <c r="C26" s="609"/>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481"/>
    </row>
    <row r="27" spans="2:28" ht="19.5" customHeight="1">
      <c r="B27" s="205"/>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481"/>
    </row>
    <row r="28" spans="2:28" ht="19.5" customHeight="1">
      <c r="B28" s="205"/>
      <c r="C28" s="93" t="s">
        <v>20</v>
      </c>
      <c r="D28" s="93"/>
      <c r="E28" s="93"/>
      <c r="F28" s="93"/>
      <c r="G28" s="93"/>
      <c r="H28" s="93"/>
      <c r="I28" s="93"/>
      <c r="J28" s="93"/>
      <c r="K28" s="93"/>
      <c r="L28" s="93"/>
      <c r="M28" s="93"/>
      <c r="N28" s="93"/>
      <c r="O28" s="93"/>
      <c r="P28" s="93"/>
      <c r="Q28" s="93"/>
      <c r="R28" s="93"/>
      <c r="S28" s="93"/>
      <c r="T28" s="93"/>
      <c r="U28" s="93"/>
      <c r="V28" s="93"/>
      <c r="W28" s="93"/>
      <c r="X28" s="93"/>
      <c r="Y28" s="93"/>
      <c r="Z28" s="93"/>
      <c r="AA28" s="93"/>
      <c r="AB28" s="210"/>
    </row>
    <row r="29" spans="2:28" ht="19.5" customHeight="1" thickBot="1">
      <c r="B29" s="205"/>
      <c r="C29" s="93" t="s">
        <v>21</v>
      </c>
      <c r="D29" s="93"/>
      <c r="E29" s="93"/>
      <c r="F29" s="93"/>
      <c r="G29" s="93"/>
      <c r="H29" s="93"/>
      <c r="I29" s="93"/>
      <c r="J29" s="93"/>
      <c r="K29" s="93"/>
      <c r="L29" s="93"/>
      <c r="M29" s="93"/>
      <c r="N29" s="93"/>
      <c r="O29" s="93"/>
      <c r="P29" s="93"/>
      <c r="Q29" s="93"/>
      <c r="R29" s="93"/>
      <c r="S29" s="93"/>
      <c r="T29" s="93"/>
      <c r="U29" s="93"/>
      <c r="V29" s="93"/>
      <c r="W29" s="93"/>
      <c r="X29" s="93"/>
      <c r="Y29" s="93"/>
      <c r="Z29" s="93"/>
      <c r="AA29" s="93"/>
      <c r="AB29" s="210"/>
    </row>
    <row r="30" spans="2:28" ht="24" customHeight="1" thickBot="1">
      <c r="B30" s="590" t="s">
        <v>22</v>
      </c>
      <c r="C30" s="591"/>
      <c r="D30" s="592" t="s">
        <v>23</v>
      </c>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4"/>
    </row>
    <row r="31" spans="2:28" ht="24" customHeight="1">
      <c r="B31" s="595" t="s">
        <v>24</v>
      </c>
      <c r="C31" s="596"/>
      <c r="D31" s="4"/>
      <c r="E31" s="597" t="s">
        <v>25</v>
      </c>
      <c r="F31" s="597"/>
      <c r="G31" s="597"/>
      <c r="H31" s="597"/>
      <c r="I31" s="597"/>
      <c r="J31" s="597"/>
      <c r="K31" s="597"/>
      <c r="L31" s="597"/>
      <c r="M31" s="597"/>
      <c r="N31" s="597"/>
      <c r="O31" s="597"/>
      <c r="P31" s="597"/>
      <c r="Q31" s="597"/>
      <c r="R31" s="597"/>
      <c r="S31" s="597"/>
      <c r="T31" s="597"/>
      <c r="U31" s="597"/>
      <c r="V31" s="597"/>
      <c r="W31" s="597"/>
      <c r="X31" s="597"/>
      <c r="Y31" s="597"/>
      <c r="Z31" s="597"/>
      <c r="AA31" s="597"/>
      <c r="AB31" s="598"/>
    </row>
    <row r="32" spans="2:28" ht="24" customHeight="1">
      <c r="B32" s="582" t="s">
        <v>26</v>
      </c>
      <c r="C32" s="583"/>
      <c r="D32" s="5"/>
      <c r="E32" s="584" t="s">
        <v>27</v>
      </c>
      <c r="F32" s="584"/>
      <c r="G32" s="584"/>
      <c r="H32" s="584"/>
      <c r="I32" s="584"/>
      <c r="J32" s="584"/>
      <c r="K32" s="584"/>
      <c r="L32" s="584"/>
      <c r="M32" s="584"/>
      <c r="N32" s="584"/>
      <c r="O32" s="584"/>
      <c r="P32" s="584"/>
      <c r="Q32" s="584"/>
      <c r="R32" s="584"/>
      <c r="S32" s="584"/>
      <c r="T32" s="584"/>
      <c r="U32" s="584"/>
      <c r="V32" s="584"/>
      <c r="W32" s="584"/>
      <c r="X32" s="584"/>
      <c r="Y32" s="584"/>
      <c r="Z32" s="584"/>
      <c r="AA32" s="584"/>
      <c r="AB32" s="585"/>
    </row>
    <row r="33" spans="1:40" ht="24" customHeight="1">
      <c r="B33" s="582" t="s">
        <v>28</v>
      </c>
      <c r="C33" s="583"/>
      <c r="D33" s="5"/>
      <c r="E33" s="584" t="s">
        <v>29</v>
      </c>
      <c r="F33" s="584"/>
      <c r="G33" s="584"/>
      <c r="H33" s="584"/>
      <c r="I33" s="584"/>
      <c r="J33" s="584"/>
      <c r="K33" s="584"/>
      <c r="L33" s="584"/>
      <c r="M33" s="584"/>
      <c r="N33" s="584"/>
      <c r="O33" s="584"/>
      <c r="P33" s="584"/>
      <c r="Q33" s="584"/>
      <c r="R33" s="584"/>
      <c r="S33" s="584"/>
      <c r="T33" s="584"/>
      <c r="U33" s="584"/>
      <c r="V33" s="584"/>
      <c r="W33" s="584"/>
      <c r="X33" s="584"/>
      <c r="Y33" s="584"/>
      <c r="Z33" s="584"/>
      <c r="AA33" s="584"/>
      <c r="AB33" s="6"/>
    </row>
    <row r="34" spans="1:40" ht="24" customHeight="1">
      <c r="B34" s="582" t="s">
        <v>30</v>
      </c>
      <c r="C34" s="583"/>
      <c r="D34" s="5"/>
      <c r="E34" s="584" t="s">
        <v>31</v>
      </c>
      <c r="F34" s="584"/>
      <c r="G34" s="584"/>
      <c r="H34" s="584"/>
      <c r="I34" s="584"/>
      <c r="J34" s="584"/>
      <c r="K34" s="584"/>
      <c r="L34" s="584"/>
      <c r="M34" s="584"/>
      <c r="N34" s="584"/>
      <c r="O34" s="584"/>
      <c r="P34" s="584"/>
      <c r="Q34" s="584"/>
      <c r="R34" s="584"/>
      <c r="S34" s="584"/>
      <c r="T34" s="584"/>
      <c r="U34" s="584"/>
      <c r="V34" s="584"/>
      <c r="W34" s="584"/>
      <c r="X34" s="584"/>
      <c r="Y34" s="584"/>
      <c r="Z34" s="584"/>
      <c r="AA34" s="584"/>
      <c r="AB34" s="585"/>
    </row>
    <row r="35" spans="1:40" ht="24" customHeight="1">
      <c r="B35" s="582" t="s">
        <v>32</v>
      </c>
      <c r="C35" s="583"/>
      <c r="D35" s="5"/>
      <c r="E35" s="584" t="s">
        <v>33</v>
      </c>
      <c r="F35" s="584"/>
      <c r="G35" s="584"/>
      <c r="H35" s="584"/>
      <c r="I35" s="584"/>
      <c r="J35" s="584"/>
      <c r="K35" s="584"/>
      <c r="L35" s="584"/>
      <c r="M35" s="584"/>
      <c r="N35" s="584"/>
      <c r="O35" s="584"/>
      <c r="P35" s="584"/>
      <c r="Q35" s="584"/>
      <c r="R35" s="584"/>
      <c r="S35" s="584"/>
      <c r="T35" s="584"/>
      <c r="U35" s="584"/>
      <c r="V35" s="584"/>
      <c r="W35" s="584"/>
      <c r="X35" s="584"/>
      <c r="Y35" s="584"/>
      <c r="Z35" s="584"/>
      <c r="AA35" s="584"/>
      <c r="AB35" s="585"/>
    </row>
    <row r="36" spans="1:40" ht="24" customHeight="1">
      <c r="B36" s="582" t="s">
        <v>34</v>
      </c>
      <c r="C36" s="583"/>
      <c r="D36" s="5"/>
      <c r="E36" s="584" t="s">
        <v>35</v>
      </c>
      <c r="F36" s="584"/>
      <c r="G36" s="584"/>
      <c r="H36" s="584"/>
      <c r="I36" s="584"/>
      <c r="J36" s="584"/>
      <c r="K36" s="584"/>
      <c r="L36" s="584"/>
      <c r="M36" s="584"/>
      <c r="N36" s="584"/>
      <c r="O36" s="584"/>
      <c r="P36" s="584"/>
      <c r="Q36" s="584"/>
      <c r="R36" s="584"/>
      <c r="S36" s="584"/>
      <c r="T36" s="584"/>
      <c r="U36" s="584"/>
      <c r="V36" s="584"/>
      <c r="W36" s="584"/>
      <c r="X36" s="584"/>
      <c r="Y36" s="584"/>
      <c r="Z36" s="584"/>
      <c r="AA36" s="584"/>
      <c r="AB36" s="585"/>
    </row>
    <row r="37" spans="1:40" ht="24" customHeight="1">
      <c r="B37" s="582" t="s">
        <v>36</v>
      </c>
      <c r="C37" s="583"/>
      <c r="D37" s="5"/>
      <c r="E37" s="584" t="s">
        <v>37</v>
      </c>
      <c r="F37" s="584"/>
      <c r="G37" s="584"/>
      <c r="H37" s="584"/>
      <c r="I37" s="584"/>
      <c r="J37" s="584"/>
      <c r="K37" s="584"/>
      <c r="L37" s="584"/>
      <c r="M37" s="584"/>
      <c r="N37" s="584"/>
      <c r="O37" s="584"/>
      <c r="P37" s="584"/>
      <c r="Q37" s="584"/>
      <c r="R37" s="584"/>
      <c r="S37" s="584"/>
      <c r="T37" s="584"/>
      <c r="U37" s="584"/>
      <c r="V37" s="584"/>
      <c r="W37" s="584"/>
      <c r="X37" s="584"/>
      <c r="Y37" s="584"/>
      <c r="Z37" s="584"/>
      <c r="AA37" s="584"/>
      <c r="AB37" s="585"/>
    </row>
    <row r="38" spans="1:40" ht="24" customHeight="1">
      <c r="B38" s="582" t="s">
        <v>38</v>
      </c>
      <c r="C38" s="583"/>
      <c r="D38" s="5"/>
      <c r="E38" s="584" t="s">
        <v>39</v>
      </c>
      <c r="F38" s="584"/>
      <c r="G38" s="584"/>
      <c r="H38" s="584"/>
      <c r="I38" s="584"/>
      <c r="J38" s="584"/>
      <c r="K38" s="584"/>
      <c r="L38" s="584"/>
      <c r="M38" s="584"/>
      <c r="N38" s="584"/>
      <c r="O38" s="584"/>
      <c r="P38" s="584"/>
      <c r="Q38" s="584"/>
      <c r="R38" s="584"/>
      <c r="S38" s="584"/>
      <c r="T38" s="584"/>
      <c r="U38" s="584"/>
      <c r="V38" s="584"/>
      <c r="W38" s="584"/>
      <c r="X38" s="584"/>
      <c r="Y38" s="584"/>
      <c r="Z38" s="584"/>
      <c r="AA38" s="584"/>
      <c r="AB38" s="585"/>
    </row>
    <row r="39" spans="1:40" ht="24" customHeight="1">
      <c r="B39" s="582" t="s">
        <v>40</v>
      </c>
      <c r="C39" s="583"/>
      <c r="D39" s="5"/>
      <c r="E39" s="586" t="s">
        <v>41</v>
      </c>
      <c r="F39" s="586"/>
      <c r="G39" s="586"/>
      <c r="H39" s="586"/>
      <c r="I39" s="586"/>
      <c r="J39" s="586"/>
      <c r="K39" s="586"/>
      <c r="L39" s="586"/>
      <c r="M39" s="586"/>
      <c r="N39" s="586"/>
      <c r="O39" s="586"/>
      <c r="P39" s="586"/>
      <c r="Q39" s="586"/>
      <c r="R39" s="586"/>
      <c r="S39" s="586"/>
      <c r="T39" s="586"/>
      <c r="U39" s="586"/>
      <c r="V39" s="586"/>
      <c r="W39" s="586"/>
      <c r="X39" s="586"/>
      <c r="Y39" s="586"/>
      <c r="Z39" s="586"/>
      <c r="AA39" s="586"/>
      <c r="AB39" s="587"/>
    </row>
    <row r="40" spans="1:40" ht="24" customHeight="1">
      <c r="B40" s="588" t="s">
        <v>42</v>
      </c>
      <c r="C40" s="589"/>
      <c r="D40" s="5"/>
      <c r="E40" s="584" t="s">
        <v>42</v>
      </c>
      <c r="F40" s="584"/>
      <c r="G40" s="584"/>
      <c r="H40" s="584"/>
      <c r="I40" s="584"/>
      <c r="J40" s="584"/>
      <c r="K40" s="584"/>
      <c r="L40" s="584"/>
      <c r="M40" s="584"/>
      <c r="N40" s="584"/>
      <c r="O40" s="584"/>
      <c r="P40" s="584"/>
      <c r="Q40" s="584"/>
      <c r="R40" s="584"/>
      <c r="S40" s="584"/>
      <c r="T40" s="584"/>
      <c r="U40" s="584"/>
      <c r="V40" s="584"/>
      <c r="W40" s="584"/>
      <c r="X40" s="584"/>
      <c r="Y40" s="584"/>
      <c r="Z40" s="584"/>
      <c r="AA40" s="584"/>
      <c r="AB40" s="585"/>
    </row>
    <row r="41" spans="1:40" ht="24" customHeight="1">
      <c r="B41" s="588" t="s">
        <v>43</v>
      </c>
      <c r="C41" s="589"/>
      <c r="D41" s="5"/>
      <c r="E41" s="584" t="s">
        <v>44</v>
      </c>
      <c r="F41" s="584"/>
      <c r="G41" s="584"/>
      <c r="H41" s="584"/>
      <c r="I41" s="584"/>
      <c r="J41" s="584"/>
      <c r="K41" s="584"/>
      <c r="L41" s="584"/>
      <c r="M41" s="584"/>
      <c r="N41" s="584"/>
      <c r="O41" s="584"/>
      <c r="P41" s="584"/>
      <c r="Q41" s="584"/>
      <c r="R41" s="584"/>
      <c r="S41" s="584"/>
      <c r="T41" s="584"/>
      <c r="U41" s="584"/>
      <c r="V41" s="584"/>
      <c r="W41" s="584"/>
      <c r="X41" s="584"/>
      <c r="Y41" s="584"/>
      <c r="Z41" s="584"/>
      <c r="AA41" s="584"/>
      <c r="AB41" s="585"/>
    </row>
    <row r="42" spans="1:40" s="10" customFormat="1" ht="24" customHeight="1">
      <c r="A42" s="937"/>
      <c r="B42" s="938" t="s">
        <v>616</v>
      </c>
      <c r="C42" s="939"/>
      <c r="D42" s="940"/>
      <c r="E42" s="941" t="s">
        <v>619</v>
      </c>
      <c r="F42" s="941"/>
      <c r="G42" s="941"/>
      <c r="H42" s="941"/>
      <c r="I42" s="941"/>
      <c r="J42" s="941"/>
      <c r="K42" s="941"/>
      <c r="L42" s="941"/>
      <c r="M42" s="941"/>
      <c r="N42" s="941"/>
      <c r="O42" s="941"/>
      <c r="P42" s="941"/>
      <c r="Q42" s="941"/>
      <c r="R42" s="941"/>
      <c r="S42" s="941"/>
      <c r="T42" s="941"/>
      <c r="U42" s="941"/>
      <c r="V42" s="941"/>
      <c r="W42" s="941"/>
      <c r="X42" s="941"/>
      <c r="Y42" s="941"/>
      <c r="Z42" s="941"/>
      <c r="AA42" s="941"/>
      <c r="AB42" s="942"/>
    </row>
    <row r="43" spans="1:40" s="10" customFormat="1" ht="24" customHeight="1">
      <c r="A43" s="937"/>
      <c r="B43" s="943" t="s">
        <v>617</v>
      </c>
      <c r="C43" s="944"/>
      <c r="D43" s="945"/>
      <c r="E43" s="941" t="s">
        <v>620</v>
      </c>
      <c r="F43" s="941"/>
      <c r="G43" s="941"/>
      <c r="H43" s="941"/>
      <c r="I43" s="941"/>
      <c r="J43" s="941"/>
      <c r="K43" s="941"/>
      <c r="L43" s="941"/>
      <c r="M43" s="941"/>
      <c r="N43" s="941"/>
      <c r="O43" s="941"/>
      <c r="P43" s="941"/>
      <c r="Q43" s="941"/>
      <c r="R43" s="941"/>
      <c r="S43" s="941"/>
      <c r="T43" s="941"/>
      <c r="U43" s="941"/>
      <c r="V43" s="941"/>
      <c r="W43" s="941"/>
      <c r="X43" s="941"/>
      <c r="Y43" s="941"/>
      <c r="Z43" s="941"/>
      <c r="AA43" s="941"/>
      <c r="AB43" s="942"/>
    </row>
    <row r="44" spans="1:40" s="10" customFormat="1" ht="24" customHeight="1" thickBot="1">
      <c r="A44" s="937"/>
      <c r="B44" s="946" t="s">
        <v>618</v>
      </c>
      <c r="C44" s="947"/>
      <c r="D44" s="948"/>
      <c r="E44" s="949" t="s">
        <v>621</v>
      </c>
      <c r="F44" s="949"/>
      <c r="G44" s="949"/>
      <c r="H44" s="949"/>
      <c r="I44" s="949"/>
      <c r="J44" s="949"/>
      <c r="K44" s="949"/>
      <c r="L44" s="949"/>
      <c r="M44" s="949"/>
      <c r="N44" s="949"/>
      <c r="O44" s="949"/>
      <c r="P44" s="949"/>
      <c r="Q44" s="949"/>
      <c r="R44" s="949"/>
      <c r="S44" s="949"/>
      <c r="T44" s="949"/>
      <c r="U44" s="949"/>
      <c r="V44" s="949"/>
      <c r="W44" s="949"/>
      <c r="X44" s="949"/>
      <c r="Y44" s="949"/>
      <c r="Z44" s="949"/>
      <c r="AA44" s="949"/>
      <c r="AB44" s="950"/>
    </row>
    <row r="45" spans="1:40" ht="10.5" customHeight="1" thickBot="1">
      <c r="B45" s="205"/>
      <c r="AB45" s="207"/>
    </row>
    <row r="46" spans="1:40" ht="35.5" customHeight="1" thickBot="1">
      <c r="B46" s="576" t="s">
        <v>45</v>
      </c>
      <c r="C46" s="577"/>
      <c r="D46" s="578" t="s">
        <v>46</v>
      </c>
      <c r="E46" s="579"/>
      <c r="F46" s="580" t="s">
        <v>47</v>
      </c>
      <c r="G46" s="581"/>
      <c r="H46" s="581"/>
      <c r="I46" s="581"/>
      <c r="J46" s="581"/>
      <c r="K46" s="581"/>
      <c r="L46" s="581"/>
      <c r="M46" s="581"/>
      <c r="N46" s="581"/>
      <c r="O46" s="581"/>
      <c r="P46" s="581"/>
      <c r="Q46" s="581"/>
      <c r="R46" s="581"/>
      <c r="S46" s="581"/>
      <c r="T46" s="581"/>
      <c r="U46" s="581"/>
      <c r="V46" s="581"/>
      <c r="W46" s="581"/>
      <c r="X46" s="581"/>
      <c r="Y46" s="581"/>
      <c r="Z46" s="581"/>
      <c r="AA46" s="581"/>
      <c r="AB46" s="8" t="s">
        <v>48</v>
      </c>
      <c r="AI46" s="9" t="s">
        <v>49</v>
      </c>
      <c r="AJ46" s="9" t="s">
        <v>50</v>
      </c>
      <c r="AK46" s="10"/>
      <c r="AL46" s="10"/>
      <c r="AM46" s="10"/>
      <c r="AN46" s="10"/>
    </row>
    <row r="47" spans="1:40" ht="19.5" customHeight="1">
      <c r="B47" s="11" t="s">
        <v>51</v>
      </c>
      <c r="C47" s="12" t="s">
        <v>52</v>
      </c>
      <c r="D47" s="13"/>
      <c r="E47" s="14"/>
      <c r="F47" s="15"/>
      <c r="G47" s="16"/>
      <c r="H47" s="16"/>
      <c r="I47" s="16"/>
      <c r="J47" s="16"/>
      <c r="K47" s="16"/>
      <c r="L47" s="16"/>
      <c r="M47" s="16"/>
      <c r="N47" s="16"/>
      <c r="O47" s="16"/>
      <c r="P47" s="16"/>
      <c r="Q47" s="16"/>
      <c r="R47" s="16"/>
      <c r="S47" s="16"/>
      <c r="T47" s="16"/>
      <c r="U47" s="16"/>
      <c r="V47" s="16"/>
      <c r="W47" s="16"/>
      <c r="X47" s="16"/>
      <c r="Y47" s="16"/>
      <c r="Z47" s="16"/>
      <c r="AA47" s="16"/>
      <c r="AB47" s="17"/>
      <c r="AI47" s="9" t="s">
        <v>53</v>
      </c>
      <c r="AJ47" s="9"/>
      <c r="AK47" s="9"/>
      <c r="AL47" s="9"/>
      <c r="AM47" s="9"/>
      <c r="AN47" s="9"/>
    </row>
    <row r="48" spans="1:40" ht="19.5" customHeight="1">
      <c r="A48" s="7">
        <f>IF(D48=0,"",D48)</f>
        <v>1</v>
      </c>
      <c r="B48" s="18" t="s">
        <v>54</v>
      </c>
      <c r="C48" s="429" t="s">
        <v>55</v>
      </c>
      <c r="D48" s="19">
        <v>1</v>
      </c>
      <c r="E48" s="20" t="s">
        <v>56</v>
      </c>
      <c r="F48" s="21" t="s">
        <v>57</v>
      </c>
      <c r="G48" s="22"/>
      <c r="H48" s="22"/>
      <c r="I48" s="22"/>
      <c r="J48" s="22"/>
      <c r="K48" s="22"/>
      <c r="L48" s="22"/>
      <c r="M48" s="22"/>
      <c r="N48" s="22"/>
      <c r="O48" s="22"/>
      <c r="P48" s="22"/>
      <c r="Q48" s="22"/>
      <c r="R48" s="22"/>
      <c r="S48" s="22"/>
      <c r="T48" s="22"/>
      <c r="U48" s="22"/>
      <c r="V48" s="22"/>
      <c r="W48" s="22"/>
      <c r="X48" s="22"/>
      <c r="Y48" s="22"/>
      <c r="Z48" s="22"/>
      <c r="AA48" s="22"/>
      <c r="AB48" s="564" t="s">
        <v>58</v>
      </c>
      <c r="AC48" s="23">
        <f>VLOOKUP(E48,$AI$52:$AJ$59,2,FALSE)</f>
        <v>0</v>
      </c>
      <c r="AI48" s="9" t="s">
        <v>59</v>
      </c>
      <c r="AJ48" s="9" t="s">
        <v>60</v>
      </c>
      <c r="AK48" s="9"/>
      <c r="AL48" s="9"/>
      <c r="AM48" s="9"/>
      <c r="AN48" s="9"/>
    </row>
    <row r="49" spans="1:40" ht="21.75" customHeight="1">
      <c r="B49" s="24"/>
      <c r="C49" s="429"/>
      <c r="D49" s="19"/>
      <c r="E49" s="25"/>
      <c r="F49" s="26"/>
      <c r="G49" s="22"/>
      <c r="H49" s="22"/>
      <c r="I49" s="22"/>
      <c r="J49" s="22"/>
      <c r="K49" s="22"/>
      <c r="L49" s="22"/>
      <c r="M49" s="22"/>
      <c r="N49" s="22"/>
      <c r="O49" s="22"/>
      <c r="P49" s="22"/>
      <c r="Q49" s="22"/>
      <c r="R49" s="22"/>
      <c r="S49" s="22"/>
      <c r="T49" s="22"/>
      <c r="U49" s="22"/>
      <c r="V49" s="22"/>
      <c r="W49" s="22"/>
      <c r="X49" s="22"/>
      <c r="Y49" s="22"/>
      <c r="Z49" s="22"/>
      <c r="AA49" s="22"/>
      <c r="AB49" s="564"/>
      <c r="AI49" s="9" t="s">
        <v>61</v>
      </c>
      <c r="AJ49" s="9"/>
      <c r="AK49" s="9"/>
      <c r="AL49" s="9"/>
      <c r="AM49" s="9"/>
      <c r="AN49" s="9"/>
    </row>
    <row r="50" spans="1:40" ht="19.5" customHeight="1">
      <c r="B50" s="24"/>
      <c r="C50" s="429"/>
      <c r="D50" s="19"/>
      <c r="E50" s="25"/>
      <c r="F50" s="570" t="s">
        <v>62</v>
      </c>
      <c r="G50" s="571"/>
      <c r="H50" s="571"/>
      <c r="I50" s="571"/>
      <c r="J50" s="571"/>
      <c r="K50" s="447"/>
      <c r="L50" s="448"/>
      <c r="M50" s="448"/>
      <c r="N50" s="448"/>
      <c r="O50" s="448"/>
      <c r="P50" s="448"/>
      <c r="Q50" s="448"/>
      <c r="R50" s="448"/>
      <c r="S50" s="448"/>
      <c r="T50" s="448"/>
      <c r="U50" s="448"/>
      <c r="V50" s="448"/>
      <c r="W50" s="448"/>
      <c r="X50" s="448"/>
      <c r="Y50" s="448"/>
      <c r="Z50" s="449"/>
      <c r="AA50" s="22"/>
      <c r="AB50" s="564"/>
      <c r="AI50" s="9" t="s">
        <v>63</v>
      </c>
      <c r="AJ50" s="9"/>
      <c r="AK50" s="9"/>
      <c r="AL50" s="9"/>
      <c r="AM50" s="9"/>
      <c r="AN50" s="9"/>
    </row>
    <row r="51" spans="1:40" ht="19.5" customHeight="1">
      <c r="B51" s="24"/>
      <c r="C51" s="429"/>
      <c r="D51" s="19"/>
      <c r="E51" s="25"/>
      <c r="F51" s="570" t="s">
        <v>64</v>
      </c>
      <c r="G51" s="571"/>
      <c r="H51" s="571"/>
      <c r="I51" s="571"/>
      <c r="J51" s="571"/>
      <c r="K51" s="571"/>
      <c r="L51" s="571"/>
      <c r="M51" s="571"/>
      <c r="N51" s="572"/>
      <c r="O51" s="547"/>
      <c r="P51" s="547"/>
      <c r="Q51" s="547"/>
      <c r="R51" s="547"/>
      <c r="S51" s="547"/>
      <c r="T51" s="547"/>
      <c r="U51" s="547"/>
      <c r="V51" s="573"/>
      <c r="W51" s="22"/>
      <c r="X51" s="22"/>
      <c r="Y51" s="22"/>
      <c r="Z51" s="22"/>
      <c r="AA51" s="22"/>
      <c r="AB51" s="564"/>
      <c r="AM51" s="9"/>
      <c r="AN51" s="9"/>
    </row>
    <row r="52" spans="1:40" ht="11.25" customHeight="1">
      <c r="B52" s="24"/>
      <c r="C52" s="27"/>
      <c r="D52" s="19"/>
      <c r="E52" s="25"/>
      <c r="F52" s="26"/>
      <c r="G52" s="22"/>
      <c r="H52" s="22"/>
      <c r="I52" s="22"/>
      <c r="J52" s="22"/>
      <c r="K52" s="22"/>
      <c r="L52" s="22"/>
      <c r="M52" s="22"/>
      <c r="N52" s="22"/>
      <c r="O52" s="22"/>
      <c r="P52" s="22"/>
      <c r="Q52" s="22"/>
      <c r="R52" s="22"/>
      <c r="S52" s="22"/>
      <c r="T52" s="22"/>
      <c r="U52" s="22"/>
      <c r="V52" s="22"/>
      <c r="W52" s="22"/>
      <c r="X52" s="22"/>
      <c r="Y52" s="22"/>
      <c r="Z52" s="22"/>
      <c r="AA52" s="22"/>
      <c r="AB52" s="564"/>
      <c r="AI52" s="9" t="s">
        <v>65</v>
      </c>
      <c r="AJ52" s="9"/>
      <c r="AK52" s="9"/>
      <c r="AL52" s="9"/>
      <c r="AM52" s="9"/>
      <c r="AN52" s="9"/>
    </row>
    <row r="53" spans="1:40" ht="19.5" customHeight="1">
      <c r="B53" s="24"/>
      <c r="C53" s="27"/>
      <c r="D53" s="19"/>
      <c r="E53" s="25"/>
      <c r="F53" s="574" t="s">
        <v>66</v>
      </c>
      <c r="G53" s="575"/>
      <c r="H53" s="575"/>
      <c r="I53" s="575"/>
      <c r="J53" s="575"/>
      <c r="K53" s="575"/>
      <c r="L53" s="575"/>
      <c r="M53" s="575"/>
      <c r="N53" s="575"/>
      <c r="O53" s="575"/>
      <c r="P53" s="575"/>
      <c r="Q53" s="575"/>
      <c r="R53" s="575"/>
      <c r="S53" s="575"/>
      <c r="T53" s="575"/>
      <c r="U53" s="575"/>
      <c r="V53" s="575"/>
      <c r="W53" s="575"/>
      <c r="X53" s="575"/>
      <c r="Y53" s="575"/>
      <c r="Z53" s="575"/>
      <c r="AA53" s="575"/>
      <c r="AB53" s="564"/>
      <c r="AI53" s="9" t="s">
        <v>67</v>
      </c>
      <c r="AJ53" s="9" t="s">
        <v>68</v>
      </c>
      <c r="AK53" s="9"/>
      <c r="AL53" s="9"/>
      <c r="AM53" s="9"/>
      <c r="AN53" s="9"/>
    </row>
    <row r="54" spans="1:40" ht="19.5" customHeight="1">
      <c r="B54" s="24"/>
      <c r="C54" s="27"/>
      <c r="D54" s="19"/>
      <c r="E54" s="25"/>
      <c r="F54" s="574"/>
      <c r="G54" s="575"/>
      <c r="H54" s="575"/>
      <c r="I54" s="575"/>
      <c r="J54" s="575"/>
      <c r="K54" s="575"/>
      <c r="L54" s="575"/>
      <c r="M54" s="575"/>
      <c r="N54" s="575"/>
      <c r="O54" s="575"/>
      <c r="P54" s="575"/>
      <c r="Q54" s="575"/>
      <c r="R54" s="575"/>
      <c r="S54" s="575"/>
      <c r="T54" s="575"/>
      <c r="U54" s="575"/>
      <c r="V54" s="575"/>
      <c r="W54" s="575"/>
      <c r="X54" s="575"/>
      <c r="Y54" s="575"/>
      <c r="Z54" s="575"/>
      <c r="AA54" s="575"/>
      <c r="AB54" s="564"/>
      <c r="AI54" s="9" t="s">
        <v>61</v>
      </c>
      <c r="AL54" s="9"/>
      <c r="AM54" s="9"/>
      <c r="AN54" s="9"/>
    </row>
    <row r="55" spans="1:40" ht="19.5" customHeight="1">
      <c r="B55" s="24"/>
      <c r="C55" s="27"/>
      <c r="D55" s="19"/>
      <c r="E55" s="25"/>
      <c r="F55" s="574"/>
      <c r="G55" s="575"/>
      <c r="H55" s="575"/>
      <c r="I55" s="575"/>
      <c r="J55" s="575"/>
      <c r="K55" s="575"/>
      <c r="L55" s="575"/>
      <c r="M55" s="575"/>
      <c r="N55" s="575"/>
      <c r="O55" s="575"/>
      <c r="P55" s="575"/>
      <c r="Q55" s="575"/>
      <c r="R55" s="575"/>
      <c r="S55" s="575"/>
      <c r="T55" s="575"/>
      <c r="U55" s="575"/>
      <c r="V55" s="575"/>
      <c r="W55" s="575"/>
      <c r="X55" s="575"/>
      <c r="Y55" s="575"/>
      <c r="Z55" s="575"/>
      <c r="AA55" s="575"/>
      <c r="AB55" s="564"/>
      <c r="AI55" s="9" t="s">
        <v>69</v>
      </c>
      <c r="AJ55" s="9"/>
      <c r="AK55" s="9"/>
      <c r="AL55" s="9"/>
      <c r="AM55" s="9"/>
      <c r="AN55" s="9"/>
    </row>
    <row r="56" spans="1:40" ht="19.5" customHeight="1">
      <c r="B56" s="24"/>
      <c r="C56" s="28"/>
      <c r="D56" s="19"/>
      <c r="E56" s="25"/>
      <c r="F56" s="574"/>
      <c r="G56" s="575"/>
      <c r="H56" s="575"/>
      <c r="I56" s="575"/>
      <c r="J56" s="575"/>
      <c r="K56" s="575"/>
      <c r="L56" s="575"/>
      <c r="M56" s="575"/>
      <c r="N56" s="575"/>
      <c r="O56" s="575"/>
      <c r="P56" s="575"/>
      <c r="Q56" s="575"/>
      <c r="R56" s="575"/>
      <c r="S56" s="575"/>
      <c r="T56" s="575"/>
      <c r="U56" s="575"/>
      <c r="V56" s="575"/>
      <c r="W56" s="575"/>
      <c r="X56" s="575"/>
      <c r="Y56" s="575"/>
      <c r="Z56" s="575"/>
      <c r="AA56" s="575"/>
      <c r="AB56" s="564"/>
      <c r="AI56" s="9" t="s">
        <v>70</v>
      </c>
      <c r="AJ56" s="9"/>
      <c r="AK56" s="9"/>
      <c r="AL56" s="9"/>
      <c r="AM56" s="9"/>
      <c r="AN56" s="9"/>
    </row>
    <row r="57" spans="1:40" ht="19.5" customHeight="1">
      <c r="B57" s="24"/>
      <c r="C57" s="28"/>
      <c r="D57" s="19"/>
      <c r="E57" s="25"/>
      <c r="F57" s="574"/>
      <c r="G57" s="575"/>
      <c r="H57" s="575"/>
      <c r="I57" s="575"/>
      <c r="J57" s="575"/>
      <c r="K57" s="575"/>
      <c r="L57" s="575"/>
      <c r="M57" s="575"/>
      <c r="N57" s="575"/>
      <c r="O57" s="575"/>
      <c r="P57" s="575"/>
      <c r="Q57" s="575"/>
      <c r="R57" s="575"/>
      <c r="S57" s="575"/>
      <c r="T57" s="575"/>
      <c r="U57" s="575"/>
      <c r="V57" s="575"/>
      <c r="W57" s="575"/>
      <c r="X57" s="575"/>
      <c r="Y57" s="575"/>
      <c r="Z57" s="575"/>
      <c r="AA57" s="575"/>
      <c r="AB57" s="564"/>
      <c r="AI57" s="9" t="s">
        <v>71</v>
      </c>
      <c r="AL57" s="9"/>
      <c r="AM57" s="9"/>
      <c r="AN57" s="9"/>
    </row>
    <row r="58" spans="1:40" ht="19.5" customHeight="1">
      <c r="B58" s="24"/>
      <c r="C58" s="28"/>
      <c r="D58" s="19"/>
      <c r="E58" s="25"/>
      <c r="F58" s="574"/>
      <c r="G58" s="575"/>
      <c r="H58" s="575"/>
      <c r="I58" s="575"/>
      <c r="J58" s="575"/>
      <c r="K58" s="575"/>
      <c r="L58" s="575"/>
      <c r="M58" s="575"/>
      <c r="N58" s="575"/>
      <c r="O58" s="575"/>
      <c r="P58" s="575"/>
      <c r="Q58" s="575"/>
      <c r="R58" s="575"/>
      <c r="S58" s="575"/>
      <c r="T58" s="575"/>
      <c r="U58" s="575"/>
      <c r="V58" s="575"/>
      <c r="W58" s="575"/>
      <c r="X58" s="575"/>
      <c r="Y58" s="575"/>
      <c r="Z58" s="575"/>
      <c r="AA58" s="575"/>
      <c r="AB58" s="564"/>
      <c r="AI58" s="9" t="s">
        <v>72</v>
      </c>
      <c r="AL58" s="9"/>
      <c r="AM58" s="9"/>
      <c r="AN58" s="9"/>
    </row>
    <row r="59" spans="1:40" ht="49.5" customHeight="1">
      <c r="B59" s="24"/>
      <c r="C59" s="28"/>
      <c r="D59" s="19"/>
      <c r="E59" s="25"/>
      <c r="F59" s="574"/>
      <c r="G59" s="575"/>
      <c r="H59" s="575"/>
      <c r="I59" s="575"/>
      <c r="J59" s="575"/>
      <c r="K59" s="575"/>
      <c r="L59" s="575"/>
      <c r="M59" s="575"/>
      <c r="N59" s="575"/>
      <c r="O59" s="575"/>
      <c r="P59" s="575"/>
      <c r="Q59" s="575"/>
      <c r="R59" s="575"/>
      <c r="S59" s="575"/>
      <c r="T59" s="575"/>
      <c r="U59" s="575"/>
      <c r="V59" s="575"/>
      <c r="W59" s="575"/>
      <c r="X59" s="575"/>
      <c r="Y59" s="575"/>
      <c r="Z59" s="575"/>
      <c r="AA59" s="575"/>
      <c r="AB59" s="564"/>
      <c r="AI59" s="9" t="s">
        <v>56</v>
      </c>
      <c r="AJ59" s="9"/>
      <c r="AK59" s="9"/>
      <c r="AL59" s="9"/>
      <c r="AM59" s="9"/>
      <c r="AN59" s="9"/>
    </row>
    <row r="60" spans="1:40" ht="19.5" customHeight="1">
      <c r="B60" s="24"/>
      <c r="C60" s="28" t="s">
        <v>73</v>
      </c>
      <c r="D60" s="19"/>
      <c r="E60" s="25"/>
      <c r="F60" s="26"/>
      <c r="G60" s="22"/>
      <c r="H60" s="22"/>
      <c r="I60" s="22"/>
      <c r="J60" s="22"/>
      <c r="K60" s="22"/>
      <c r="L60" s="22"/>
      <c r="M60" s="22"/>
      <c r="N60" s="22"/>
      <c r="O60" s="22"/>
      <c r="P60" s="22"/>
      <c r="Q60" s="22"/>
      <c r="R60" s="22"/>
      <c r="S60" s="22"/>
      <c r="T60" s="22"/>
      <c r="U60" s="22"/>
      <c r="V60" s="22"/>
      <c r="W60" s="22"/>
      <c r="X60" s="22"/>
      <c r="Y60" s="22"/>
      <c r="Z60" s="22"/>
      <c r="AA60" s="22"/>
      <c r="AB60" s="81"/>
      <c r="AI60" s="9"/>
      <c r="AJ60" s="9"/>
      <c r="AK60" s="9"/>
      <c r="AL60" s="9"/>
      <c r="AM60" s="9"/>
      <c r="AN60" s="9"/>
    </row>
    <row r="61" spans="1:40" ht="19.5" customHeight="1">
      <c r="A61" s="7">
        <f>IF(D61=0,"",D61)</f>
        <v>2</v>
      </c>
      <c r="B61" s="18" t="s">
        <v>74</v>
      </c>
      <c r="C61" s="29" t="s">
        <v>382</v>
      </c>
      <c r="D61" s="19">
        <v>2</v>
      </c>
      <c r="E61" s="20" t="s">
        <v>63</v>
      </c>
      <c r="F61" s="30" t="s">
        <v>75</v>
      </c>
      <c r="G61" s="22"/>
      <c r="H61" s="22"/>
      <c r="I61" s="22"/>
      <c r="J61" s="22"/>
      <c r="K61" s="22"/>
      <c r="L61" s="22"/>
      <c r="M61" s="22"/>
      <c r="N61" s="22"/>
      <c r="O61" s="22"/>
      <c r="P61" s="22"/>
      <c r="Q61" s="22"/>
      <c r="R61" s="22"/>
      <c r="S61" s="22"/>
      <c r="T61" s="22"/>
      <c r="U61" s="22"/>
      <c r="V61" s="22"/>
      <c r="W61" s="22"/>
      <c r="X61" s="22"/>
      <c r="Y61" s="22"/>
      <c r="Z61" s="22"/>
      <c r="AA61" s="22"/>
      <c r="AB61" s="564" t="s">
        <v>76</v>
      </c>
      <c r="AC61" s="23">
        <f>VLOOKUP(E61,$AI$47:$AJ$50,2,FALSE)</f>
        <v>0</v>
      </c>
      <c r="AI61" s="9"/>
      <c r="AJ61" s="9"/>
      <c r="AK61" s="9"/>
      <c r="AL61" s="9"/>
    </row>
    <row r="62" spans="1:40" ht="22.5" customHeight="1">
      <c r="B62" s="24"/>
      <c r="C62" s="565" t="s">
        <v>77</v>
      </c>
      <c r="D62" s="19"/>
      <c r="E62" s="25"/>
      <c r="F62" s="58" t="s">
        <v>78</v>
      </c>
      <c r="H62" s="22"/>
      <c r="I62" s="22"/>
      <c r="K62" s="447"/>
      <c r="L62" s="448"/>
      <c r="M62" s="448"/>
      <c r="N62" s="448"/>
      <c r="O62" s="448"/>
      <c r="P62" s="448"/>
      <c r="Q62" s="448"/>
      <c r="R62" s="448"/>
      <c r="S62" s="448"/>
      <c r="T62" s="448"/>
      <c r="U62" s="448"/>
      <c r="V62" s="448"/>
      <c r="W62" s="448"/>
      <c r="X62" s="448"/>
      <c r="Y62" s="448"/>
      <c r="Z62" s="449"/>
      <c r="AA62" s="22"/>
      <c r="AB62" s="564"/>
      <c r="AI62" s="9"/>
    </row>
    <row r="63" spans="1:40" ht="19.5" customHeight="1">
      <c r="B63" s="24"/>
      <c r="C63" s="565"/>
      <c r="D63" s="19"/>
      <c r="E63" s="25"/>
      <c r="F63" s="30" t="s">
        <v>79</v>
      </c>
      <c r="G63" s="22"/>
      <c r="H63" s="22"/>
      <c r="I63" s="22"/>
      <c r="J63" s="22"/>
      <c r="K63" s="22"/>
      <c r="L63" s="22"/>
      <c r="M63" s="22"/>
      <c r="N63" s="22"/>
      <c r="O63" s="22"/>
      <c r="P63" s="22"/>
      <c r="Q63" s="22"/>
      <c r="R63" s="22"/>
      <c r="S63" s="22"/>
      <c r="T63" s="22"/>
      <c r="U63" s="22"/>
      <c r="V63" s="22"/>
      <c r="W63" s="22"/>
      <c r="X63" s="22"/>
      <c r="Y63" s="22"/>
      <c r="Z63" s="22"/>
      <c r="AA63" s="22"/>
      <c r="AB63" s="564"/>
    </row>
    <row r="64" spans="1:40" ht="19.5" customHeight="1">
      <c r="B64" s="24"/>
      <c r="C64" s="566"/>
      <c r="D64" s="19"/>
      <c r="E64" s="25"/>
      <c r="F64" s="58" t="s">
        <v>383</v>
      </c>
      <c r="G64" s="22"/>
      <c r="H64" s="22"/>
      <c r="I64" s="22"/>
      <c r="J64" s="22"/>
      <c r="K64" s="22"/>
      <c r="L64" s="22"/>
      <c r="M64" s="22"/>
      <c r="N64" s="22"/>
      <c r="O64" s="22"/>
      <c r="P64" s="22"/>
      <c r="Q64" s="22"/>
      <c r="R64" s="22"/>
      <c r="S64" s="22"/>
      <c r="T64" s="22"/>
      <c r="U64" s="22"/>
      <c r="V64" s="22"/>
      <c r="W64" s="22"/>
      <c r="X64" s="22"/>
      <c r="Y64" s="22"/>
      <c r="Z64" s="22"/>
      <c r="AA64" s="22"/>
      <c r="AB64" s="564"/>
    </row>
    <row r="65" spans="1:29" ht="19.5" customHeight="1">
      <c r="B65" s="24"/>
      <c r="C65" s="566"/>
      <c r="D65" s="19"/>
      <c r="E65" s="25"/>
      <c r="F65" s="58"/>
      <c r="G65" s="22"/>
      <c r="H65" s="22"/>
      <c r="I65" s="22"/>
      <c r="J65" s="22"/>
      <c r="K65" s="22"/>
      <c r="L65" s="22"/>
      <c r="M65" s="22"/>
      <c r="N65" s="22"/>
      <c r="O65" s="22"/>
      <c r="P65" s="22"/>
      <c r="Q65" s="22"/>
      <c r="R65" s="22"/>
      <c r="S65" s="22"/>
      <c r="T65" s="22"/>
      <c r="U65" s="22"/>
      <c r="V65" s="22"/>
      <c r="W65" s="22"/>
      <c r="X65" s="22"/>
      <c r="Y65" s="22"/>
      <c r="Z65" s="22"/>
      <c r="AA65" s="22"/>
      <c r="AB65" s="31"/>
    </row>
    <row r="66" spans="1:29" ht="19.5" customHeight="1">
      <c r="B66" s="24"/>
      <c r="C66" s="32"/>
      <c r="D66" s="33"/>
      <c r="E66" s="25"/>
      <c r="F66" s="58"/>
      <c r="G66" s="22"/>
      <c r="H66" s="22"/>
      <c r="I66" s="22"/>
      <c r="J66" s="22"/>
      <c r="K66" s="22"/>
      <c r="L66" s="22"/>
      <c r="M66" s="22"/>
      <c r="N66" s="22"/>
      <c r="O66" s="22"/>
      <c r="P66" s="22"/>
      <c r="Q66" s="22"/>
      <c r="R66" s="22"/>
      <c r="S66" s="22"/>
      <c r="T66" s="22"/>
      <c r="U66" s="22"/>
      <c r="V66" s="22"/>
      <c r="W66" s="22"/>
      <c r="X66" s="22"/>
      <c r="Y66" s="22"/>
      <c r="Z66" s="22"/>
      <c r="AA66" s="22"/>
      <c r="AB66" s="31"/>
    </row>
    <row r="67" spans="1:29" ht="18.75" customHeight="1">
      <c r="B67" s="24"/>
      <c r="C67" s="32"/>
      <c r="D67" s="33"/>
      <c r="E67" s="25"/>
      <c r="F67" s="58"/>
      <c r="G67" s="22"/>
      <c r="H67" s="22"/>
      <c r="I67" s="22"/>
      <c r="J67" s="22"/>
      <c r="K67" s="22"/>
      <c r="L67" s="22"/>
      <c r="M67" s="22"/>
      <c r="N67" s="22"/>
      <c r="O67" s="22"/>
      <c r="P67" s="22"/>
      <c r="Q67" s="22"/>
      <c r="R67" s="22"/>
      <c r="S67" s="22"/>
      <c r="T67" s="22"/>
      <c r="U67" s="22"/>
      <c r="V67" s="22"/>
      <c r="W67" s="22"/>
      <c r="X67" s="22"/>
      <c r="Y67" s="22"/>
      <c r="Z67" s="22"/>
      <c r="AA67" s="22"/>
      <c r="AB67" s="31"/>
    </row>
    <row r="68" spans="1:29" ht="21" customHeight="1">
      <c r="B68" s="24"/>
      <c r="C68" s="32"/>
      <c r="D68" s="33"/>
      <c r="E68" s="25"/>
      <c r="F68" s="26"/>
      <c r="G68" s="22"/>
      <c r="H68" s="22"/>
      <c r="I68" s="22"/>
      <c r="J68" s="22"/>
      <c r="K68" s="22"/>
      <c r="L68" s="22"/>
      <c r="M68" s="22"/>
      <c r="N68" s="22"/>
      <c r="O68" s="22"/>
      <c r="P68" s="22"/>
      <c r="Q68" s="22"/>
      <c r="R68" s="22"/>
      <c r="S68" s="22"/>
      <c r="T68" s="22"/>
      <c r="U68" s="22"/>
      <c r="V68" s="22"/>
      <c r="W68" s="22"/>
      <c r="X68" s="22"/>
      <c r="Y68" s="22"/>
      <c r="Z68" s="22"/>
      <c r="AA68" s="22"/>
      <c r="AB68" s="31"/>
    </row>
    <row r="69" spans="1:29" ht="19.5" customHeight="1">
      <c r="A69" s="7">
        <f>IF(D69=0,"",D69)</f>
        <v>3</v>
      </c>
      <c r="B69" s="18" t="s">
        <v>80</v>
      </c>
      <c r="C69" s="425" t="s">
        <v>81</v>
      </c>
      <c r="D69" s="19">
        <v>3</v>
      </c>
      <c r="E69" s="20" t="s">
        <v>56</v>
      </c>
      <c r="F69" s="34" t="s">
        <v>82</v>
      </c>
      <c r="G69" s="22"/>
      <c r="H69" s="22"/>
      <c r="I69" s="22"/>
      <c r="J69" s="22"/>
      <c r="K69" s="22"/>
      <c r="L69" s="22"/>
      <c r="M69" s="22"/>
      <c r="N69" s="22"/>
      <c r="O69" s="22"/>
      <c r="P69" s="22"/>
      <c r="Q69" s="22"/>
      <c r="R69" s="22"/>
      <c r="S69" s="22"/>
      <c r="T69" s="22"/>
      <c r="U69" s="22"/>
      <c r="V69" s="22"/>
      <c r="W69" s="22"/>
      <c r="X69" s="22"/>
      <c r="Y69" s="22"/>
      <c r="Z69" s="22"/>
      <c r="AA69" s="22"/>
      <c r="AB69" s="43" t="s">
        <v>83</v>
      </c>
      <c r="AC69" s="23">
        <f>VLOOKUP(E69,$AI$52:$AJ$59,2,FALSE)</f>
        <v>0</v>
      </c>
    </row>
    <row r="70" spans="1:29" ht="19.5" customHeight="1">
      <c r="B70" s="24"/>
      <c r="C70" s="425"/>
      <c r="D70" s="19"/>
      <c r="E70" s="25"/>
      <c r="F70" s="58" t="s">
        <v>84</v>
      </c>
      <c r="G70" s="22"/>
      <c r="H70" s="22"/>
      <c r="J70" s="447"/>
      <c r="K70" s="448"/>
      <c r="L70" s="448"/>
      <c r="M70" s="448"/>
      <c r="N70" s="448"/>
      <c r="O70" s="448"/>
      <c r="P70" s="448"/>
      <c r="Q70" s="448"/>
      <c r="R70" s="448"/>
      <c r="S70" s="448"/>
      <c r="T70" s="448"/>
      <c r="U70" s="448"/>
      <c r="V70" s="448"/>
      <c r="W70" s="448"/>
      <c r="X70" s="448"/>
      <c r="Y70" s="448"/>
      <c r="Z70" s="449"/>
      <c r="AA70" s="22"/>
      <c r="AB70" s="31"/>
    </row>
    <row r="71" spans="1:29" ht="19.5" customHeight="1">
      <c r="B71" s="24"/>
      <c r="C71" s="107"/>
      <c r="D71" s="19"/>
      <c r="E71" s="25"/>
      <c r="F71" s="21" t="s">
        <v>85</v>
      </c>
      <c r="G71" s="22"/>
      <c r="H71" s="22"/>
      <c r="J71" s="447"/>
      <c r="K71" s="448"/>
      <c r="L71" s="448"/>
      <c r="M71" s="448"/>
      <c r="N71" s="449"/>
      <c r="O71" s="35"/>
      <c r="P71" s="35"/>
      <c r="Q71" s="35"/>
      <c r="R71" s="35"/>
      <c r="S71" s="35"/>
      <c r="T71" s="35"/>
      <c r="U71" s="35"/>
      <c r="V71" s="35"/>
      <c r="W71" s="35"/>
      <c r="X71" s="35"/>
      <c r="Y71" s="35"/>
      <c r="Z71" s="35"/>
      <c r="AA71" s="22"/>
      <c r="AB71" s="31"/>
    </row>
    <row r="72" spans="1:29" ht="19.5" customHeight="1">
      <c r="B72" s="24"/>
      <c r="C72" s="57"/>
      <c r="D72" s="19"/>
      <c r="E72" s="25"/>
      <c r="F72" s="26"/>
      <c r="G72" s="22"/>
      <c r="H72" s="22"/>
      <c r="I72" s="22"/>
      <c r="J72" s="22"/>
      <c r="K72" s="22"/>
      <c r="L72" s="22"/>
      <c r="M72" s="22"/>
      <c r="N72" s="22"/>
      <c r="O72" s="22"/>
      <c r="P72" s="22"/>
      <c r="Q72" s="22"/>
      <c r="R72" s="22"/>
      <c r="S72" s="22"/>
      <c r="T72" s="22"/>
      <c r="U72" s="22"/>
      <c r="V72" s="22"/>
      <c r="W72" s="22"/>
      <c r="X72" s="22"/>
      <c r="Y72" s="22"/>
      <c r="Z72" s="22"/>
      <c r="AA72" s="22"/>
      <c r="AB72" s="31"/>
    </row>
    <row r="73" spans="1:29" ht="19.5" customHeight="1">
      <c r="B73" s="18" t="s">
        <v>86</v>
      </c>
      <c r="C73" s="36" t="s">
        <v>87</v>
      </c>
      <c r="D73" s="19"/>
      <c r="E73" s="37"/>
      <c r="F73" s="38"/>
      <c r="G73" s="39"/>
      <c r="H73" s="39"/>
      <c r="I73" s="39"/>
      <c r="J73" s="39"/>
      <c r="K73" s="39"/>
      <c r="L73" s="39"/>
      <c r="M73" s="39"/>
      <c r="N73" s="39"/>
      <c r="O73" s="39"/>
      <c r="P73" s="39"/>
      <c r="Q73" s="39"/>
      <c r="R73" s="39"/>
      <c r="S73" s="39"/>
      <c r="T73" s="39"/>
      <c r="U73" s="39"/>
      <c r="V73" s="39"/>
      <c r="W73" s="39"/>
      <c r="X73" s="39"/>
      <c r="Y73" s="39"/>
      <c r="Z73" s="39"/>
      <c r="AA73" s="39"/>
      <c r="AB73" s="40"/>
    </row>
    <row r="74" spans="1:29" ht="19.5" customHeight="1">
      <c r="B74" s="24"/>
      <c r="C74" s="41"/>
      <c r="D74" s="19"/>
      <c r="E74" s="37"/>
      <c r="F74" s="38"/>
      <c r="G74" s="39"/>
      <c r="H74" s="39"/>
      <c r="I74" s="39"/>
      <c r="J74" s="39"/>
      <c r="K74" s="39"/>
      <c r="L74" s="39"/>
      <c r="M74" s="39"/>
      <c r="N74" s="39"/>
      <c r="O74" s="39"/>
      <c r="P74" s="39"/>
      <c r="Q74" s="39"/>
      <c r="R74" s="39"/>
      <c r="S74" s="39"/>
      <c r="T74" s="39"/>
      <c r="U74" s="39"/>
      <c r="V74" s="39"/>
      <c r="W74" s="39"/>
      <c r="X74" s="39"/>
      <c r="Y74" s="39"/>
      <c r="Z74" s="39"/>
      <c r="AA74" s="39"/>
      <c r="AB74" s="40"/>
    </row>
    <row r="75" spans="1:29" ht="19.5" customHeight="1">
      <c r="A75" s="7">
        <f>IF(D75=0,"",D75)</f>
        <v>4</v>
      </c>
      <c r="B75" s="42" t="s">
        <v>88</v>
      </c>
      <c r="C75" s="425" t="s">
        <v>89</v>
      </c>
      <c r="D75" s="19">
        <v>4</v>
      </c>
      <c r="E75" s="20" t="s">
        <v>56</v>
      </c>
      <c r="F75" s="559" t="s">
        <v>90</v>
      </c>
      <c r="G75" s="399"/>
      <c r="H75" s="399"/>
      <c r="I75" s="399"/>
      <c r="J75" s="399"/>
      <c r="K75" s="399"/>
      <c r="L75" s="399"/>
      <c r="M75" s="399"/>
      <c r="N75" s="399"/>
      <c r="O75" s="399"/>
      <c r="P75" s="399"/>
      <c r="Q75" s="399"/>
      <c r="R75" s="399"/>
      <c r="S75" s="399"/>
      <c r="T75" s="399"/>
      <c r="U75" s="399"/>
      <c r="V75" s="399"/>
      <c r="W75" s="399"/>
      <c r="X75" s="399"/>
      <c r="Y75" s="399"/>
      <c r="Z75" s="399"/>
      <c r="AA75" s="399"/>
      <c r="AB75" s="560" t="s">
        <v>91</v>
      </c>
      <c r="AC75" s="23">
        <f>VLOOKUP(E75,$AI$52:$AJ$59,2,FALSE)</f>
        <v>0</v>
      </c>
    </row>
    <row r="76" spans="1:29" ht="19.5" customHeight="1">
      <c r="B76" s="24"/>
      <c r="C76" s="431"/>
      <c r="D76" s="19"/>
      <c r="E76" s="44"/>
      <c r="F76" s="559"/>
      <c r="G76" s="399"/>
      <c r="H76" s="399"/>
      <c r="I76" s="399"/>
      <c r="J76" s="399"/>
      <c r="K76" s="399"/>
      <c r="L76" s="399"/>
      <c r="M76" s="399"/>
      <c r="N76" s="399"/>
      <c r="O76" s="399"/>
      <c r="P76" s="399"/>
      <c r="Q76" s="399"/>
      <c r="R76" s="399"/>
      <c r="S76" s="399"/>
      <c r="T76" s="399"/>
      <c r="U76" s="399"/>
      <c r="V76" s="399"/>
      <c r="W76" s="399"/>
      <c r="X76" s="399"/>
      <c r="Y76" s="399"/>
      <c r="Z76" s="399"/>
      <c r="AA76" s="399"/>
      <c r="AB76" s="561"/>
    </row>
    <row r="77" spans="1:29" ht="19.5" customHeight="1">
      <c r="B77" s="24"/>
      <c r="C77" s="431"/>
      <c r="D77" s="19"/>
      <c r="E77" s="44"/>
      <c r="F77" s="45"/>
      <c r="G77" s="46"/>
      <c r="H77" s="46"/>
      <c r="I77" s="46"/>
      <c r="J77" s="46"/>
      <c r="K77" s="46"/>
      <c r="L77" s="46"/>
      <c r="M77" s="46"/>
      <c r="N77" s="46"/>
      <c r="O77" s="46"/>
      <c r="P77" s="46"/>
      <c r="Q77" s="46"/>
      <c r="R77" s="46"/>
      <c r="S77" s="46"/>
      <c r="T77" s="46"/>
      <c r="U77" s="46"/>
      <c r="V77" s="46"/>
      <c r="W77" s="46"/>
      <c r="X77" s="46"/>
      <c r="Y77" s="46"/>
      <c r="Z77" s="46"/>
      <c r="AA77" s="46"/>
      <c r="AB77" s="561"/>
    </row>
    <row r="78" spans="1:29" ht="19.5" customHeight="1">
      <c r="B78" s="24"/>
      <c r="C78" s="431"/>
      <c r="D78" s="19"/>
      <c r="E78" s="44"/>
      <c r="F78" s="45"/>
      <c r="G78" s="46"/>
      <c r="H78" s="46"/>
      <c r="I78" s="46"/>
      <c r="J78" s="46"/>
      <c r="K78" s="46"/>
      <c r="L78" s="46"/>
      <c r="M78" s="46"/>
      <c r="N78" s="46"/>
      <c r="O78" s="46"/>
      <c r="P78" s="46"/>
      <c r="Q78" s="46"/>
      <c r="R78" s="46"/>
      <c r="S78" s="46"/>
      <c r="T78" s="46"/>
      <c r="U78" s="46"/>
      <c r="V78" s="46"/>
      <c r="W78" s="46"/>
      <c r="X78" s="46"/>
      <c r="Y78" s="46"/>
      <c r="Z78" s="46"/>
      <c r="AA78" s="46"/>
      <c r="AB78" s="561"/>
    </row>
    <row r="79" spans="1:29" ht="19.5" customHeight="1">
      <c r="B79" s="24"/>
      <c r="C79" s="431"/>
      <c r="D79" s="19"/>
      <c r="E79" s="44"/>
      <c r="F79" s="45"/>
      <c r="G79" s="46"/>
      <c r="H79" s="46"/>
      <c r="I79" s="46"/>
      <c r="J79" s="46"/>
      <c r="K79" s="46"/>
      <c r="L79" s="46"/>
      <c r="M79" s="46"/>
      <c r="N79" s="46"/>
      <c r="O79" s="46"/>
      <c r="P79" s="46"/>
      <c r="Q79" s="46"/>
      <c r="R79" s="46"/>
      <c r="S79" s="46"/>
      <c r="T79" s="46"/>
      <c r="U79" s="46"/>
      <c r="V79" s="46"/>
      <c r="W79" s="46"/>
      <c r="X79" s="46"/>
      <c r="Y79" s="46"/>
      <c r="Z79" s="46"/>
      <c r="AA79" s="46"/>
      <c r="AB79" s="561"/>
    </row>
    <row r="80" spans="1:29" ht="19.5" customHeight="1">
      <c r="B80" s="24"/>
      <c r="C80" s="41"/>
      <c r="D80" s="19"/>
      <c r="E80" s="44"/>
      <c r="F80" s="45"/>
      <c r="G80" s="46"/>
      <c r="H80" s="46"/>
      <c r="I80" s="46"/>
      <c r="J80" s="46"/>
      <c r="K80" s="46"/>
      <c r="L80" s="46"/>
      <c r="M80" s="46"/>
      <c r="N80" s="46"/>
      <c r="O80" s="46"/>
      <c r="P80" s="46"/>
      <c r="Q80" s="46"/>
      <c r="R80" s="46"/>
      <c r="S80" s="46"/>
      <c r="T80" s="46"/>
      <c r="U80" s="46"/>
      <c r="V80" s="46"/>
      <c r="W80" s="46"/>
      <c r="X80" s="46"/>
      <c r="Y80" s="46"/>
      <c r="Z80" s="46"/>
      <c r="AA80" s="46"/>
      <c r="AB80" s="43"/>
    </row>
    <row r="81" spans="1:29" ht="19.899999999999999" customHeight="1">
      <c r="A81" s="7">
        <f>IF(D81=0,"",D81)</f>
        <v>5</v>
      </c>
      <c r="B81" s="42" t="s">
        <v>92</v>
      </c>
      <c r="C81" s="429" t="s">
        <v>93</v>
      </c>
      <c r="D81" s="19">
        <v>5</v>
      </c>
      <c r="E81" s="20" t="s">
        <v>56</v>
      </c>
      <c r="F81" s="559" t="s">
        <v>94</v>
      </c>
      <c r="G81" s="399"/>
      <c r="H81" s="399"/>
      <c r="I81" s="399"/>
      <c r="J81" s="399"/>
      <c r="K81" s="399"/>
      <c r="L81" s="399"/>
      <c r="M81" s="399"/>
      <c r="N81" s="399"/>
      <c r="O81" s="399"/>
      <c r="P81" s="399"/>
      <c r="Q81" s="399"/>
      <c r="R81" s="399"/>
      <c r="S81" s="399"/>
      <c r="T81" s="399"/>
      <c r="U81" s="399"/>
      <c r="V81" s="399"/>
      <c r="W81" s="399"/>
      <c r="X81" s="399"/>
      <c r="Y81" s="399"/>
      <c r="Z81" s="399"/>
      <c r="AA81" s="399"/>
      <c r="AB81" s="560" t="s">
        <v>95</v>
      </c>
      <c r="AC81" s="23">
        <f>VLOOKUP(E81,$AI$52:$AJ$59,2,FALSE)</f>
        <v>0</v>
      </c>
    </row>
    <row r="82" spans="1:29" ht="19.899999999999999" customHeight="1">
      <c r="B82" s="24"/>
      <c r="C82" s="429"/>
      <c r="D82" s="19"/>
      <c r="E82" s="44"/>
      <c r="F82" s="559"/>
      <c r="G82" s="399"/>
      <c r="H82" s="399"/>
      <c r="I82" s="399"/>
      <c r="J82" s="399"/>
      <c r="K82" s="399"/>
      <c r="L82" s="399"/>
      <c r="M82" s="399"/>
      <c r="N82" s="399"/>
      <c r="O82" s="399"/>
      <c r="P82" s="399"/>
      <c r="Q82" s="399"/>
      <c r="R82" s="399"/>
      <c r="S82" s="399"/>
      <c r="T82" s="399"/>
      <c r="U82" s="399"/>
      <c r="V82" s="399"/>
      <c r="W82" s="399"/>
      <c r="X82" s="399"/>
      <c r="Y82" s="399"/>
      <c r="Z82" s="399"/>
      <c r="AA82" s="399"/>
      <c r="AB82" s="562"/>
    </row>
    <row r="83" spans="1:29" ht="19.899999999999999" customHeight="1">
      <c r="B83" s="24"/>
      <c r="C83" s="429"/>
      <c r="D83" s="19"/>
      <c r="E83" s="44"/>
      <c r="F83" s="559"/>
      <c r="G83" s="399"/>
      <c r="H83" s="399"/>
      <c r="I83" s="399"/>
      <c r="J83" s="399"/>
      <c r="K83" s="399"/>
      <c r="L83" s="399"/>
      <c r="M83" s="399"/>
      <c r="N83" s="399"/>
      <c r="O83" s="399"/>
      <c r="P83" s="399"/>
      <c r="Q83" s="399"/>
      <c r="R83" s="399"/>
      <c r="S83" s="399"/>
      <c r="T83" s="399"/>
      <c r="U83" s="399"/>
      <c r="V83" s="399"/>
      <c r="W83" s="399"/>
      <c r="X83" s="399"/>
      <c r="Y83" s="399"/>
      <c r="Z83" s="399"/>
      <c r="AA83" s="399"/>
      <c r="AB83" s="562"/>
    </row>
    <row r="84" spans="1:29" ht="19.899999999999999" customHeight="1">
      <c r="B84" s="24"/>
      <c r="C84" s="429"/>
      <c r="D84" s="19"/>
      <c r="E84" s="44"/>
      <c r="F84" s="559"/>
      <c r="G84" s="399"/>
      <c r="H84" s="399"/>
      <c r="I84" s="399"/>
      <c r="J84" s="399"/>
      <c r="K84" s="399"/>
      <c r="L84" s="399"/>
      <c r="M84" s="399"/>
      <c r="N84" s="399"/>
      <c r="O84" s="399"/>
      <c r="P84" s="399"/>
      <c r="Q84" s="399"/>
      <c r="R84" s="399"/>
      <c r="S84" s="399"/>
      <c r="T84" s="399"/>
      <c r="U84" s="399"/>
      <c r="V84" s="399"/>
      <c r="W84" s="399"/>
      <c r="X84" s="399"/>
      <c r="Y84" s="399"/>
      <c r="Z84" s="399"/>
      <c r="AA84" s="399"/>
      <c r="AB84" s="562"/>
    </row>
    <row r="85" spans="1:29" ht="19.899999999999999" customHeight="1">
      <c r="B85" s="24"/>
      <c r="C85" s="429"/>
      <c r="D85" s="19"/>
      <c r="E85" s="47"/>
      <c r="F85" s="55" t="s">
        <v>384</v>
      </c>
      <c r="G85" s="46"/>
      <c r="H85" s="46"/>
      <c r="I85" s="46"/>
      <c r="J85" s="46"/>
      <c r="K85" s="46"/>
      <c r="L85" s="49"/>
      <c r="M85" s="49"/>
      <c r="N85" s="49"/>
      <c r="O85" s="49"/>
      <c r="P85" s="49"/>
      <c r="Q85" s="49"/>
      <c r="R85" s="49"/>
      <c r="S85" s="49"/>
      <c r="T85" s="49"/>
      <c r="U85" s="49"/>
      <c r="V85" s="49"/>
      <c r="W85" s="49"/>
      <c r="X85" s="49"/>
      <c r="Y85" s="49"/>
      <c r="Z85" s="49"/>
      <c r="AA85" s="49"/>
      <c r="AB85" s="562"/>
    </row>
    <row r="86" spans="1:29" ht="19.899999999999999" customHeight="1">
      <c r="B86" s="24"/>
      <c r="C86" s="429"/>
      <c r="D86" s="19"/>
      <c r="E86" s="47"/>
      <c r="F86" s="563" t="s">
        <v>385</v>
      </c>
      <c r="G86" s="469"/>
      <c r="H86" s="469"/>
      <c r="I86" s="469"/>
      <c r="J86" s="469"/>
      <c r="K86" s="469"/>
      <c r="L86" s="49"/>
      <c r="M86" s="49"/>
      <c r="N86" s="49"/>
      <c r="O86" s="49"/>
      <c r="P86" s="49"/>
      <c r="Q86" s="49"/>
      <c r="R86" s="49"/>
      <c r="S86" s="49"/>
      <c r="T86" s="49"/>
      <c r="U86" s="49"/>
      <c r="V86" s="49"/>
      <c r="W86" s="49"/>
      <c r="X86" s="49"/>
      <c r="Y86" s="49"/>
      <c r="Z86" s="49"/>
      <c r="AA86" s="49"/>
      <c r="AB86" s="562"/>
    </row>
    <row r="87" spans="1:29" ht="19.899999999999999" customHeight="1">
      <c r="B87" s="42"/>
      <c r="C87" s="27"/>
      <c r="D87" s="19"/>
      <c r="E87" s="47"/>
      <c r="F87" s="45" t="s">
        <v>169</v>
      </c>
      <c r="G87" s="404"/>
      <c r="H87" s="404"/>
      <c r="I87" s="404"/>
      <c r="J87" s="404"/>
      <c r="K87" s="404"/>
      <c r="L87" s="404"/>
      <c r="M87" s="404"/>
      <c r="N87" s="404"/>
      <c r="O87" s="404"/>
      <c r="P87" s="404"/>
      <c r="Q87" s="404"/>
      <c r="R87" s="404"/>
      <c r="S87" s="404"/>
      <c r="T87" s="404"/>
      <c r="U87" s="404"/>
      <c r="V87" s="46" t="s">
        <v>162</v>
      </c>
      <c r="W87" s="645"/>
      <c r="X87" s="645"/>
      <c r="Y87" s="645"/>
      <c r="Z87" s="645"/>
      <c r="AA87" s="49"/>
      <c r="AB87" s="562"/>
    </row>
    <row r="88" spans="1:29" ht="19.899999999999999" customHeight="1">
      <c r="B88" s="24"/>
      <c r="C88" s="27"/>
      <c r="D88" s="19"/>
      <c r="E88" s="47"/>
      <c r="F88" s="45" t="s">
        <v>169</v>
      </c>
      <c r="G88" s="404"/>
      <c r="H88" s="404"/>
      <c r="I88" s="404"/>
      <c r="J88" s="404"/>
      <c r="K88" s="404"/>
      <c r="L88" s="404"/>
      <c r="M88" s="404"/>
      <c r="N88" s="404"/>
      <c r="O88" s="404"/>
      <c r="P88" s="404"/>
      <c r="Q88" s="404"/>
      <c r="R88" s="404"/>
      <c r="S88" s="404"/>
      <c r="T88" s="404"/>
      <c r="U88" s="404"/>
      <c r="V88" s="46" t="s">
        <v>162</v>
      </c>
      <c r="W88" s="567"/>
      <c r="X88" s="567"/>
      <c r="Y88" s="567"/>
      <c r="Z88" s="567"/>
      <c r="AA88" s="49"/>
      <c r="AB88" s="562"/>
    </row>
    <row r="89" spans="1:29" ht="18" customHeight="1">
      <c r="B89" s="24"/>
      <c r="C89" s="50"/>
      <c r="D89" s="19"/>
      <c r="E89" s="47"/>
      <c r="F89" s="45" t="s">
        <v>169</v>
      </c>
      <c r="G89" s="404"/>
      <c r="H89" s="404"/>
      <c r="I89" s="404"/>
      <c r="J89" s="404"/>
      <c r="K89" s="404"/>
      <c r="L89" s="404"/>
      <c r="M89" s="404"/>
      <c r="N89" s="404"/>
      <c r="O89" s="404"/>
      <c r="P89" s="404"/>
      <c r="Q89" s="404"/>
      <c r="R89" s="404"/>
      <c r="S89" s="404"/>
      <c r="T89" s="404"/>
      <c r="U89" s="404"/>
      <c r="V89" s="46" t="s">
        <v>162</v>
      </c>
      <c r="W89" s="567"/>
      <c r="X89" s="567"/>
      <c r="Y89" s="567"/>
      <c r="Z89" s="567"/>
      <c r="AA89" s="49"/>
      <c r="AB89" s="562"/>
    </row>
    <row r="90" spans="1:29" ht="18" customHeight="1">
      <c r="B90" s="24"/>
      <c r="C90" s="50"/>
      <c r="D90" s="19"/>
      <c r="E90" s="47"/>
      <c r="F90" s="48"/>
      <c r="G90" s="49"/>
      <c r="H90" s="49"/>
      <c r="I90" s="49"/>
      <c r="J90" s="49"/>
      <c r="K90" s="49"/>
      <c r="L90" s="49"/>
      <c r="M90" s="49"/>
      <c r="N90" s="49"/>
      <c r="O90" s="49"/>
      <c r="P90" s="49"/>
      <c r="Q90" s="49"/>
      <c r="R90" s="49"/>
      <c r="S90" s="49"/>
      <c r="T90" s="49"/>
      <c r="U90" s="49"/>
      <c r="V90" s="49"/>
      <c r="W90" s="49"/>
      <c r="X90" s="49"/>
      <c r="Y90" s="49"/>
      <c r="Z90" s="49"/>
      <c r="AA90" s="49"/>
      <c r="AB90" s="562"/>
    </row>
    <row r="91" spans="1:29" ht="18" customHeight="1">
      <c r="B91" s="24"/>
      <c r="C91" s="50"/>
      <c r="D91" s="19"/>
      <c r="E91" s="47"/>
      <c r="F91" s="48"/>
      <c r="G91" s="49"/>
      <c r="H91" s="49"/>
      <c r="I91" s="49"/>
      <c r="J91" s="49"/>
      <c r="K91" s="49"/>
      <c r="L91" s="49"/>
      <c r="M91" s="49"/>
      <c r="N91" s="49"/>
      <c r="O91" s="49"/>
      <c r="P91" s="49"/>
      <c r="Q91" s="49"/>
      <c r="R91" s="49"/>
      <c r="S91" s="49"/>
      <c r="T91" s="49"/>
      <c r="U91" s="49"/>
      <c r="V91" s="49"/>
      <c r="W91" s="49"/>
      <c r="X91" s="49"/>
      <c r="Y91" s="49"/>
      <c r="Z91" s="49"/>
      <c r="AA91" s="49"/>
      <c r="AB91" s="562"/>
    </row>
    <row r="92" spans="1:29" ht="18" customHeight="1">
      <c r="B92" s="42" t="s">
        <v>96</v>
      </c>
      <c r="C92" s="429" t="s">
        <v>588</v>
      </c>
      <c r="D92" s="19"/>
      <c r="E92" s="47"/>
      <c r="F92" s="316" t="s">
        <v>388</v>
      </c>
      <c r="G92" s="317"/>
      <c r="H92" s="317"/>
      <c r="I92" s="199"/>
      <c r="J92" s="199"/>
      <c r="K92" s="199"/>
      <c r="L92" s="49"/>
      <c r="M92" s="49"/>
      <c r="N92" s="49"/>
      <c r="O92" s="49"/>
      <c r="P92" s="49"/>
      <c r="Q92" s="49"/>
      <c r="R92" s="49"/>
      <c r="S92" s="49"/>
      <c r="T92" s="49"/>
      <c r="U92" s="49"/>
      <c r="V92" s="49"/>
      <c r="W92" s="49"/>
      <c r="X92" s="49"/>
      <c r="Y92" s="49"/>
      <c r="Z92" s="49"/>
      <c r="AA92" s="49"/>
      <c r="AB92" s="562"/>
    </row>
    <row r="93" spans="1:29" ht="17.25" customHeight="1">
      <c r="B93" s="24"/>
      <c r="C93" s="429"/>
      <c r="D93" s="19"/>
      <c r="E93" s="47"/>
      <c r="F93" s="46" t="s">
        <v>169</v>
      </c>
      <c r="G93" s="404"/>
      <c r="H93" s="404"/>
      <c r="I93" s="404"/>
      <c r="J93" s="404"/>
      <c r="K93" s="404"/>
      <c r="L93" s="404"/>
      <c r="M93" s="404"/>
      <c r="N93" s="404"/>
      <c r="O93" s="404"/>
      <c r="P93" s="404"/>
      <c r="Q93" s="404"/>
      <c r="R93" s="404"/>
      <c r="S93" s="404"/>
      <c r="T93" s="404"/>
      <c r="U93" s="404"/>
      <c r="W93" s="203" t="s">
        <v>391</v>
      </c>
      <c r="X93" s="402"/>
      <c r="Y93" s="403"/>
      <c r="Z93" s="1" t="s">
        <v>161</v>
      </c>
      <c r="AA93" s="49"/>
      <c r="AB93" s="562"/>
    </row>
    <row r="94" spans="1:29" ht="17.25" customHeight="1">
      <c r="B94" s="24"/>
      <c r="C94" s="429"/>
      <c r="D94" s="19"/>
      <c r="E94" s="47"/>
      <c r="F94" s="46" t="s">
        <v>169</v>
      </c>
      <c r="G94" s="404"/>
      <c r="H94" s="404"/>
      <c r="I94" s="404"/>
      <c r="J94" s="404"/>
      <c r="K94" s="404"/>
      <c r="L94" s="404"/>
      <c r="M94" s="404"/>
      <c r="N94" s="404"/>
      <c r="O94" s="404"/>
      <c r="P94" s="404"/>
      <c r="Q94" s="404"/>
      <c r="R94" s="404"/>
      <c r="S94" s="404"/>
      <c r="T94" s="404"/>
      <c r="U94" s="404"/>
      <c r="W94" s="203" t="s">
        <v>391</v>
      </c>
      <c r="X94" s="568"/>
      <c r="Y94" s="569"/>
      <c r="Z94" s="1" t="s">
        <v>161</v>
      </c>
      <c r="AA94" s="49"/>
      <c r="AB94" s="562"/>
    </row>
    <row r="95" spans="1:29" ht="18" customHeight="1">
      <c r="B95" s="24"/>
      <c r="C95" s="429"/>
      <c r="D95" s="19"/>
      <c r="E95" s="47"/>
      <c r="F95" s="46" t="s">
        <v>169</v>
      </c>
      <c r="G95" s="404"/>
      <c r="H95" s="404"/>
      <c r="I95" s="404"/>
      <c r="J95" s="404"/>
      <c r="K95" s="404"/>
      <c r="L95" s="404"/>
      <c r="M95" s="404"/>
      <c r="N95" s="404"/>
      <c r="O95" s="404"/>
      <c r="P95" s="404"/>
      <c r="Q95" s="404"/>
      <c r="R95" s="404"/>
      <c r="S95" s="404"/>
      <c r="T95" s="404"/>
      <c r="U95" s="404"/>
      <c r="W95" s="203" t="s">
        <v>391</v>
      </c>
      <c r="X95" s="456"/>
      <c r="Y95" s="457"/>
      <c r="Z95" s="1" t="s">
        <v>161</v>
      </c>
      <c r="AA95" s="49"/>
      <c r="AB95" s="562"/>
    </row>
    <row r="96" spans="1:29" ht="18" customHeight="1">
      <c r="B96" s="24"/>
      <c r="C96" s="50"/>
      <c r="D96" s="19"/>
      <c r="E96" s="47"/>
      <c r="F96" s="55" t="s">
        <v>389</v>
      </c>
      <c r="G96" s="46"/>
      <c r="H96" s="46"/>
      <c r="I96" s="49"/>
      <c r="J96" s="49"/>
      <c r="K96" s="49"/>
      <c r="L96" s="49"/>
      <c r="M96" s="49"/>
      <c r="N96" s="49"/>
      <c r="O96" s="49"/>
      <c r="P96" s="49"/>
      <c r="Q96" s="49"/>
      <c r="R96" s="49"/>
      <c r="S96" s="49"/>
      <c r="T96" s="49"/>
      <c r="U96" s="49"/>
      <c r="V96" s="49"/>
      <c r="W96" s="203"/>
      <c r="X96" s="202"/>
      <c r="Y96" s="202"/>
      <c r="Z96" s="49"/>
      <c r="AA96" s="49"/>
      <c r="AB96" s="562"/>
    </row>
    <row r="97" spans="1:29" ht="18" customHeight="1">
      <c r="B97" s="24"/>
      <c r="C97" s="50"/>
      <c r="D97" s="19"/>
      <c r="E97" s="47"/>
      <c r="F97" s="46" t="s">
        <v>169</v>
      </c>
      <c r="G97" s="404"/>
      <c r="H97" s="404"/>
      <c r="I97" s="404"/>
      <c r="J97" s="404"/>
      <c r="K97" s="404"/>
      <c r="L97" s="404"/>
      <c r="M97" s="404"/>
      <c r="N97" s="404"/>
      <c r="O97" s="404"/>
      <c r="P97" s="404"/>
      <c r="Q97" s="404"/>
      <c r="R97" s="404"/>
      <c r="S97" s="404"/>
      <c r="T97" s="404"/>
      <c r="U97" s="404"/>
      <c r="W97" s="203" t="s">
        <v>391</v>
      </c>
      <c r="X97" s="456"/>
      <c r="Y97" s="457"/>
      <c r="Z97" s="1" t="s">
        <v>161</v>
      </c>
      <c r="AA97" s="49"/>
      <c r="AB97" s="562"/>
    </row>
    <row r="98" spans="1:29" ht="18" customHeight="1">
      <c r="B98" s="24"/>
      <c r="C98" s="50"/>
      <c r="D98" s="19"/>
      <c r="E98" s="47"/>
      <c r="F98" s="46" t="s">
        <v>169</v>
      </c>
      <c r="G98" s="404"/>
      <c r="H98" s="404"/>
      <c r="I98" s="404"/>
      <c r="J98" s="404"/>
      <c r="K98" s="404"/>
      <c r="L98" s="404"/>
      <c r="M98" s="404"/>
      <c r="N98" s="404"/>
      <c r="O98" s="404"/>
      <c r="P98" s="404"/>
      <c r="Q98" s="404"/>
      <c r="R98" s="404"/>
      <c r="S98" s="404"/>
      <c r="T98" s="404"/>
      <c r="U98" s="404"/>
      <c r="W98" s="203" t="s">
        <v>391</v>
      </c>
      <c r="X98" s="402"/>
      <c r="Y98" s="403"/>
      <c r="Z98" s="1" t="s">
        <v>161</v>
      </c>
      <c r="AA98" s="49"/>
      <c r="AB98" s="562"/>
    </row>
    <row r="99" spans="1:29" ht="18" customHeight="1">
      <c r="B99" s="24"/>
      <c r="C99" s="50"/>
      <c r="D99" s="19"/>
      <c r="E99" s="47"/>
      <c r="F99" s="46" t="s">
        <v>169</v>
      </c>
      <c r="G99" s="404"/>
      <c r="H99" s="404"/>
      <c r="I99" s="404"/>
      <c r="J99" s="404"/>
      <c r="K99" s="404"/>
      <c r="L99" s="404"/>
      <c r="M99" s="404"/>
      <c r="N99" s="404"/>
      <c r="O99" s="404"/>
      <c r="P99" s="404"/>
      <c r="Q99" s="404"/>
      <c r="R99" s="404"/>
      <c r="S99" s="404"/>
      <c r="T99" s="404"/>
      <c r="U99" s="404"/>
      <c r="V99" s="49"/>
      <c r="W99" s="203" t="s">
        <v>391</v>
      </c>
      <c r="X99" s="402"/>
      <c r="Y99" s="403"/>
      <c r="Z99" s="1" t="s">
        <v>161</v>
      </c>
      <c r="AA99" s="49"/>
      <c r="AB99" s="562"/>
    </row>
    <row r="100" spans="1:29" ht="18" customHeight="1">
      <c r="B100" s="24"/>
      <c r="C100" s="50"/>
      <c r="D100" s="19"/>
      <c r="E100" s="47"/>
      <c r="F100" s="48"/>
      <c r="G100" s="49"/>
      <c r="H100" s="49"/>
      <c r="I100" s="49"/>
      <c r="J100" s="49"/>
      <c r="K100" s="49"/>
      <c r="L100" s="49"/>
      <c r="M100" s="49"/>
      <c r="N100" s="49"/>
      <c r="O100" s="49"/>
      <c r="P100" s="49"/>
      <c r="Q100" s="49"/>
      <c r="R100" s="49"/>
      <c r="S100" s="49"/>
      <c r="T100" s="49"/>
      <c r="U100" s="49"/>
      <c r="V100" s="49"/>
      <c r="W100" s="49"/>
      <c r="X100" s="49"/>
      <c r="Y100" s="49"/>
      <c r="Z100" s="49"/>
      <c r="AA100" s="49"/>
      <c r="AB100" s="562"/>
    </row>
    <row r="101" spans="1:29" ht="19.149999999999999" customHeight="1">
      <c r="B101" s="24"/>
      <c r="C101" s="50"/>
      <c r="D101" s="19"/>
      <c r="E101" s="47"/>
      <c r="F101" s="48"/>
      <c r="G101" s="49"/>
      <c r="H101" s="49"/>
      <c r="I101" s="49"/>
      <c r="J101" s="49"/>
      <c r="K101" s="49"/>
      <c r="L101" s="49"/>
      <c r="M101" s="49"/>
      <c r="N101" s="49"/>
      <c r="O101" s="49"/>
      <c r="P101" s="49"/>
      <c r="Q101" s="49"/>
      <c r="R101" s="49"/>
      <c r="S101" s="49"/>
      <c r="T101" s="49"/>
      <c r="U101" s="49"/>
      <c r="V101" s="49"/>
      <c r="W101" s="49"/>
      <c r="X101" s="49"/>
      <c r="Y101" s="49"/>
      <c r="Z101" s="49"/>
      <c r="AA101" s="49"/>
      <c r="AB101" s="562"/>
    </row>
    <row r="102" spans="1:29" ht="13.15" customHeight="1">
      <c r="B102" s="24"/>
      <c r="C102" s="57"/>
      <c r="D102" s="19"/>
      <c r="E102" s="44"/>
      <c r="F102" s="55"/>
      <c r="G102" s="56"/>
      <c r="H102" s="56"/>
      <c r="I102" s="56"/>
      <c r="J102" s="56"/>
      <c r="K102" s="56"/>
      <c r="L102" s="56"/>
      <c r="M102" s="56"/>
      <c r="N102" s="56"/>
      <c r="O102" s="56"/>
      <c r="P102" s="56"/>
      <c r="Q102" s="56"/>
      <c r="R102" s="56"/>
      <c r="S102" s="56"/>
      <c r="T102" s="56"/>
      <c r="U102" s="56"/>
      <c r="V102" s="56"/>
      <c r="W102" s="56"/>
      <c r="X102" s="56"/>
      <c r="Y102" s="56"/>
      <c r="Z102" s="56"/>
      <c r="AA102" s="56"/>
      <c r="AB102" s="54"/>
    </row>
    <row r="103" spans="1:29" ht="19.899999999999999" customHeight="1">
      <c r="A103" s="7">
        <f>IF(D103=0,"",D103)</f>
        <v>6</v>
      </c>
      <c r="B103" s="18" t="s">
        <v>98</v>
      </c>
      <c r="C103" s="430" t="s">
        <v>99</v>
      </c>
      <c r="D103" s="19">
        <v>6</v>
      </c>
      <c r="E103" s="52" t="s">
        <v>56</v>
      </c>
      <c r="F103" s="554" t="s">
        <v>100</v>
      </c>
      <c r="G103" s="555"/>
      <c r="H103" s="555"/>
      <c r="I103" s="555"/>
      <c r="J103" s="555"/>
      <c r="K103" s="555"/>
      <c r="L103" s="555"/>
      <c r="M103" s="555"/>
      <c r="N103" s="555"/>
      <c r="O103" s="555"/>
      <c r="P103" s="555"/>
      <c r="Q103" s="555"/>
      <c r="R103" s="555"/>
      <c r="S103" s="555"/>
      <c r="T103" s="555"/>
      <c r="U103" s="555"/>
      <c r="V103" s="555"/>
      <c r="W103" s="555"/>
      <c r="X103" s="555"/>
      <c r="Y103" s="555"/>
      <c r="Z103" s="555"/>
      <c r="AA103" s="556"/>
      <c r="AB103" s="479" t="s">
        <v>101</v>
      </c>
      <c r="AC103" s="23">
        <f>VLOOKUP(E103,$AI$52:$AJ$59,2,FALSE)</f>
        <v>0</v>
      </c>
    </row>
    <row r="104" spans="1:29" ht="19.5" customHeight="1">
      <c r="B104" s="24"/>
      <c r="C104" s="430"/>
      <c r="D104" s="19"/>
      <c r="E104" s="25"/>
      <c r="F104" s="554"/>
      <c r="G104" s="555"/>
      <c r="H104" s="555"/>
      <c r="I104" s="555"/>
      <c r="J104" s="555"/>
      <c r="K104" s="555"/>
      <c r="L104" s="555"/>
      <c r="M104" s="555"/>
      <c r="N104" s="555"/>
      <c r="O104" s="555"/>
      <c r="P104" s="555"/>
      <c r="Q104" s="555"/>
      <c r="R104" s="555"/>
      <c r="S104" s="555"/>
      <c r="T104" s="555"/>
      <c r="U104" s="555"/>
      <c r="V104" s="555"/>
      <c r="W104" s="555"/>
      <c r="X104" s="555"/>
      <c r="Y104" s="555"/>
      <c r="Z104" s="555"/>
      <c r="AA104" s="556"/>
      <c r="AB104" s="479"/>
    </row>
    <row r="105" spans="1:29" ht="19.5" customHeight="1">
      <c r="B105" s="24"/>
      <c r="C105" s="430"/>
      <c r="D105" s="19"/>
      <c r="E105" s="25"/>
      <c r="F105" s="26"/>
      <c r="G105" s="22"/>
      <c r="H105" s="22"/>
      <c r="I105" s="22"/>
      <c r="J105" s="22"/>
      <c r="K105" s="22"/>
      <c r="L105" s="22"/>
      <c r="M105" s="22"/>
      <c r="N105" s="22"/>
      <c r="O105" s="22"/>
      <c r="P105" s="22"/>
      <c r="Q105" s="22"/>
      <c r="R105" s="22"/>
      <c r="S105" s="22"/>
      <c r="T105" s="22"/>
      <c r="U105" s="22"/>
      <c r="V105" s="22"/>
      <c r="W105" s="22"/>
      <c r="X105" s="22"/>
      <c r="Y105" s="22"/>
      <c r="Z105" s="22"/>
      <c r="AA105" s="22"/>
      <c r="AB105" s="31"/>
    </row>
    <row r="106" spans="1:29" ht="19.5" customHeight="1">
      <c r="B106" s="24"/>
      <c r="C106" s="57"/>
      <c r="D106" s="19"/>
      <c r="E106" s="25"/>
      <c r="F106" s="26"/>
      <c r="G106" s="22"/>
      <c r="H106" s="22"/>
      <c r="I106" s="22"/>
      <c r="J106" s="22"/>
      <c r="K106" s="22"/>
      <c r="L106" s="22"/>
      <c r="M106" s="22"/>
      <c r="N106" s="22"/>
      <c r="O106" s="22"/>
      <c r="P106" s="22"/>
      <c r="Q106" s="22"/>
      <c r="R106" s="22"/>
      <c r="S106" s="22"/>
      <c r="T106" s="22"/>
      <c r="U106" s="22"/>
      <c r="V106" s="22"/>
      <c r="W106" s="22"/>
      <c r="X106" s="22"/>
      <c r="Y106" s="22"/>
      <c r="Z106" s="22"/>
      <c r="AA106" s="22"/>
      <c r="AB106" s="31"/>
    </row>
    <row r="107" spans="1:29" ht="19.5" customHeight="1">
      <c r="A107" s="7">
        <f>IF(D107=0,"",D107)</f>
        <v>7</v>
      </c>
      <c r="B107" s="18" t="s">
        <v>102</v>
      </c>
      <c r="C107" s="425" t="s">
        <v>103</v>
      </c>
      <c r="D107" s="19">
        <v>7</v>
      </c>
      <c r="E107" s="52" t="s">
        <v>56</v>
      </c>
      <c r="F107" s="534" t="s">
        <v>104</v>
      </c>
      <c r="G107" s="474"/>
      <c r="H107" s="474"/>
      <c r="I107" s="474"/>
      <c r="J107" s="474"/>
      <c r="K107" s="474"/>
      <c r="L107" s="474"/>
      <c r="M107" s="474"/>
      <c r="N107" s="474"/>
      <c r="O107" s="474"/>
      <c r="P107" s="474"/>
      <c r="Q107" s="474"/>
      <c r="R107" s="474"/>
      <c r="S107" s="474"/>
      <c r="T107" s="474"/>
      <c r="U107" s="474"/>
      <c r="V107" s="474"/>
      <c r="W107" s="474"/>
      <c r="X107" s="474"/>
      <c r="Y107" s="474"/>
      <c r="Z107" s="474"/>
      <c r="AA107" s="557"/>
      <c r="AB107" s="543" t="s">
        <v>105</v>
      </c>
      <c r="AC107" s="23">
        <f>VLOOKUP(E107,$AI$52:$AJ$59,2,FALSE)</f>
        <v>0</v>
      </c>
    </row>
    <row r="108" spans="1:29" ht="19.5" customHeight="1">
      <c r="B108" s="24"/>
      <c r="C108" s="425"/>
      <c r="D108" s="19"/>
      <c r="E108" s="25"/>
      <c r="F108" s="414" t="s">
        <v>106</v>
      </c>
      <c r="G108" s="406"/>
      <c r="H108" s="406"/>
      <c r="I108" s="406"/>
      <c r="J108" s="406"/>
      <c r="K108" s="406"/>
      <c r="L108" s="404"/>
      <c r="M108" s="404"/>
      <c r="N108" s="404"/>
      <c r="O108" s="404"/>
      <c r="P108" s="404"/>
      <c r="Q108" s="404"/>
      <c r="R108" s="404"/>
      <c r="S108" s="404"/>
      <c r="T108" s="404"/>
      <c r="U108" s="404"/>
      <c r="V108" s="404"/>
      <c r="W108" s="404"/>
      <c r="X108" s="404"/>
      <c r="Y108" s="404"/>
      <c r="Z108" s="404"/>
      <c r="AA108" s="22"/>
      <c r="AB108" s="543"/>
      <c r="AC108" s="23"/>
    </row>
    <row r="109" spans="1:29" ht="19.5" customHeight="1">
      <c r="A109" s="7">
        <f>IF(D109=0,"",D109)</f>
        <v>8</v>
      </c>
      <c r="B109" s="24"/>
      <c r="C109" s="425"/>
      <c r="D109" s="19">
        <v>8</v>
      </c>
      <c r="E109" s="52" t="s">
        <v>56</v>
      </c>
      <c r="F109" s="414" t="s">
        <v>107</v>
      </c>
      <c r="G109" s="406"/>
      <c r="H109" s="406"/>
      <c r="I109" s="406"/>
      <c r="J109" s="406"/>
      <c r="K109" s="406"/>
      <c r="L109" s="558"/>
      <c r="M109" s="558"/>
      <c r="N109" s="558"/>
      <c r="O109" s="558"/>
      <c r="P109" s="558"/>
      <c r="Q109" s="558"/>
      <c r="R109" s="558"/>
      <c r="S109" s="558"/>
      <c r="T109" s="558"/>
      <c r="U109" s="558"/>
      <c r="V109" s="558"/>
      <c r="W109" s="558"/>
      <c r="X109" s="558"/>
      <c r="Y109" s="558"/>
      <c r="Z109" s="558"/>
      <c r="AA109" s="22"/>
      <c r="AB109" s="543"/>
      <c r="AC109" s="23">
        <f>VLOOKUP(E109,$AI$52:$AJ$59,2,FALSE)</f>
        <v>0</v>
      </c>
    </row>
    <row r="110" spans="1:29" ht="26.25" customHeight="1">
      <c r="B110" s="24"/>
      <c r="C110" s="425"/>
      <c r="D110" s="19"/>
      <c r="E110" s="25"/>
      <c r="F110" s="414" t="s">
        <v>108</v>
      </c>
      <c r="G110" s="406"/>
      <c r="H110" s="406"/>
      <c r="I110" s="406"/>
      <c r="J110" s="406"/>
      <c r="K110" s="406"/>
      <c r="L110" s="549"/>
      <c r="M110" s="549"/>
      <c r="N110" s="549"/>
      <c r="O110" s="91" t="s">
        <v>109</v>
      </c>
      <c r="P110" s="59"/>
      <c r="Q110" s="59"/>
      <c r="R110" s="59"/>
      <c r="S110" s="59"/>
      <c r="T110" s="59"/>
      <c r="U110" s="59"/>
      <c r="V110" s="59"/>
      <c r="W110" s="59"/>
      <c r="X110" s="59"/>
      <c r="Y110" s="22"/>
      <c r="Z110" s="22"/>
      <c r="AA110" s="22"/>
      <c r="AB110" s="543"/>
    </row>
    <row r="111" spans="1:29" ht="19.5" customHeight="1">
      <c r="B111" s="24"/>
      <c r="C111" s="425"/>
      <c r="D111" s="19"/>
      <c r="E111" s="25"/>
      <c r="F111" s="414" t="s">
        <v>110</v>
      </c>
      <c r="G111" s="406"/>
      <c r="H111" s="406"/>
      <c r="I111" s="406"/>
      <c r="J111" s="406"/>
      <c r="K111" s="407"/>
      <c r="L111" s="550" t="s">
        <v>111</v>
      </c>
      <c r="M111" s="551"/>
      <c r="N111" s="552"/>
      <c r="O111" s="59"/>
      <c r="P111" s="59"/>
      <c r="Q111" s="59"/>
      <c r="R111" s="59"/>
      <c r="S111" s="59"/>
      <c r="T111" s="59"/>
      <c r="U111" s="59"/>
      <c r="V111" s="59"/>
      <c r="W111" s="59"/>
      <c r="X111" s="59"/>
      <c r="Y111" s="22"/>
      <c r="Z111" s="22"/>
      <c r="AA111" s="22"/>
      <c r="AB111" s="543"/>
    </row>
    <row r="112" spans="1:29" ht="19.5" customHeight="1">
      <c r="B112" s="24"/>
      <c r="C112" s="425"/>
      <c r="D112" s="19"/>
      <c r="E112" s="22"/>
      <c r="F112" s="122" t="s">
        <v>112</v>
      </c>
      <c r="G112" s="68"/>
      <c r="H112" s="68"/>
      <c r="I112" s="46"/>
      <c r="J112" s="46"/>
      <c r="K112" s="318" t="s">
        <v>113</v>
      </c>
      <c r="L112" s="553"/>
      <c r="M112" s="553"/>
      <c r="N112" s="553"/>
      <c r="O112" s="553"/>
      <c r="P112" s="553"/>
      <c r="Q112" s="553"/>
      <c r="R112" s="319" t="s">
        <v>114</v>
      </c>
      <c r="S112" s="553"/>
      <c r="T112" s="553"/>
      <c r="U112" s="553"/>
      <c r="V112" s="553"/>
      <c r="W112" s="553"/>
      <c r="X112" s="553"/>
      <c r="Y112" s="22"/>
      <c r="Z112" s="22"/>
      <c r="AA112" s="22"/>
      <c r="AB112" s="543"/>
    </row>
    <row r="113" spans="2:28" ht="19.5" customHeight="1">
      <c r="B113" s="24"/>
      <c r="C113" s="425"/>
      <c r="D113" s="19"/>
      <c r="E113" s="22"/>
      <c r="F113" s="60"/>
      <c r="G113" s="61"/>
      <c r="H113" s="49"/>
      <c r="I113" s="49"/>
      <c r="J113" s="49"/>
      <c r="K113" s="318" t="s">
        <v>115</v>
      </c>
      <c r="L113" s="547"/>
      <c r="M113" s="547"/>
      <c r="N113" s="547"/>
      <c r="O113" s="547"/>
      <c r="P113" s="547"/>
      <c r="Q113" s="547"/>
      <c r="R113" s="319" t="s">
        <v>116</v>
      </c>
      <c r="S113" s="547"/>
      <c r="T113" s="547"/>
      <c r="U113" s="547"/>
      <c r="V113" s="547"/>
      <c r="W113" s="547"/>
      <c r="X113" s="547"/>
      <c r="Y113" s="22"/>
      <c r="Z113" s="22"/>
      <c r="AA113" s="22"/>
      <c r="AB113" s="543"/>
    </row>
    <row r="114" spans="2:28" ht="19.5" customHeight="1">
      <c r="B114" s="24"/>
      <c r="C114" s="57"/>
      <c r="D114" s="19"/>
      <c r="E114" s="22"/>
      <c r="F114" s="60"/>
      <c r="G114" s="61"/>
      <c r="H114" s="49"/>
      <c r="I114" s="49"/>
      <c r="J114" s="49"/>
      <c r="K114" s="318" t="s">
        <v>117</v>
      </c>
      <c r="L114" s="547"/>
      <c r="M114" s="547"/>
      <c r="N114" s="547"/>
      <c r="O114" s="547"/>
      <c r="P114" s="547"/>
      <c r="Q114" s="547"/>
      <c r="R114" s="319" t="s">
        <v>118</v>
      </c>
      <c r="S114" s="547"/>
      <c r="T114" s="547"/>
      <c r="U114" s="547"/>
      <c r="V114" s="547"/>
      <c r="W114" s="547"/>
      <c r="X114" s="547"/>
      <c r="Y114" s="22"/>
      <c r="Z114" s="22"/>
      <c r="AA114" s="22"/>
      <c r="AB114" s="31"/>
    </row>
    <row r="115" spans="2:28" ht="19.5" customHeight="1">
      <c r="B115" s="24"/>
      <c r="C115" s="57"/>
      <c r="D115" s="19"/>
      <c r="E115" s="22"/>
      <c r="F115" s="60"/>
      <c r="G115" s="61"/>
      <c r="H115" s="49"/>
      <c r="I115" s="49"/>
      <c r="J115" s="49"/>
      <c r="K115" s="318" t="s">
        <v>119</v>
      </c>
      <c r="L115" s="547"/>
      <c r="M115" s="547"/>
      <c r="N115" s="547"/>
      <c r="O115" s="547"/>
      <c r="P115" s="547"/>
      <c r="Q115" s="547"/>
      <c r="R115" s="319" t="s">
        <v>120</v>
      </c>
      <c r="S115" s="547"/>
      <c r="T115" s="547"/>
      <c r="U115" s="547"/>
      <c r="V115" s="547"/>
      <c r="W115" s="547"/>
      <c r="X115" s="547"/>
      <c r="Y115" s="22"/>
      <c r="Z115" s="22"/>
      <c r="AA115" s="22"/>
      <c r="AB115" s="31"/>
    </row>
    <row r="116" spans="2:28" ht="19.5" customHeight="1">
      <c r="B116" s="24"/>
      <c r="C116" s="57"/>
      <c r="D116" s="19"/>
      <c r="E116" s="22"/>
      <c r="F116" s="60"/>
      <c r="G116" s="61"/>
      <c r="H116" s="49"/>
      <c r="I116" s="49"/>
      <c r="J116" s="49"/>
      <c r="K116" s="318" t="s">
        <v>121</v>
      </c>
      <c r="L116" s="547"/>
      <c r="M116" s="547"/>
      <c r="N116" s="547"/>
      <c r="O116" s="547"/>
      <c r="P116" s="547"/>
      <c r="Q116" s="547"/>
      <c r="R116" s="315" t="s">
        <v>122</v>
      </c>
      <c r="S116" s="547"/>
      <c r="T116" s="547"/>
      <c r="U116" s="547"/>
      <c r="V116" s="547"/>
      <c r="W116" s="547"/>
      <c r="X116" s="547"/>
      <c r="Y116" s="22"/>
      <c r="Z116" s="22"/>
      <c r="AA116" s="22"/>
      <c r="AB116" s="31"/>
    </row>
    <row r="117" spans="2:28" ht="19.5" customHeight="1">
      <c r="B117" s="24"/>
      <c r="C117" s="57"/>
      <c r="D117" s="19"/>
      <c r="E117" s="22"/>
      <c r="F117" s="60"/>
      <c r="G117" s="61"/>
      <c r="H117" s="49"/>
      <c r="I117" s="49"/>
      <c r="J117" s="49"/>
      <c r="K117" s="318" t="s">
        <v>123</v>
      </c>
      <c r="L117" s="548"/>
      <c r="M117" s="548"/>
      <c r="N117" s="548"/>
      <c r="O117" s="548"/>
      <c r="P117" s="548"/>
      <c r="Q117" s="548"/>
      <c r="R117" s="315" t="s">
        <v>124</v>
      </c>
      <c r="S117" s="547"/>
      <c r="T117" s="547"/>
      <c r="U117" s="547"/>
      <c r="V117" s="547"/>
      <c r="W117" s="547"/>
      <c r="X117" s="547"/>
      <c r="Y117" s="22"/>
      <c r="Z117" s="22"/>
      <c r="AA117" s="22"/>
      <c r="AB117" s="31"/>
    </row>
    <row r="118" spans="2:28" ht="19.149999999999999" customHeight="1">
      <c r="B118" s="24"/>
      <c r="C118" s="57"/>
      <c r="D118" s="19"/>
      <c r="E118" s="25"/>
      <c r="F118" s="414" t="s">
        <v>125</v>
      </c>
      <c r="G118" s="406"/>
      <c r="H118" s="406"/>
      <c r="I118" s="406"/>
      <c r="J118" s="406"/>
      <c r="K118" s="407"/>
      <c r="L118" s="408"/>
      <c r="M118" s="409"/>
      <c r="N118" s="409"/>
      <c r="O118" s="409"/>
      <c r="P118" s="409"/>
      <c r="Q118" s="409"/>
      <c r="R118" s="409"/>
      <c r="S118" s="409"/>
      <c r="T118" s="409"/>
      <c r="U118" s="409"/>
      <c r="V118" s="409"/>
      <c r="W118" s="409"/>
      <c r="X118" s="409"/>
      <c r="Y118" s="409"/>
      <c r="Z118" s="410"/>
      <c r="AA118" s="22"/>
      <c r="AB118" s="62"/>
    </row>
    <row r="119" spans="2:28" ht="19.149999999999999" customHeight="1">
      <c r="B119" s="24"/>
      <c r="C119" s="57"/>
      <c r="D119" s="19"/>
      <c r="E119" s="25"/>
      <c r="F119" s="58"/>
      <c r="G119" s="58"/>
      <c r="H119" s="58"/>
      <c r="I119" s="58"/>
      <c r="J119" s="58"/>
      <c r="K119" s="58"/>
      <c r="L119" s="411"/>
      <c r="M119" s="412"/>
      <c r="N119" s="412"/>
      <c r="O119" s="412"/>
      <c r="P119" s="412"/>
      <c r="Q119" s="412"/>
      <c r="R119" s="412"/>
      <c r="S119" s="412"/>
      <c r="T119" s="412"/>
      <c r="U119" s="412"/>
      <c r="V119" s="412"/>
      <c r="W119" s="412"/>
      <c r="X119" s="412"/>
      <c r="Y119" s="412"/>
      <c r="Z119" s="413"/>
      <c r="AA119" s="22"/>
      <c r="AB119" s="62"/>
    </row>
    <row r="120" spans="2:28" ht="26.5" customHeight="1">
      <c r="B120" s="24"/>
      <c r="C120" s="32"/>
      <c r="D120" s="33"/>
      <c r="E120" s="25"/>
      <c r="F120" s="58" t="s">
        <v>126</v>
      </c>
      <c r="G120" s="22"/>
      <c r="H120" s="22"/>
      <c r="I120" s="22"/>
      <c r="J120" s="22"/>
      <c r="K120" s="22"/>
      <c r="L120" s="22"/>
      <c r="M120" s="22"/>
      <c r="N120" s="22"/>
      <c r="O120" s="22"/>
      <c r="P120" s="22"/>
      <c r="Q120" s="22"/>
      <c r="R120" s="22"/>
      <c r="S120" s="22"/>
      <c r="T120" s="22"/>
      <c r="U120" s="22"/>
      <c r="V120" s="22"/>
      <c r="W120" s="22"/>
      <c r="X120" s="22"/>
      <c r="Y120" s="22"/>
      <c r="Z120" s="22"/>
      <c r="AA120" s="22"/>
      <c r="AB120" s="31" t="s">
        <v>127</v>
      </c>
    </row>
    <row r="121" spans="2:28" ht="26.5" customHeight="1">
      <c r="B121" s="24"/>
      <c r="C121" s="32"/>
      <c r="D121" s="33"/>
      <c r="E121" s="25"/>
      <c r="F121" s="21" t="s">
        <v>128</v>
      </c>
      <c r="G121" s="22"/>
      <c r="H121" s="22"/>
      <c r="I121" s="22"/>
      <c r="J121" s="22"/>
      <c r="K121" s="22"/>
      <c r="L121" s="22"/>
      <c r="M121" s="22"/>
      <c r="N121" s="22"/>
      <c r="O121" s="22"/>
      <c r="P121" s="22"/>
      <c r="Q121" s="22"/>
      <c r="R121" s="22"/>
      <c r="S121" s="22"/>
      <c r="T121" s="22"/>
      <c r="U121" s="22"/>
      <c r="V121" s="22"/>
      <c r="W121" s="22"/>
      <c r="X121" s="22"/>
      <c r="Y121" s="22"/>
      <c r="Z121" s="22"/>
      <c r="AA121" s="22"/>
      <c r="AB121" s="31" t="s">
        <v>129</v>
      </c>
    </row>
    <row r="122" spans="2:28" ht="26.5" customHeight="1">
      <c r="B122" s="24"/>
      <c r="C122" s="32"/>
      <c r="D122" s="33"/>
      <c r="E122" s="25"/>
      <c r="F122" s="58" t="s">
        <v>130</v>
      </c>
      <c r="G122" s="22"/>
      <c r="H122" s="22"/>
      <c r="I122" s="22"/>
      <c r="J122" s="22"/>
      <c r="K122" s="22"/>
      <c r="L122" s="22"/>
      <c r="M122" s="22"/>
      <c r="N122" s="22"/>
      <c r="O122" s="22"/>
      <c r="P122" s="22"/>
      <c r="Q122" s="22"/>
      <c r="R122" s="22"/>
      <c r="S122" s="22"/>
      <c r="T122" s="22"/>
      <c r="U122" s="22"/>
      <c r="V122" s="22"/>
      <c r="W122" s="22"/>
      <c r="X122" s="22"/>
      <c r="Y122" s="22"/>
      <c r="Z122" s="22"/>
      <c r="AA122" s="22"/>
      <c r="AB122" s="63"/>
    </row>
    <row r="123" spans="2:28" ht="26.5" customHeight="1">
      <c r="B123" s="24"/>
      <c r="C123" s="32"/>
      <c r="D123" s="33"/>
      <c r="E123" s="25"/>
      <c r="F123" s="21" t="s">
        <v>131</v>
      </c>
      <c r="G123" s="22"/>
      <c r="H123" s="22"/>
      <c r="I123" s="22"/>
      <c r="J123" s="22"/>
      <c r="K123" s="22"/>
      <c r="L123" s="22"/>
      <c r="M123" s="22"/>
      <c r="N123" s="22"/>
      <c r="O123" s="22"/>
      <c r="P123" s="22"/>
      <c r="Q123" s="22"/>
      <c r="R123" s="22"/>
      <c r="S123" s="22"/>
      <c r="T123" s="22"/>
      <c r="U123" s="22"/>
      <c r="V123" s="22"/>
      <c r="W123" s="22"/>
      <c r="X123" s="22"/>
      <c r="Y123" s="22"/>
      <c r="Z123" s="22"/>
      <c r="AA123" s="22"/>
      <c r="AB123" s="63"/>
    </row>
    <row r="124" spans="2:28" ht="18.75" customHeight="1">
      <c r="B124" s="24"/>
      <c r="C124" s="32"/>
      <c r="D124" s="33"/>
      <c r="E124" s="25"/>
      <c r="F124" s="21"/>
      <c r="G124" s="22"/>
      <c r="H124" s="22"/>
      <c r="I124" s="22"/>
      <c r="J124" s="22"/>
      <c r="K124" s="22"/>
      <c r="L124" s="22"/>
      <c r="M124" s="22"/>
      <c r="N124" s="22"/>
      <c r="O124" s="22"/>
      <c r="P124" s="22"/>
      <c r="Q124" s="22"/>
      <c r="R124" s="22"/>
      <c r="S124" s="22"/>
      <c r="T124" s="22"/>
      <c r="U124" s="22"/>
      <c r="V124" s="22"/>
      <c r="W124" s="22"/>
      <c r="X124" s="22"/>
      <c r="Y124" s="22"/>
      <c r="Z124" s="22"/>
      <c r="AA124" s="22"/>
      <c r="AB124" s="63"/>
    </row>
    <row r="125" spans="2:28" ht="18.75" customHeight="1">
      <c r="B125" s="18" t="s">
        <v>132</v>
      </c>
      <c r="C125" s="389" t="s">
        <v>480</v>
      </c>
      <c r="D125" s="33">
        <v>9</v>
      </c>
      <c r="E125" s="52" t="s">
        <v>56</v>
      </c>
      <c r="F125" s="538" t="s">
        <v>510</v>
      </c>
      <c r="G125" s="386"/>
      <c r="H125" s="386"/>
      <c r="I125" s="386"/>
      <c r="J125" s="386"/>
      <c r="K125" s="386"/>
      <c r="L125" s="386"/>
      <c r="M125" s="386"/>
      <c r="N125" s="386"/>
      <c r="O125" s="386"/>
      <c r="P125" s="386"/>
      <c r="Q125" s="386"/>
      <c r="R125" s="386"/>
      <c r="S125" s="386"/>
      <c r="T125" s="386"/>
      <c r="U125" s="386"/>
      <c r="V125" s="386"/>
      <c r="W125" s="386"/>
      <c r="X125" s="386"/>
      <c r="Y125" s="386"/>
      <c r="Z125" s="386"/>
      <c r="AA125" s="546"/>
      <c r="AB125" s="428" t="s">
        <v>387</v>
      </c>
    </row>
    <row r="126" spans="2:28" ht="18.75" customHeight="1">
      <c r="B126" s="24"/>
      <c r="C126" s="389"/>
      <c r="D126" s="33"/>
      <c r="E126" s="25"/>
      <c r="F126" s="545"/>
      <c r="G126" s="386"/>
      <c r="H126" s="386"/>
      <c r="I126" s="386"/>
      <c r="J126" s="386"/>
      <c r="K126" s="386"/>
      <c r="L126" s="386"/>
      <c r="M126" s="386"/>
      <c r="N126" s="386"/>
      <c r="O126" s="386"/>
      <c r="P126" s="386"/>
      <c r="Q126" s="386"/>
      <c r="R126" s="386"/>
      <c r="S126" s="386"/>
      <c r="T126" s="386"/>
      <c r="U126" s="386"/>
      <c r="V126" s="386"/>
      <c r="W126" s="386"/>
      <c r="X126" s="386"/>
      <c r="Y126" s="386"/>
      <c r="Z126" s="386"/>
      <c r="AA126" s="546"/>
      <c r="AB126" s="428"/>
    </row>
    <row r="127" spans="2:28" ht="18.75" customHeight="1">
      <c r="B127" s="24"/>
      <c r="C127" s="389"/>
      <c r="D127" s="33"/>
      <c r="E127" s="25"/>
      <c r="F127" s="545"/>
      <c r="G127" s="386"/>
      <c r="H127" s="386"/>
      <c r="I127" s="386"/>
      <c r="J127" s="386"/>
      <c r="K127" s="386"/>
      <c r="L127" s="386"/>
      <c r="M127" s="386"/>
      <c r="N127" s="386"/>
      <c r="O127" s="386"/>
      <c r="P127" s="386"/>
      <c r="Q127" s="386"/>
      <c r="R127" s="386"/>
      <c r="S127" s="386"/>
      <c r="T127" s="386"/>
      <c r="U127" s="386"/>
      <c r="V127" s="386"/>
      <c r="W127" s="386"/>
      <c r="X127" s="386"/>
      <c r="Y127" s="386"/>
      <c r="Z127" s="386"/>
      <c r="AA127" s="546"/>
      <c r="AB127" s="63"/>
    </row>
    <row r="128" spans="2:28" ht="18.75" customHeight="1">
      <c r="B128" s="24"/>
      <c r="C128" s="389"/>
      <c r="D128" s="33"/>
      <c r="E128" s="25"/>
      <c r="F128" s="545"/>
      <c r="G128" s="386"/>
      <c r="H128" s="386"/>
      <c r="I128" s="386"/>
      <c r="J128" s="386"/>
      <c r="K128" s="386"/>
      <c r="L128" s="386"/>
      <c r="M128" s="386"/>
      <c r="N128" s="386"/>
      <c r="O128" s="386"/>
      <c r="P128" s="386"/>
      <c r="Q128" s="386"/>
      <c r="R128" s="386"/>
      <c r="S128" s="386"/>
      <c r="T128" s="386"/>
      <c r="U128" s="386"/>
      <c r="V128" s="386"/>
      <c r="W128" s="386"/>
      <c r="X128" s="386"/>
      <c r="Y128" s="386"/>
      <c r="Z128" s="386"/>
      <c r="AA128" s="546"/>
      <c r="AB128" s="63"/>
    </row>
    <row r="129" spans="1:29" ht="18.75" customHeight="1">
      <c r="B129" s="24"/>
      <c r="C129" s="389"/>
      <c r="D129" s="33"/>
      <c r="E129" s="25"/>
      <c r="F129" s="545"/>
      <c r="G129" s="386"/>
      <c r="H129" s="386"/>
      <c r="I129" s="386"/>
      <c r="J129" s="386"/>
      <c r="K129" s="386"/>
      <c r="L129" s="386"/>
      <c r="M129" s="386"/>
      <c r="N129" s="386"/>
      <c r="O129" s="386"/>
      <c r="P129" s="386"/>
      <c r="Q129" s="386"/>
      <c r="R129" s="386"/>
      <c r="S129" s="386"/>
      <c r="T129" s="386"/>
      <c r="U129" s="386"/>
      <c r="V129" s="386"/>
      <c r="W129" s="386"/>
      <c r="X129" s="386"/>
      <c r="Y129" s="386"/>
      <c r="Z129" s="386"/>
      <c r="AA129" s="546"/>
      <c r="AB129" s="63"/>
    </row>
    <row r="130" spans="1:29" ht="18.75" customHeight="1">
      <c r="B130" s="24"/>
      <c r="C130" s="389"/>
      <c r="D130" s="33"/>
      <c r="E130" s="25"/>
      <c r="F130" s="545"/>
      <c r="G130" s="386"/>
      <c r="H130" s="386"/>
      <c r="I130" s="386"/>
      <c r="J130" s="386"/>
      <c r="K130" s="386"/>
      <c r="L130" s="386"/>
      <c r="M130" s="386"/>
      <c r="N130" s="386"/>
      <c r="O130" s="386"/>
      <c r="P130" s="386"/>
      <c r="Q130" s="386"/>
      <c r="R130" s="386"/>
      <c r="S130" s="386"/>
      <c r="T130" s="386"/>
      <c r="U130" s="386"/>
      <c r="V130" s="386"/>
      <c r="W130" s="386"/>
      <c r="X130" s="386"/>
      <c r="Y130" s="386"/>
      <c r="Z130" s="386"/>
      <c r="AA130" s="546"/>
      <c r="AB130" s="63"/>
    </row>
    <row r="131" spans="1:29" ht="18.75" customHeight="1">
      <c r="B131" s="24"/>
      <c r="C131" s="389"/>
      <c r="D131" s="33"/>
      <c r="E131" s="25"/>
      <c r="F131" s="545" t="s">
        <v>386</v>
      </c>
      <c r="G131" s="386"/>
      <c r="H131" s="386"/>
      <c r="I131" s="386"/>
      <c r="J131" s="386"/>
      <c r="K131" s="386"/>
      <c r="L131" s="386"/>
      <c r="M131" s="386"/>
      <c r="N131" s="386"/>
      <c r="O131" s="386"/>
      <c r="P131" s="386"/>
      <c r="Q131" s="386"/>
      <c r="R131" s="386"/>
      <c r="S131" s="386"/>
      <c r="T131" s="386"/>
      <c r="U131" s="386"/>
      <c r="V131" s="386"/>
      <c r="W131" s="386"/>
      <c r="X131" s="386"/>
      <c r="Y131" s="386"/>
      <c r="Z131" s="386"/>
      <c r="AA131" s="546"/>
      <c r="AB131" s="63"/>
    </row>
    <row r="132" spans="1:29" ht="18.75" customHeight="1">
      <c r="B132" s="24"/>
      <c r="C132" s="389"/>
      <c r="D132" s="33"/>
      <c r="E132" s="25"/>
      <c r="F132" s="545"/>
      <c r="G132" s="386"/>
      <c r="H132" s="386"/>
      <c r="I132" s="386"/>
      <c r="J132" s="386"/>
      <c r="K132" s="386"/>
      <c r="L132" s="386"/>
      <c r="M132" s="386"/>
      <c r="N132" s="386"/>
      <c r="O132" s="386"/>
      <c r="P132" s="386"/>
      <c r="Q132" s="386"/>
      <c r="R132" s="386"/>
      <c r="S132" s="386"/>
      <c r="T132" s="386"/>
      <c r="U132" s="386"/>
      <c r="V132" s="386"/>
      <c r="W132" s="386"/>
      <c r="X132" s="386"/>
      <c r="Y132" s="386"/>
      <c r="Z132" s="386"/>
      <c r="AA132" s="546"/>
      <c r="AB132" s="63"/>
    </row>
    <row r="133" spans="1:29" ht="18.75" customHeight="1">
      <c r="B133" s="24"/>
      <c r="C133" s="389"/>
      <c r="D133" s="33"/>
      <c r="E133" s="25"/>
      <c r="F133" s="545"/>
      <c r="G133" s="386"/>
      <c r="H133" s="386"/>
      <c r="I133" s="386"/>
      <c r="J133" s="386"/>
      <c r="K133" s="386"/>
      <c r="L133" s="386"/>
      <c r="M133" s="386"/>
      <c r="N133" s="386"/>
      <c r="O133" s="386"/>
      <c r="P133" s="386"/>
      <c r="Q133" s="386"/>
      <c r="R133" s="386"/>
      <c r="S133" s="386"/>
      <c r="T133" s="386"/>
      <c r="U133" s="386"/>
      <c r="V133" s="386"/>
      <c r="W133" s="386"/>
      <c r="X133" s="386"/>
      <c r="Y133" s="386"/>
      <c r="Z133" s="386"/>
      <c r="AA133" s="546"/>
      <c r="AB133" s="63"/>
    </row>
    <row r="134" spans="1:29" ht="18.75" customHeight="1">
      <c r="B134" s="24"/>
      <c r="C134" s="389"/>
      <c r="D134" s="33"/>
      <c r="E134" s="25"/>
      <c r="F134" s="545"/>
      <c r="G134" s="386"/>
      <c r="H134" s="386"/>
      <c r="I134" s="386"/>
      <c r="J134" s="386"/>
      <c r="K134" s="386"/>
      <c r="L134" s="386"/>
      <c r="M134" s="386"/>
      <c r="N134" s="386"/>
      <c r="O134" s="386"/>
      <c r="P134" s="386"/>
      <c r="Q134" s="386"/>
      <c r="R134" s="386"/>
      <c r="S134" s="386"/>
      <c r="T134" s="386"/>
      <c r="U134" s="386"/>
      <c r="V134" s="386"/>
      <c r="W134" s="386"/>
      <c r="X134" s="386"/>
      <c r="Y134" s="386"/>
      <c r="Z134" s="386"/>
      <c r="AA134" s="546"/>
      <c r="AB134" s="63"/>
    </row>
    <row r="135" spans="1:29" ht="19.149999999999999" customHeight="1">
      <c r="B135" s="24"/>
      <c r="C135" s="389"/>
      <c r="D135" s="19"/>
      <c r="E135" s="25"/>
      <c r="F135" s="26"/>
      <c r="G135" s="22"/>
      <c r="H135" s="22"/>
      <c r="W135" s="22"/>
      <c r="X135" s="22"/>
      <c r="Y135" s="22"/>
      <c r="Z135" s="22"/>
      <c r="AA135" s="22"/>
      <c r="AB135" s="63"/>
    </row>
    <row r="136" spans="1:29" ht="19.149999999999999" customHeight="1">
      <c r="B136" s="24"/>
      <c r="C136" s="389"/>
      <c r="D136" s="19"/>
      <c r="E136" s="25"/>
      <c r="F136" s="26"/>
      <c r="G136" s="22"/>
      <c r="H136" s="22"/>
      <c r="W136" s="22"/>
      <c r="X136" s="22"/>
      <c r="Y136" s="22"/>
      <c r="Z136" s="22"/>
      <c r="AA136" s="22"/>
      <c r="AB136" s="63"/>
    </row>
    <row r="137" spans="1:29" ht="19.149999999999999" customHeight="1">
      <c r="B137" s="24"/>
      <c r="C137" s="36"/>
      <c r="D137" s="19"/>
      <c r="E137" s="25"/>
      <c r="F137" s="26"/>
      <c r="G137" s="22"/>
      <c r="H137" s="22"/>
      <c r="W137" s="22"/>
      <c r="X137" s="22"/>
      <c r="Y137" s="22"/>
      <c r="Z137" s="22"/>
      <c r="AA137" s="22"/>
      <c r="AB137" s="63"/>
    </row>
    <row r="138" spans="1:29" ht="17.25" customHeight="1">
      <c r="A138" s="7">
        <f>IF(D138=0,"",D138)</f>
        <v>10</v>
      </c>
      <c r="B138" s="18" t="s">
        <v>134</v>
      </c>
      <c r="C138" s="425" t="s">
        <v>135</v>
      </c>
      <c r="D138" s="19">
        <v>10</v>
      </c>
      <c r="E138" s="52" t="s">
        <v>56</v>
      </c>
      <c r="F138" s="545" t="s">
        <v>136</v>
      </c>
      <c r="G138" s="386"/>
      <c r="H138" s="386"/>
      <c r="I138" s="386"/>
      <c r="J138" s="386"/>
      <c r="K138" s="386"/>
      <c r="L138" s="386"/>
      <c r="M138" s="386"/>
      <c r="N138" s="386"/>
      <c r="O138" s="386"/>
      <c r="P138" s="386"/>
      <c r="Q138" s="386"/>
      <c r="R138" s="386"/>
      <c r="S138" s="386"/>
      <c r="T138" s="386"/>
      <c r="U138" s="386"/>
      <c r="V138" s="386"/>
      <c r="W138" s="386"/>
      <c r="X138" s="386"/>
      <c r="Y138" s="386"/>
      <c r="Z138" s="386"/>
      <c r="AA138" s="546"/>
      <c r="AB138" s="543" t="s">
        <v>137</v>
      </c>
      <c r="AC138" s="23">
        <f>VLOOKUP(E138,$AI$52:$AJ$59,2,FALSE)</f>
        <v>0</v>
      </c>
    </row>
    <row r="139" spans="1:29" ht="16.5" customHeight="1">
      <c r="B139" s="24"/>
      <c r="C139" s="425"/>
      <c r="D139" s="19"/>
      <c r="E139" s="25"/>
      <c r="F139" s="545"/>
      <c r="G139" s="386"/>
      <c r="H139" s="386"/>
      <c r="I139" s="386"/>
      <c r="J139" s="386"/>
      <c r="K139" s="386"/>
      <c r="L139" s="386"/>
      <c r="M139" s="386"/>
      <c r="N139" s="386"/>
      <c r="O139" s="386"/>
      <c r="P139" s="386"/>
      <c r="Q139" s="386"/>
      <c r="R139" s="386"/>
      <c r="S139" s="386"/>
      <c r="T139" s="386"/>
      <c r="U139" s="386"/>
      <c r="V139" s="386"/>
      <c r="W139" s="386"/>
      <c r="X139" s="386"/>
      <c r="Y139" s="386"/>
      <c r="Z139" s="386"/>
      <c r="AA139" s="546"/>
      <c r="AB139" s="543"/>
    </row>
    <row r="140" spans="1:29" ht="17.25" customHeight="1">
      <c r="B140" s="24"/>
      <c r="C140" s="425"/>
      <c r="D140" s="19"/>
      <c r="E140" s="66"/>
      <c r="F140" s="545"/>
      <c r="G140" s="386"/>
      <c r="H140" s="386"/>
      <c r="I140" s="386"/>
      <c r="J140" s="386"/>
      <c r="K140" s="386"/>
      <c r="L140" s="386"/>
      <c r="M140" s="386"/>
      <c r="N140" s="386"/>
      <c r="O140" s="386"/>
      <c r="P140" s="386"/>
      <c r="Q140" s="386"/>
      <c r="R140" s="386"/>
      <c r="S140" s="386"/>
      <c r="T140" s="386"/>
      <c r="U140" s="386"/>
      <c r="V140" s="386"/>
      <c r="W140" s="386"/>
      <c r="X140" s="386"/>
      <c r="Y140" s="386"/>
      <c r="Z140" s="386"/>
      <c r="AA140" s="546"/>
      <c r="AB140" s="543"/>
    </row>
    <row r="141" spans="1:29" ht="17.25" customHeight="1">
      <c r="B141" s="24"/>
      <c r="C141" s="425"/>
      <c r="D141" s="19"/>
      <c r="E141" s="25"/>
      <c r="F141" s="545"/>
      <c r="G141" s="386"/>
      <c r="H141" s="386"/>
      <c r="I141" s="386"/>
      <c r="J141" s="386"/>
      <c r="K141" s="386"/>
      <c r="L141" s="386"/>
      <c r="M141" s="386"/>
      <c r="N141" s="386"/>
      <c r="O141" s="386"/>
      <c r="P141" s="386"/>
      <c r="Q141" s="386"/>
      <c r="R141" s="386"/>
      <c r="S141" s="386"/>
      <c r="T141" s="386"/>
      <c r="U141" s="386"/>
      <c r="V141" s="386"/>
      <c r="W141" s="386"/>
      <c r="X141" s="386"/>
      <c r="Y141" s="386"/>
      <c r="Z141" s="386"/>
      <c r="AA141" s="546"/>
      <c r="AB141" s="543"/>
    </row>
    <row r="142" spans="1:29" ht="17" customHeight="1">
      <c r="B142" s="24"/>
      <c r="C142" s="425"/>
      <c r="D142" s="19"/>
      <c r="E142" s="25"/>
      <c r="F142" s="545"/>
      <c r="G142" s="386"/>
      <c r="H142" s="386"/>
      <c r="I142" s="386"/>
      <c r="J142" s="386"/>
      <c r="K142" s="386"/>
      <c r="L142" s="386"/>
      <c r="M142" s="386"/>
      <c r="N142" s="386"/>
      <c r="O142" s="386"/>
      <c r="P142" s="386"/>
      <c r="Q142" s="386"/>
      <c r="R142" s="386"/>
      <c r="S142" s="386"/>
      <c r="T142" s="386"/>
      <c r="U142" s="386"/>
      <c r="V142" s="386"/>
      <c r="W142" s="386"/>
      <c r="X142" s="386"/>
      <c r="Y142" s="386"/>
      <c r="Z142" s="386"/>
      <c r="AA142" s="546"/>
      <c r="AB142" s="543"/>
    </row>
    <row r="143" spans="1:29" ht="22.5" customHeight="1">
      <c r="B143" s="24"/>
      <c r="C143" s="67"/>
      <c r="D143" s="19"/>
      <c r="E143" s="25"/>
      <c r="F143" s="26"/>
      <c r="G143" s="22"/>
      <c r="H143" s="22"/>
      <c r="I143" s="22"/>
      <c r="J143" s="22"/>
      <c r="K143" s="22"/>
      <c r="L143" s="22"/>
      <c r="M143" s="22"/>
      <c r="N143" s="22"/>
      <c r="O143" s="22"/>
      <c r="P143" s="22"/>
      <c r="Q143" s="22"/>
      <c r="R143" s="22"/>
      <c r="S143" s="22"/>
      <c r="T143" s="22"/>
      <c r="U143" s="22"/>
      <c r="V143" s="22"/>
      <c r="W143" s="22"/>
      <c r="X143" s="22"/>
      <c r="Y143" s="22"/>
      <c r="Z143" s="22"/>
      <c r="AA143" s="22"/>
      <c r="AB143" s="64"/>
    </row>
    <row r="144" spans="1:29" ht="22.5" customHeight="1">
      <c r="A144" s="7">
        <f>IF(D144=0,"",D144)</f>
        <v>11</v>
      </c>
      <c r="B144" s="18" t="s">
        <v>138</v>
      </c>
      <c r="C144" s="425" t="s">
        <v>140</v>
      </c>
      <c r="D144" s="19">
        <v>11</v>
      </c>
      <c r="E144" s="52" t="s">
        <v>56</v>
      </c>
      <c r="F144" s="200" t="s">
        <v>141</v>
      </c>
      <c r="G144" s="68"/>
      <c r="H144" s="68"/>
      <c r="I144" s="68"/>
      <c r="J144" s="68"/>
      <c r="K144" s="68"/>
      <c r="M144" s="53"/>
      <c r="N144" s="460" t="s">
        <v>142</v>
      </c>
      <c r="O144" s="442"/>
      <c r="P144" s="442"/>
      <c r="Q144" s="442"/>
      <c r="R144" s="442"/>
      <c r="S144" s="442"/>
      <c r="T144" s="442"/>
      <c r="U144" s="442"/>
      <c r="V144" s="442"/>
      <c r="W144" s="442"/>
      <c r="X144" s="442"/>
      <c r="Y144" s="442"/>
      <c r="Z144" s="442"/>
      <c r="AA144" s="544"/>
      <c r="AB144" s="542" t="s">
        <v>143</v>
      </c>
      <c r="AC144" s="23">
        <f>VLOOKUP(E144,$AI$52:$AJ$59,2,FALSE)</f>
        <v>0</v>
      </c>
    </row>
    <row r="145" spans="1:29" ht="19.5" customHeight="1">
      <c r="B145" s="24"/>
      <c r="C145" s="425"/>
      <c r="D145" s="19"/>
      <c r="E145" s="44"/>
      <c r="F145" s="200" t="s">
        <v>144</v>
      </c>
      <c r="G145" s="68"/>
      <c r="H145" s="68"/>
      <c r="I145" s="68"/>
      <c r="J145" s="68"/>
      <c r="K145" s="68"/>
      <c r="L145" s="68"/>
      <c r="M145" s="68"/>
      <c r="N145" s="68"/>
      <c r="O145" s="68"/>
      <c r="P145" s="68"/>
      <c r="Q145" s="68"/>
      <c r="R145" s="68"/>
      <c r="S145" s="68"/>
      <c r="T145" s="68"/>
      <c r="U145" s="68"/>
      <c r="V145" s="68"/>
      <c r="W145" s="68"/>
      <c r="X145" s="68"/>
      <c r="Y145" s="68"/>
      <c r="Z145" s="68"/>
      <c r="AA145" s="68"/>
      <c r="AB145" s="542"/>
    </row>
    <row r="146" spans="1:29" ht="19.5" customHeight="1">
      <c r="B146" s="24"/>
      <c r="C146" s="425"/>
      <c r="D146" s="19"/>
      <c r="E146" s="44"/>
      <c r="F146" s="45"/>
      <c r="G146" s="69" t="s">
        <v>133</v>
      </c>
      <c r="H146" s="415" t="s">
        <v>390</v>
      </c>
      <c r="I146" s="416"/>
      <c r="J146" s="416"/>
      <c r="K146" s="416"/>
      <c r="L146" s="416"/>
      <c r="M146" s="416"/>
      <c r="N146" s="416"/>
      <c r="O146" s="416"/>
      <c r="P146" s="416"/>
      <c r="Q146" s="416"/>
      <c r="R146" s="416"/>
      <c r="S146" s="416"/>
      <c r="T146" s="416"/>
      <c r="U146" s="416"/>
      <c r="V146" s="416"/>
      <c r="W146" s="416"/>
      <c r="X146" s="416"/>
      <c r="Y146" s="416"/>
      <c r="Z146" s="416"/>
      <c r="AA146" s="46"/>
      <c r="AB146" s="70"/>
    </row>
    <row r="147" spans="1:29" ht="19.5" customHeight="1">
      <c r="B147" s="24"/>
      <c r="C147" s="425"/>
      <c r="D147" s="19"/>
      <c r="E147" s="44"/>
      <c r="F147" s="45"/>
      <c r="G147" s="69" t="s">
        <v>133</v>
      </c>
      <c r="H147" s="415" t="s">
        <v>145</v>
      </c>
      <c r="I147" s="416"/>
      <c r="J147" s="416"/>
      <c r="K147" s="416"/>
      <c r="L147" s="416"/>
      <c r="M147" s="416"/>
      <c r="N147" s="416"/>
      <c r="O147" s="416"/>
      <c r="P147" s="416"/>
      <c r="Q147" s="416"/>
      <c r="R147" s="416"/>
      <c r="S147" s="416"/>
      <c r="T147" s="416"/>
      <c r="U147" s="416"/>
      <c r="V147" s="416"/>
      <c r="W147" s="416"/>
      <c r="X147" s="416"/>
      <c r="Y147" s="416"/>
      <c r="Z147" s="416"/>
      <c r="AA147" s="46"/>
      <c r="AB147" s="71"/>
    </row>
    <row r="148" spans="1:29" ht="19.5" customHeight="1">
      <c r="B148" s="24"/>
      <c r="C148" s="57"/>
      <c r="D148" s="19"/>
      <c r="E148" s="44"/>
      <c r="F148" s="45"/>
      <c r="G148" s="69" t="s">
        <v>133</v>
      </c>
      <c r="H148" s="415" t="s">
        <v>146</v>
      </c>
      <c r="I148" s="416"/>
      <c r="J148" s="416"/>
      <c r="K148" s="416"/>
      <c r="L148" s="416"/>
      <c r="M148" s="416"/>
      <c r="N148" s="416"/>
      <c r="O148" s="416"/>
      <c r="P148" s="416"/>
      <c r="Q148" s="416"/>
      <c r="R148" s="416"/>
      <c r="S148" s="416"/>
      <c r="T148" s="416"/>
      <c r="U148" s="416"/>
      <c r="V148" s="416"/>
      <c r="W148" s="416"/>
      <c r="X148" s="416"/>
      <c r="Y148" s="416"/>
      <c r="Z148" s="416"/>
      <c r="AA148" s="46"/>
      <c r="AB148" s="542" t="s">
        <v>147</v>
      </c>
    </row>
    <row r="149" spans="1:29" ht="19.5" customHeight="1">
      <c r="B149" s="24"/>
      <c r="C149" s="57"/>
      <c r="D149" s="19"/>
      <c r="E149" s="44"/>
      <c r="F149" s="45"/>
      <c r="G149" s="69" t="s">
        <v>133</v>
      </c>
      <c r="H149" s="415" t="s">
        <v>148</v>
      </c>
      <c r="I149" s="416"/>
      <c r="J149" s="416"/>
      <c r="K149" s="416"/>
      <c r="L149" s="416"/>
      <c r="M149" s="416"/>
      <c r="N149" s="416"/>
      <c r="O149" s="416"/>
      <c r="P149" s="416"/>
      <c r="Q149" s="416"/>
      <c r="R149" s="416"/>
      <c r="S149" s="416"/>
      <c r="T149" s="416"/>
      <c r="U149" s="416"/>
      <c r="V149" s="416"/>
      <c r="W149" s="416"/>
      <c r="X149" s="416"/>
      <c r="Y149" s="416"/>
      <c r="Z149" s="416"/>
      <c r="AA149" s="46"/>
      <c r="AB149" s="542"/>
    </row>
    <row r="150" spans="1:29" ht="19.5" customHeight="1">
      <c r="B150" s="24"/>
      <c r="C150" s="57"/>
      <c r="D150" s="19"/>
      <c r="E150" s="44"/>
      <c r="F150" s="45"/>
      <c r="G150" s="69" t="s">
        <v>133</v>
      </c>
      <c r="H150" s="415" t="s">
        <v>149</v>
      </c>
      <c r="I150" s="416"/>
      <c r="J150" s="416"/>
      <c r="K150" s="416"/>
      <c r="L150" s="416"/>
      <c r="M150" s="416"/>
      <c r="N150" s="416"/>
      <c r="O150" s="416"/>
      <c r="P150" s="416"/>
      <c r="Q150" s="416"/>
      <c r="R150" s="416"/>
      <c r="S150" s="416"/>
      <c r="T150" s="416"/>
      <c r="U150" s="416"/>
      <c r="V150" s="416"/>
      <c r="W150" s="416"/>
      <c r="X150" s="416"/>
      <c r="Y150" s="416"/>
      <c r="Z150" s="416"/>
      <c r="AA150" s="46"/>
      <c r="AB150" s="542"/>
    </row>
    <row r="151" spans="1:29" ht="19.5" customHeight="1">
      <c r="B151" s="24"/>
      <c r="C151" s="57"/>
      <c r="D151" s="19"/>
      <c r="E151" s="44"/>
      <c r="F151" s="45"/>
      <c r="G151" s="69" t="s">
        <v>133</v>
      </c>
      <c r="H151" s="415" t="s">
        <v>150</v>
      </c>
      <c r="I151" s="416"/>
      <c r="J151" s="416"/>
      <c r="K151" s="416"/>
      <c r="L151" s="416"/>
      <c r="M151" s="416"/>
      <c r="N151" s="416"/>
      <c r="O151" s="416"/>
      <c r="P151" s="416"/>
      <c r="Q151" s="416"/>
      <c r="R151" s="416"/>
      <c r="S151" s="416"/>
      <c r="T151" s="416"/>
      <c r="U151" s="416"/>
      <c r="V151" s="416"/>
      <c r="W151" s="416"/>
      <c r="X151" s="416"/>
      <c r="Y151" s="416"/>
      <c r="Z151" s="416"/>
      <c r="AA151" s="46"/>
      <c r="AB151" s="542"/>
    </row>
    <row r="152" spans="1:29" ht="19.5" customHeight="1">
      <c r="B152" s="24"/>
      <c r="C152" s="57"/>
      <c r="D152" s="19"/>
      <c r="E152" s="44"/>
      <c r="F152" s="45"/>
      <c r="G152" s="69" t="s">
        <v>133</v>
      </c>
      <c r="H152" s="415" t="s">
        <v>151</v>
      </c>
      <c r="I152" s="416"/>
      <c r="J152" s="416"/>
      <c r="K152" s="416"/>
      <c r="L152" s="416"/>
      <c r="M152" s="416"/>
      <c r="N152" s="416"/>
      <c r="O152" s="416"/>
      <c r="P152" s="416"/>
      <c r="Q152" s="416"/>
      <c r="R152" s="416"/>
      <c r="S152" s="416"/>
      <c r="T152" s="416"/>
      <c r="U152" s="416"/>
      <c r="V152" s="416"/>
      <c r="W152" s="416"/>
      <c r="X152" s="416"/>
      <c r="Y152" s="416"/>
      <c r="Z152" s="416"/>
      <c r="AA152" s="46"/>
      <c r="AB152" s="542"/>
    </row>
    <row r="153" spans="1:29" ht="19.5" customHeight="1">
      <c r="B153" s="24"/>
      <c r="C153" s="72"/>
      <c r="D153" s="33"/>
      <c r="E153" s="44"/>
      <c r="F153" s="45"/>
      <c r="G153" s="69" t="s">
        <v>133</v>
      </c>
      <c r="H153" s="415" t="s">
        <v>152</v>
      </c>
      <c r="I153" s="416"/>
      <c r="J153" s="416"/>
      <c r="K153" s="416"/>
      <c r="L153" s="416"/>
      <c r="M153" s="416"/>
      <c r="N153" s="416"/>
      <c r="O153" s="416"/>
      <c r="P153" s="416"/>
      <c r="Q153" s="416"/>
      <c r="R153" s="416"/>
      <c r="S153" s="416"/>
      <c r="T153" s="416"/>
      <c r="U153" s="416"/>
      <c r="V153" s="416"/>
      <c r="W153" s="416"/>
      <c r="X153" s="416"/>
      <c r="Y153" s="416"/>
      <c r="Z153" s="416"/>
      <c r="AA153" s="46"/>
      <c r="AB153" s="73"/>
    </row>
    <row r="154" spans="1:29" ht="19.5" customHeight="1">
      <c r="B154" s="24"/>
      <c r="C154" s="72"/>
      <c r="D154" s="33"/>
      <c r="E154" s="44"/>
      <c r="F154" s="45"/>
      <c r="G154" s="69" t="s">
        <v>133</v>
      </c>
      <c r="H154" s="415" t="s">
        <v>153</v>
      </c>
      <c r="I154" s="416"/>
      <c r="J154" s="416"/>
      <c r="K154" s="416"/>
      <c r="L154" s="416"/>
      <c r="M154" s="416"/>
      <c r="N154" s="416"/>
      <c r="O154" s="416"/>
      <c r="P154" s="416"/>
      <c r="Q154" s="416"/>
      <c r="R154" s="416"/>
      <c r="S154" s="416"/>
      <c r="T154" s="416"/>
      <c r="U154" s="416"/>
      <c r="V154" s="416"/>
      <c r="W154" s="416"/>
      <c r="X154" s="416"/>
      <c r="Y154" s="416"/>
      <c r="Z154" s="416"/>
      <c r="AA154" s="46"/>
      <c r="AB154" s="73"/>
    </row>
    <row r="155" spans="1:29" ht="19.5" customHeight="1">
      <c r="B155" s="24"/>
      <c r="C155" s="72"/>
      <c r="D155" s="33"/>
      <c r="E155" s="44"/>
      <c r="F155" s="45"/>
      <c r="G155" s="69" t="s">
        <v>133</v>
      </c>
      <c r="H155" s="415" t="s">
        <v>154</v>
      </c>
      <c r="I155" s="416"/>
      <c r="J155" s="416"/>
      <c r="K155" s="416"/>
      <c r="L155" s="416"/>
      <c r="M155" s="416"/>
      <c r="N155" s="416"/>
      <c r="O155" s="416"/>
      <c r="P155" s="416"/>
      <c r="Q155" s="416"/>
      <c r="R155" s="416"/>
      <c r="S155" s="416"/>
      <c r="T155" s="416"/>
      <c r="U155" s="416"/>
      <c r="V155" s="416"/>
      <c r="W155" s="416"/>
      <c r="X155" s="416"/>
      <c r="Y155" s="416"/>
      <c r="Z155" s="416"/>
      <c r="AA155" s="46"/>
      <c r="AB155" s="73"/>
    </row>
    <row r="156" spans="1:29" ht="23.25" customHeight="1">
      <c r="B156" s="24"/>
      <c r="C156" s="72"/>
      <c r="D156" s="33"/>
      <c r="E156" s="44"/>
      <c r="F156" s="45"/>
      <c r="G156" s="69" t="s">
        <v>133</v>
      </c>
      <c r="H156" s="417" t="s">
        <v>155</v>
      </c>
      <c r="I156" s="418"/>
      <c r="J156" s="418"/>
      <c r="K156" s="404"/>
      <c r="L156" s="404"/>
      <c r="M156" s="404"/>
      <c r="N156" s="404"/>
      <c r="O156" s="404"/>
      <c r="P156" s="404"/>
      <c r="Q156" s="404"/>
      <c r="R156" s="404"/>
      <c r="S156" s="404"/>
      <c r="T156" s="404"/>
      <c r="U156" s="404"/>
      <c r="V156" s="404"/>
      <c r="W156" s="404"/>
      <c r="X156" s="404"/>
      <c r="Y156" s="404"/>
      <c r="Z156" s="74" t="s">
        <v>156</v>
      </c>
      <c r="AA156" s="46"/>
      <c r="AB156" s="73"/>
    </row>
    <row r="157" spans="1:29" ht="19.149999999999999" customHeight="1">
      <c r="B157" s="24"/>
      <c r="C157" s="72"/>
      <c r="D157" s="33"/>
      <c r="E157" s="44"/>
      <c r="F157" s="45"/>
      <c r="G157" s="75"/>
      <c r="H157" s="75"/>
      <c r="I157" s="75"/>
      <c r="J157" s="75"/>
      <c r="K157" s="75"/>
      <c r="L157" s="75"/>
      <c r="M157" s="75"/>
      <c r="N157" s="75"/>
      <c r="O157" s="75"/>
      <c r="P157" s="75"/>
      <c r="Q157" s="75"/>
      <c r="R157" s="75"/>
      <c r="S157" s="75"/>
      <c r="T157" s="75"/>
      <c r="U157" s="75"/>
      <c r="V157" s="75"/>
      <c r="W157" s="75"/>
      <c r="X157" s="75"/>
      <c r="Y157" s="75"/>
      <c r="Z157" s="75"/>
      <c r="AA157" s="46"/>
      <c r="AB157" s="73"/>
    </row>
    <row r="158" spans="1:29" ht="16.5" customHeight="1">
      <c r="B158" s="24"/>
      <c r="C158" s="72"/>
      <c r="D158" s="33"/>
      <c r="E158" s="44"/>
      <c r="F158" s="45"/>
      <c r="G158" s="75"/>
      <c r="H158" s="75"/>
      <c r="I158" s="75"/>
      <c r="J158" s="75"/>
      <c r="K158" s="75"/>
      <c r="L158" s="75"/>
      <c r="M158" s="75"/>
      <c r="N158" s="75"/>
      <c r="O158" s="75"/>
      <c r="P158" s="75"/>
      <c r="Q158" s="75"/>
      <c r="R158" s="75"/>
      <c r="S158" s="75"/>
      <c r="T158" s="75"/>
      <c r="U158" s="75"/>
      <c r="V158" s="75"/>
      <c r="W158" s="75"/>
      <c r="X158" s="75"/>
      <c r="Y158" s="75"/>
      <c r="Z158" s="75"/>
      <c r="AA158" s="46"/>
      <c r="AB158" s="73"/>
    </row>
    <row r="159" spans="1:29" ht="19.899999999999999" customHeight="1">
      <c r="A159" s="7">
        <f>IF(D159=0,"",D159)</f>
        <v>12</v>
      </c>
      <c r="B159" s="18" t="s">
        <v>139</v>
      </c>
      <c r="C159" s="425" t="s">
        <v>158</v>
      </c>
      <c r="D159" s="19">
        <v>12</v>
      </c>
      <c r="E159" s="52" t="s">
        <v>56</v>
      </c>
      <c r="F159" s="538" t="s">
        <v>159</v>
      </c>
      <c r="G159" s="420"/>
      <c r="H159" s="420"/>
      <c r="I159" s="420"/>
      <c r="J159" s="420"/>
      <c r="K159" s="420"/>
      <c r="L159" s="420"/>
      <c r="M159" s="420"/>
      <c r="N159" s="420"/>
      <c r="O159" s="420"/>
      <c r="P159" s="420"/>
      <c r="Q159" s="420"/>
      <c r="R159" s="420"/>
      <c r="S159" s="420"/>
      <c r="T159" s="420"/>
      <c r="U159" s="420"/>
      <c r="V159" s="420"/>
      <c r="W159" s="420"/>
      <c r="X159" s="420"/>
      <c r="Y159" s="420"/>
      <c r="Z159" s="420"/>
      <c r="AA159" s="539"/>
      <c r="AB159" s="73" t="s">
        <v>160</v>
      </c>
      <c r="AC159" s="23">
        <f>VLOOKUP(E159,$AI$52:$AJ$59,2,FALSE)</f>
        <v>0</v>
      </c>
    </row>
    <row r="160" spans="1:29" ht="19.899999999999999" customHeight="1">
      <c r="B160" s="24"/>
      <c r="C160" s="425"/>
      <c r="D160" s="19"/>
      <c r="E160" s="76"/>
      <c r="F160" s="538"/>
      <c r="G160" s="420"/>
      <c r="H160" s="420"/>
      <c r="I160" s="420"/>
      <c r="J160" s="420"/>
      <c r="K160" s="420"/>
      <c r="L160" s="420"/>
      <c r="M160" s="420"/>
      <c r="N160" s="420"/>
      <c r="O160" s="420"/>
      <c r="P160" s="420"/>
      <c r="Q160" s="420"/>
      <c r="R160" s="420"/>
      <c r="S160" s="420"/>
      <c r="T160" s="420"/>
      <c r="U160" s="420"/>
      <c r="V160" s="420"/>
      <c r="W160" s="420"/>
      <c r="X160" s="420"/>
      <c r="Y160" s="420"/>
      <c r="Z160" s="420"/>
      <c r="AA160" s="539"/>
      <c r="AB160" s="73"/>
    </row>
    <row r="161" spans="1:29" ht="19">
      <c r="B161" s="24"/>
      <c r="C161" s="32"/>
      <c r="D161" s="33"/>
      <c r="E161" s="25"/>
      <c r="F161" s="538"/>
      <c r="G161" s="420"/>
      <c r="H161" s="420"/>
      <c r="I161" s="420"/>
      <c r="J161" s="420"/>
      <c r="K161" s="420"/>
      <c r="L161" s="420"/>
      <c r="M161" s="420"/>
      <c r="N161" s="420"/>
      <c r="O161" s="420"/>
      <c r="P161" s="420"/>
      <c r="Q161" s="420"/>
      <c r="R161" s="420"/>
      <c r="S161" s="420"/>
      <c r="T161" s="420"/>
      <c r="U161" s="420"/>
      <c r="V161" s="420"/>
      <c r="W161" s="420"/>
      <c r="X161" s="420"/>
      <c r="Y161" s="420"/>
      <c r="Z161" s="420"/>
      <c r="AA161" s="539"/>
      <c r="AB161" s="73"/>
    </row>
    <row r="162" spans="1:29" ht="21" customHeight="1">
      <c r="B162" s="24"/>
      <c r="C162" s="85"/>
      <c r="D162" s="87"/>
      <c r="E162" s="89"/>
      <c r="F162" s="90"/>
      <c r="G162" s="22"/>
      <c r="H162" s="22"/>
      <c r="I162" s="22"/>
      <c r="J162" s="22"/>
      <c r="K162" s="22"/>
      <c r="L162" s="22"/>
      <c r="M162" s="22"/>
      <c r="N162" s="22"/>
      <c r="O162" s="22"/>
      <c r="P162" s="22"/>
      <c r="Q162" s="22"/>
      <c r="R162" s="22"/>
      <c r="S162" s="22"/>
      <c r="T162" s="22"/>
      <c r="U162" s="22"/>
      <c r="V162" s="22"/>
      <c r="W162" s="22"/>
      <c r="X162" s="22"/>
      <c r="Y162" s="22"/>
      <c r="Z162" s="22"/>
      <c r="AA162" s="89"/>
      <c r="AB162" s="114"/>
    </row>
    <row r="163" spans="1:29" ht="19.149999999999999" customHeight="1">
      <c r="A163" s="7">
        <f>IF(D163=0,"",D163)</f>
        <v>13</v>
      </c>
      <c r="B163" s="284" t="s">
        <v>157</v>
      </c>
      <c r="C163" s="84" t="s">
        <v>170</v>
      </c>
      <c r="D163" s="87">
        <v>13</v>
      </c>
      <c r="E163" s="52" t="s">
        <v>56</v>
      </c>
      <c r="F163" s="58" t="s">
        <v>171</v>
      </c>
      <c r="G163" s="22"/>
      <c r="H163" s="22"/>
      <c r="I163" s="22"/>
      <c r="J163" s="22"/>
      <c r="K163" s="22"/>
      <c r="L163" s="22"/>
      <c r="M163" s="22"/>
      <c r="N163" s="22"/>
      <c r="O163" s="22"/>
      <c r="P163" s="22"/>
      <c r="Q163" s="22"/>
      <c r="R163" s="22"/>
      <c r="S163" s="22"/>
      <c r="T163" s="22"/>
      <c r="U163" s="22"/>
      <c r="V163" s="22"/>
      <c r="W163" s="22"/>
      <c r="X163" s="22"/>
      <c r="Y163" s="22"/>
      <c r="Z163" s="22"/>
      <c r="AA163" s="89"/>
      <c r="AB163" s="487" t="s">
        <v>172</v>
      </c>
      <c r="AC163" s="23">
        <f>VLOOKUP(E163,$AI$52:$AJ$59,2,FALSE)</f>
        <v>0</v>
      </c>
    </row>
    <row r="164" spans="1:29" ht="19.899999999999999" customHeight="1">
      <c r="B164" s="42"/>
      <c r="C164" s="389" t="s">
        <v>173</v>
      </c>
      <c r="D164" s="87"/>
      <c r="E164" s="108"/>
      <c r="F164" s="405" t="s">
        <v>174</v>
      </c>
      <c r="G164" s="406"/>
      <c r="H164" s="406"/>
      <c r="I164" s="406"/>
      <c r="J164" s="406"/>
      <c r="K164" s="406"/>
      <c r="L164" s="407"/>
      <c r="M164" s="521"/>
      <c r="N164" s="522"/>
      <c r="O164" s="523"/>
      <c r="P164" s="524" t="s">
        <v>175</v>
      </c>
      <c r="Q164" s="406"/>
      <c r="R164" s="406"/>
      <c r="S164" s="521"/>
      <c r="T164" s="522"/>
      <c r="U164" s="522"/>
      <c r="V164" s="522"/>
      <c r="W164" s="522"/>
      <c r="X164" s="522"/>
      <c r="Y164" s="522"/>
      <c r="Z164" s="523"/>
      <c r="AA164" s="127" t="s">
        <v>156</v>
      </c>
      <c r="AB164" s="487"/>
    </row>
    <row r="165" spans="1:29" ht="19.899999999999999" customHeight="1">
      <c r="B165" s="42"/>
      <c r="C165" s="389"/>
      <c r="D165" s="87"/>
      <c r="E165" s="108"/>
      <c r="F165" s="405" t="s">
        <v>176</v>
      </c>
      <c r="G165" s="406"/>
      <c r="H165" s="406"/>
      <c r="I165" s="406"/>
      <c r="J165" s="406"/>
      <c r="K165" s="406"/>
      <c r="L165" s="407"/>
      <c r="M165" s="521"/>
      <c r="N165" s="522"/>
      <c r="O165" s="523"/>
      <c r="P165" s="524" t="s">
        <v>175</v>
      </c>
      <c r="Q165" s="406"/>
      <c r="R165" s="406"/>
      <c r="S165" s="521"/>
      <c r="T165" s="522"/>
      <c r="U165" s="522"/>
      <c r="V165" s="522"/>
      <c r="W165" s="522"/>
      <c r="X165" s="522"/>
      <c r="Y165" s="522"/>
      <c r="Z165" s="523"/>
      <c r="AA165" s="127" t="s">
        <v>156</v>
      </c>
      <c r="AB165" s="487"/>
    </row>
    <row r="166" spans="1:29" ht="19.899999999999999" customHeight="1">
      <c r="B166" s="42"/>
      <c r="C166" s="389"/>
      <c r="D166" s="87"/>
      <c r="E166" s="108"/>
      <c r="F166" s="405" t="s">
        <v>177</v>
      </c>
      <c r="G166" s="406"/>
      <c r="H166" s="406"/>
      <c r="I166" s="406"/>
      <c r="J166" s="406"/>
      <c r="K166" s="407"/>
      <c r="L166" s="521"/>
      <c r="M166" s="522"/>
      <c r="N166" s="523"/>
      <c r="O166" s="524" t="s">
        <v>175</v>
      </c>
      <c r="P166" s="406"/>
      <c r="Q166" s="406"/>
      <c r="R166" s="521"/>
      <c r="S166" s="522"/>
      <c r="T166" s="522"/>
      <c r="U166" s="522"/>
      <c r="V166" s="522"/>
      <c r="W166" s="522"/>
      <c r="X166" s="522"/>
      <c r="Y166" s="523"/>
      <c r="Z166" s="128" t="s">
        <v>156</v>
      </c>
      <c r="AA166" s="89"/>
      <c r="AB166" s="487"/>
    </row>
    <row r="167" spans="1:29" ht="19.899999999999999" customHeight="1">
      <c r="B167" s="24"/>
      <c r="C167" s="389"/>
      <c r="D167" s="87"/>
      <c r="E167" s="89"/>
      <c r="F167" s="405"/>
      <c r="G167" s="406"/>
      <c r="H167" s="406"/>
      <c r="I167" s="541" t="s">
        <v>178</v>
      </c>
      <c r="J167" s="541"/>
      <c r="K167" s="541"/>
      <c r="L167" s="521"/>
      <c r="M167" s="522"/>
      <c r="N167" s="523"/>
      <c r="O167" s="524" t="s">
        <v>175</v>
      </c>
      <c r="P167" s="406"/>
      <c r="Q167" s="406"/>
      <c r="R167" s="521"/>
      <c r="S167" s="522"/>
      <c r="T167" s="522"/>
      <c r="U167" s="522"/>
      <c r="V167" s="522"/>
      <c r="W167" s="522"/>
      <c r="X167" s="522"/>
      <c r="Y167" s="523"/>
      <c r="Z167" s="128" t="s">
        <v>156</v>
      </c>
      <c r="AA167" s="89"/>
      <c r="AB167" s="487"/>
    </row>
    <row r="168" spans="1:29" ht="19.899999999999999" customHeight="1">
      <c r="B168" s="24"/>
      <c r="C168" s="389"/>
      <c r="D168" s="87"/>
      <c r="E168" s="108"/>
      <c r="F168" s="385" t="s">
        <v>179</v>
      </c>
      <c r="G168" s="386"/>
      <c r="H168" s="386"/>
      <c r="I168" s="386"/>
      <c r="J168" s="386"/>
      <c r="K168" s="386"/>
      <c r="L168" s="386"/>
      <c r="M168" s="386"/>
      <c r="N168" s="386"/>
      <c r="O168" s="386"/>
      <c r="P168" s="386"/>
      <c r="Q168" s="386"/>
      <c r="R168" s="386"/>
      <c r="S168" s="386"/>
      <c r="T168" s="386"/>
      <c r="U168" s="386"/>
      <c r="V168" s="386"/>
      <c r="W168" s="386"/>
      <c r="X168" s="386"/>
      <c r="Y168" s="386"/>
      <c r="Z168" s="386"/>
      <c r="AA168" s="387"/>
      <c r="AB168" s="487"/>
    </row>
    <row r="169" spans="1:29" ht="19.899999999999999" customHeight="1">
      <c r="B169" s="24"/>
      <c r="C169" s="389"/>
      <c r="D169" s="87"/>
      <c r="E169" s="108"/>
      <c r="F169" s="385"/>
      <c r="G169" s="386"/>
      <c r="H169" s="386"/>
      <c r="I169" s="386"/>
      <c r="J169" s="386"/>
      <c r="K169" s="386"/>
      <c r="L169" s="386"/>
      <c r="M169" s="386"/>
      <c r="N169" s="386"/>
      <c r="O169" s="386"/>
      <c r="P169" s="386"/>
      <c r="Q169" s="386"/>
      <c r="R169" s="386"/>
      <c r="S169" s="386"/>
      <c r="T169" s="386"/>
      <c r="U169" s="386"/>
      <c r="V169" s="386"/>
      <c r="W169" s="386"/>
      <c r="X169" s="386"/>
      <c r="Y169" s="386"/>
      <c r="Z169" s="386"/>
      <c r="AA169" s="387"/>
      <c r="AB169" s="487"/>
    </row>
    <row r="170" spans="1:29" ht="19.899999999999999" customHeight="1">
      <c r="B170" s="24"/>
      <c r="C170" s="389"/>
      <c r="D170" s="87"/>
      <c r="E170" s="108"/>
      <c r="F170" s="385"/>
      <c r="G170" s="386"/>
      <c r="H170" s="386"/>
      <c r="I170" s="386"/>
      <c r="J170" s="386"/>
      <c r="K170" s="386"/>
      <c r="L170" s="386"/>
      <c r="M170" s="386"/>
      <c r="N170" s="386"/>
      <c r="O170" s="386"/>
      <c r="P170" s="386"/>
      <c r="Q170" s="386"/>
      <c r="R170" s="386"/>
      <c r="S170" s="386"/>
      <c r="T170" s="386"/>
      <c r="U170" s="386"/>
      <c r="V170" s="386"/>
      <c r="W170" s="386"/>
      <c r="X170" s="386"/>
      <c r="Y170" s="386"/>
      <c r="Z170" s="386"/>
      <c r="AA170" s="387"/>
      <c r="AB170" s="487"/>
    </row>
    <row r="171" spans="1:29" ht="19.899999999999999" customHeight="1">
      <c r="A171" s="7">
        <f>IF(D171=0,"",D171)</f>
        <v>14</v>
      </c>
      <c r="B171" s="24"/>
      <c r="C171" s="389" t="s">
        <v>180</v>
      </c>
      <c r="D171" s="87">
        <v>14</v>
      </c>
      <c r="E171" s="52" t="s">
        <v>56</v>
      </c>
      <c r="F171" s="22"/>
      <c r="G171" s="22"/>
      <c r="H171" s="22"/>
      <c r="I171" s="22"/>
      <c r="J171" s="22"/>
      <c r="K171" s="22"/>
      <c r="L171" s="22"/>
      <c r="M171" s="22"/>
      <c r="N171" s="22"/>
      <c r="O171" s="22"/>
      <c r="P171" s="22"/>
      <c r="Q171" s="22"/>
      <c r="R171" s="22"/>
      <c r="S171" s="22"/>
      <c r="T171" s="22"/>
      <c r="U171" s="22"/>
      <c r="V171" s="22"/>
      <c r="W171" s="22"/>
      <c r="X171" s="22"/>
      <c r="Y171" s="22"/>
      <c r="Z171" s="22"/>
      <c r="AA171" s="89"/>
      <c r="AB171" s="487"/>
      <c r="AC171" s="23">
        <f>VLOOKUP(E171,$AI$52:$AJ$59,2,FALSE)</f>
        <v>0</v>
      </c>
    </row>
    <row r="172" spans="1:29" ht="19.899999999999999" customHeight="1">
      <c r="B172" s="24"/>
      <c r="C172" s="389"/>
      <c r="D172" s="87"/>
      <c r="E172" s="108"/>
      <c r="F172" s="385" t="s">
        <v>181</v>
      </c>
      <c r="G172" s="386"/>
      <c r="H172" s="386"/>
      <c r="I172" s="386"/>
      <c r="J172" s="386"/>
      <c r="K172" s="386"/>
      <c r="L172" s="386"/>
      <c r="M172" s="386"/>
      <c r="N172" s="386"/>
      <c r="O172" s="386"/>
      <c r="P172" s="386"/>
      <c r="Q172" s="386"/>
      <c r="R172" s="386"/>
      <c r="S172" s="386"/>
      <c r="T172" s="386"/>
      <c r="U172" s="386"/>
      <c r="V172" s="386"/>
      <c r="W172" s="386"/>
      <c r="X172" s="386"/>
      <c r="Y172" s="386"/>
      <c r="Z172" s="386"/>
      <c r="AA172" s="387"/>
      <c r="AB172" s="487"/>
    </row>
    <row r="173" spans="1:29" ht="19.149999999999999" customHeight="1">
      <c r="B173" s="24"/>
      <c r="C173" s="84"/>
      <c r="D173" s="87"/>
      <c r="E173" s="109"/>
      <c r="F173" s="385"/>
      <c r="G173" s="386"/>
      <c r="H173" s="386"/>
      <c r="I173" s="386"/>
      <c r="J173" s="386"/>
      <c r="K173" s="386"/>
      <c r="L173" s="386"/>
      <c r="M173" s="386"/>
      <c r="N173" s="386"/>
      <c r="O173" s="386"/>
      <c r="P173" s="386"/>
      <c r="Q173" s="386"/>
      <c r="R173" s="386"/>
      <c r="S173" s="386"/>
      <c r="T173" s="386"/>
      <c r="U173" s="386"/>
      <c r="V173" s="386"/>
      <c r="W173" s="386"/>
      <c r="X173" s="386"/>
      <c r="Y173" s="386"/>
      <c r="Z173" s="386"/>
      <c r="AA173" s="387"/>
      <c r="AB173" s="487"/>
    </row>
    <row r="174" spans="1:29" ht="19.149999999999999" customHeight="1">
      <c r="B174" s="24"/>
      <c r="D174" s="87"/>
      <c r="E174" s="129"/>
      <c r="F174" s="401" t="s">
        <v>182</v>
      </c>
      <c r="G174" s="388"/>
      <c r="H174" s="388"/>
      <c r="I174" s="388"/>
      <c r="J174" s="388"/>
      <c r="K174" s="388"/>
      <c r="L174" s="388"/>
      <c r="M174" s="388"/>
      <c r="N174" s="388"/>
      <c r="O174" s="388"/>
      <c r="P174" s="388"/>
      <c r="Q174" s="388"/>
      <c r="R174" s="388"/>
      <c r="S174" s="388"/>
      <c r="T174" s="388"/>
      <c r="U174" s="388"/>
      <c r="V174" s="388"/>
      <c r="W174" s="388"/>
      <c r="X174" s="388"/>
      <c r="Y174" s="388"/>
      <c r="Z174" s="388"/>
      <c r="AA174" s="389"/>
      <c r="AB174" s="540"/>
    </row>
    <row r="175" spans="1:29" ht="19.149999999999999" customHeight="1">
      <c r="B175" s="24"/>
      <c r="C175" s="85"/>
      <c r="D175" s="87"/>
      <c r="E175" s="89"/>
      <c r="F175" s="401"/>
      <c r="G175" s="388"/>
      <c r="H175" s="388"/>
      <c r="I175" s="388"/>
      <c r="J175" s="388"/>
      <c r="K175" s="388"/>
      <c r="L175" s="388"/>
      <c r="M175" s="388"/>
      <c r="N175" s="388"/>
      <c r="O175" s="388"/>
      <c r="P175" s="388"/>
      <c r="Q175" s="388"/>
      <c r="R175" s="388"/>
      <c r="S175" s="388"/>
      <c r="T175" s="388"/>
      <c r="U175" s="388"/>
      <c r="V175" s="388"/>
      <c r="W175" s="388"/>
      <c r="X175" s="388"/>
      <c r="Y175" s="388"/>
      <c r="Z175" s="388"/>
      <c r="AA175" s="389"/>
      <c r="AB175" s="540"/>
    </row>
    <row r="176" spans="1:29" ht="19.149999999999999" customHeight="1">
      <c r="B176" s="24"/>
      <c r="C176" s="85"/>
      <c r="D176" s="87"/>
      <c r="E176" s="89"/>
      <c r="F176" s="401"/>
      <c r="G176" s="388"/>
      <c r="H176" s="388"/>
      <c r="I176" s="388"/>
      <c r="J176" s="388"/>
      <c r="K176" s="388"/>
      <c r="L176" s="388"/>
      <c r="M176" s="388"/>
      <c r="N176" s="388"/>
      <c r="O176" s="388"/>
      <c r="P176" s="388"/>
      <c r="Q176" s="388"/>
      <c r="R176" s="388"/>
      <c r="S176" s="388"/>
      <c r="T176" s="388"/>
      <c r="U176" s="388"/>
      <c r="V176" s="388"/>
      <c r="W176" s="388"/>
      <c r="X176" s="388"/>
      <c r="Y176" s="388"/>
      <c r="Z176" s="388"/>
      <c r="AA176" s="389"/>
      <c r="AB176" s="540"/>
    </row>
    <row r="177" spans="1:51" ht="19.149999999999999" customHeight="1">
      <c r="B177" s="24"/>
      <c r="C177" s="85"/>
      <c r="D177" s="87"/>
      <c r="E177" s="89"/>
      <c r="F177" s="401"/>
      <c r="G177" s="388"/>
      <c r="H177" s="388"/>
      <c r="I177" s="388"/>
      <c r="J177" s="388"/>
      <c r="K177" s="388"/>
      <c r="L177" s="388"/>
      <c r="M177" s="388"/>
      <c r="N177" s="388"/>
      <c r="O177" s="388"/>
      <c r="P177" s="388"/>
      <c r="Q177" s="388"/>
      <c r="R177" s="388"/>
      <c r="S177" s="388"/>
      <c r="T177" s="388"/>
      <c r="U177" s="388"/>
      <c r="V177" s="388"/>
      <c r="W177" s="388"/>
      <c r="X177" s="388"/>
      <c r="Y177" s="388"/>
      <c r="Z177" s="388"/>
      <c r="AA177" s="389"/>
      <c r="AB177" s="112"/>
    </row>
    <row r="178" spans="1:51" ht="19.149999999999999" customHeight="1">
      <c r="B178" s="24"/>
      <c r="C178" s="85"/>
      <c r="D178" s="87"/>
      <c r="E178" s="89"/>
      <c r="F178" s="401"/>
      <c r="G178" s="388"/>
      <c r="H178" s="388"/>
      <c r="I178" s="388"/>
      <c r="J178" s="388"/>
      <c r="K178" s="388"/>
      <c r="L178" s="388"/>
      <c r="M178" s="388"/>
      <c r="N178" s="388"/>
      <c r="O178" s="388"/>
      <c r="P178" s="388"/>
      <c r="Q178" s="388"/>
      <c r="R178" s="388"/>
      <c r="S178" s="388"/>
      <c r="T178" s="388"/>
      <c r="U178" s="388"/>
      <c r="V178" s="388"/>
      <c r="W178" s="388"/>
      <c r="X178" s="388"/>
      <c r="Y178" s="388"/>
      <c r="Z178" s="388"/>
      <c r="AA178" s="389"/>
      <c r="AB178" s="112"/>
    </row>
    <row r="179" spans="1:51" ht="19.149999999999999" customHeight="1">
      <c r="B179" s="24"/>
      <c r="C179" s="85"/>
      <c r="D179" s="87"/>
      <c r="E179" s="89"/>
      <c r="F179" s="90"/>
      <c r="G179" s="22"/>
      <c r="H179" s="22"/>
      <c r="I179" s="22"/>
      <c r="J179" s="22"/>
      <c r="K179" s="22"/>
      <c r="L179" s="22"/>
      <c r="M179" s="22"/>
      <c r="N179" s="22"/>
      <c r="O179" s="22"/>
      <c r="P179" s="22"/>
      <c r="Q179" s="22"/>
      <c r="R179" s="22"/>
      <c r="S179" s="22"/>
      <c r="T179" s="22"/>
      <c r="U179" s="22"/>
      <c r="V179" s="22"/>
      <c r="W179" s="22"/>
      <c r="X179" s="22"/>
      <c r="Y179" s="22"/>
      <c r="Z179" s="22"/>
      <c r="AA179" s="89"/>
      <c r="AB179" s="112"/>
    </row>
    <row r="180" spans="1:51" ht="19.899999999999999" customHeight="1">
      <c r="B180" s="24"/>
      <c r="C180" s="85"/>
      <c r="D180" s="87"/>
      <c r="E180" s="89"/>
      <c r="F180" s="385" t="s">
        <v>183</v>
      </c>
      <c r="G180" s="386"/>
      <c r="H180" s="386"/>
      <c r="I180" s="386"/>
      <c r="J180" s="386"/>
      <c r="K180" s="386"/>
      <c r="L180" s="386"/>
      <c r="M180" s="386"/>
      <c r="N180" s="386"/>
      <c r="O180" s="386"/>
      <c r="P180" s="386"/>
      <c r="Q180" s="386"/>
      <c r="R180" s="386"/>
      <c r="S180" s="386"/>
      <c r="T180" s="386"/>
      <c r="U180" s="386"/>
      <c r="V180" s="386"/>
      <c r="W180" s="386"/>
      <c r="X180" s="386"/>
      <c r="Y180" s="386"/>
      <c r="Z180" s="386"/>
      <c r="AA180" s="387"/>
      <c r="AB180" s="112" t="s">
        <v>184</v>
      </c>
    </row>
    <row r="181" spans="1:51" ht="19.149999999999999" customHeight="1">
      <c r="B181" s="24"/>
      <c r="C181" s="82"/>
      <c r="D181" s="19"/>
      <c r="E181" s="89"/>
      <c r="F181" s="90"/>
      <c r="G181" s="378"/>
      <c r="H181" s="379"/>
      <c r="I181" s="379"/>
      <c r="J181" s="379"/>
      <c r="K181" s="379"/>
      <c r="L181" s="379"/>
      <c r="M181" s="379"/>
      <c r="N181" s="379"/>
      <c r="O181" s="379"/>
      <c r="P181" s="379"/>
      <c r="Q181" s="379"/>
      <c r="R181" s="379"/>
      <c r="S181" s="379"/>
      <c r="T181" s="379"/>
      <c r="U181" s="379"/>
      <c r="V181" s="379"/>
      <c r="W181" s="379"/>
      <c r="X181" s="379"/>
      <c r="Y181" s="379"/>
      <c r="Z181" s="380"/>
      <c r="AA181" s="89"/>
      <c r="AB181" s="112"/>
    </row>
    <row r="182" spans="1:51" ht="22.5" customHeight="1">
      <c r="B182" s="24"/>
      <c r="C182" s="110"/>
      <c r="D182" s="19"/>
      <c r="E182" s="130"/>
      <c r="F182" s="131"/>
      <c r="G182" s="390"/>
      <c r="H182" s="391"/>
      <c r="I182" s="391"/>
      <c r="J182" s="391"/>
      <c r="K182" s="391"/>
      <c r="L182" s="391"/>
      <c r="M182" s="391"/>
      <c r="N182" s="391"/>
      <c r="O182" s="391"/>
      <c r="P182" s="391"/>
      <c r="Q182" s="391"/>
      <c r="R182" s="391"/>
      <c r="S182" s="391"/>
      <c r="T182" s="391"/>
      <c r="U182" s="391"/>
      <c r="V182" s="391"/>
      <c r="W182" s="391"/>
      <c r="X182" s="391"/>
      <c r="Y182" s="391"/>
      <c r="Z182" s="392"/>
      <c r="AA182" s="83"/>
      <c r="AB182" s="112"/>
    </row>
    <row r="183" spans="1:51" ht="22.5" customHeight="1">
      <c r="B183" s="24"/>
      <c r="C183" s="110"/>
      <c r="D183" s="19"/>
      <c r="E183" s="130"/>
      <c r="F183" s="131"/>
      <c r="G183" s="390"/>
      <c r="H183" s="391"/>
      <c r="I183" s="391"/>
      <c r="J183" s="391"/>
      <c r="K183" s="391"/>
      <c r="L183" s="391"/>
      <c r="M183" s="391"/>
      <c r="N183" s="391"/>
      <c r="O183" s="391"/>
      <c r="P183" s="391"/>
      <c r="Q183" s="391"/>
      <c r="R183" s="391"/>
      <c r="S183" s="391"/>
      <c r="T183" s="391"/>
      <c r="U183" s="391"/>
      <c r="V183" s="391"/>
      <c r="W183" s="391"/>
      <c r="X183" s="391"/>
      <c r="Y183" s="391"/>
      <c r="Z183" s="392"/>
      <c r="AA183" s="83"/>
      <c r="AB183" s="112"/>
    </row>
    <row r="184" spans="1:51" ht="17.25" customHeight="1">
      <c r="B184" s="24"/>
      <c r="C184" s="110"/>
      <c r="D184" s="19"/>
      <c r="E184" s="130"/>
      <c r="F184" s="131"/>
      <c r="G184" s="381"/>
      <c r="H184" s="382"/>
      <c r="I184" s="382"/>
      <c r="J184" s="382"/>
      <c r="K184" s="382"/>
      <c r="L184" s="382"/>
      <c r="M184" s="382"/>
      <c r="N184" s="382"/>
      <c r="O184" s="382"/>
      <c r="P184" s="382"/>
      <c r="Q184" s="382"/>
      <c r="R184" s="382"/>
      <c r="S184" s="382"/>
      <c r="T184" s="382"/>
      <c r="U184" s="382"/>
      <c r="V184" s="382"/>
      <c r="W184" s="382"/>
      <c r="X184" s="382"/>
      <c r="Y184" s="382"/>
      <c r="Z184" s="383"/>
      <c r="AA184" s="83"/>
      <c r="AB184" s="112"/>
    </row>
    <row r="185" spans="1:51" s="10" customFormat="1" ht="17.25" customHeight="1">
      <c r="A185" s="937"/>
      <c r="B185" s="951" t="s">
        <v>594</v>
      </c>
      <c r="C185" s="41"/>
      <c r="D185" s="19"/>
      <c r="E185" s="952"/>
      <c r="F185" s="953"/>
      <c r="G185" s="954"/>
      <c r="H185" s="954"/>
      <c r="I185" s="954"/>
      <c r="J185" s="954"/>
      <c r="K185" s="954"/>
      <c r="L185" s="954"/>
      <c r="M185" s="954"/>
      <c r="N185" s="954"/>
      <c r="O185" s="954"/>
      <c r="P185" s="954"/>
      <c r="Q185" s="954"/>
      <c r="R185" s="954"/>
      <c r="S185" s="954"/>
      <c r="T185" s="954"/>
      <c r="U185" s="954"/>
      <c r="V185" s="954"/>
      <c r="W185" s="954"/>
      <c r="X185" s="954"/>
      <c r="Y185" s="954"/>
      <c r="Z185" s="954"/>
      <c r="AA185" s="955"/>
      <c r="AB185" s="956"/>
    </row>
    <row r="186" spans="1:51" s="10" customFormat="1" ht="17.25" customHeight="1">
      <c r="A186" s="937"/>
      <c r="B186" s="957" t="s">
        <v>592</v>
      </c>
      <c r="C186" s="36" t="s">
        <v>593</v>
      </c>
      <c r="D186" s="19"/>
      <c r="E186" s="952"/>
      <c r="F186" s="953"/>
      <c r="G186" s="954"/>
      <c r="H186" s="954"/>
      <c r="I186" s="954"/>
      <c r="J186" s="954"/>
      <c r="K186" s="954"/>
      <c r="L186" s="954"/>
      <c r="M186" s="954"/>
      <c r="N186" s="954"/>
      <c r="O186" s="954"/>
      <c r="P186" s="954"/>
      <c r="Q186" s="954"/>
      <c r="R186" s="954"/>
      <c r="S186" s="954"/>
      <c r="T186" s="954"/>
      <c r="U186" s="954"/>
      <c r="V186" s="954"/>
      <c r="W186" s="954"/>
      <c r="X186" s="954"/>
      <c r="Y186" s="954"/>
      <c r="Z186" s="954"/>
      <c r="AA186" s="955"/>
      <c r="AB186" s="956"/>
    </row>
    <row r="187" spans="1:51" s="10" customFormat="1" ht="17.25" customHeight="1">
      <c r="A187" s="937"/>
      <c r="B187" s="958" t="s">
        <v>88</v>
      </c>
      <c r="C187" s="425" t="s">
        <v>595</v>
      </c>
      <c r="D187" s="87">
        <v>15</v>
      </c>
      <c r="E187" s="959" t="s">
        <v>56</v>
      </c>
      <c r="F187" s="538" t="s">
        <v>598</v>
      </c>
      <c r="G187" s="420"/>
      <c r="H187" s="420"/>
      <c r="I187" s="420"/>
      <c r="J187" s="420"/>
      <c r="K187" s="420"/>
      <c r="L187" s="420"/>
      <c r="M187" s="420"/>
      <c r="N187" s="420"/>
      <c r="O187" s="420"/>
      <c r="P187" s="420"/>
      <c r="Q187" s="420"/>
      <c r="R187" s="420"/>
      <c r="S187" s="420"/>
      <c r="T187" s="420"/>
      <c r="U187" s="420"/>
      <c r="V187" s="420"/>
      <c r="W187" s="420"/>
      <c r="X187" s="420"/>
      <c r="Y187" s="420"/>
      <c r="Z187" s="420"/>
      <c r="AA187" s="421"/>
      <c r="AB187" s="393" t="s">
        <v>609</v>
      </c>
    </row>
    <row r="188" spans="1:51" s="10" customFormat="1" ht="17.25" customHeight="1">
      <c r="A188" s="937"/>
      <c r="B188" s="957"/>
      <c r="C188" s="425"/>
      <c r="D188" s="19"/>
      <c r="E188" s="952"/>
      <c r="F188" s="538"/>
      <c r="G188" s="420"/>
      <c r="H188" s="420"/>
      <c r="I188" s="420"/>
      <c r="J188" s="420"/>
      <c r="K188" s="420"/>
      <c r="L188" s="420"/>
      <c r="M188" s="420"/>
      <c r="N188" s="420"/>
      <c r="O188" s="420"/>
      <c r="P188" s="420"/>
      <c r="Q188" s="420"/>
      <c r="R188" s="420"/>
      <c r="S188" s="420"/>
      <c r="T188" s="420"/>
      <c r="U188" s="420"/>
      <c r="V188" s="420"/>
      <c r="W188" s="420"/>
      <c r="X188" s="420"/>
      <c r="Y188" s="420"/>
      <c r="Z188" s="420"/>
      <c r="AA188" s="421"/>
      <c r="AB188" s="393"/>
    </row>
    <row r="189" spans="1:51" s="10" customFormat="1" ht="17.25" customHeight="1">
      <c r="A189" s="937"/>
      <c r="B189" s="957"/>
      <c r="C189" s="425"/>
      <c r="D189" s="19"/>
      <c r="E189" s="952"/>
      <c r="F189" s="538"/>
      <c r="G189" s="420"/>
      <c r="H189" s="420"/>
      <c r="I189" s="420"/>
      <c r="J189" s="420"/>
      <c r="K189" s="420"/>
      <c r="L189" s="420"/>
      <c r="M189" s="420"/>
      <c r="N189" s="420"/>
      <c r="O189" s="420"/>
      <c r="P189" s="420"/>
      <c r="Q189" s="420"/>
      <c r="R189" s="420"/>
      <c r="S189" s="420"/>
      <c r="T189" s="420"/>
      <c r="U189" s="420"/>
      <c r="V189" s="420"/>
      <c r="W189" s="420"/>
      <c r="X189" s="420"/>
      <c r="Y189" s="420"/>
      <c r="Z189" s="420"/>
      <c r="AA189" s="421"/>
      <c r="AB189" s="956"/>
    </row>
    <row r="190" spans="1:51" s="10" customFormat="1" ht="17.25" customHeight="1">
      <c r="A190" s="937"/>
      <c r="B190" s="957"/>
      <c r="C190" s="425"/>
      <c r="D190" s="19"/>
      <c r="E190" s="952"/>
      <c r="F190" s="538"/>
      <c r="G190" s="420"/>
      <c r="H190" s="420"/>
      <c r="I190" s="420"/>
      <c r="J190" s="420"/>
      <c r="K190" s="420"/>
      <c r="L190" s="420"/>
      <c r="M190" s="420"/>
      <c r="N190" s="420"/>
      <c r="O190" s="420"/>
      <c r="P190" s="420"/>
      <c r="Q190" s="420"/>
      <c r="R190" s="420"/>
      <c r="S190" s="420"/>
      <c r="T190" s="420"/>
      <c r="U190" s="420"/>
      <c r="V190" s="420"/>
      <c r="W190" s="420"/>
      <c r="X190" s="420"/>
      <c r="Y190" s="420"/>
      <c r="Z190" s="420"/>
      <c r="AA190" s="421"/>
      <c r="AB190" s="956"/>
    </row>
    <row r="191" spans="1:51" s="10" customFormat="1" ht="17.25" customHeight="1">
      <c r="A191" s="937"/>
      <c r="B191" s="957"/>
      <c r="C191" s="425"/>
      <c r="D191" s="19"/>
      <c r="E191" s="952"/>
      <c r="F191" s="960"/>
      <c r="G191" s="961"/>
      <c r="H191" s="961"/>
      <c r="I191" s="961"/>
      <c r="J191" s="961"/>
      <c r="K191" s="961"/>
      <c r="L191" s="961"/>
      <c r="M191" s="961"/>
      <c r="N191" s="961"/>
      <c r="O191" s="961"/>
      <c r="P191" s="961"/>
      <c r="Q191" s="961"/>
      <c r="R191" s="961"/>
      <c r="S191" s="961"/>
      <c r="T191" s="961"/>
      <c r="U191" s="961"/>
      <c r="V191" s="961"/>
      <c r="W191" s="961"/>
      <c r="X191" s="961"/>
      <c r="Y191" s="961"/>
      <c r="Z191" s="961"/>
      <c r="AA191" s="962"/>
      <c r="AB191" s="956"/>
      <c r="AD191" s="961"/>
      <c r="AE191" s="961"/>
      <c r="AF191" s="961"/>
      <c r="AG191" s="961"/>
      <c r="AH191" s="961"/>
      <c r="AI191" s="961"/>
      <c r="AJ191" s="961"/>
      <c r="AK191" s="961"/>
      <c r="AL191" s="961"/>
      <c r="AM191" s="961"/>
      <c r="AN191" s="961"/>
      <c r="AO191" s="961"/>
      <c r="AP191" s="961"/>
      <c r="AQ191" s="961"/>
      <c r="AR191" s="961"/>
      <c r="AS191" s="961"/>
      <c r="AT191" s="961"/>
      <c r="AU191" s="961"/>
      <c r="AV191" s="961"/>
      <c r="AW191" s="961"/>
      <c r="AX191" s="961"/>
      <c r="AY191" s="961"/>
    </row>
    <row r="192" spans="1:51" s="10" customFormat="1" ht="17.25" customHeight="1">
      <c r="A192" s="937"/>
      <c r="B192" s="957"/>
      <c r="C192" s="36"/>
      <c r="D192" s="19"/>
      <c r="E192" s="952"/>
      <c r="F192" s="960"/>
      <c r="G192" s="961"/>
      <c r="H192" s="961"/>
      <c r="I192" s="961"/>
      <c r="J192" s="961"/>
      <c r="K192" s="961"/>
      <c r="L192" s="961"/>
      <c r="M192" s="961"/>
      <c r="N192" s="961"/>
      <c r="O192" s="961"/>
      <c r="P192" s="961"/>
      <c r="Q192" s="961"/>
      <c r="R192" s="961"/>
      <c r="S192" s="961"/>
      <c r="T192" s="961"/>
      <c r="U192" s="961"/>
      <c r="V192" s="961"/>
      <c r="W192" s="961"/>
      <c r="X192" s="961"/>
      <c r="Y192" s="961"/>
      <c r="Z192" s="961"/>
      <c r="AA192" s="962"/>
      <c r="AB192" s="956"/>
      <c r="AD192" s="961"/>
      <c r="AE192" s="961"/>
      <c r="AF192" s="961"/>
      <c r="AG192" s="961"/>
      <c r="AH192" s="961"/>
      <c r="AI192" s="961"/>
      <c r="AJ192" s="961"/>
      <c r="AK192" s="961"/>
      <c r="AL192" s="961"/>
      <c r="AM192" s="961"/>
      <c r="AN192" s="961"/>
      <c r="AO192" s="961"/>
      <c r="AP192" s="961"/>
      <c r="AQ192" s="961"/>
      <c r="AR192" s="961"/>
      <c r="AS192" s="961"/>
      <c r="AT192" s="961"/>
      <c r="AU192" s="961"/>
      <c r="AV192" s="961"/>
      <c r="AW192" s="961"/>
      <c r="AX192" s="961"/>
      <c r="AY192" s="961"/>
    </row>
    <row r="193" spans="1:51" s="10" customFormat="1" ht="17.25" customHeight="1">
      <c r="A193" s="937"/>
      <c r="B193" s="958" t="s">
        <v>92</v>
      </c>
      <c r="C193" s="425" t="s">
        <v>596</v>
      </c>
      <c r="D193" s="87">
        <v>16</v>
      </c>
      <c r="E193" s="959" t="s">
        <v>56</v>
      </c>
      <c r="F193" s="538" t="s">
        <v>599</v>
      </c>
      <c r="G193" s="420"/>
      <c r="H193" s="420"/>
      <c r="I193" s="420"/>
      <c r="J193" s="420"/>
      <c r="K193" s="420"/>
      <c r="L193" s="420"/>
      <c r="M193" s="420"/>
      <c r="N193" s="420"/>
      <c r="O193" s="420"/>
      <c r="P193" s="420"/>
      <c r="Q193" s="420"/>
      <c r="R193" s="420"/>
      <c r="S193" s="420"/>
      <c r="T193" s="420"/>
      <c r="U193" s="420"/>
      <c r="V193" s="420"/>
      <c r="W193" s="420"/>
      <c r="X193" s="420"/>
      <c r="Y193" s="420"/>
      <c r="Z193" s="420"/>
      <c r="AA193" s="421"/>
      <c r="AB193" s="393" t="s">
        <v>610</v>
      </c>
      <c r="AD193" s="961"/>
      <c r="AE193" s="961"/>
      <c r="AF193" s="961"/>
      <c r="AG193" s="961"/>
      <c r="AH193" s="961"/>
      <c r="AI193" s="961"/>
      <c r="AJ193" s="961"/>
      <c r="AK193" s="961"/>
      <c r="AL193" s="961"/>
      <c r="AM193" s="961"/>
      <c r="AN193" s="961"/>
      <c r="AO193" s="961"/>
      <c r="AP193" s="961"/>
      <c r="AQ193" s="961"/>
      <c r="AR193" s="961"/>
      <c r="AS193" s="961"/>
      <c r="AT193" s="961"/>
      <c r="AU193" s="961"/>
      <c r="AV193" s="961"/>
      <c r="AW193" s="961"/>
      <c r="AX193" s="961"/>
      <c r="AY193" s="961"/>
    </row>
    <row r="194" spans="1:51" s="10" customFormat="1" ht="17.25" customHeight="1">
      <c r="A194" s="937"/>
      <c r="B194" s="957"/>
      <c r="C194" s="425"/>
      <c r="D194" s="19"/>
      <c r="E194" s="952"/>
      <c r="F194" s="538"/>
      <c r="G194" s="420"/>
      <c r="H194" s="420"/>
      <c r="I194" s="420"/>
      <c r="J194" s="420"/>
      <c r="K194" s="420"/>
      <c r="L194" s="420"/>
      <c r="M194" s="420"/>
      <c r="N194" s="420"/>
      <c r="O194" s="420"/>
      <c r="P194" s="420"/>
      <c r="Q194" s="420"/>
      <c r="R194" s="420"/>
      <c r="S194" s="420"/>
      <c r="T194" s="420"/>
      <c r="U194" s="420"/>
      <c r="V194" s="420"/>
      <c r="W194" s="420"/>
      <c r="X194" s="420"/>
      <c r="Y194" s="420"/>
      <c r="Z194" s="420"/>
      <c r="AA194" s="421"/>
      <c r="AB194" s="393"/>
      <c r="AD194" s="961"/>
      <c r="AE194" s="961"/>
      <c r="AF194" s="961"/>
      <c r="AG194" s="961"/>
      <c r="AH194" s="961"/>
      <c r="AI194" s="961"/>
      <c r="AJ194" s="961"/>
      <c r="AK194" s="961"/>
      <c r="AL194" s="961"/>
      <c r="AM194" s="961"/>
      <c r="AN194" s="961"/>
      <c r="AO194" s="961"/>
      <c r="AP194" s="961"/>
      <c r="AQ194" s="961"/>
      <c r="AR194" s="961"/>
      <c r="AS194" s="961"/>
      <c r="AT194" s="961"/>
      <c r="AU194" s="961"/>
      <c r="AV194" s="961"/>
      <c r="AW194" s="961"/>
      <c r="AX194" s="961"/>
      <c r="AY194" s="961"/>
    </row>
    <row r="195" spans="1:51" s="10" customFormat="1" ht="17.25" customHeight="1">
      <c r="A195" s="937"/>
      <c r="B195" s="957"/>
      <c r="C195" s="425"/>
      <c r="D195" s="19"/>
      <c r="E195" s="952"/>
      <c r="F195" s="538"/>
      <c r="G195" s="420"/>
      <c r="H195" s="420"/>
      <c r="I195" s="420"/>
      <c r="J195" s="420"/>
      <c r="K195" s="420"/>
      <c r="L195" s="420"/>
      <c r="M195" s="420"/>
      <c r="N195" s="420"/>
      <c r="O195" s="420"/>
      <c r="P195" s="420"/>
      <c r="Q195" s="420"/>
      <c r="R195" s="420"/>
      <c r="S195" s="420"/>
      <c r="T195" s="420"/>
      <c r="U195" s="420"/>
      <c r="V195" s="420"/>
      <c r="W195" s="420"/>
      <c r="X195" s="420"/>
      <c r="Y195" s="420"/>
      <c r="Z195" s="420"/>
      <c r="AA195" s="421"/>
      <c r="AB195" s="393"/>
      <c r="AD195" s="961"/>
      <c r="AE195" s="961"/>
      <c r="AF195" s="961"/>
      <c r="AG195" s="961"/>
      <c r="AH195" s="961"/>
      <c r="AI195" s="961"/>
      <c r="AJ195" s="961"/>
      <c r="AK195" s="961"/>
      <c r="AL195" s="961"/>
      <c r="AM195" s="961"/>
      <c r="AN195" s="961"/>
      <c r="AO195" s="961"/>
      <c r="AP195" s="961"/>
      <c r="AQ195" s="961"/>
      <c r="AR195" s="961"/>
      <c r="AS195" s="961"/>
      <c r="AT195" s="961"/>
      <c r="AU195" s="961"/>
      <c r="AV195" s="961"/>
      <c r="AW195" s="961"/>
      <c r="AX195" s="961"/>
      <c r="AY195" s="961"/>
    </row>
    <row r="196" spans="1:51" s="10" customFormat="1" ht="17.25" customHeight="1">
      <c r="A196" s="937"/>
      <c r="B196" s="957"/>
      <c r="C196" s="425"/>
      <c r="D196" s="19"/>
      <c r="E196" s="952"/>
      <c r="F196" s="538"/>
      <c r="G196" s="420"/>
      <c r="H196" s="420"/>
      <c r="I196" s="420"/>
      <c r="J196" s="420"/>
      <c r="K196" s="420"/>
      <c r="L196" s="420"/>
      <c r="M196" s="420"/>
      <c r="N196" s="420"/>
      <c r="O196" s="420"/>
      <c r="P196" s="420"/>
      <c r="Q196" s="420"/>
      <c r="R196" s="420"/>
      <c r="S196" s="420"/>
      <c r="T196" s="420"/>
      <c r="U196" s="420"/>
      <c r="V196" s="420"/>
      <c r="W196" s="420"/>
      <c r="X196" s="420"/>
      <c r="Y196" s="420"/>
      <c r="Z196" s="420"/>
      <c r="AA196" s="421"/>
      <c r="AB196" s="393"/>
      <c r="AD196" s="961"/>
      <c r="AE196" s="961"/>
      <c r="AF196" s="961"/>
      <c r="AG196" s="961"/>
      <c r="AH196" s="961"/>
      <c r="AI196" s="961"/>
      <c r="AJ196" s="961"/>
      <c r="AK196" s="961"/>
      <c r="AL196" s="961"/>
      <c r="AM196" s="961"/>
      <c r="AN196" s="961"/>
      <c r="AO196" s="961"/>
      <c r="AP196" s="961"/>
      <c r="AQ196" s="961"/>
      <c r="AR196" s="961"/>
      <c r="AS196" s="961"/>
      <c r="AT196" s="961"/>
      <c r="AU196" s="961"/>
      <c r="AV196" s="961"/>
      <c r="AW196" s="961"/>
      <c r="AX196" s="961"/>
      <c r="AY196" s="961"/>
    </row>
    <row r="197" spans="1:51" s="10" customFormat="1" ht="17.25" customHeight="1">
      <c r="A197" s="937"/>
      <c r="B197" s="957"/>
      <c r="C197" s="425"/>
      <c r="D197" s="19"/>
      <c r="E197" s="952"/>
      <c r="F197" s="960"/>
      <c r="G197" s="961"/>
      <c r="H197" s="961"/>
      <c r="I197" s="961"/>
      <c r="J197" s="961"/>
      <c r="K197" s="961"/>
      <c r="L197" s="961"/>
      <c r="M197" s="961"/>
      <c r="N197" s="961"/>
      <c r="O197" s="961"/>
      <c r="P197" s="961"/>
      <c r="Q197" s="961"/>
      <c r="R197" s="961"/>
      <c r="S197" s="961"/>
      <c r="T197" s="961"/>
      <c r="U197" s="961"/>
      <c r="V197" s="961"/>
      <c r="W197" s="961"/>
      <c r="X197" s="961"/>
      <c r="Y197" s="961"/>
      <c r="Z197" s="961"/>
      <c r="AA197" s="962"/>
      <c r="AB197" s="956"/>
      <c r="AD197" s="961"/>
      <c r="AE197" s="961"/>
      <c r="AF197" s="961"/>
      <c r="AG197" s="961"/>
      <c r="AH197" s="961"/>
      <c r="AI197" s="961"/>
      <c r="AJ197" s="961"/>
      <c r="AK197" s="961"/>
      <c r="AL197" s="961"/>
      <c r="AM197" s="961"/>
      <c r="AN197" s="961"/>
      <c r="AO197" s="961"/>
      <c r="AP197" s="961"/>
      <c r="AQ197" s="961"/>
      <c r="AR197" s="961"/>
      <c r="AS197" s="961"/>
      <c r="AT197" s="961"/>
      <c r="AU197" s="961"/>
      <c r="AV197" s="961"/>
      <c r="AW197" s="961"/>
      <c r="AX197" s="961"/>
      <c r="AY197" s="961"/>
    </row>
    <row r="198" spans="1:51" s="10" customFormat="1" ht="17.25" customHeight="1">
      <c r="A198" s="937"/>
      <c r="B198" s="957"/>
      <c r="C198" s="36"/>
      <c r="D198" s="19"/>
      <c r="E198" s="952"/>
      <c r="F198" s="960"/>
      <c r="G198" s="961"/>
      <c r="H198" s="961"/>
      <c r="I198" s="961"/>
      <c r="J198" s="961"/>
      <c r="K198" s="961"/>
      <c r="L198" s="961"/>
      <c r="M198" s="961"/>
      <c r="N198" s="961"/>
      <c r="O198" s="961"/>
      <c r="P198" s="961"/>
      <c r="Q198" s="961"/>
      <c r="R198" s="961"/>
      <c r="S198" s="961"/>
      <c r="T198" s="961"/>
      <c r="U198" s="961"/>
      <c r="V198" s="961"/>
      <c r="W198" s="961"/>
      <c r="X198" s="961"/>
      <c r="Y198" s="961"/>
      <c r="Z198" s="961"/>
      <c r="AA198" s="962"/>
      <c r="AB198" s="956"/>
      <c r="AD198" s="961"/>
      <c r="AE198" s="961"/>
      <c r="AF198" s="961"/>
      <c r="AG198" s="961"/>
      <c r="AH198" s="961"/>
      <c r="AI198" s="961"/>
      <c r="AJ198" s="961"/>
      <c r="AK198" s="961"/>
      <c r="AL198" s="961"/>
      <c r="AM198" s="961"/>
      <c r="AN198" s="961"/>
      <c r="AO198" s="961"/>
      <c r="AP198" s="961"/>
      <c r="AQ198" s="961"/>
      <c r="AR198" s="961"/>
      <c r="AS198" s="961"/>
      <c r="AT198" s="961"/>
      <c r="AU198" s="961"/>
      <c r="AV198" s="961"/>
      <c r="AW198" s="961"/>
      <c r="AX198" s="961"/>
      <c r="AY198" s="961"/>
    </row>
    <row r="199" spans="1:51" s="10" customFormat="1" ht="17.25" customHeight="1">
      <c r="A199" s="937"/>
      <c r="B199" s="958" t="s">
        <v>96</v>
      </c>
      <c r="C199" s="425" t="s">
        <v>597</v>
      </c>
      <c r="D199" s="87">
        <v>17</v>
      </c>
      <c r="E199" s="959" t="s">
        <v>56</v>
      </c>
      <c r="F199" s="538" t="s">
        <v>600</v>
      </c>
      <c r="G199" s="420"/>
      <c r="H199" s="420"/>
      <c r="I199" s="420"/>
      <c r="J199" s="420"/>
      <c r="K199" s="420"/>
      <c r="L199" s="420"/>
      <c r="M199" s="420"/>
      <c r="N199" s="420"/>
      <c r="O199" s="420"/>
      <c r="P199" s="420"/>
      <c r="Q199" s="420"/>
      <c r="R199" s="420"/>
      <c r="S199" s="420"/>
      <c r="T199" s="420"/>
      <c r="U199" s="420"/>
      <c r="V199" s="420"/>
      <c r="W199" s="420"/>
      <c r="X199" s="420"/>
      <c r="Y199" s="420"/>
      <c r="Z199" s="420"/>
      <c r="AA199" s="421"/>
      <c r="AB199" s="393" t="s">
        <v>611</v>
      </c>
      <c r="AD199" s="961"/>
      <c r="AE199" s="961"/>
      <c r="AF199" s="961"/>
      <c r="AG199" s="961"/>
      <c r="AH199" s="961"/>
      <c r="AI199" s="961"/>
      <c r="AJ199" s="961"/>
      <c r="AK199" s="961"/>
      <c r="AL199" s="961"/>
      <c r="AM199" s="961"/>
      <c r="AN199" s="961"/>
      <c r="AO199" s="961"/>
      <c r="AP199" s="961"/>
      <c r="AQ199" s="961"/>
      <c r="AR199" s="961"/>
      <c r="AS199" s="961"/>
      <c r="AT199" s="961"/>
      <c r="AU199" s="961"/>
      <c r="AV199" s="961"/>
      <c r="AW199" s="961"/>
      <c r="AX199" s="961"/>
      <c r="AY199" s="961"/>
    </row>
    <row r="200" spans="1:51" s="10" customFormat="1" ht="17.25" customHeight="1">
      <c r="A200" s="937"/>
      <c r="B200" s="957"/>
      <c r="C200" s="425"/>
      <c r="D200" s="19"/>
      <c r="E200" s="952"/>
      <c r="F200" s="538"/>
      <c r="G200" s="420"/>
      <c r="H200" s="420"/>
      <c r="I200" s="420"/>
      <c r="J200" s="420"/>
      <c r="K200" s="420"/>
      <c r="L200" s="420"/>
      <c r="M200" s="420"/>
      <c r="N200" s="420"/>
      <c r="O200" s="420"/>
      <c r="P200" s="420"/>
      <c r="Q200" s="420"/>
      <c r="R200" s="420"/>
      <c r="S200" s="420"/>
      <c r="T200" s="420"/>
      <c r="U200" s="420"/>
      <c r="V200" s="420"/>
      <c r="W200" s="420"/>
      <c r="X200" s="420"/>
      <c r="Y200" s="420"/>
      <c r="Z200" s="420"/>
      <c r="AA200" s="421"/>
      <c r="AB200" s="393"/>
      <c r="AD200" s="961"/>
      <c r="AE200" s="961"/>
      <c r="AF200" s="961"/>
      <c r="AG200" s="961"/>
      <c r="AH200" s="961"/>
      <c r="AI200" s="961"/>
      <c r="AJ200" s="961"/>
      <c r="AK200" s="961"/>
      <c r="AL200" s="961"/>
      <c r="AM200" s="961"/>
      <c r="AN200" s="961"/>
      <c r="AO200" s="961"/>
      <c r="AP200" s="961"/>
      <c r="AQ200" s="961"/>
      <c r="AR200" s="961"/>
      <c r="AS200" s="961"/>
      <c r="AT200" s="961"/>
      <c r="AU200" s="961"/>
      <c r="AV200" s="961"/>
      <c r="AW200" s="961"/>
      <c r="AX200" s="961"/>
      <c r="AY200" s="961"/>
    </row>
    <row r="201" spans="1:51" s="10" customFormat="1" ht="17.25" customHeight="1">
      <c r="A201" s="937"/>
      <c r="B201" s="957"/>
      <c r="C201" s="425"/>
      <c r="D201" s="19"/>
      <c r="E201" s="952"/>
      <c r="F201" s="538"/>
      <c r="G201" s="420"/>
      <c r="H201" s="420"/>
      <c r="I201" s="420"/>
      <c r="J201" s="420"/>
      <c r="K201" s="420"/>
      <c r="L201" s="420"/>
      <c r="M201" s="420"/>
      <c r="N201" s="420"/>
      <c r="O201" s="420"/>
      <c r="P201" s="420"/>
      <c r="Q201" s="420"/>
      <c r="R201" s="420"/>
      <c r="S201" s="420"/>
      <c r="T201" s="420"/>
      <c r="U201" s="420"/>
      <c r="V201" s="420"/>
      <c r="W201" s="420"/>
      <c r="X201" s="420"/>
      <c r="Y201" s="420"/>
      <c r="Z201" s="420"/>
      <c r="AA201" s="421"/>
      <c r="AB201" s="956"/>
      <c r="AD201" s="961"/>
      <c r="AE201" s="961"/>
      <c r="AF201" s="961"/>
      <c r="AG201" s="961"/>
      <c r="AH201" s="961"/>
      <c r="AI201" s="961"/>
      <c r="AJ201" s="961"/>
      <c r="AK201" s="961"/>
      <c r="AL201" s="961"/>
      <c r="AM201" s="961"/>
      <c r="AN201" s="961"/>
      <c r="AO201" s="961"/>
      <c r="AP201" s="961"/>
      <c r="AQ201" s="961"/>
      <c r="AR201" s="961"/>
      <c r="AS201" s="961"/>
      <c r="AT201" s="961"/>
      <c r="AU201" s="961"/>
      <c r="AV201" s="961"/>
      <c r="AW201" s="961"/>
      <c r="AX201" s="961"/>
      <c r="AY201" s="961"/>
    </row>
    <row r="202" spans="1:51" s="10" customFormat="1" ht="17.25" customHeight="1">
      <c r="A202" s="937"/>
      <c r="B202" s="957"/>
      <c r="C202" s="425"/>
      <c r="D202" s="19"/>
      <c r="E202" s="952"/>
      <c r="F202" s="538"/>
      <c r="G202" s="420"/>
      <c r="H202" s="420"/>
      <c r="I202" s="420"/>
      <c r="J202" s="420"/>
      <c r="K202" s="420"/>
      <c r="L202" s="420"/>
      <c r="M202" s="420"/>
      <c r="N202" s="420"/>
      <c r="O202" s="420"/>
      <c r="P202" s="420"/>
      <c r="Q202" s="420"/>
      <c r="R202" s="420"/>
      <c r="S202" s="420"/>
      <c r="T202" s="420"/>
      <c r="U202" s="420"/>
      <c r="V202" s="420"/>
      <c r="W202" s="420"/>
      <c r="X202" s="420"/>
      <c r="Y202" s="420"/>
      <c r="Z202" s="420"/>
      <c r="AA202" s="421"/>
      <c r="AB202" s="956"/>
      <c r="AD202" s="961"/>
      <c r="AE202" s="961"/>
      <c r="AF202" s="961"/>
      <c r="AG202" s="961"/>
      <c r="AH202" s="961"/>
      <c r="AI202" s="961"/>
      <c r="AJ202" s="961"/>
      <c r="AK202" s="961"/>
      <c r="AL202" s="961"/>
      <c r="AM202" s="961"/>
      <c r="AN202" s="961"/>
      <c r="AO202" s="961"/>
      <c r="AP202" s="961"/>
      <c r="AQ202" s="961"/>
      <c r="AR202" s="961"/>
      <c r="AS202" s="961"/>
      <c r="AT202" s="961"/>
      <c r="AU202" s="961"/>
      <c r="AV202" s="961"/>
      <c r="AW202" s="961"/>
      <c r="AX202" s="961"/>
      <c r="AY202" s="961"/>
    </row>
    <row r="203" spans="1:51" s="10" customFormat="1" ht="17.25" customHeight="1">
      <c r="A203" s="937"/>
      <c r="B203" s="957"/>
      <c r="C203" s="425"/>
      <c r="D203" s="19"/>
      <c r="E203" s="952"/>
      <c r="F203" s="538"/>
      <c r="G203" s="420"/>
      <c r="H203" s="420"/>
      <c r="I203" s="420"/>
      <c r="J203" s="420"/>
      <c r="K203" s="420"/>
      <c r="L203" s="420"/>
      <c r="M203" s="420"/>
      <c r="N203" s="420"/>
      <c r="O203" s="420"/>
      <c r="P203" s="420"/>
      <c r="Q203" s="420"/>
      <c r="R203" s="420"/>
      <c r="S203" s="420"/>
      <c r="T203" s="420"/>
      <c r="U203" s="420"/>
      <c r="V203" s="420"/>
      <c r="W203" s="420"/>
      <c r="X203" s="420"/>
      <c r="Y203" s="420"/>
      <c r="Z203" s="420"/>
      <c r="AA203" s="421"/>
      <c r="AB203" s="956"/>
      <c r="AD203" s="961"/>
      <c r="AE203" s="961"/>
      <c r="AF203" s="961"/>
      <c r="AG203" s="961"/>
      <c r="AH203" s="961"/>
      <c r="AI203" s="961"/>
      <c r="AJ203" s="961"/>
      <c r="AK203" s="961"/>
      <c r="AL203" s="961"/>
      <c r="AM203" s="961"/>
      <c r="AN203" s="961"/>
      <c r="AO203" s="961"/>
      <c r="AP203" s="961"/>
      <c r="AQ203" s="961"/>
      <c r="AR203" s="961"/>
      <c r="AS203" s="961"/>
      <c r="AT203" s="961"/>
      <c r="AU203" s="961"/>
      <c r="AV203" s="961"/>
      <c r="AW203" s="961"/>
      <c r="AX203" s="961"/>
      <c r="AY203" s="961"/>
    </row>
    <row r="204" spans="1:51" s="10" customFormat="1" ht="17.25" customHeight="1">
      <c r="A204" s="937"/>
      <c r="B204" s="957"/>
      <c r="C204" s="425"/>
      <c r="D204" s="19"/>
      <c r="E204" s="952"/>
      <c r="F204" s="538"/>
      <c r="G204" s="420"/>
      <c r="H204" s="420"/>
      <c r="I204" s="420"/>
      <c r="J204" s="420"/>
      <c r="K204" s="420"/>
      <c r="L204" s="420"/>
      <c r="M204" s="420"/>
      <c r="N204" s="420"/>
      <c r="O204" s="420"/>
      <c r="P204" s="420"/>
      <c r="Q204" s="420"/>
      <c r="R204" s="420"/>
      <c r="S204" s="420"/>
      <c r="T204" s="420"/>
      <c r="U204" s="420"/>
      <c r="V204" s="420"/>
      <c r="W204" s="420"/>
      <c r="X204" s="420"/>
      <c r="Y204" s="420"/>
      <c r="Z204" s="420"/>
      <c r="AA204" s="421"/>
      <c r="AB204" s="956"/>
      <c r="AD204" s="961"/>
      <c r="AE204" s="961"/>
      <c r="AF204" s="961"/>
      <c r="AG204" s="961"/>
      <c r="AH204" s="961"/>
      <c r="AI204" s="961"/>
      <c r="AJ204" s="961"/>
      <c r="AK204" s="961"/>
      <c r="AL204" s="961"/>
      <c r="AM204" s="961"/>
      <c r="AN204" s="961"/>
      <c r="AO204" s="961"/>
      <c r="AP204" s="961"/>
      <c r="AQ204" s="961"/>
      <c r="AR204" s="961"/>
      <c r="AS204" s="961"/>
      <c r="AT204" s="961"/>
      <c r="AU204" s="961"/>
      <c r="AV204" s="961"/>
      <c r="AW204" s="961"/>
      <c r="AX204" s="961"/>
      <c r="AY204" s="961"/>
    </row>
    <row r="205" spans="1:51" s="10" customFormat="1" ht="17.25" customHeight="1">
      <c r="A205" s="937"/>
      <c r="B205" s="957"/>
      <c r="C205" s="425"/>
      <c r="D205" s="19"/>
      <c r="E205" s="952"/>
      <c r="F205" s="538"/>
      <c r="G205" s="420"/>
      <c r="H205" s="420"/>
      <c r="I205" s="420"/>
      <c r="J205" s="420"/>
      <c r="K205" s="420"/>
      <c r="L205" s="420"/>
      <c r="M205" s="420"/>
      <c r="N205" s="420"/>
      <c r="O205" s="420"/>
      <c r="P205" s="420"/>
      <c r="Q205" s="420"/>
      <c r="R205" s="420"/>
      <c r="S205" s="420"/>
      <c r="T205" s="420"/>
      <c r="U205" s="420"/>
      <c r="V205" s="420"/>
      <c r="W205" s="420"/>
      <c r="X205" s="420"/>
      <c r="Y205" s="420"/>
      <c r="Z205" s="420"/>
      <c r="AA205" s="421"/>
      <c r="AB205" s="956"/>
      <c r="AD205" s="961"/>
      <c r="AE205" s="961"/>
      <c r="AF205" s="961"/>
      <c r="AG205" s="961"/>
      <c r="AH205" s="961"/>
      <c r="AI205" s="961"/>
      <c r="AJ205" s="961"/>
      <c r="AK205" s="961"/>
      <c r="AL205" s="961"/>
      <c r="AM205" s="961"/>
      <c r="AN205" s="961"/>
      <c r="AO205" s="961"/>
      <c r="AP205" s="961"/>
      <c r="AQ205" s="961"/>
      <c r="AR205" s="961"/>
      <c r="AS205" s="961"/>
      <c r="AT205" s="961"/>
      <c r="AU205" s="961"/>
      <c r="AV205" s="961"/>
      <c r="AW205" s="961"/>
      <c r="AX205" s="961"/>
      <c r="AY205" s="961"/>
    </row>
    <row r="206" spans="1:51" s="10" customFormat="1" ht="17.25" customHeight="1">
      <c r="A206" s="937"/>
      <c r="B206" s="957"/>
      <c r="C206" s="425"/>
      <c r="D206" s="19"/>
      <c r="E206" s="952"/>
      <c r="F206" s="953"/>
      <c r="G206" s="954"/>
      <c r="H206" s="954"/>
      <c r="I206" s="954"/>
      <c r="J206" s="954"/>
      <c r="K206" s="954"/>
      <c r="L206" s="954"/>
      <c r="M206" s="954"/>
      <c r="N206" s="954"/>
      <c r="O206" s="954"/>
      <c r="P206" s="954"/>
      <c r="Q206" s="954"/>
      <c r="R206" s="954"/>
      <c r="S206" s="954"/>
      <c r="T206" s="954"/>
      <c r="U206" s="954"/>
      <c r="V206" s="954"/>
      <c r="W206" s="954"/>
      <c r="X206" s="954"/>
      <c r="Y206" s="954"/>
      <c r="Z206" s="954"/>
      <c r="AA206" s="955"/>
      <c r="AB206" s="956"/>
      <c r="AD206" s="961"/>
      <c r="AE206" s="961"/>
      <c r="AF206" s="961"/>
      <c r="AG206" s="961"/>
      <c r="AH206" s="961"/>
      <c r="AI206" s="961"/>
      <c r="AJ206" s="961"/>
      <c r="AK206" s="961"/>
      <c r="AL206" s="961"/>
      <c r="AM206" s="961"/>
      <c r="AN206" s="961"/>
      <c r="AO206" s="961"/>
      <c r="AP206" s="961"/>
      <c r="AQ206" s="961"/>
      <c r="AR206" s="961"/>
      <c r="AS206" s="961"/>
      <c r="AT206" s="961"/>
      <c r="AU206" s="961"/>
      <c r="AV206" s="961"/>
      <c r="AW206" s="961"/>
      <c r="AX206" s="961"/>
      <c r="AY206" s="961"/>
    </row>
    <row r="207" spans="1:51" s="10" customFormat="1" ht="17.25" customHeight="1">
      <c r="A207" s="937"/>
      <c r="B207" s="957"/>
      <c r="C207" s="36"/>
      <c r="D207" s="19"/>
      <c r="E207" s="952"/>
      <c r="F207" s="953"/>
      <c r="G207" s="954"/>
      <c r="H207" s="954"/>
      <c r="I207" s="954"/>
      <c r="J207" s="954"/>
      <c r="K207" s="954"/>
      <c r="L207" s="954"/>
      <c r="M207" s="954"/>
      <c r="N207" s="954"/>
      <c r="O207" s="954"/>
      <c r="P207" s="954"/>
      <c r="Q207" s="954"/>
      <c r="R207" s="954"/>
      <c r="S207" s="954"/>
      <c r="T207" s="954"/>
      <c r="U207" s="954"/>
      <c r="V207" s="954"/>
      <c r="W207" s="954"/>
      <c r="X207" s="954"/>
      <c r="Y207" s="954"/>
      <c r="Z207" s="954"/>
      <c r="AA207" s="955"/>
      <c r="AB207" s="956"/>
      <c r="AD207" s="961"/>
      <c r="AE207" s="961"/>
      <c r="AF207" s="961"/>
      <c r="AG207" s="961"/>
      <c r="AH207" s="961"/>
      <c r="AI207" s="961"/>
      <c r="AJ207" s="961"/>
      <c r="AK207" s="961"/>
      <c r="AL207" s="961"/>
      <c r="AM207" s="961"/>
      <c r="AN207" s="961"/>
      <c r="AO207" s="961"/>
      <c r="AP207" s="961"/>
      <c r="AQ207" s="961"/>
      <c r="AR207" s="961"/>
      <c r="AS207" s="961"/>
      <c r="AT207" s="961"/>
      <c r="AU207" s="961"/>
      <c r="AV207" s="961"/>
      <c r="AW207" s="961"/>
      <c r="AX207" s="961"/>
      <c r="AY207" s="961"/>
    </row>
    <row r="208" spans="1:51" s="10" customFormat="1" ht="17.25" customHeight="1">
      <c r="A208" s="937"/>
      <c r="B208" s="958" t="s">
        <v>97</v>
      </c>
      <c r="C208" s="425" t="s">
        <v>601</v>
      </c>
      <c r="D208" s="87">
        <v>18</v>
      </c>
      <c r="E208" s="959" t="s">
        <v>56</v>
      </c>
      <c r="F208" s="538" t="s">
        <v>602</v>
      </c>
      <c r="G208" s="420"/>
      <c r="H208" s="420"/>
      <c r="I208" s="420"/>
      <c r="J208" s="420"/>
      <c r="K208" s="420"/>
      <c r="L208" s="420"/>
      <c r="M208" s="420"/>
      <c r="N208" s="420"/>
      <c r="O208" s="420"/>
      <c r="P208" s="420"/>
      <c r="Q208" s="420"/>
      <c r="R208" s="420"/>
      <c r="S208" s="420"/>
      <c r="T208" s="420"/>
      <c r="U208" s="420"/>
      <c r="V208" s="420"/>
      <c r="W208" s="420"/>
      <c r="X208" s="420"/>
      <c r="Y208" s="420"/>
      <c r="Z208" s="420"/>
      <c r="AA208" s="421"/>
      <c r="AB208" s="393" t="s">
        <v>612</v>
      </c>
      <c r="AD208" s="961"/>
      <c r="AE208" s="961"/>
      <c r="AF208" s="961"/>
      <c r="AG208" s="961"/>
      <c r="AH208" s="961"/>
      <c r="AI208" s="961"/>
      <c r="AJ208" s="961"/>
      <c r="AK208" s="961"/>
      <c r="AL208" s="961"/>
      <c r="AM208" s="961"/>
      <c r="AN208" s="961"/>
      <c r="AO208" s="961"/>
      <c r="AP208" s="961"/>
      <c r="AQ208" s="961"/>
      <c r="AR208" s="961"/>
      <c r="AS208" s="961"/>
      <c r="AT208" s="961"/>
      <c r="AU208" s="961"/>
      <c r="AV208" s="961"/>
      <c r="AW208" s="961"/>
      <c r="AX208" s="961"/>
      <c r="AY208" s="961"/>
    </row>
    <row r="209" spans="1:51" s="10" customFormat="1" ht="17.25" customHeight="1">
      <c r="A209" s="937"/>
      <c r="B209" s="957"/>
      <c r="C209" s="425"/>
      <c r="D209" s="19"/>
      <c r="E209" s="952"/>
      <c r="F209" s="538"/>
      <c r="G209" s="420"/>
      <c r="H209" s="420"/>
      <c r="I209" s="420"/>
      <c r="J209" s="420"/>
      <c r="K209" s="420"/>
      <c r="L209" s="420"/>
      <c r="M209" s="420"/>
      <c r="N209" s="420"/>
      <c r="O209" s="420"/>
      <c r="P209" s="420"/>
      <c r="Q209" s="420"/>
      <c r="R209" s="420"/>
      <c r="S209" s="420"/>
      <c r="T209" s="420"/>
      <c r="U209" s="420"/>
      <c r="V209" s="420"/>
      <c r="W209" s="420"/>
      <c r="X209" s="420"/>
      <c r="Y209" s="420"/>
      <c r="Z209" s="420"/>
      <c r="AA209" s="421"/>
      <c r="AB209" s="393"/>
      <c r="AD209" s="961"/>
      <c r="AE209" s="961"/>
      <c r="AF209" s="961"/>
      <c r="AG209" s="961"/>
      <c r="AH209" s="961"/>
      <c r="AI209" s="961"/>
      <c r="AJ209" s="961"/>
      <c r="AK209" s="961"/>
      <c r="AL209" s="961"/>
      <c r="AM209" s="961"/>
      <c r="AN209" s="961"/>
      <c r="AO209" s="961"/>
      <c r="AP209" s="961"/>
      <c r="AQ209" s="961"/>
      <c r="AR209" s="961"/>
      <c r="AS209" s="961"/>
      <c r="AT209" s="961"/>
      <c r="AU209" s="961"/>
      <c r="AV209" s="961"/>
      <c r="AW209" s="961"/>
      <c r="AX209" s="961"/>
      <c r="AY209" s="961"/>
    </row>
    <row r="210" spans="1:51" s="10" customFormat="1" ht="17.25" customHeight="1">
      <c r="A210" s="937"/>
      <c r="B210" s="957"/>
      <c r="C210" s="425"/>
      <c r="D210" s="19"/>
      <c r="E210" s="952"/>
      <c r="F210" s="538"/>
      <c r="G210" s="420"/>
      <c r="H210" s="420"/>
      <c r="I210" s="420"/>
      <c r="J210" s="420"/>
      <c r="K210" s="420"/>
      <c r="L210" s="420"/>
      <c r="M210" s="420"/>
      <c r="N210" s="420"/>
      <c r="O210" s="420"/>
      <c r="P210" s="420"/>
      <c r="Q210" s="420"/>
      <c r="R210" s="420"/>
      <c r="S210" s="420"/>
      <c r="T210" s="420"/>
      <c r="U210" s="420"/>
      <c r="V210" s="420"/>
      <c r="W210" s="420"/>
      <c r="X210" s="420"/>
      <c r="Y210" s="420"/>
      <c r="Z210" s="420"/>
      <c r="AA210" s="421"/>
      <c r="AB210" s="393"/>
    </row>
    <row r="211" spans="1:51" s="10" customFormat="1" ht="17.25" customHeight="1">
      <c r="A211" s="937"/>
      <c r="B211" s="957"/>
      <c r="C211" s="425"/>
      <c r="D211" s="19"/>
      <c r="E211" s="952"/>
      <c r="F211" s="538"/>
      <c r="G211" s="420"/>
      <c r="H211" s="420"/>
      <c r="I211" s="420"/>
      <c r="J211" s="420"/>
      <c r="K211" s="420"/>
      <c r="L211" s="420"/>
      <c r="M211" s="420"/>
      <c r="N211" s="420"/>
      <c r="O211" s="420"/>
      <c r="P211" s="420"/>
      <c r="Q211" s="420"/>
      <c r="R211" s="420"/>
      <c r="S211" s="420"/>
      <c r="T211" s="420"/>
      <c r="U211" s="420"/>
      <c r="V211" s="420"/>
      <c r="W211" s="420"/>
      <c r="X211" s="420"/>
      <c r="Y211" s="420"/>
      <c r="Z211" s="420"/>
      <c r="AA211" s="421"/>
      <c r="AB211" s="393"/>
    </row>
    <row r="212" spans="1:51" s="10" customFormat="1" ht="17.25" customHeight="1">
      <c r="A212" s="937"/>
      <c r="B212" s="957"/>
      <c r="C212" s="425"/>
      <c r="D212" s="19"/>
      <c r="E212" s="952"/>
      <c r="F212" s="538"/>
      <c r="G212" s="420"/>
      <c r="H212" s="420"/>
      <c r="I212" s="420"/>
      <c r="J212" s="420"/>
      <c r="K212" s="420"/>
      <c r="L212" s="420"/>
      <c r="M212" s="420"/>
      <c r="N212" s="420"/>
      <c r="O212" s="420"/>
      <c r="P212" s="420"/>
      <c r="Q212" s="420"/>
      <c r="R212" s="420"/>
      <c r="S212" s="420"/>
      <c r="T212" s="420"/>
      <c r="U212" s="420"/>
      <c r="V212" s="420"/>
      <c r="W212" s="420"/>
      <c r="X212" s="420"/>
      <c r="Y212" s="420"/>
      <c r="Z212" s="420"/>
      <c r="AA212" s="421"/>
      <c r="AB212" s="393"/>
    </row>
    <row r="213" spans="1:51" s="10" customFormat="1" ht="17.25" customHeight="1">
      <c r="A213" s="937"/>
      <c r="B213" s="957"/>
      <c r="C213" s="36"/>
      <c r="D213" s="19"/>
      <c r="E213" s="952"/>
      <c r="F213" s="538"/>
      <c r="G213" s="420"/>
      <c r="H213" s="420"/>
      <c r="I213" s="420"/>
      <c r="J213" s="420"/>
      <c r="K213" s="420"/>
      <c r="L213" s="420"/>
      <c r="M213" s="420"/>
      <c r="N213" s="420"/>
      <c r="O213" s="420"/>
      <c r="P213" s="420"/>
      <c r="Q213" s="420"/>
      <c r="R213" s="420"/>
      <c r="S213" s="420"/>
      <c r="T213" s="420"/>
      <c r="U213" s="420"/>
      <c r="V213" s="420"/>
      <c r="W213" s="420"/>
      <c r="X213" s="420"/>
      <c r="Y213" s="420"/>
      <c r="Z213" s="420"/>
      <c r="AA213" s="421"/>
      <c r="AB213" s="393"/>
    </row>
    <row r="214" spans="1:51" s="10" customFormat="1" ht="17.25" customHeight="1">
      <c r="A214" s="937"/>
      <c r="B214" s="957"/>
      <c r="C214" s="36"/>
      <c r="D214" s="19"/>
      <c r="E214" s="952"/>
      <c r="F214" s="538"/>
      <c r="G214" s="420"/>
      <c r="H214" s="420"/>
      <c r="I214" s="420"/>
      <c r="J214" s="420"/>
      <c r="K214" s="420"/>
      <c r="L214" s="420"/>
      <c r="M214" s="420"/>
      <c r="N214" s="420"/>
      <c r="O214" s="420"/>
      <c r="P214" s="420"/>
      <c r="Q214" s="420"/>
      <c r="R214" s="420"/>
      <c r="S214" s="420"/>
      <c r="T214" s="420"/>
      <c r="U214" s="420"/>
      <c r="V214" s="420"/>
      <c r="W214" s="420"/>
      <c r="X214" s="420"/>
      <c r="Y214" s="420"/>
      <c r="Z214" s="420"/>
      <c r="AA214" s="421"/>
      <c r="AB214" s="393"/>
    </row>
    <row r="215" spans="1:51" s="10" customFormat="1" ht="17.25" customHeight="1">
      <c r="A215" s="937"/>
      <c r="B215" s="957"/>
      <c r="C215" s="36"/>
      <c r="D215" s="19"/>
      <c r="E215" s="952"/>
      <c r="F215" s="538"/>
      <c r="G215" s="420"/>
      <c r="H215" s="420"/>
      <c r="I215" s="420"/>
      <c r="J215" s="420"/>
      <c r="K215" s="420"/>
      <c r="L215" s="420"/>
      <c r="M215" s="420"/>
      <c r="N215" s="420"/>
      <c r="O215" s="420"/>
      <c r="P215" s="420"/>
      <c r="Q215" s="420"/>
      <c r="R215" s="420"/>
      <c r="S215" s="420"/>
      <c r="T215" s="420"/>
      <c r="U215" s="420"/>
      <c r="V215" s="420"/>
      <c r="W215" s="420"/>
      <c r="X215" s="420"/>
      <c r="Y215" s="420"/>
      <c r="Z215" s="420"/>
      <c r="AA215" s="421"/>
      <c r="AB215" s="956"/>
    </row>
    <row r="216" spans="1:51" s="10" customFormat="1" ht="17.25" customHeight="1">
      <c r="A216" s="937"/>
      <c r="B216" s="957"/>
      <c r="C216" s="36"/>
      <c r="D216" s="19"/>
      <c r="E216" s="952"/>
      <c r="F216" s="953"/>
      <c r="G216" s="954"/>
      <c r="H216" s="954"/>
      <c r="I216" s="954"/>
      <c r="J216" s="954"/>
      <c r="K216" s="954"/>
      <c r="L216" s="954"/>
      <c r="M216" s="954"/>
      <c r="N216" s="954"/>
      <c r="O216" s="954"/>
      <c r="P216" s="954"/>
      <c r="Q216" s="954"/>
      <c r="R216" s="954"/>
      <c r="S216" s="954"/>
      <c r="T216" s="954"/>
      <c r="U216" s="954"/>
      <c r="V216" s="954"/>
      <c r="W216" s="954"/>
      <c r="X216" s="954"/>
      <c r="Y216" s="954"/>
      <c r="Z216" s="954"/>
      <c r="AA216" s="955"/>
      <c r="AB216" s="956"/>
    </row>
    <row r="217" spans="1:51" s="10" customFormat="1" ht="17.25" customHeight="1">
      <c r="A217" s="937"/>
      <c r="B217" s="958" t="s">
        <v>163</v>
      </c>
      <c r="C217" s="425" t="s">
        <v>603</v>
      </c>
      <c r="D217" s="87">
        <v>19</v>
      </c>
      <c r="E217" s="959" t="s">
        <v>56</v>
      </c>
      <c r="F217" s="538" t="s">
        <v>604</v>
      </c>
      <c r="G217" s="420"/>
      <c r="H217" s="420"/>
      <c r="I217" s="420"/>
      <c r="J217" s="420"/>
      <c r="K217" s="420"/>
      <c r="L217" s="420"/>
      <c r="M217" s="420"/>
      <c r="N217" s="420"/>
      <c r="O217" s="420"/>
      <c r="P217" s="420"/>
      <c r="Q217" s="420"/>
      <c r="R217" s="420"/>
      <c r="S217" s="420"/>
      <c r="T217" s="420"/>
      <c r="U217" s="420"/>
      <c r="V217" s="420"/>
      <c r="W217" s="420"/>
      <c r="X217" s="420"/>
      <c r="Y217" s="420"/>
      <c r="Z217" s="420"/>
      <c r="AA217" s="421"/>
      <c r="AB217" s="393" t="s">
        <v>613</v>
      </c>
    </row>
    <row r="218" spans="1:51" s="10" customFormat="1" ht="17.25" customHeight="1">
      <c r="A218" s="937"/>
      <c r="B218" s="951"/>
      <c r="C218" s="425"/>
      <c r="D218" s="19"/>
      <c r="E218" s="952"/>
      <c r="F218" s="538"/>
      <c r="G218" s="420"/>
      <c r="H218" s="420"/>
      <c r="I218" s="420"/>
      <c r="J218" s="420"/>
      <c r="K218" s="420"/>
      <c r="L218" s="420"/>
      <c r="M218" s="420"/>
      <c r="N218" s="420"/>
      <c r="O218" s="420"/>
      <c r="P218" s="420"/>
      <c r="Q218" s="420"/>
      <c r="R218" s="420"/>
      <c r="S218" s="420"/>
      <c r="T218" s="420"/>
      <c r="U218" s="420"/>
      <c r="V218" s="420"/>
      <c r="W218" s="420"/>
      <c r="X218" s="420"/>
      <c r="Y218" s="420"/>
      <c r="Z218" s="420"/>
      <c r="AA218" s="421"/>
      <c r="AB218" s="393"/>
    </row>
    <row r="219" spans="1:51" s="10" customFormat="1" ht="17.25" customHeight="1">
      <c r="A219" s="937"/>
      <c r="B219" s="951"/>
      <c r="C219" s="425"/>
      <c r="D219" s="19"/>
      <c r="E219" s="952"/>
      <c r="F219" s="538"/>
      <c r="G219" s="420"/>
      <c r="H219" s="420"/>
      <c r="I219" s="420"/>
      <c r="J219" s="420"/>
      <c r="K219" s="420"/>
      <c r="L219" s="420"/>
      <c r="M219" s="420"/>
      <c r="N219" s="420"/>
      <c r="O219" s="420"/>
      <c r="P219" s="420"/>
      <c r="Q219" s="420"/>
      <c r="R219" s="420"/>
      <c r="S219" s="420"/>
      <c r="T219" s="420"/>
      <c r="U219" s="420"/>
      <c r="V219" s="420"/>
      <c r="W219" s="420"/>
      <c r="X219" s="420"/>
      <c r="Y219" s="420"/>
      <c r="Z219" s="420"/>
      <c r="AA219" s="421"/>
      <c r="AB219" s="393"/>
    </row>
    <row r="220" spans="1:51" s="10" customFormat="1" ht="17.25" customHeight="1">
      <c r="A220" s="937"/>
      <c r="B220" s="951"/>
      <c r="C220" s="425"/>
      <c r="D220" s="19"/>
      <c r="E220" s="952"/>
      <c r="F220" s="538"/>
      <c r="G220" s="420"/>
      <c r="H220" s="420"/>
      <c r="I220" s="420"/>
      <c r="J220" s="420"/>
      <c r="K220" s="420"/>
      <c r="L220" s="420"/>
      <c r="M220" s="420"/>
      <c r="N220" s="420"/>
      <c r="O220" s="420"/>
      <c r="P220" s="420"/>
      <c r="Q220" s="420"/>
      <c r="R220" s="420"/>
      <c r="S220" s="420"/>
      <c r="T220" s="420"/>
      <c r="U220" s="420"/>
      <c r="V220" s="420"/>
      <c r="W220" s="420"/>
      <c r="X220" s="420"/>
      <c r="Y220" s="420"/>
      <c r="Z220" s="420"/>
      <c r="AA220" s="421"/>
      <c r="AB220" s="393"/>
    </row>
    <row r="221" spans="1:51" s="10" customFormat="1" ht="17.25" customHeight="1">
      <c r="A221" s="937"/>
      <c r="B221" s="951"/>
      <c r="C221" s="425"/>
      <c r="D221" s="19"/>
      <c r="E221" s="952"/>
      <c r="F221" s="538"/>
      <c r="G221" s="420"/>
      <c r="H221" s="420"/>
      <c r="I221" s="420"/>
      <c r="J221" s="420"/>
      <c r="K221" s="420"/>
      <c r="L221" s="420"/>
      <c r="M221" s="420"/>
      <c r="N221" s="420"/>
      <c r="O221" s="420"/>
      <c r="P221" s="420"/>
      <c r="Q221" s="420"/>
      <c r="R221" s="420"/>
      <c r="S221" s="420"/>
      <c r="T221" s="420"/>
      <c r="U221" s="420"/>
      <c r="V221" s="420"/>
      <c r="W221" s="420"/>
      <c r="X221" s="420"/>
      <c r="Y221" s="420"/>
      <c r="Z221" s="420"/>
      <c r="AA221" s="421"/>
      <c r="AB221" s="956"/>
    </row>
    <row r="222" spans="1:51" s="10" customFormat="1" ht="17.25" customHeight="1">
      <c r="A222" s="937"/>
      <c r="B222" s="951"/>
      <c r="C222" s="425"/>
      <c r="D222" s="19"/>
      <c r="E222" s="952"/>
      <c r="F222" s="538"/>
      <c r="G222" s="420"/>
      <c r="H222" s="420"/>
      <c r="I222" s="420"/>
      <c r="J222" s="420"/>
      <c r="K222" s="420"/>
      <c r="L222" s="420"/>
      <c r="M222" s="420"/>
      <c r="N222" s="420"/>
      <c r="O222" s="420"/>
      <c r="P222" s="420"/>
      <c r="Q222" s="420"/>
      <c r="R222" s="420"/>
      <c r="S222" s="420"/>
      <c r="T222" s="420"/>
      <c r="U222" s="420"/>
      <c r="V222" s="420"/>
      <c r="W222" s="420"/>
      <c r="X222" s="420"/>
      <c r="Y222" s="420"/>
      <c r="Z222" s="420"/>
      <c r="AA222" s="421"/>
      <c r="AB222" s="956"/>
    </row>
    <row r="223" spans="1:51" s="10" customFormat="1" ht="17.25" customHeight="1">
      <c r="A223" s="937"/>
      <c r="B223" s="951"/>
      <c r="C223" s="41"/>
      <c r="D223" s="19"/>
      <c r="E223" s="952"/>
      <c r="F223" s="538"/>
      <c r="G223" s="420"/>
      <c r="H223" s="420"/>
      <c r="I223" s="420"/>
      <c r="J223" s="420"/>
      <c r="K223" s="420"/>
      <c r="L223" s="420"/>
      <c r="M223" s="420"/>
      <c r="N223" s="420"/>
      <c r="O223" s="420"/>
      <c r="P223" s="420"/>
      <c r="Q223" s="420"/>
      <c r="R223" s="420"/>
      <c r="S223" s="420"/>
      <c r="T223" s="420"/>
      <c r="U223" s="420"/>
      <c r="V223" s="420"/>
      <c r="W223" s="420"/>
      <c r="X223" s="420"/>
      <c r="Y223" s="420"/>
      <c r="Z223" s="420"/>
      <c r="AA223" s="421"/>
      <c r="AB223" s="956"/>
    </row>
    <row r="224" spans="1:51" s="10" customFormat="1" ht="17.25" customHeight="1">
      <c r="A224" s="937"/>
      <c r="B224" s="951"/>
      <c r="C224" s="41"/>
      <c r="D224" s="19"/>
      <c r="E224" s="952"/>
      <c r="F224" s="953"/>
      <c r="G224" s="954"/>
      <c r="H224" s="954"/>
      <c r="I224" s="954"/>
      <c r="J224" s="954"/>
      <c r="K224" s="954"/>
      <c r="L224" s="954"/>
      <c r="M224" s="954"/>
      <c r="N224" s="954"/>
      <c r="O224" s="954"/>
      <c r="P224" s="954"/>
      <c r="Q224" s="954"/>
      <c r="R224" s="954"/>
      <c r="S224" s="954"/>
      <c r="T224" s="954"/>
      <c r="U224" s="954"/>
      <c r="V224" s="954"/>
      <c r="W224" s="954"/>
      <c r="X224" s="954"/>
      <c r="Y224" s="954"/>
      <c r="Z224" s="954"/>
      <c r="AA224" s="955"/>
      <c r="AB224" s="956"/>
    </row>
    <row r="225" spans="1:28" s="10" customFormat="1" ht="17.25" customHeight="1">
      <c r="A225" s="937"/>
      <c r="B225" s="951"/>
      <c r="C225" s="41"/>
      <c r="D225" s="19"/>
      <c r="E225" s="952"/>
      <c r="F225" s="953"/>
      <c r="G225" s="954"/>
      <c r="H225" s="954"/>
      <c r="I225" s="954"/>
      <c r="J225" s="954"/>
      <c r="K225" s="954"/>
      <c r="L225" s="954"/>
      <c r="M225" s="954"/>
      <c r="N225" s="954"/>
      <c r="O225" s="954"/>
      <c r="P225" s="954"/>
      <c r="Q225" s="954"/>
      <c r="R225" s="954"/>
      <c r="S225" s="954"/>
      <c r="T225" s="954"/>
      <c r="U225" s="954"/>
      <c r="V225" s="954"/>
      <c r="W225" s="954"/>
      <c r="X225" s="954"/>
      <c r="Y225" s="954"/>
      <c r="Z225" s="954"/>
      <c r="AA225" s="955"/>
      <c r="AB225" s="956"/>
    </row>
    <row r="226" spans="1:28" s="10" customFormat="1" ht="17.25" customHeight="1">
      <c r="A226" s="937"/>
      <c r="B226" s="958" t="s">
        <v>166</v>
      </c>
      <c r="C226" s="425" t="s">
        <v>605</v>
      </c>
      <c r="D226" s="87">
        <v>20</v>
      </c>
      <c r="E226" s="959" t="s">
        <v>56</v>
      </c>
      <c r="F226" s="538" t="s">
        <v>606</v>
      </c>
      <c r="G226" s="420"/>
      <c r="H226" s="420"/>
      <c r="I226" s="420"/>
      <c r="J226" s="420"/>
      <c r="K226" s="420"/>
      <c r="L226" s="420"/>
      <c r="M226" s="420"/>
      <c r="N226" s="420"/>
      <c r="O226" s="420"/>
      <c r="P226" s="420"/>
      <c r="Q226" s="420"/>
      <c r="R226" s="420"/>
      <c r="S226" s="420"/>
      <c r="T226" s="420"/>
      <c r="U226" s="420"/>
      <c r="V226" s="420"/>
      <c r="W226" s="420"/>
      <c r="X226" s="420"/>
      <c r="Y226" s="420"/>
      <c r="Z226" s="420"/>
      <c r="AA226" s="421"/>
      <c r="AB226" s="393" t="s">
        <v>614</v>
      </c>
    </row>
    <row r="227" spans="1:28" s="10" customFormat="1" ht="17.25" customHeight="1">
      <c r="A227" s="937"/>
      <c r="B227" s="951"/>
      <c r="C227" s="425"/>
      <c r="D227" s="19"/>
      <c r="E227" s="952"/>
      <c r="F227" s="538"/>
      <c r="G227" s="420"/>
      <c r="H227" s="420"/>
      <c r="I227" s="420"/>
      <c r="J227" s="420"/>
      <c r="K227" s="420"/>
      <c r="L227" s="420"/>
      <c r="M227" s="420"/>
      <c r="N227" s="420"/>
      <c r="O227" s="420"/>
      <c r="P227" s="420"/>
      <c r="Q227" s="420"/>
      <c r="R227" s="420"/>
      <c r="S227" s="420"/>
      <c r="T227" s="420"/>
      <c r="U227" s="420"/>
      <c r="V227" s="420"/>
      <c r="W227" s="420"/>
      <c r="X227" s="420"/>
      <c r="Y227" s="420"/>
      <c r="Z227" s="420"/>
      <c r="AA227" s="421"/>
      <c r="AB227" s="393"/>
    </row>
    <row r="228" spans="1:28" s="10" customFormat="1" ht="17.25" customHeight="1">
      <c r="A228" s="937"/>
      <c r="B228" s="951"/>
      <c r="C228" s="425"/>
      <c r="D228" s="19"/>
      <c r="E228" s="952"/>
      <c r="F228" s="538"/>
      <c r="G228" s="420"/>
      <c r="H228" s="420"/>
      <c r="I228" s="420"/>
      <c r="J228" s="420"/>
      <c r="K228" s="420"/>
      <c r="L228" s="420"/>
      <c r="M228" s="420"/>
      <c r="N228" s="420"/>
      <c r="O228" s="420"/>
      <c r="P228" s="420"/>
      <c r="Q228" s="420"/>
      <c r="R228" s="420"/>
      <c r="S228" s="420"/>
      <c r="T228" s="420"/>
      <c r="U228" s="420"/>
      <c r="V228" s="420"/>
      <c r="W228" s="420"/>
      <c r="X228" s="420"/>
      <c r="Y228" s="420"/>
      <c r="Z228" s="420"/>
      <c r="AA228" s="421"/>
      <c r="AB228" s="393"/>
    </row>
    <row r="229" spans="1:28" s="10" customFormat="1" ht="17.25" customHeight="1">
      <c r="A229" s="937"/>
      <c r="B229" s="951"/>
      <c r="C229" s="425"/>
      <c r="D229" s="19"/>
      <c r="E229" s="952"/>
      <c r="F229" s="538"/>
      <c r="G229" s="420"/>
      <c r="H229" s="420"/>
      <c r="I229" s="420"/>
      <c r="J229" s="420"/>
      <c r="K229" s="420"/>
      <c r="L229" s="420"/>
      <c r="M229" s="420"/>
      <c r="N229" s="420"/>
      <c r="O229" s="420"/>
      <c r="P229" s="420"/>
      <c r="Q229" s="420"/>
      <c r="R229" s="420"/>
      <c r="S229" s="420"/>
      <c r="T229" s="420"/>
      <c r="U229" s="420"/>
      <c r="V229" s="420"/>
      <c r="W229" s="420"/>
      <c r="X229" s="420"/>
      <c r="Y229" s="420"/>
      <c r="Z229" s="420"/>
      <c r="AA229" s="421"/>
      <c r="AB229" s="393"/>
    </row>
    <row r="230" spans="1:28" s="10" customFormat="1" ht="17.25" customHeight="1">
      <c r="A230" s="937"/>
      <c r="B230" s="951"/>
      <c r="C230" s="425"/>
      <c r="D230" s="19"/>
      <c r="E230" s="952"/>
      <c r="F230" s="538"/>
      <c r="G230" s="420"/>
      <c r="H230" s="420"/>
      <c r="I230" s="420"/>
      <c r="J230" s="420"/>
      <c r="K230" s="420"/>
      <c r="L230" s="420"/>
      <c r="M230" s="420"/>
      <c r="N230" s="420"/>
      <c r="O230" s="420"/>
      <c r="P230" s="420"/>
      <c r="Q230" s="420"/>
      <c r="R230" s="420"/>
      <c r="S230" s="420"/>
      <c r="T230" s="420"/>
      <c r="U230" s="420"/>
      <c r="V230" s="420"/>
      <c r="W230" s="420"/>
      <c r="X230" s="420"/>
      <c r="Y230" s="420"/>
      <c r="Z230" s="420"/>
      <c r="AA230" s="421"/>
      <c r="AB230" s="956"/>
    </row>
    <row r="231" spans="1:28" s="10" customFormat="1" ht="17.25" customHeight="1">
      <c r="A231" s="937"/>
      <c r="B231" s="951"/>
      <c r="C231" s="425"/>
      <c r="D231" s="19"/>
      <c r="E231" s="952"/>
      <c r="F231" s="538"/>
      <c r="G231" s="420"/>
      <c r="H231" s="420"/>
      <c r="I231" s="420"/>
      <c r="J231" s="420"/>
      <c r="K231" s="420"/>
      <c r="L231" s="420"/>
      <c r="M231" s="420"/>
      <c r="N231" s="420"/>
      <c r="O231" s="420"/>
      <c r="P231" s="420"/>
      <c r="Q231" s="420"/>
      <c r="R231" s="420"/>
      <c r="S231" s="420"/>
      <c r="T231" s="420"/>
      <c r="U231" s="420"/>
      <c r="V231" s="420"/>
      <c r="W231" s="420"/>
      <c r="X231" s="420"/>
      <c r="Y231" s="420"/>
      <c r="Z231" s="420"/>
      <c r="AA231" s="421"/>
      <c r="AB231" s="956"/>
    </row>
    <row r="232" spans="1:28" s="10" customFormat="1" ht="17.25" customHeight="1">
      <c r="A232" s="937"/>
      <c r="B232" s="951"/>
      <c r="C232" s="41"/>
      <c r="D232" s="19"/>
      <c r="E232" s="952"/>
      <c r="F232" s="953"/>
      <c r="G232" s="954"/>
      <c r="H232" s="954"/>
      <c r="I232" s="954"/>
      <c r="J232" s="954"/>
      <c r="K232" s="954"/>
      <c r="L232" s="954"/>
      <c r="M232" s="954"/>
      <c r="N232" s="954"/>
      <c r="O232" s="954"/>
      <c r="P232" s="954"/>
      <c r="Q232" s="954"/>
      <c r="R232" s="954"/>
      <c r="S232" s="954"/>
      <c r="T232" s="954"/>
      <c r="U232" s="954"/>
      <c r="V232" s="954"/>
      <c r="W232" s="954"/>
      <c r="X232" s="954"/>
      <c r="Y232" s="954"/>
      <c r="Z232" s="954"/>
      <c r="AA232" s="955"/>
      <c r="AB232" s="956"/>
    </row>
    <row r="233" spans="1:28" s="10" customFormat="1" ht="17.25" customHeight="1">
      <c r="A233" s="937"/>
      <c r="B233" s="951"/>
      <c r="C233" s="41"/>
      <c r="D233" s="19"/>
      <c r="E233" s="952"/>
      <c r="F233" s="953"/>
      <c r="G233" s="954"/>
      <c r="H233" s="954"/>
      <c r="I233" s="954"/>
      <c r="J233" s="954"/>
      <c r="K233" s="954"/>
      <c r="L233" s="954"/>
      <c r="M233" s="954"/>
      <c r="N233" s="954"/>
      <c r="O233" s="954"/>
      <c r="P233" s="954"/>
      <c r="Q233" s="954"/>
      <c r="R233" s="954"/>
      <c r="S233" s="954"/>
      <c r="T233" s="954"/>
      <c r="U233" s="954"/>
      <c r="V233" s="954"/>
      <c r="W233" s="954"/>
      <c r="X233" s="954"/>
      <c r="Y233" s="954"/>
      <c r="Z233" s="954"/>
      <c r="AA233" s="955"/>
      <c r="AB233" s="956"/>
    </row>
    <row r="234" spans="1:28" s="10" customFormat="1" ht="17.25" customHeight="1">
      <c r="A234" s="937"/>
      <c r="B234" s="958" t="s">
        <v>168</v>
      </c>
      <c r="C234" s="425" t="s">
        <v>607</v>
      </c>
      <c r="D234" s="87">
        <v>21</v>
      </c>
      <c r="E234" s="959" t="s">
        <v>56</v>
      </c>
      <c r="F234" s="538" t="s">
        <v>608</v>
      </c>
      <c r="G234" s="420"/>
      <c r="H234" s="420"/>
      <c r="I234" s="420"/>
      <c r="J234" s="420"/>
      <c r="K234" s="420"/>
      <c r="L234" s="420"/>
      <c r="M234" s="420"/>
      <c r="N234" s="420"/>
      <c r="O234" s="420"/>
      <c r="P234" s="420"/>
      <c r="Q234" s="420"/>
      <c r="R234" s="420"/>
      <c r="S234" s="420"/>
      <c r="T234" s="420"/>
      <c r="U234" s="420"/>
      <c r="V234" s="420"/>
      <c r="W234" s="420"/>
      <c r="X234" s="420"/>
      <c r="Y234" s="420"/>
      <c r="Z234" s="420"/>
      <c r="AA234" s="421"/>
      <c r="AB234" s="393" t="s">
        <v>615</v>
      </c>
    </row>
    <row r="235" spans="1:28" s="10" customFormat="1" ht="17.25" customHeight="1">
      <c r="A235" s="937"/>
      <c r="B235" s="951"/>
      <c r="C235" s="425"/>
      <c r="D235" s="19"/>
      <c r="E235" s="952"/>
      <c r="F235" s="538"/>
      <c r="G235" s="420"/>
      <c r="H235" s="420"/>
      <c r="I235" s="420"/>
      <c r="J235" s="420"/>
      <c r="K235" s="420"/>
      <c r="L235" s="420"/>
      <c r="M235" s="420"/>
      <c r="N235" s="420"/>
      <c r="O235" s="420"/>
      <c r="P235" s="420"/>
      <c r="Q235" s="420"/>
      <c r="R235" s="420"/>
      <c r="S235" s="420"/>
      <c r="T235" s="420"/>
      <c r="U235" s="420"/>
      <c r="V235" s="420"/>
      <c r="W235" s="420"/>
      <c r="X235" s="420"/>
      <c r="Y235" s="420"/>
      <c r="Z235" s="420"/>
      <c r="AA235" s="421"/>
      <c r="AB235" s="393"/>
    </row>
    <row r="236" spans="1:28" s="10" customFormat="1" ht="17.25" customHeight="1">
      <c r="A236" s="937"/>
      <c r="B236" s="951"/>
      <c r="C236" s="425"/>
      <c r="D236" s="19"/>
      <c r="E236" s="952"/>
      <c r="F236" s="538"/>
      <c r="G236" s="420"/>
      <c r="H236" s="420"/>
      <c r="I236" s="420"/>
      <c r="J236" s="420"/>
      <c r="K236" s="420"/>
      <c r="L236" s="420"/>
      <c r="M236" s="420"/>
      <c r="N236" s="420"/>
      <c r="O236" s="420"/>
      <c r="P236" s="420"/>
      <c r="Q236" s="420"/>
      <c r="R236" s="420"/>
      <c r="S236" s="420"/>
      <c r="T236" s="420"/>
      <c r="U236" s="420"/>
      <c r="V236" s="420"/>
      <c r="W236" s="420"/>
      <c r="X236" s="420"/>
      <c r="Y236" s="420"/>
      <c r="Z236" s="420"/>
      <c r="AA236" s="421"/>
      <c r="AB236" s="393"/>
    </row>
    <row r="237" spans="1:28" s="10" customFormat="1" ht="17.25" customHeight="1">
      <c r="A237" s="937"/>
      <c r="B237" s="951"/>
      <c r="C237" s="425"/>
      <c r="D237" s="19"/>
      <c r="E237" s="952"/>
      <c r="F237" s="538"/>
      <c r="G237" s="420"/>
      <c r="H237" s="420"/>
      <c r="I237" s="420"/>
      <c r="J237" s="420"/>
      <c r="K237" s="420"/>
      <c r="L237" s="420"/>
      <c r="M237" s="420"/>
      <c r="N237" s="420"/>
      <c r="O237" s="420"/>
      <c r="P237" s="420"/>
      <c r="Q237" s="420"/>
      <c r="R237" s="420"/>
      <c r="S237" s="420"/>
      <c r="T237" s="420"/>
      <c r="U237" s="420"/>
      <c r="V237" s="420"/>
      <c r="W237" s="420"/>
      <c r="X237" s="420"/>
      <c r="Y237" s="420"/>
      <c r="Z237" s="420"/>
      <c r="AA237" s="421"/>
      <c r="AB237" s="393"/>
    </row>
    <row r="238" spans="1:28" s="10" customFormat="1" ht="17.25" customHeight="1">
      <c r="A238" s="937"/>
      <c r="B238" s="951"/>
      <c r="C238" s="41"/>
      <c r="D238" s="19"/>
      <c r="E238" s="952"/>
      <c r="F238" s="538"/>
      <c r="G238" s="420"/>
      <c r="H238" s="420"/>
      <c r="I238" s="420"/>
      <c r="J238" s="420"/>
      <c r="K238" s="420"/>
      <c r="L238" s="420"/>
      <c r="M238" s="420"/>
      <c r="N238" s="420"/>
      <c r="O238" s="420"/>
      <c r="P238" s="420"/>
      <c r="Q238" s="420"/>
      <c r="R238" s="420"/>
      <c r="S238" s="420"/>
      <c r="T238" s="420"/>
      <c r="U238" s="420"/>
      <c r="V238" s="420"/>
      <c r="W238" s="420"/>
      <c r="X238" s="420"/>
      <c r="Y238" s="420"/>
      <c r="Z238" s="420"/>
      <c r="AA238" s="421"/>
      <c r="AB238" s="393"/>
    </row>
    <row r="239" spans="1:28" s="10" customFormat="1" ht="17.25" customHeight="1">
      <c r="A239" s="937"/>
      <c r="B239" s="951"/>
      <c r="C239" s="41"/>
      <c r="D239" s="19"/>
      <c r="E239" s="952"/>
      <c r="F239" s="538"/>
      <c r="G239" s="420"/>
      <c r="H239" s="420"/>
      <c r="I239" s="420"/>
      <c r="J239" s="420"/>
      <c r="K239" s="420"/>
      <c r="L239" s="420"/>
      <c r="M239" s="420"/>
      <c r="N239" s="420"/>
      <c r="O239" s="420"/>
      <c r="P239" s="420"/>
      <c r="Q239" s="420"/>
      <c r="R239" s="420"/>
      <c r="S239" s="420"/>
      <c r="T239" s="420"/>
      <c r="U239" s="420"/>
      <c r="V239" s="420"/>
      <c r="W239" s="420"/>
      <c r="X239" s="420"/>
      <c r="Y239" s="420"/>
      <c r="Z239" s="420"/>
      <c r="AA239" s="421"/>
      <c r="AB239" s="956"/>
    </row>
    <row r="240" spans="1:28" s="10" customFormat="1" ht="17.25" customHeight="1">
      <c r="A240" s="937"/>
      <c r="B240" s="951"/>
      <c r="C240" s="41"/>
      <c r="D240" s="19"/>
      <c r="E240" s="952"/>
      <c r="F240" s="953"/>
      <c r="G240" s="954"/>
      <c r="H240" s="954"/>
      <c r="I240" s="954"/>
      <c r="J240" s="954"/>
      <c r="K240" s="954"/>
      <c r="L240" s="954"/>
      <c r="M240" s="954"/>
      <c r="N240" s="954"/>
      <c r="O240" s="954"/>
      <c r="P240" s="954"/>
      <c r="Q240" s="954"/>
      <c r="R240" s="954"/>
      <c r="S240" s="954"/>
      <c r="T240" s="954"/>
      <c r="U240" s="954"/>
      <c r="V240" s="954"/>
      <c r="W240" s="954"/>
      <c r="X240" s="954"/>
      <c r="Y240" s="954"/>
      <c r="Z240" s="954"/>
      <c r="AA240" s="955"/>
      <c r="AB240" s="956"/>
    </row>
    <row r="241" spans="1:29" ht="20.25" customHeight="1">
      <c r="B241" s="285" t="s">
        <v>472</v>
      </c>
      <c r="C241" s="106" t="s">
        <v>185</v>
      </c>
      <c r="D241" s="19"/>
      <c r="E241" s="130"/>
      <c r="F241" s="80"/>
      <c r="G241" s="80"/>
      <c r="H241" s="80"/>
      <c r="I241" s="80"/>
      <c r="J241" s="80"/>
      <c r="K241" s="80"/>
      <c r="L241" s="80"/>
      <c r="M241" s="80"/>
      <c r="N241" s="80"/>
      <c r="O241" s="80"/>
      <c r="P241" s="80"/>
      <c r="Q241" s="80"/>
      <c r="R241" s="80"/>
      <c r="S241" s="80"/>
      <c r="T241" s="80"/>
      <c r="U241" s="80"/>
      <c r="V241" s="80"/>
      <c r="W241" s="80"/>
      <c r="X241" s="80"/>
      <c r="Y241" s="80"/>
      <c r="Z241" s="80"/>
      <c r="AA241" s="83"/>
      <c r="AB241" s="114"/>
    </row>
    <row r="242" spans="1:29" ht="21.5">
      <c r="B242" s="289" t="s">
        <v>474</v>
      </c>
      <c r="C242" s="84" t="s">
        <v>186</v>
      </c>
      <c r="D242" s="19"/>
      <c r="E242" s="83"/>
      <c r="F242" s="80"/>
      <c r="G242" s="80"/>
      <c r="H242" s="80"/>
      <c r="I242" s="80"/>
      <c r="J242" s="80"/>
      <c r="K242" s="80"/>
      <c r="L242" s="80"/>
      <c r="M242" s="80"/>
      <c r="N242" s="80"/>
      <c r="O242" s="80"/>
      <c r="P242" s="80"/>
      <c r="Q242" s="80"/>
      <c r="R242" s="80"/>
      <c r="S242" s="80"/>
      <c r="T242" s="80"/>
      <c r="U242" s="80"/>
      <c r="V242" s="80"/>
      <c r="W242" s="80"/>
      <c r="X242" s="80"/>
      <c r="Y242" s="80"/>
      <c r="Z242" s="80"/>
      <c r="AA242" s="83"/>
      <c r="AB242" s="114"/>
    </row>
    <row r="243" spans="1:29" ht="18.75" customHeight="1">
      <c r="A243" s="7">
        <f>IF(D243=0,"",D243)</f>
        <v>22</v>
      </c>
      <c r="B243" s="42" t="s">
        <v>88</v>
      </c>
      <c r="C243" s="389" t="s">
        <v>471</v>
      </c>
      <c r="D243" s="19">
        <v>22</v>
      </c>
      <c r="E243" s="52" t="s">
        <v>56</v>
      </c>
      <c r="F243" s="530"/>
      <c r="G243" s="531"/>
      <c r="H243" s="531"/>
      <c r="I243" s="531"/>
      <c r="J243" s="531"/>
      <c r="K243" s="531"/>
      <c r="L243" s="531"/>
      <c r="M243" s="531"/>
      <c r="N243" s="531"/>
      <c r="O243" s="531"/>
      <c r="P243" s="531"/>
      <c r="Q243" s="531"/>
      <c r="R243" s="531"/>
      <c r="S243" s="531"/>
      <c r="T243" s="531"/>
      <c r="U243" s="531"/>
      <c r="V243" s="531"/>
      <c r="W243" s="531"/>
      <c r="X243" s="531"/>
      <c r="Y243" s="531"/>
      <c r="Z243" s="531"/>
      <c r="AA243" s="532"/>
      <c r="AB243" s="105"/>
      <c r="AC243" s="23"/>
    </row>
    <row r="244" spans="1:29" ht="19">
      <c r="B244" s="24"/>
      <c r="C244" s="389"/>
      <c r="D244" s="19"/>
      <c r="E244" s="83"/>
      <c r="F244" s="473" t="s">
        <v>187</v>
      </c>
      <c r="G244" s="474"/>
      <c r="H244" s="474"/>
      <c r="I244" s="474"/>
      <c r="J244" s="474"/>
      <c r="K244" s="474"/>
      <c r="L244" s="474"/>
      <c r="M244" s="474"/>
      <c r="N244" s="474"/>
      <c r="O244" s="474"/>
      <c r="P244" s="474"/>
      <c r="Q244" s="474"/>
      <c r="R244" s="474"/>
      <c r="S244" s="474"/>
      <c r="T244" s="474"/>
      <c r="U244" s="474"/>
      <c r="V244" s="474"/>
      <c r="W244" s="474"/>
      <c r="X244" s="474"/>
      <c r="Y244" s="474"/>
      <c r="Z244" s="474"/>
      <c r="AA244" s="475"/>
      <c r="AB244" s="105" t="s">
        <v>188</v>
      </c>
    </row>
    <row r="245" spans="1:29" ht="20">
      <c r="B245" s="24"/>
      <c r="C245" s="389"/>
      <c r="D245" s="87"/>
      <c r="E245" s="83"/>
      <c r="F245" s="119" t="s">
        <v>189</v>
      </c>
      <c r="G245" s="80"/>
      <c r="H245" s="80"/>
      <c r="I245" s="80"/>
      <c r="J245" s="80"/>
      <c r="K245" s="80"/>
      <c r="L245" s="521"/>
      <c r="M245" s="522"/>
      <c r="N245" s="522"/>
      <c r="O245" s="522"/>
      <c r="P245" s="522"/>
      <c r="Q245" s="522"/>
      <c r="R245" s="522"/>
      <c r="S245" s="522"/>
      <c r="T245" s="522"/>
      <c r="U245" s="522"/>
      <c r="V245" s="522"/>
      <c r="W245" s="522"/>
      <c r="X245" s="522"/>
      <c r="Y245" s="522"/>
      <c r="Z245" s="523"/>
      <c r="AA245" s="83"/>
      <c r="AB245" s="105" t="s">
        <v>190</v>
      </c>
    </row>
    <row r="246" spans="1:29" ht="26.5">
      <c r="B246" s="24"/>
      <c r="C246" s="389"/>
      <c r="D246" s="87"/>
      <c r="E246" s="83"/>
      <c r="F246" s="119" t="s">
        <v>191</v>
      </c>
      <c r="G246" s="80"/>
      <c r="H246" s="80"/>
      <c r="I246" s="80"/>
      <c r="J246" s="80"/>
      <c r="K246" s="402"/>
      <c r="L246" s="403"/>
      <c r="M246" s="132" t="s">
        <v>192</v>
      </c>
      <c r="N246" s="402"/>
      <c r="O246" s="403"/>
      <c r="P246" s="132" t="s">
        <v>193</v>
      </c>
      <c r="Q246" s="80"/>
      <c r="R246" s="80"/>
      <c r="S246" s="80"/>
      <c r="T246" s="80"/>
      <c r="U246" s="80"/>
      <c r="V246" s="80"/>
      <c r="W246" s="80"/>
      <c r="X246" s="80"/>
      <c r="Y246" s="80"/>
      <c r="Z246" s="80"/>
      <c r="AA246" s="83"/>
      <c r="AB246" s="105"/>
    </row>
    <row r="247" spans="1:29" ht="19">
      <c r="B247" s="24"/>
      <c r="C247" s="107"/>
      <c r="D247" s="87"/>
      <c r="E247" s="83"/>
      <c r="F247" s="119" t="s">
        <v>589</v>
      </c>
      <c r="G247" s="80"/>
      <c r="H247" s="80"/>
      <c r="I247" s="80"/>
      <c r="J247" s="80"/>
      <c r="K247" s="80"/>
      <c r="L247" s="80"/>
      <c r="M247" s="80"/>
      <c r="N247" s="80"/>
      <c r="O247" s="80"/>
      <c r="P247" s="80"/>
      <c r="Q247" s="80"/>
      <c r="R247" s="80"/>
      <c r="S247" s="80"/>
      <c r="T247" s="80"/>
      <c r="U247" s="80"/>
      <c r="V247" s="80"/>
      <c r="W247" s="80"/>
      <c r="X247" s="80"/>
      <c r="Y247" s="80"/>
      <c r="Z247" s="80"/>
      <c r="AA247" s="83"/>
      <c r="AB247" s="105"/>
    </row>
    <row r="248" spans="1:29" ht="19">
      <c r="B248" s="24"/>
      <c r="C248" s="107"/>
      <c r="D248" s="87"/>
      <c r="E248" s="83"/>
      <c r="F248" s="80"/>
      <c r="G248" s="80"/>
      <c r="H248" s="80"/>
      <c r="I248" s="80"/>
      <c r="J248" s="80"/>
      <c r="K248" s="80"/>
      <c r="L248" s="80"/>
      <c r="M248" s="80"/>
      <c r="N248" s="80"/>
      <c r="O248" s="80"/>
      <c r="P248" s="80"/>
      <c r="Q248" s="80"/>
      <c r="R248" s="80"/>
      <c r="S248" s="80"/>
      <c r="T248" s="80"/>
      <c r="U248" s="80"/>
      <c r="V248" s="80"/>
      <c r="W248" s="80"/>
      <c r="X248" s="80"/>
      <c r="Y248" s="80"/>
      <c r="Z248" s="80"/>
      <c r="AA248" s="83"/>
      <c r="AB248" s="105"/>
    </row>
    <row r="249" spans="1:29" ht="19.149999999999999" customHeight="1">
      <c r="A249" s="7">
        <f>IF(D249=0,"",D249)</f>
        <v>23</v>
      </c>
      <c r="B249" s="42" t="s">
        <v>92</v>
      </c>
      <c r="C249" s="389" t="s">
        <v>194</v>
      </c>
      <c r="D249" s="87">
        <v>23</v>
      </c>
      <c r="E249" s="52" t="s">
        <v>56</v>
      </c>
      <c r="F249" s="65"/>
      <c r="G249" s="65"/>
      <c r="H249" s="65"/>
      <c r="I249" s="65"/>
      <c r="J249" s="65"/>
      <c r="K249" s="65"/>
      <c r="L249" s="65"/>
      <c r="M249" s="65"/>
      <c r="N249" s="65"/>
      <c r="O249" s="65"/>
      <c r="P249" s="65"/>
      <c r="Q249" s="65"/>
      <c r="R249" s="65"/>
      <c r="S249" s="65"/>
      <c r="T249" s="65"/>
      <c r="U249" s="65"/>
      <c r="V249" s="65"/>
      <c r="W249" s="65"/>
      <c r="X249" s="65"/>
      <c r="Y249" s="65"/>
      <c r="Z249" s="65"/>
      <c r="AA249" s="77"/>
      <c r="AB249" s="529" t="s">
        <v>195</v>
      </c>
      <c r="AC249" s="23">
        <f>VLOOKUP(E249,$AI$52:$AJ$59,2,FALSE)</f>
        <v>0</v>
      </c>
    </row>
    <row r="250" spans="1:29" ht="19.149999999999999" customHeight="1">
      <c r="B250" s="79"/>
      <c r="C250" s="389"/>
      <c r="D250" s="87"/>
      <c r="E250" s="83"/>
      <c r="F250" s="133"/>
      <c r="G250" s="80"/>
      <c r="H250" s="80"/>
      <c r="I250" s="80"/>
      <c r="J250" s="80"/>
      <c r="K250" s="80"/>
      <c r="L250" s="80"/>
      <c r="M250" s="80"/>
      <c r="N250" s="80"/>
      <c r="O250" s="80"/>
      <c r="P250" s="80"/>
      <c r="Q250" s="80"/>
      <c r="R250" s="80"/>
      <c r="S250" s="80"/>
      <c r="T250" s="80"/>
      <c r="U250" s="80"/>
      <c r="V250" s="80"/>
      <c r="W250" s="80"/>
      <c r="X250" s="80"/>
      <c r="Y250" s="80"/>
      <c r="Z250" s="80"/>
      <c r="AA250" s="83"/>
      <c r="AB250" s="529"/>
    </row>
    <row r="251" spans="1:29" ht="19.149999999999999" customHeight="1">
      <c r="B251" s="79"/>
      <c r="C251" s="389"/>
      <c r="D251" s="87"/>
      <c r="E251" s="83"/>
      <c r="F251" s="133"/>
      <c r="G251" s="80"/>
      <c r="H251" s="80"/>
      <c r="I251" s="80"/>
      <c r="J251" s="80"/>
      <c r="K251" s="80"/>
      <c r="L251" s="80"/>
      <c r="M251" s="80"/>
      <c r="N251" s="80"/>
      <c r="O251" s="80"/>
      <c r="P251" s="80"/>
      <c r="Q251" s="80"/>
      <c r="R251" s="80"/>
      <c r="S251" s="80"/>
      <c r="T251" s="80"/>
      <c r="U251" s="80"/>
      <c r="V251" s="80"/>
      <c r="W251" s="80"/>
      <c r="X251" s="80"/>
      <c r="Y251" s="80"/>
      <c r="Z251" s="80"/>
      <c r="AA251" s="83"/>
      <c r="AB251" s="525"/>
    </row>
    <row r="252" spans="1:29" ht="19.149999999999999" customHeight="1">
      <c r="B252" s="24"/>
      <c r="C252" s="85"/>
      <c r="D252" s="87"/>
      <c r="E252" s="83"/>
      <c r="F252" s="133"/>
      <c r="G252" s="80"/>
      <c r="H252" s="80"/>
      <c r="I252" s="80"/>
      <c r="J252" s="80"/>
      <c r="K252" s="80"/>
      <c r="L252" s="80"/>
      <c r="M252" s="80"/>
      <c r="N252" s="80"/>
      <c r="O252" s="80"/>
      <c r="P252" s="80"/>
      <c r="Q252" s="80"/>
      <c r="R252" s="80"/>
      <c r="S252" s="80"/>
      <c r="T252" s="80"/>
      <c r="U252" s="80"/>
      <c r="V252" s="80"/>
      <c r="W252" s="80"/>
      <c r="X252" s="80"/>
      <c r="Y252" s="80"/>
      <c r="Z252" s="80"/>
      <c r="AA252" s="83"/>
      <c r="AB252" s="525"/>
    </row>
    <row r="253" spans="1:29" ht="19.149999999999999" customHeight="1">
      <c r="A253" s="7" t="str">
        <f>IF(D253=0,"",D253)</f>
        <v/>
      </c>
      <c r="B253" s="289" t="s">
        <v>74</v>
      </c>
      <c r="C253" s="533" t="s">
        <v>475</v>
      </c>
      <c r="D253" s="134"/>
      <c r="E253" s="89" t="s">
        <v>165</v>
      </c>
      <c r="F253" s="22"/>
      <c r="G253" s="22"/>
      <c r="H253" s="22"/>
      <c r="I253" s="22"/>
      <c r="J253" s="22"/>
      <c r="K253" s="22"/>
      <c r="L253" s="22"/>
      <c r="M253" s="22"/>
      <c r="N253" s="22"/>
      <c r="O253" s="22"/>
      <c r="P253" s="22"/>
      <c r="Q253" s="22"/>
      <c r="R253" s="22"/>
      <c r="S253" s="22"/>
      <c r="T253" s="22"/>
      <c r="U253" s="22"/>
      <c r="V253" s="22"/>
      <c r="W253" s="22"/>
      <c r="X253" s="22"/>
      <c r="Y253" s="22"/>
      <c r="Z253" s="22"/>
      <c r="AA253" s="89"/>
      <c r="AB253" s="105"/>
    </row>
    <row r="254" spans="1:29" ht="19.149999999999999" customHeight="1">
      <c r="B254" s="24"/>
      <c r="C254" s="533"/>
      <c r="D254" s="134"/>
      <c r="E254" s="89"/>
      <c r="F254" s="90"/>
      <c r="G254" s="22"/>
      <c r="H254" s="22"/>
      <c r="I254" s="22"/>
      <c r="J254" s="22"/>
      <c r="K254" s="22"/>
      <c r="L254" s="22"/>
      <c r="M254" s="22"/>
      <c r="N254" s="22"/>
      <c r="O254" s="22"/>
      <c r="P254" s="22"/>
      <c r="Q254" s="22"/>
      <c r="R254" s="22"/>
      <c r="S254" s="22"/>
      <c r="T254" s="22"/>
      <c r="U254" s="22"/>
      <c r="V254" s="22"/>
      <c r="W254" s="22"/>
      <c r="X254" s="22"/>
      <c r="Y254" s="22"/>
      <c r="Z254" s="22"/>
      <c r="AA254" s="89"/>
      <c r="AB254" s="105"/>
    </row>
    <row r="255" spans="1:29" ht="19.149999999999999" customHeight="1">
      <c r="A255" s="7">
        <f>IF(D255=0,"",D255)</f>
        <v>24</v>
      </c>
      <c r="B255" s="42" t="s">
        <v>88</v>
      </c>
      <c r="C255" s="388" t="s">
        <v>196</v>
      </c>
      <c r="D255" s="87">
        <v>24</v>
      </c>
      <c r="E255" s="52" t="s">
        <v>56</v>
      </c>
      <c r="F255" s="534" t="s">
        <v>197</v>
      </c>
      <c r="G255" s="474"/>
      <c r="H255" s="474"/>
      <c r="I255" s="474"/>
      <c r="J255" s="474"/>
      <c r="K255" s="474"/>
      <c r="L255" s="474"/>
      <c r="M255" s="474"/>
      <c r="N255" s="474"/>
      <c r="O255" s="474"/>
      <c r="P255" s="474"/>
      <c r="Q255" s="474"/>
      <c r="R255" s="474"/>
      <c r="S255" s="474"/>
      <c r="T255" s="474"/>
      <c r="U255" s="474"/>
      <c r="V255" s="474"/>
      <c r="W255" s="474"/>
      <c r="X255" s="474"/>
      <c r="Y255" s="474"/>
      <c r="Z255" s="474"/>
      <c r="AA255" s="475"/>
      <c r="AB255" s="135" t="s">
        <v>198</v>
      </c>
      <c r="AC255" s="23">
        <f>VLOOKUP(E255,$AI$52:$AJ$59,2,FALSE)</f>
        <v>0</v>
      </c>
    </row>
    <row r="256" spans="1:29" ht="19.149999999999999" customHeight="1">
      <c r="B256" s="24"/>
      <c r="C256" s="388"/>
      <c r="D256" s="87"/>
      <c r="E256" s="77"/>
      <c r="F256" s="519" t="s">
        <v>199</v>
      </c>
      <c r="G256" s="511"/>
      <c r="H256" s="511"/>
      <c r="I256" s="535"/>
      <c r="J256" s="536"/>
      <c r="K256" s="537"/>
      <c r="L256" s="132" t="s">
        <v>200</v>
      </c>
      <c r="M256" s="132"/>
      <c r="N256" s="65"/>
      <c r="O256" s="65"/>
      <c r="P256" s="65"/>
      <c r="Q256" s="65"/>
      <c r="R256" s="65"/>
      <c r="S256" s="65"/>
      <c r="T256" s="65"/>
      <c r="U256" s="65"/>
      <c r="V256" s="65"/>
      <c r="W256" s="65"/>
      <c r="X256" s="65"/>
      <c r="Y256" s="65"/>
      <c r="Z256" s="65"/>
      <c r="AA256" s="77"/>
      <c r="AB256" s="105" t="s">
        <v>201</v>
      </c>
    </row>
    <row r="257" spans="1:29" ht="19.149999999999999" customHeight="1">
      <c r="B257" s="24"/>
      <c r="C257" s="388"/>
      <c r="D257" s="87"/>
      <c r="E257" s="136"/>
      <c r="F257" s="519" t="s">
        <v>199</v>
      </c>
      <c r="G257" s="511"/>
      <c r="H257" s="511"/>
      <c r="I257" s="535"/>
      <c r="J257" s="536"/>
      <c r="K257" s="537"/>
      <c r="L257" s="132" t="s">
        <v>200</v>
      </c>
      <c r="M257" s="137"/>
      <c r="N257" s="137"/>
      <c r="O257" s="137"/>
      <c r="P257" s="137"/>
      <c r="W257" s="137"/>
      <c r="X257" s="137"/>
      <c r="Y257" s="137"/>
      <c r="Z257" s="137"/>
      <c r="AA257" s="136"/>
      <c r="AB257" s="105" t="s">
        <v>202</v>
      </c>
    </row>
    <row r="258" spans="1:29" ht="19.149999999999999" customHeight="1">
      <c r="B258" s="24"/>
      <c r="D258" s="87"/>
      <c r="E258" s="136"/>
      <c r="F258" s="405" t="s">
        <v>203</v>
      </c>
      <c r="G258" s="406"/>
      <c r="H258" s="406"/>
      <c r="I258" s="406"/>
      <c r="J258" s="406"/>
      <c r="K258" s="406"/>
      <c r="L258" s="406"/>
      <c r="M258" s="406"/>
      <c r="N258" s="406"/>
      <c r="O258" s="406"/>
      <c r="P258" s="406"/>
      <c r="Q258" s="407"/>
      <c r="R258" s="465"/>
      <c r="S258" s="466"/>
      <c r="T258" s="466"/>
      <c r="U258" s="466"/>
      <c r="V258" s="466"/>
      <c r="W258" s="467"/>
      <c r="X258" s="137"/>
      <c r="Y258" s="137"/>
      <c r="Z258" s="137"/>
      <c r="AA258" s="136"/>
      <c r="AB258" s="105"/>
    </row>
    <row r="259" spans="1:29" ht="19.149999999999999" customHeight="1">
      <c r="B259" s="24"/>
      <c r="D259" s="87"/>
      <c r="E259" s="111"/>
      <c r="F259" s="473" t="s">
        <v>204</v>
      </c>
      <c r="G259" s="474"/>
      <c r="H259" s="474"/>
      <c r="I259" s="474"/>
      <c r="J259" s="474"/>
      <c r="K259" s="474"/>
      <c r="L259" s="474"/>
      <c r="M259" s="474"/>
      <c r="N259" s="474"/>
      <c r="O259" s="474"/>
      <c r="P259" s="474"/>
      <c r="Q259" s="508"/>
      <c r="R259" s="465"/>
      <c r="S259" s="466"/>
      <c r="T259" s="466"/>
      <c r="U259" s="466"/>
      <c r="V259" s="466"/>
      <c r="W259" s="467"/>
      <c r="X259" s="138"/>
      <c r="Y259" s="138"/>
      <c r="Z259" s="138"/>
      <c r="AA259" s="139"/>
      <c r="AB259" s="105"/>
    </row>
    <row r="260" spans="1:29" ht="19.149999999999999" customHeight="1">
      <c r="B260" s="24"/>
      <c r="D260" s="87"/>
      <c r="E260" s="111"/>
      <c r="F260" s="96" t="s">
        <v>205</v>
      </c>
      <c r="G260" s="111"/>
      <c r="H260" s="111"/>
      <c r="I260" s="111"/>
      <c r="J260" s="111"/>
      <c r="K260" s="111"/>
      <c r="L260" s="111"/>
      <c r="M260" s="111"/>
      <c r="N260" s="111"/>
      <c r="O260" s="111"/>
      <c r="V260" s="111"/>
      <c r="W260" s="111"/>
      <c r="X260" s="111"/>
      <c r="Y260" s="111"/>
      <c r="Z260" s="111"/>
      <c r="AA260" s="140"/>
      <c r="AB260" s="105"/>
    </row>
    <row r="261" spans="1:29" ht="24" customHeight="1">
      <c r="B261" s="24"/>
      <c r="D261" s="87"/>
      <c r="E261" s="111"/>
      <c r="F261" s="385" t="s">
        <v>206</v>
      </c>
      <c r="G261" s="386"/>
      <c r="H261" s="386"/>
      <c r="I261" s="386"/>
      <c r="J261" s="386"/>
      <c r="K261" s="386"/>
      <c r="L261" s="386"/>
      <c r="M261" s="386"/>
      <c r="N261" s="386"/>
      <c r="O261" s="386"/>
      <c r="P261" s="386"/>
      <c r="Q261" s="386"/>
      <c r="R261" s="386"/>
      <c r="S261" s="386"/>
      <c r="T261" s="386"/>
      <c r="U261" s="386"/>
      <c r="V261" s="386"/>
      <c r="W261" s="386"/>
      <c r="X261" s="386"/>
      <c r="Y261" s="386"/>
      <c r="Z261" s="386"/>
      <c r="AA261" s="387"/>
      <c r="AB261" s="529" t="s">
        <v>207</v>
      </c>
    </row>
    <row r="262" spans="1:29" ht="19.149999999999999" customHeight="1">
      <c r="B262" s="24"/>
      <c r="D262" s="87"/>
      <c r="E262" s="111"/>
      <c r="F262" s="385"/>
      <c r="G262" s="386"/>
      <c r="H262" s="386"/>
      <c r="I262" s="386"/>
      <c r="J262" s="386"/>
      <c r="K262" s="386"/>
      <c r="L262" s="386"/>
      <c r="M262" s="386"/>
      <c r="N262" s="386"/>
      <c r="O262" s="386"/>
      <c r="P262" s="386"/>
      <c r="Q262" s="386"/>
      <c r="R262" s="386"/>
      <c r="S262" s="386"/>
      <c r="T262" s="386"/>
      <c r="U262" s="386"/>
      <c r="V262" s="386"/>
      <c r="W262" s="386"/>
      <c r="X262" s="386"/>
      <c r="Y262" s="386"/>
      <c r="Z262" s="386"/>
      <c r="AA262" s="387"/>
      <c r="AB262" s="525"/>
    </row>
    <row r="263" spans="1:29" ht="19.149999999999999" customHeight="1">
      <c r="B263" s="24"/>
      <c r="D263" s="87"/>
      <c r="E263" s="111"/>
      <c r="F263" s="385"/>
      <c r="G263" s="386"/>
      <c r="H263" s="386"/>
      <c r="I263" s="386"/>
      <c r="J263" s="386"/>
      <c r="K263" s="386"/>
      <c r="L263" s="386"/>
      <c r="M263" s="386"/>
      <c r="N263" s="386"/>
      <c r="O263" s="386"/>
      <c r="P263" s="386"/>
      <c r="Q263" s="386"/>
      <c r="R263" s="386"/>
      <c r="S263" s="386"/>
      <c r="T263" s="386"/>
      <c r="U263" s="386"/>
      <c r="V263" s="386"/>
      <c r="W263" s="386"/>
      <c r="X263" s="386"/>
      <c r="Y263" s="386"/>
      <c r="Z263" s="386"/>
      <c r="AA263" s="387"/>
      <c r="AB263" s="525"/>
    </row>
    <row r="264" spans="1:29" ht="19.149999999999999" customHeight="1">
      <c r="B264" s="24"/>
      <c r="D264" s="87"/>
      <c r="E264" s="140"/>
      <c r="F264" s="385"/>
      <c r="G264" s="386"/>
      <c r="H264" s="386"/>
      <c r="I264" s="386"/>
      <c r="J264" s="386"/>
      <c r="K264" s="386"/>
      <c r="L264" s="386"/>
      <c r="M264" s="386"/>
      <c r="N264" s="386"/>
      <c r="O264" s="386"/>
      <c r="P264" s="386"/>
      <c r="Q264" s="386"/>
      <c r="R264" s="386"/>
      <c r="S264" s="386"/>
      <c r="T264" s="386"/>
      <c r="U264" s="386"/>
      <c r="V264" s="386"/>
      <c r="W264" s="386"/>
      <c r="X264" s="386"/>
      <c r="Y264" s="386"/>
      <c r="Z264" s="386"/>
      <c r="AA264" s="387"/>
      <c r="AB264" s="105"/>
    </row>
    <row r="265" spans="1:29" ht="19.149999999999999" customHeight="1">
      <c r="B265" s="24"/>
      <c r="D265" s="87"/>
      <c r="E265" s="140"/>
      <c r="F265" s="385"/>
      <c r="G265" s="386"/>
      <c r="H265" s="386"/>
      <c r="I265" s="386"/>
      <c r="J265" s="386"/>
      <c r="K265" s="386"/>
      <c r="L265" s="386"/>
      <c r="M265" s="386"/>
      <c r="N265" s="386"/>
      <c r="O265" s="386"/>
      <c r="P265" s="386"/>
      <c r="Q265" s="386"/>
      <c r="R265" s="386"/>
      <c r="S265" s="386"/>
      <c r="T265" s="386"/>
      <c r="U265" s="386"/>
      <c r="V265" s="386"/>
      <c r="W265" s="386"/>
      <c r="X265" s="386"/>
      <c r="Y265" s="386"/>
      <c r="Z265" s="386"/>
      <c r="AA265" s="387"/>
      <c r="AB265" s="105"/>
    </row>
    <row r="266" spans="1:29" ht="19.149999999999999" customHeight="1">
      <c r="B266" s="24"/>
      <c r="D266" s="87"/>
      <c r="E266" s="140"/>
      <c r="F266" s="141"/>
      <c r="G266" s="111"/>
      <c r="H266" s="111"/>
      <c r="I266" s="111"/>
      <c r="J266" s="111"/>
      <c r="K266" s="111"/>
      <c r="L266" s="111"/>
      <c r="M266" s="111"/>
      <c r="N266" s="111"/>
      <c r="O266" s="111"/>
      <c r="P266" s="111"/>
      <c r="Q266" s="111"/>
      <c r="R266" s="111"/>
      <c r="S266" s="111"/>
      <c r="T266" s="111"/>
      <c r="U266" s="111"/>
      <c r="V266" s="111"/>
      <c r="W266" s="111"/>
      <c r="X266" s="111"/>
      <c r="Y266" s="111"/>
      <c r="Z266" s="111"/>
      <c r="AA266" s="140"/>
      <c r="AB266" s="105"/>
    </row>
    <row r="267" spans="1:29" ht="19.149999999999999" customHeight="1">
      <c r="B267" s="24"/>
      <c r="D267" s="87"/>
      <c r="E267" s="140"/>
      <c r="F267" s="385" t="s">
        <v>208</v>
      </c>
      <c r="G267" s="386"/>
      <c r="H267" s="386"/>
      <c r="I267" s="386"/>
      <c r="J267" s="386"/>
      <c r="K267" s="386"/>
      <c r="L267" s="386"/>
      <c r="M267" s="386"/>
      <c r="N267" s="386"/>
      <c r="O267" s="386"/>
      <c r="P267" s="386"/>
      <c r="Q267" s="386"/>
      <c r="R267" s="386"/>
      <c r="S267" s="386"/>
      <c r="T267" s="386"/>
      <c r="U267" s="386"/>
      <c r="V267" s="386"/>
      <c r="W267" s="386"/>
      <c r="X267" s="386"/>
      <c r="Y267" s="386"/>
      <c r="Z267" s="386"/>
      <c r="AA267" s="387"/>
      <c r="AB267" s="105"/>
    </row>
    <row r="268" spans="1:29" ht="19.149999999999999" customHeight="1">
      <c r="B268" s="24"/>
      <c r="D268" s="87"/>
      <c r="E268" s="140"/>
      <c r="F268" s="385"/>
      <c r="G268" s="386"/>
      <c r="H268" s="386"/>
      <c r="I268" s="386"/>
      <c r="J268" s="386"/>
      <c r="K268" s="386"/>
      <c r="L268" s="386"/>
      <c r="M268" s="386"/>
      <c r="N268" s="386"/>
      <c r="O268" s="386"/>
      <c r="P268" s="386"/>
      <c r="Q268" s="386"/>
      <c r="R268" s="386"/>
      <c r="S268" s="386"/>
      <c r="T268" s="386"/>
      <c r="U268" s="386"/>
      <c r="V268" s="386"/>
      <c r="W268" s="386"/>
      <c r="X268" s="386"/>
      <c r="Y268" s="386"/>
      <c r="Z268" s="386"/>
      <c r="AA268" s="387"/>
      <c r="AB268" s="105"/>
    </row>
    <row r="269" spans="1:29" ht="19.149999999999999" customHeight="1">
      <c r="B269" s="24"/>
      <c r="D269" s="87"/>
      <c r="E269" s="140"/>
      <c r="F269" s="385"/>
      <c r="G269" s="386"/>
      <c r="H269" s="386"/>
      <c r="I269" s="386"/>
      <c r="J269" s="386"/>
      <c r="K269" s="386"/>
      <c r="L269" s="386"/>
      <c r="M269" s="386"/>
      <c r="N269" s="386"/>
      <c r="O269" s="386"/>
      <c r="P269" s="386"/>
      <c r="Q269" s="386"/>
      <c r="R269" s="386"/>
      <c r="S269" s="386"/>
      <c r="T269" s="386"/>
      <c r="U269" s="386"/>
      <c r="V269" s="386"/>
      <c r="W269" s="386"/>
      <c r="X269" s="386"/>
      <c r="Y269" s="386"/>
      <c r="Z269" s="386"/>
      <c r="AA269" s="387"/>
      <c r="AB269" s="105"/>
    </row>
    <row r="270" spans="1:29" ht="19.149999999999999" customHeight="1">
      <c r="B270" s="24"/>
      <c r="D270" s="87"/>
      <c r="E270" s="140"/>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40"/>
      <c r="AB270" s="105"/>
    </row>
    <row r="271" spans="1:29" ht="19.899999999999999" customHeight="1">
      <c r="A271" s="7">
        <f>IF(D271=0,"",D271)</f>
        <v>25</v>
      </c>
      <c r="B271" s="42" t="s">
        <v>92</v>
      </c>
      <c r="C271" s="389" t="s">
        <v>209</v>
      </c>
      <c r="D271" s="87">
        <v>25</v>
      </c>
      <c r="E271" s="52" t="s">
        <v>56</v>
      </c>
      <c r="F271" s="143" t="s">
        <v>210</v>
      </c>
      <c r="G271" s="144"/>
      <c r="H271" s="144"/>
      <c r="I271" s="144"/>
      <c r="J271" s="144"/>
      <c r="K271" s="144"/>
      <c r="L271" s="144"/>
      <c r="M271" s="144"/>
      <c r="N271" s="144"/>
      <c r="O271" s="144"/>
      <c r="P271" s="144"/>
      <c r="Q271" s="144"/>
      <c r="R271" s="144"/>
      <c r="S271" s="144"/>
      <c r="T271" s="144"/>
      <c r="U271" s="144"/>
      <c r="V271" s="144"/>
      <c r="W271" s="144"/>
      <c r="X271" s="144"/>
      <c r="Y271" s="144"/>
      <c r="Z271" s="144"/>
      <c r="AA271" s="142"/>
      <c r="AB271" s="487" t="s">
        <v>211</v>
      </c>
      <c r="AC271" s="23">
        <f>VLOOKUP(E271,$AI$52:$AJ$59,2,FALSE)</f>
        <v>0</v>
      </c>
    </row>
    <row r="272" spans="1:29" ht="19.899999999999999" customHeight="1">
      <c r="B272" s="24"/>
      <c r="C272" s="389"/>
      <c r="D272" s="87"/>
      <c r="E272" s="144"/>
      <c r="F272" s="488" t="s">
        <v>212</v>
      </c>
      <c r="G272" s="422"/>
      <c r="H272" s="422"/>
      <c r="I272" s="422"/>
      <c r="J272" s="422"/>
      <c r="K272" s="422"/>
      <c r="L272" s="489"/>
      <c r="M272" s="465"/>
      <c r="N272" s="466"/>
      <c r="O272" s="466"/>
      <c r="P272" s="466"/>
      <c r="Q272" s="466"/>
      <c r="R272" s="467"/>
      <c r="S272" s="144"/>
      <c r="T272" s="144"/>
      <c r="U272" s="144"/>
      <c r="V272" s="144"/>
      <c r="W272" s="144"/>
      <c r="X272" s="144"/>
      <c r="Y272" s="144"/>
      <c r="Z272" s="144"/>
      <c r="AA272" s="142"/>
      <c r="AB272" s="525"/>
    </row>
    <row r="273" spans="1:29" ht="19.899999999999999" customHeight="1">
      <c r="B273" s="24"/>
      <c r="C273" s="389"/>
      <c r="D273" s="87"/>
      <c r="E273" s="144"/>
      <c r="F273" s="526"/>
      <c r="G273" s="527"/>
      <c r="H273" s="527"/>
      <c r="I273" s="527"/>
      <c r="J273" s="527"/>
      <c r="K273" s="528" t="s">
        <v>213</v>
      </c>
      <c r="L273" s="504"/>
      <c r="M273" s="465"/>
      <c r="N273" s="466"/>
      <c r="O273" s="466"/>
      <c r="P273" s="466"/>
      <c r="Q273" s="466"/>
      <c r="R273" s="467"/>
      <c r="S273" s="144"/>
      <c r="T273" s="144"/>
      <c r="U273" s="144"/>
      <c r="V273" s="144"/>
      <c r="W273" s="144"/>
      <c r="X273" s="144"/>
      <c r="Y273" s="144"/>
      <c r="Z273" s="144"/>
      <c r="AA273" s="142"/>
      <c r="AB273" s="525"/>
    </row>
    <row r="274" spans="1:29" ht="19.899999999999999" customHeight="1">
      <c r="B274" s="24"/>
      <c r="C274" s="389"/>
      <c r="D274" s="87"/>
      <c r="E274" s="144"/>
      <c r="F274" s="143" t="s">
        <v>214</v>
      </c>
      <c r="G274" s="144"/>
      <c r="H274" s="144"/>
      <c r="I274" s="144"/>
      <c r="J274" s="144"/>
      <c r="K274" s="144"/>
      <c r="L274" s="144"/>
      <c r="M274" s="465"/>
      <c r="N274" s="466"/>
      <c r="O274" s="466"/>
      <c r="P274" s="466"/>
      <c r="Q274" s="466"/>
      <c r="R274" s="467"/>
      <c r="S274" s="144"/>
      <c r="T274" s="144"/>
      <c r="U274" s="144"/>
      <c r="V274" s="144"/>
      <c r="W274" s="144"/>
      <c r="X274" s="144"/>
      <c r="Y274" s="144"/>
      <c r="Z274" s="144"/>
      <c r="AA274" s="142"/>
      <c r="AB274" s="145"/>
    </row>
    <row r="275" spans="1:29" ht="19.899999999999999" customHeight="1">
      <c r="B275" s="24"/>
      <c r="D275" s="87"/>
      <c r="E275" s="144"/>
      <c r="F275" s="401" t="s">
        <v>215</v>
      </c>
      <c r="G275" s="388"/>
      <c r="H275" s="388"/>
      <c r="I275" s="388"/>
      <c r="J275" s="388"/>
      <c r="K275" s="388"/>
      <c r="L275" s="388"/>
      <c r="M275" s="388"/>
      <c r="N275" s="388"/>
      <c r="O275" s="388"/>
      <c r="P275" s="388"/>
      <c r="Q275" s="388"/>
      <c r="R275" s="388"/>
      <c r="S275" s="388"/>
      <c r="T275" s="388"/>
      <c r="U275" s="388"/>
      <c r="V275" s="388"/>
      <c r="W275" s="388"/>
      <c r="X275" s="388"/>
      <c r="Y275" s="388"/>
      <c r="Z275" s="388"/>
      <c r="AA275" s="389"/>
      <c r="AB275" s="112"/>
    </row>
    <row r="276" spans="1:29" ht="19.899999999999999" customHeight="1">
      <c r="B276" s="24"/>
      <c r="D276" s="87"/>
      <c r="E276" s="146"/>
      <c r="F276" s="401"/>
      <c r="G276" s="388"/>
      <c r="H276" s="388"/>
      <c r="I276" s="388"/>
      <c r="J276" s="388"/>
      <c r="K276" s="388"/>
      <c r="L276" s="388"/>
      <c r="M276" s="388"/>
      <c r="N276" s="388"/>
      <c r="O276" s="388"/>
      <c r="P276" s="388"/>
      <c r="Q276" s="388"/>
      <c r="R276" s="388"/>
      <c r="S276" s="388"/>
      <c r="T276" s="388"/>
      <c r="U276" s="388"/>
      <c r="V276" s="388"/>
      <c r="W276" s="388"/>
      <c r="X276" s="388"/>
      <c r="Y276" s="388"/>
      <c r="Z276" s="388"/>
      <c r="AA276" s="389"/>
      <c r="AB276" s="112"/>
    </row>
    <row r="277" spans="1:29" ht="19.899999999999999" customHeight="1">
      <c r="B277" s="289" t="s">
        <v>80</v>
      </c>
      <c r="C277" s="92" t="s">
        <v>216</v>
      </c>
      <c r="D277" s="87"/>
      <c r="E277" s="146"/>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6"/>
      <c r="AB277" s="256"/>
    </row>
    <row r="278" spans="1:29" ht="19.899999999999999" customHeight="1">
      <c r="A278" s="7">
        <f>IF(D278=0,"",D278)</f>
        <v>26</v>
      </c>
      <c r="B278" s="42" t="s">
        <v>88</v>
      </c>
      <c r="C278" s="388" t="s">
        <v>217</v>
      </c>
      <c r="D278" s="87">
        <v>26</v>
      </c>
      <c r="E278" s="52" t="s">
        <v>56</v>
      </c>
      <c r="F278" s="495" t="s">
        <v>218</v>
      </c>
      <c r="G278" s="422"/>
      <c r="H278" s="422"/>
      <c r="I278" s="422"/>
      <c r="J278" s="422"/>
      <c r="K278" s="422"/>
      <c r="L278" s="489"/>
      <c r="M278" s="521"/>
      <c r="N278" s="522"/>
      <c r="O278" s="523"/>
      <c r="P278" s="524" t="s">
        <v>175</v>
      </c>
      <c r="Q278" s="406"/>
      <c r="R278" s="406"/>
      <c r="S278" s="521"/>
      <c r="T278" s="522"/>
      <c r="U278" s="522"/>
      <c r="V278" s="522"/>
      <c r="W278" s="522"/>
      <c r="X278" s="522"/>
      <c r="Y278" s="522"/>
      <c r="Z278" s="523"/>
      <c r="AA278" s="127" t="s">
        <v>156</v>
      </c>
      <c r="AB278" s="105" t="s">
        <v>219</v>
      </c>
      <c r="AC278" s="23">
        <f>VLOOKUP(E278,$AI$52:$AJ$59,2,FALSE)</f>
        <v>0</v>
      </c>
    </row>
    <row r="279" spans="1:29" ht="19.899999999999999" customHeight="1">
      <c r="B279" s="24"/>
      <c r="C279" s="388"/>
      <c r="D279" s="87"/>
      <c r="E279" s="140"/>
      <c r="F279" s="473" t="s">
        <v>220</v>
      </c>
      <c r="G279" s="474"/>
      <c r="H279" s="474"/>
      <c r="I279" s="474"/>
      <c r="J279" s="474"/>
      <c r="K279" s="474"/>
      <c r="L279" s="474"/>
      <c r="M279" s="508"/>
      <c r="N279" s="465"/>
      <c r="O279" s="466"/>
      <c r="P279" s="466"/>
      <c r="Q279" s="466"/>
      <c r="R279" s="466"/>
      <c r="S279" s="467"/>
      <c r="T279" s="111"/>
      <c r="U279" s="111"/>
      <c r="V279" s="111"/>
      <c r="W279" s="111"/>
      <c r="X279" s="111"/>
      <c r="Y279" s="111"/>
      <c r="Z279" s="111"/>
      <c r="AA279" s="140"/>
      <c r="AB279" s="149"/>
    </row>
    <row r="280" spans="1:29" ht="19.899999999999999" customHeight="1">
      <c r="B280" s="24"/>
      <c r="C280" s="388"/>
      <c r="D280" s="87"/>
      <c r="E280" s="140"/>
      <c r="F280" s="385" t="s">
        <v>221</v>
      </c>
      <c r="G280" s="386"/>
      <c r="H280" s="386"/>
      <c r="I280" s="386"/>
      <c r="J280" s="386"/>
      <c r="K280" s="386"/>
      <c r="L280" s="386"/>
      <c r="M280" s="386"/>
      <c r="N280" s="386"/>
      <c r="O280" s="386"/>
      <c r="P280" s="386"/>
      <c r="Q280" s="386"/>
      <c r="R280" s="386"/>
      <c r="S280" s="386"/>
      <c r="T280" s="386"/>
      <c r="U280" s="386"/>
      <c r="V280" s="386"/>
      <c r="W280" s="386"/>
      <c r="X280" s="386"/>
      <c r="Y280" s="386"/>
      <c r="Z280" s="386"/>
      <c r="AA280" s="387"/>
      <c r="AB280" s="105"/>
    </row>
    <row r="281" spans="1:29" ht="19.899999999999999" customHeight="1">
      <c r="B281" s="24"/>
      <c r="C281" s="388"/>
      <c r="D281" s="87"/>
      <c r="E281" s="140"/>
      <c r="F281" s="385"/>
      <c r="G281" s="386"/>
      <c r="H281" s="386"/>
      <c r="I281" s="386"/>
      <c r="J281" s="386"/>
      <c r="K281" s="386"/>
      <c r="L281" s="386"/>
      <c r="M281" s="386"/>
      <c r="N281" s="386"/>
      <c r="O281" s="386"/>
      <c r="P281" s="386"/>
      <c r="Q281" s="386"/>
      <c r="R281" s="386"/>
      <c r="S281" s="386"/>
      <c r="T281" s="386"/>
      <c r="U281" s="386"/>
      <c r="V281" s="386"/>
      <c r="W281" s="386"/>
      <c r="X281" s="386"/>
      <c r="Y281" s="386"/>
      <c r="Z281" s="386"/>
      <c r="AA281" s="387"/>
      <c r="AB281" s="105"/>
    </row>
    <row r="282" spans="1:29" ht="19.899999999999999" customHeight="1">
      <c r="B282" s="24"/>
      <c r="C282" s="388"/>
      <c r="D282" s="87"/>
      <c r="E282" s="140"/>
      <c r="F282" s="519" t="s">
        <v>222</v>
      </c>
      <c r="G282" s="511"/>
      <c r="H282" s="511"/>
      <c r="I282" s="511"/>
      <c r="J282" s="511"/>
      <c r="K282" s="511"/>
      <c r="L282" s="511"/>
      <c r="M282" s="511"/>
      <c r="N282" s="511"/>
      <c r="O282" s="511"/>
      <c r="P282" s="511"/>
      <c r="Q282" s="511"/>
      <c r="R282" s="511"/>
      <c r="S282" s="511"/>
      <c r="T282" s="511"/>
      <c r="U282" s="511"/>
      <c r="V282" s="511"/>
      <c r="W282" s="511"/>
      <c r="X282" s="511"/>
      <c r="Y282" s="511"/>
      <c r="Z282" s="511"/>
      <c r="AA282" s="512"/>
      <c r="AB282" s="105"/>
    </row>
    <row r="283" spans="1:29" ht="19.899999999999999" customHeight="1">
      <c r="B283" s="24"/>
      <c r="C283" s="388"/>
      <c r="D283" s="87"/>
      <c r="E283" s="140"/>
      <c r="F283" s="519"/>
      <c r="G283" s="511"/>
      <c r="H283" s="511"/>
      <c r="I283" s="511"/>
      <c r="J283" s="511"/>
      <c r="K283" s="511"/>
      <c r="L283" s="511"/>
      <c r="M283" s="511"/>
      <c r="N283" s="511"/>
      <c r="O283" s="511"/>
      <c r="P283" s="511"/>
      <c r="Q283" s="511"/>
      <c r="R283" s="511"/>
      <c r="S283" s="511"/>
      <c r="T283" s="511"/>
      <c r="U283" s="511"/>
      <c r="V283" s="511"/>
      <c r="W283" s="511"/>
      <c r="X283" s="511"/>
      <c r="Y283" s="511"/>
      <c r="Z283" s="511"/>
      <c r="AA283" s="512"/>
      <c r="AB283" s="105"/>
    </row>
    <row r="284" spans="1:29" ht="19.899999999999999" customHeight="1">
      <c r="B284" s="24"/>
      <c r="C284" s="388"/>
      <c r="D284" s="87"/>
      <c r="E284" s="140"/>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40"/>
      <c r="AB284" s="105"/>
    </row>
    <row r="285" spans="1:29" ht="19">
      <c r="B285" s="24"/>
      <c r="D285" s="87"/>
      <c r="E285" s="140"/>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40"/>
      <c r="AB285" s="105"/>
    </row>
    <row r="286" spans="1:29" ht="13.15" customHeight="1">
      <c r="B286" s="24"/>
      <c r="D286" s="87"/>
      <c r="E286" s="140"/>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40"/>
      <c r="AB286" s="105"/>
    </row>
    <row r="287" spans="1:29" ht="19.899999999999999" customHeight="1">
      <c r="A287" s="7">
        <f>IF(D287=0,"",D287)</f>
        <v>27</v>
      </c>
      <c r="B287" s="42" t="s">
        <v>92</v>
      </c>
      <c r="C287" s="399" t="s">
        <v>223</v>
      </c>
      <c r="D287" s="87">
        <v>27</v>
      </c>
      <c r="E287" s="52" t="s">
        <v>56</v>
      </c>
      <c r="F287" s="484" t="s">
        <v>224</v>
      </c>
      <c r="G287" s="485"/>
      <c r="H287" s="485"/>
      <c r="I287" s="485"/>
      <c r="J287" s="485"/>
      <c r="K287" s="485"/>
      <c r="L287" s="485"/>
      <c r="M287" s="520"/>
      <c r="N287" s="465"/>
      <c r="O287" s="466"/>
      <c r="P287" s="466"/>
      <c r="Q287" s="466"/>
      <c r="R287" s="466"/>
      <c r="S287" s="467"/>
      <c r="T287" s="99"/>
      <c r="U287" s="99"/>
      <c r="V287" s="99"/>
      <c r="W287" s="99"/>
      <c r="X287" s="99"/>
      <c r="Y287" s="99"/>
      <c r="Z287" s="99"/>
      <c r="AA287" s="97"/>
      <c r="AB287" s="105" t="s">
        <v>225</v>
      </c>
      <c r="AC287" s="23">
        <f>VLOOKUP(E287,$AI$52:$AJ$59,2,FALSE)</f>
        <v>0</v>
      </c>
    </row>
    <row r="288" spans="1:29" ht="19.899999999999999" customHeight="1">
      <c r="B288" s="24"/>
      <c r="C288" s="399"/>
      <c r="D288" s="87"/>
      <c r="E288" s="140"/>
      <c r="F288" s="473" t="s">
        <v>226</v>
      </c>
      <c r="G288" s="474"/>
      <c r="H288" s="474"/>
      <c r="I288" s="474"/>
      <c r="J288" s="474"/>
      <c r="K288" s="474"/>
      <c r="L288" s="474"/>
      <c r="M288" s="474"/>
      <c r="N288" s="474"/>
      <c r="O288" s="474"/>
      <c r="P288" s="474"/>
      <c r="Q288" s="474"/>
      <c r="R288" s="474"/>
      <c r="S288" s="474"/>
      <c r="T288" s="474"/>
      <c r="U288" s="474"/>
      <c r="V288" s="474"/>
      <c r="W288" s="474"/>
      <c r="X288" s="474"/>
      <c r="Y288" s="474"/>
      <c r="Z288" s="474"/>
      <c r="AA288" s="475"/>
      <c r="AB288" s="105"/>
    </row>
    <row r="289" spans="1:29" ht="19.899999999999999" customHeight="1">
      <c r="B289" s="24"/>
      <c r="C289" s="399"/>
      <c r="D289" s="87"/>
      <c r="E289" s="140"/>
      <c r="F289" s="385" t="s">
        <v>227</v>
      </c>
      <c r="G289" s="386"/>
      <c r="H289" s="386"/>
      <c r="I289" s="386"/>
      <c r="J289" s="386"/>
      <c r="K289" s="386"/>
      <c r="L289" s="386"/>
      <c r="M289" s="386"/>
      <c r="N289" s="386"/>
      <c r="O289" s="386"/>
      <c r="P289" s="386"/>
      <c r="Q289" s="386"/>
      <c r="R289" s="386"/>
      <c r="S289" s="386"/>
      <c r="T289" s="386"/>
      <c r="U289" s="386"/>
      <c r="V289" s="386"/>
      <c r="W289" s="386"/>
      <c r="X289" s="386"/>
      <c r="Y289" s="386"/>
      <c r="Z289" s="386"/>
      <c r="AA289" s="387"/>
      <c r="AB289" s="529" t="s">
        <v>228</v>
      </c>
    </row>
    <row r="290" spans="1:29" ht="19.899999999999999" customHeight="1">
      <c r="B290" s="24"/>
      <c r="C290" s="10"/>
      <c r="D290" s="87"/>
      <c r="E290" s="140"/>
      <c r="F290" s="385"/>
      <c r="G290" s="386"/>
      <c r="H290" s="386"/>
      <c r="I290" s="386"/>
      <c r="J290" s="386"/>
      <c r="K290" s="386"/>
      <c r="L290" s="386"/>
      <c r="M290" s="386"/>
      <c r="N290" s="386"/>
      <c r="O290" s="386"/>
      <c r="P290" s="386"/>
      <c r="Q290" s="386"/>
      <c r="R290" s="386"/>
      <c r="S290" s="386"/>
      <c r="T290" s="386"/>
      <c r="U290" s="386"/>
      <c r="V290" s="386"/>
      <c r="W290" s="386"/>
      <c r="X290" s="386"/>
      <c r="Y290" s="386"/>
      <c r="Z290" s="386"/>
      <c r="AA290" s="387"/>
      <c r="AB290" s="525"/>
    </row>
    <row r="291" spans="1:29" ht="19.899999999999999" customHeight="1">
      <c r="B291" s="24"/>
      <c r="C291" s="10"/>
      <c r="D291" s="87"/>
      <c r="E291" s="140"/>
      <c r="F291" s="385" t="s">
        <v>229</v>
      </c>
      <c r="G291" s="386"/>
      <c r="H291" s="386"/>
      <c r="I291" s="386"/>
      <c r="J291" s="386"/>
      <c r="K291" s="386"/>
      <c r="L291" s="386"/>
      <c r="M291" s="386"/>
      <c r="N291" s="386"/>
      <c r="O291" s="386"/>
      <c r="P291" s="386"/>
      <c r="Q291" s="386"/>
      <c r="R291" s="386"/>
      <c r="S291" s="386"/>
      <c r="T291" s="386"/>
      <c r="U291" s="386"/>
      <c r="V291" s="386"/>
      <c r="W291" s="386"/>
      <c r="X291" s="386"/>
      <c r="Y291" s="386"/>
      <c r="Z291" s="386"/>
      <c r="AA291" s="387"/>
      <c r="AB291" s="114"/>
    </row>
    <row r="292" spans="1:29" ht="19.899999999999999" customHeight="1">
      <c r="B292" s="24"/>
      <c r="C292" s="10"/>
      <c r="D292" s="87"/>
      <c r="E292" s="140"/>
      <c r="F292" s="385"/>
      <c r="G292" s="386"/>
      <c r="H292" s="386"/>
      <c r="I292" s="386"/>
      <c r="J292" s="386"/>
      <c r="K292" s="386"/>
      <c r="L292" s="386"/>
      <c r="M292" s="386"/>
      <c r="N292" s="386"/>
      <c r="O292" s="386"/>
      <c r="P292" s="386"/>
      <c r="Q292" s="386"/>
      <c r="R292" s="386"/>
      <c r="S292" s="386"/>
      <c r="T292" s="386"/>
      <c r="U292" s="386"/>
      <c r="V292" s="386"/>
      <c r="W292" s="386"/>
      <c r="X292" s="386"/>
      <c r="Y292" s="386"/>
      <c r="Z292" s="386"/>
      <c r="AA292" s="387"/>
      <c r="AB292" s="114"/>
    </row>
    <row r="293" spans="1:29" ht="19.899999999999999" customHeight="1">
      <c r="B293" s="24"/>
      <c r="C293" s="10"/>
      <c r="D293" s="87"/>
      <c r="E293" s="140"/>
      <c r="F293" s="385"/>
      <c r="G293" s="386"/>
      <c r="H293" s="386"/>
      <c r="I293" s="386"/>
      <c r="J293" s="386"/>
      <c r="K293" s="386"/>
      <c r="L293" s="386"/>
      <c r="M293" s="386"/>
      <c r="N293" s="386"/>
      <c r="O293" s="386"/>
      <c r="P293" s="386"/>
      <c r="Q293" s="386"/>
      <c r="R293" s="386"/>
      <c r="S293" s="386"/>
      <c r="T293" s="386"/>
      <c r="U293" s="386"/>
      <c r="V293" s="386"/>
      <c r="W293" s="386"/>
      <c r="X293" s="386"/>
      <c r="Y293" s="386"/>
      <c r="Z293" s="386"/>
      <c r="AA293" s="387"/>
      <c r="AB293" s="114"/>
    </row>
    <row r="294" spans="1:29" ht="19.899999999999999" customHeight="1">
      <c r="B294" s="24"/>
      <c r="C294" s="10"/>
      <c r="D294" s="87"/>
      <c r="E294" s="140"/>
      <c r="F294" s="141"/>
      <c r="G294" s="111"/>
      <c r="H294" s="111"/>
      <c r="I294" s="111"/>
      <c r="J294" s="111"/>
      <c r="K294" s="111"/>
      <c r="L294" s="111"/>
      <c r="M294" s="111"/>
      <c r="N294" s="111"/>
      <c r="O294" s="111"/>
      <c r="P294" s="111"/>
      <c r="Q294" s="111"/>
      <c r="R294" s="111"/>
      <c r="S294" s="111"/>
      <c r="T294" s="111"/>
      <c r="U294" s="111"/>
      <c r="V294" s="111"/>
      <c r="W294" s="111"/>
      <c r="X294" s="111"/>
      <c r="Y294" s="111"/>
      <c r="Z294" s="111"/>
      <c r="AA294" s="140"/>
      <c r="AB294" s="105"/>
    </row>
    <row r="295" spans="1:29" ht="19.149999999999999" customHeight="1">
      <c r="A295" s="7">
        <f>IF(D295=0,"",D295)</f>
        <v>28</v>
      </c>
      <c r="B295" s="42" t="s">
        <v>96</v>
      </c>
      <c r="C295" s="399" t="s">
        <v>230</v>
      </c>
      <c r="D295" s="87">
        <v>28</v>
      </c>
      <c r="E295" s="52" t="s">
        <v>56</v>
      </c>
      <c r="F295" s="375" t="s">
        <v>231</v>
      </c>
      <c r="G295" s="376"/>
      <c r="H295" s="376"/>
      <c r="I295" s="376"/>
      <c r="J295" s="377"/>
      <c r="K295" s="378"/>
      <c r="L295" s="379"/>
      <c r="M295" s="379"/>
      <c r="N295" s="379"/>
      <c r="O295" s="379"/>
      <c r="P295" s="379"/>
      <c r="Q295" s="379"/>
      <c r="R295" s="379"/>
      <c r="S295" s="379"/>
      <c r="T295" s="379"/>
      <c r="U295" s="379"/>
      <c r="V295" s="379"/>
      <c r="W295" s="379"/>
      <c r="X295" s="379"/>
      <c r="Y295" s="379"/>
      <c r="Z295" s="380"/>
      <c r="AA295" s="97"/>
      <c r="AB295" s="105" t="s">
        <v>232</v>
      </c>
      <c r="AC295" s="23">
        <f>VLOOKUP(E295,$AI$52:$AJ$59,2,FALSE)</f>
        <v>0</v>
      </c>
    </row>
    <row r="296" spans="1:29" ht="19.149999999999999" customHeight="1">
      <c r="B296" s="24"/>
      <c r="C296" s="399"/>
      <c r="D296" s="87"/>
      <c r="E296" s="97"/>
      <c r="F296" s="98"/>
      <c r="G296" s="99"/>
      <c r="H296" s="99"/>
      <c r="I296" s="99"/>
      <c r="J296" s="99"/>
      <c r="K296" s="381"/>
      <c r="L296" s="382"/>
      <c r="M296" s="382"/>
      <c r="N296" s="382"/>
      <c r="O296" s="382"/>
      <c r="P296" s="382"/>
      <c r="Q296" s="382"/>
      <c r="R296" s="382"/>
      <c r="S296" s="382"/>
      <c r="T296" s="382"/>
      <c r="U296" s="382"/>
      <c r="V296" s="382"/>
      <c r="W296" s="382"/>
      <c r="X296" s="382"/>
      <c r="Y296" s="382"/>
      <c r="Z296" s="383"/>
      <c r="AA296" s="97"/>
      <c r="AB296" s="145"/>
    </row>
    <row r="297" spans="1:29" ht="19.149999999999999" customHeight="1">
      <c r="B297" s="24"/>
      <c r="C297" s="399"/>
      <c r="D297" s="87"/>
      <c r="E297" s="150"/>
      <c r="F297" s="401" t="s">
        <v>233</v>
      </c>
      <c r="G297" s="388"/>
      <c r="H297" s="388"/>
      <c r="I297" s="388"/>
      <c r="J297" s="388"/>
      <c r="K297" s="388"/>
      <c r="L297" s="388"/>
      <c r="M297" s="388"/>
      <c r="N297" s="388"/>
      <c r="O297" s="388"/>
      <c r="P297" s="388"/>
      <c r="Q297" s="388"/>
      <c r="R297" s="388"/>
      <c r="S297" s="388"/>
      <c r="T297" s="388"/>
      <c r="U297" s="388"/>
      <c r="V297" s="388"/>
      <c r="W297" s="388"/>
      <c r="X297" s="388"/>
      <c r="Y297" s="388"/>
      <c r="Z297" s="388"/>
      <c r="AA297" s="150"/>
      <c r="AB297" s="105"/>
    </row>
    <row r="298" spans="1:29" ht="19.149999999999999" customHeight="1">
      <c r="B298" s="24"/>
      <c r="C298" s="85"/>
      <c r="D298" s="87"/>
      <c r="E298" s="150"/>
      <c r="F298" s="401"/>
      <c r="G298" s="388"/>
      <c r="H298" s="388"/>
      <c r="I298" s="388"/>
      <c r="J298" s="388"/>
      <c r="K298" s="388"/>
      <c r="L298" s="388"/>
      <c r="M298" s="388"/>
      <c r="N298" s="388"/>
      <c r="O298" s="388"/>
      <c r="P298" s="388"/>
      <c r="Q298" s="388"/>
      <c r="R298" s="388"/>
      <c r="S298" s="388"/>
      <c r="T298" s="388"/>
      <c r="U298" s="388"/>
      <c r="V298" s="388"/>
      <c r="W298" s="388"/>
      <c r="X298" s="388"/>
      <c r="Y298" s="388"/>
      <c r="Z298" s="388"/>
      <c r="AA298" s="150"/>
      <c r="AB298" s="105"/>
    </row>
    <row r="299" spans="1:29" ht="19.149999999999999" customHeight="1">
      <c r="B299" s="24"/>
      <c r="D299" s="87"/>
      <c r="E299" s="150"/>
      <c r="F299" s="401"/>
      <c r="G299" s="388"/>
      <c r="H299" s="388"/>
      <c r="I299" s="388"/>
      <c r="J299" s="388"/>
      <c r="K299" s="388"/>
      <c r="L299" s="388"/>
      <c r="M299" s="388"/>
      <c r="N299" s="388"/>
      <c r="O299" s="388"/>
      <c r="P299" s="388"/>
      <c r="Q299" s="388"/>
      <c r="R299" s="388"/>
      <c r="S299" s="388"/>
      <c r="T299" s="388"/>
      <c r="U299" s="388"/>
      <c r="V299" s="388"/>
      <c r="W299" s="388"/>
      <c r="X299" s="388"/>
      <c r="Y299" s="388"/>
      <c r="Z299" s="388"/>
      <c r="AA299" s="150"/>
      <c r="AB299" s="105"/>
    </row>
    <row r="300" spans="1:29" ht="19.149999999999999" customHeight="1">
      <c r="B300" s="24"/>
      <c r="D300" s="87"/>
      <c r="E300" s="150"/>
      <c r="F300" s="401"/>
      <c r="G300" s="388"/>
      <c r="H300" s="388"/>
      <c r="I300" s="388"/>
      <c r="J300" s="388"/>
      <c r="K300" s="388"/>
      <c r="L300" s="388"/>
      <c r="M300" s="388"/>
      <c r="N300" s="388"/>
      <c r="O300" s="388"/>
      <c r="P300" s="388"/>
      <c r="Q300" s="388"/>
      <c r="R300" s="388"/>
      <c r="S300" s="388"/>
      <c r="T300" s="388"/>
      <c r="U300" s="388"/>
      <c r="V300" s="388"/>
      <c r="W300" s="388"/>
      <c r="X300" s="388"/>
      <c r="Y300" s="388"/>
      <c r="Z300" s="388"/>
      <c r="AA300" s="150"/>
      <c r="AB300" s="105"/>
    </row>
    <row r="301" spans="1:29" ht="19.149999999999999" customHeight="1">
      <c r="B301" s="24"/>
      <c r="D301" s="87"/>
      <c r="E301" s="140"/>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40"/>
      <c r="AB301" s="105"/>
    </row>
    <row r="302" spans="1:29" ht="19.149999999999999" customHeight="1">
      <c r="A302" s="7">
        <f>IF(D302=0,"",D302)</f>
        <v>29</v>
      </c>
      <c r="B302" s="42" t="s">
        <v>97</v>
      </c>
      <c r="C302" s="425" t="s">
        <v>234</v>
      </c>
      <c r="D302" s="19">
        <v>29</v>
      </c>
      <c r="E302" s="52" t="s">
        <v>56</v>
      </c>
      <c r="F302" s="513" t="s">
        <v>235</v>
      </c>
      <c r="G302" s="514"/>
      <c r="H302" s="514"/>
      <c r="I302" s="514"/>
      <c r="J302" s="514"/>
      <c r="K302" s="514"/>
      <c r="L302" s="514"/>
      <c r="M302" s="514"/>
      <c r="N302" s="514"/>
      <c r="O302" s="514"/>
      <c r="P302" s="514"/>
      <c r="Q302" s="514"/>
      <c r="R302" s="514"/>
      <c r="S302" s="514"/>
      <c r="T302" s="514"/>
      <c r="U302" s="514"/>
      <c r="V302" s="514"/>
      <c r="W302" s="514"/>
      <c r="X302" s="514"/>
      <c r="Y302" s="514"/>
      <c r="Z302" s="514"/>
      <c r="AA302" s="515"/>
      <c r="AB302" s="487" t="s">
        <v>236</v>
      </c>
      <c r="AC302" s="23">
        <f>VLOOKUP(E302,$AI$52:$AJ$59,2,FALSE)</f>
        <v>0</v>
      </c>
    </row>
    <row r="303" spans="1:29" s="10" customFormat="1" ht="19.149999999999999" customHeight="1">
      <c r="A303" s="937"/>
      <c r="B303" s="951"/>
      <c r="C303" s="425"/>
      <c r="D303" s="87"/>
      <c r="E303" s="152"/>
      <c r="F303" s="444" t="s">
        <v>625</v>
      </c>
      <c r="G303" s="442"/>
      <c r="H303" s="442"/>
      <c r="I303" s="442"/>
      <c r="J303" s="516"/>
      <c r="K303" s="509"/>
      <c r="L303" s="510"/>
      <c r="M303" s="151" t="s">
        <v>109</v>
      </c>
      <c r="N303" s="469"/>
      <c r="O303" s="469"/>
      <c r="P303" s="469"/>
      <c r="Q303" s="469"/>
      <c r="R303" s="469"/>
      <c r="S303" s="469"/>
      <c r="T303" s="469"/>
      <c r="U303" s="469"/>
      <c r="V303" s="469"/>
      <c r="W303" s="469"/>
      <c r="X303" s="469"/>
      <c r="Y303" s="469"/>
      <c r="Z303" s="469"/>
      <c r="AA303" s="470"/>
      <c r="AB303" s="487"/>
    </row>
    <row r="304" spans="1:29" ht="19.149999999999999" customHeight="1">
      <c r="B304" s="24"/>
      <c r="C304" s="425"/>
      <c r="D304" s="87"/>
      <c r="E304" s="152"/>
      <c r="F304" s="517" t="s">
        <v>237</v>
      </c>
      <c r="G304" s="446"/>
      <c r="H304" s="446"/>
      <c r="I304" s="446"/>
      <c r="J304" s="446"/>
      <c r="K304" s="446"/>
      <c r="L304" s="446"/>
      <c r="M304" s="446"/>
      <c r="N304" s="446"/>
      <c r="O304" s="446"/>
      <c r="P304" s="446"/>
      <c r="Q304" s="446"/>
      <c r="R304" s="446"/>
      <c r="S304" s="446"/>
      <c r="T304" s="446"/>
      <c r="U304" s="446"/>
      <c r="V304" s="446"/>
      <c r="W304" s="446"/>
      <c r="X304" s="446"/>
      <c r="Y304" s="446"/>
      <c r="Z304" s="446"/>
      <c r="AA304" s="518"/>
      <c r="AB304" s="487"/>
    </row>
    <row r="305" spans="1:29" ht="24" customHeight="1">
      <c r="B305" s="24"/>
      <c r="D305" s="87"/>
      <c r="E305" s="140"/>
      <c r="F305" s="473" t="s">
        <v>238</v>
      </c>
      <c r="G305" s="474"/>
      <c r="H305" s="474"/>
      <c r="I305" s="474"/>
      <c r="J305" s="508"/>
      <c r="K305" s="509"/>
      <c r="L305" s="510"/>
      <c r="M305" s="153" t="s">
        <v>109</v>
      </c>
      <c r="N305" s="511" t="s">
        <v>156</v>
      </c>
      <c r="O305" s="511"/>
      <c r="P305" s="511"/>
      <c r="Q305" s="511"/>
      <c r="R305" s="511"/>
      <c r="S305" s="511"/>
      <c r="T305" s="511"/>
      <c r="U305" s="511"/>
      <c r="V305" s="511"/>
      <c r="W305" s="511"/>
      <c r="X305" s="511"/>
      <c r="Y305" s="511"/>
      <c r="Z305" s="511"/>
      <c r="AA305" s="512"/>
      <c r="AB305" s="487"/>
    </row>
    <row r="306" spans="1:29" ht="24" customHeight="1">
      <c r="B306" s="24"/>
      <c r="D306" s="87"/>
      <c r="E306" s="140"/>
      <c r="F306" s="473" t="s">
        <v>239</v>
      </c>
      <c r="G306" s="474"/>
      <c r="H306" s="474"/>
      <c r="I306" s="474"/>
      <c r="J306" s="508"/>
      <c r="K306" s="509"/>
      <c r="L306" s="510"/>
      <c r="M306" s="154" t="s">
        <v>109</v>
      </c>
      <c r="N306" s="511" t="s">
        <v>156</v>
      </c>
      <c r="O306" s="511"/>
      <c r="P306" s="511"/>
      <c r="Q306" s="511"/>
      <c r="R306" s="511"/>
      <c r="S306" s="511"/>
      <c r="T306" s="511"/>
      <c r="U306" s="511"/>
      <c r="V306" s="511"/>
      <c r="W306" s="511"/>
      <c r="X306" s="511"/>
      <c r="Y306" s="511"/>
      <c r="Z306" s="511"/>
      <c r="AA306" s="512"/>
      <c r="AB306" s="487"/>
    </row>
    <row r="307" spans="1:29" ht="24" customHeight="1">
      <c r="B307" s="24"/>
      <c r="D307" s="87"/>
      <c r="E307" s="140"/>
      <c r="F307" s="473" t="s">
        <v>240</v>
      </c>
      <c r="G307" s="474"/>
      <c r="H307" s="474"/>
      <c r="I307" s="474"/>
      <c r="J307" s="508"/>
      <c r="K307" s="509"/>
      <c r="L307" s="510"/>
      <c r="M307" s="154" t="s">
        <v>109</v>
      </c>
      <c r="N307" s="511" t="s">
        <v>156</v>
      </c>
      <c r="O307" s="511"/>
      <c r="P307" s="511"/>
      <c r="Q307" s="511"/>
      <c r="R307" s="511"/>
      <c r="S307" s="511"/>
      <c r="T307" s="511"/>
      <c r="U307" s="511"/>
      <c r="V307" s="511"/>
      <c r="W307" s="511"/>
      <c r="X307" s="511"/>
      <c r="Y307" s="511"/>
      <c r="Z307" s="511"/>
      <c r="AA307" s="512"/>
      <c r="AB307" s="487"/>
    </row>
    <row r="308" spans="1:29" ht="19.899999999999999" customHeight="1">
      <c r="B308" s="24"/>
      <c r="D308" s="87"/>
      <c r="E308" s="140"/>
      <c r="F308" s="385" t="s">
        <v>241</v>
      </c>
      <c r="G308" s="386"/>
      <c r="H308" s="386"/>
      <c r="I308" s="386"/>
      <c r="J308" s="386"/>
      <c r="K308" s="386"/>
      <c r="L308" s="386"/>
      <c r="M308" s="386"/>
      <c r="N308" s="386"/>
      <c r="O308" s="386"/>
      <c r="P308" s="386"/>
      <c r="Q308" s="386"/>
      <c r="R308" s="386"/>
      <c r="S308" s="386"/>
      <c r="T308" s="386"/>
      <c r="U308" s="386"/>
      <c r="V308" s="386"/>
      <c r="W308" s="386"/>
      <c r="X308" s="386"/>
      <c r="Y308" s="386"/>
      <c r="Z308" s="386"/>
      <c r="AA308" s="387"/>
      <c r="AB308" s="487"/>
    </row>
    <row r="309" spans="1:29" ht="19.899999999999999" customHeight="1">
      <c r="B309" s="24"/>
      <c r="D309" s="87"/>
      <c r="E309" s="140"/>
      <c r="F309" s="385"/>
      <c r="G309" s="386"/>
      <c r="H309" s="386"/>
      <c r="I309" s="386"/>
      <c r="J309" s="386"/>
      <c r="K309" s="386"/>
      <c r="L309" s="386"/>
      <c r="M309" s="386"/>
      <c r="N309" s="386"/>
      <c r="O309" s="386"/>
      <c r="P309" s="386"/>
      <c r="Q309" s="386"/>
      <c r="R309" s="386"/>
      <c r="S309" s="386"/>
      <c r="T309" s="386"/>
      <c r="U309" s="386"/>
      <c r="V309" s="386"/>
      <c r="W309" s="386"/>
      <c r="X309" s="386"/>
      <c r="Y309" s="386"/>
      <c r="Z309" s="386"/>
      <c r="AA309" s="387"/>
      <c r="AB309" s="487"/>
    </row>
    <row r="310" spans="1:29" ht="19.899999999999999" customHeight="1">
      <c r="B310" s="24"/>
      <c r="D310" s="87"/>
      <c r="E310" s="140"/>
      <c r="F310" s="385"/>
      <c r="G310" s="386"/>
      <c r="H310" s="386"/>
      <c r="I310" s="386"/>
      <c r="J310" s="386"/>
      <c r="K310" s="386"/>
      <c r="L310" s="386"/>
      <c r="M310" s="386"/>
      <c r="N310" s="386"/>
      <c r="O310" s="386"/>
      <c r="P310" s="386"/>
      <c r="Q310" s="386"/>
      <c r="R310" s="386"/>
      <c r="S310" s="386"/>
      <c r="T310" s="386"/>
      <c r="U310" s="386"/>
      <c r="V310" s="386"/>
      <c r="W310" s="386"/>
      <c r="X310" s="386"/>
      <c r="Y310" s="386"/>
      <c r="Z310" s="386"/>
      <c r="AA310" s="387"/>
      <c r="AB310" s="487"/>
    </row>
    <row r="311" spans="1:29" ht="19.899999999999999" customHeight="1">
      <c r="B311" s="24"/>
      <c r="D311" s="87"/>
      <c r="E311" s="140"/>
      <c r="F311" s="385"/>
      <c r="G311" s="386"/>
      <c r="H311" s="386"/>
      <c r="I311" s="386"/>
      <c r="J311" s="386"/>
      <c r="K311" s="386"/>
      <c r="L311" s="386"/>
      <c r="M311" s="386"/>
      <c r="N311" s="386"/>
      <c r="O311" s="386"/>
      <c r="P311" s="386"/>
      <c r="Q311" s="386"/>
      <c r="R311" s="386"/>
      <c r="S311" s="386"/>
      <c r="T311" s="386"/>
      <c r="U311" s="386"/>
      <c r="V311" s="386"/>
      <c r="W311" s="386"/>
      <c r="X311" s="386"/>
      <c r="Y311" s="386"/>
      <c r="Z311" s="386"/>
      <c r="AA311" s="387"/>
      <c r="AB311" s="487"/>
    </row>
    <row r="312" spans="1:29" ht="19.899999999999999" customHeight="1">
      <c r="B312" s="24"/>
      <c r="D312" s="87"/>
      <c r="E312" s="140"/>
      <c r="F312" s="385" t="s">
        <v>242</v>
      </c>
      <c r="G312" s="386"/>
      <c r="H312" s="386"/>
      <c r="I312" s="386"/>
      <c r="J312" s="386"/>
      <c r="K312" s="386"/>
      <c r="L312" s="386"/>
      <c r="M312" s="386"/>
      <c r="N312" s="386"/>
      <c r="O312" s="386"/>
      <c r="P312" s="386"/>
      <c r="Q312" s="386"/>
      <c r="R312" s="386"/>
      <c r="S312" s="386"/>
      <c r="T312" s="386"/>
      <c r="U312" s="386"/>
      <c r="V312" s="386"/>
      <c r="W312" s="386"/>
      <c r="X312" s="386"/>
      <c r="Y312" s="386"/>
      <c r="Z312" s="386"/>
      <c r="AA312" s="387"/>
      <c r="AB312" s="487"/>
    </row>
    <row r="313" spans="1:29" ht="19.899999999999999" customHeight="1">
      <c r="B313" s="24"/>
      <c r="D313" s="87"/>
      <c r="E313" s="140"/>
      <c r="F313" s="385"/>
      <c r="G313" s="386"/>
      <c r="H313" s="386"/>
      <c r="I313" s="386"/>
      <c r="J313" s="386"/>
      <c r="K313" s="386"/>
      <c r="L313" s="386"/>
      <c r="M313" s="386"/>
      <c r="N313" s="386"/>
      <c r="O313" s="386"/>
      <c r="P313" s="386"/>
      <c r="Q313" s="386"/>
      <c r="R313" s="386"/>
      <c r="S313" s="386"/>
      <c r="T313" s="386"/>
      <c r="U313" s="386"/>
      <c r="V313" s="386"/>
      <c r="W313" s="386"/>
      <c r="X313" s="386"/>
      <c r="Y313" s="386"/>
      <c r="Z313" s="386"/>
      <c r="AA313" s="387"/>
      <c r="AB313" s="487"/>
    </row>
    <row r="314" spans="1:29" s="10" customFormat="1" ht="19.899999999999999" customHeight="1">
      <c r="A314" s="937"/>
      <c r="B314" s="951"/>
      <c r="D314" s="87"/>
      <c r="E314" s="152"/>
      <c r="F314" s="444" t="s">
        <v>626</v>
      </c>
      <c r="G314" s="442"/>
      <c r="H314" s="442"/>
      <c r="I314" s="442"/>
      <c r="J314" s="442"/>
      <c r="K314" s="442"/>
      <c r="L314" s="442"/>
      <c r="M314" s="442"/>
      <c r="N314" s="442"/>
      <c r="O314" s="442"/>
      <c r="P314" s="442"/>
      <c r="Q314" s="442"/>
      <c r="R314" s="442"/>
      <c r="S314" s="442"/>
      <c r="T314" s="442"/>
      <c r="U314" s="442"/>
      <c r="V314" s="442"/>
      <c r="W314" s="442"/>
      <c r="X314" s="442"/>
      <c r="Y314" s="442"/>
      <c r="Z314" s="442"/>
      <c r="AA314" s="443"/>
      <c r="AB314" s="487"/>
    </row>
    <row r="315" spans="1:29" ht="19.899999999999999" customHeight="1">
      <c r="B315" s="24"/>
      <c r="D315" s="87"/>
      <c r="E315" s="140"/>
      <c r="F315" s="88"/>
      <c r="G315" s="88"/>
      <c r="H315" s="88"/>
      <c r="I315" s="88"/>
      <c r="J315" s="88"/>
      <c r="K315" s="88"/>
      <c r="L315" s="88"/>
      <c r="M315" s="88"/>
      <c r="N315" s="88"/>
      <c r="O315" s="88"/>
      <c r="P315" s="88"/>
      <c r="Q315" s="88"/>
      <c r="R315" s="88"/>
      <c r="S315" s="88"/>
      <c r="T315" s="88"/>
      <c r="U315" s="88"/>
      <c r="V315" s="88"/>
      <c r="W315" s="88"/>
      <c r="X315" s="88"/>
      <c r="Y315" s="88"/>
      <c r="Z315" s="88"/>
      <c r="AA315" s="103"/>
      <c r="AB315" s="105"/>
    </row>
    <row r="316" spans="1:29" ht="19.899999999999999" customHeight="1">
      <c r="A316" s="7">
        <f>IF(D316=0,"",D316)</f>
        <v>30</v>
      </c>
      <c r="B316" s="42" t="s">
        <v>163</v>
      </c>
      <c r="C316" s="430" t="s">
        <v>243</v>
      </c>
      <c r="D316" s="87">
        <v>30</v>
      </c>
      <c r="E316" s="52" t="s">
        <v>56</v>
      </c>
      <c r="F316" s="388" t="s">
        <v>244</v>
      </c>
      <c r="G316" s="388"/>
      <c r="H316" s="388"/>
      <c r="I316" s="388"/>
      <c r="J316" s="388"/>
      <c r="K316" s="388"/>
      <c r="L316" s="388"/>
      <c r="M316" s="388"/>
      <c r="N316" s="388"/>
      <c r="O316" s="388"/>
      <c r="P316" s="388"/>
      <c r="Q316" s="388"/>
      <c r="R316" s="388"/>
      <c r="S316" s="388"/>
      <c r="T316" s="388"/>
      <c r="U316" s="388"/>
      <c r="V316" s="388"/>
      <c r="W316" s="388"/>
      <c r="X316" s="388"/>
      <c r="Y316" s="388"/>
      <c r="Z316" s="388"/>
      <c r="AA316" s="389"/>
      <c r="AB316" s="105"/>
      <c r="AC316" s="23">
        <f>VLOOKUP(E316,$AI$52:$AJ$59,2,FALSE)</f>
        <v>0</v>
      </c>
    </row>
    <row r="317" spans="1:29" ht="19.899999999999999" customHeight="1">
      <c r="B317" s="24"/>
      <c r="C317" s="430"/>
      <c r="D317" s="87"/>
      <c r="E317" s="97"/>
      <c r="F317" s="388"/>
      <c r="G317" s="388"/>
      <c r="H317" s="388"/>
      <c r="I317" s="388"/>
      <c r="J317" s="388"/>
      <c r="K317" s="388"/>
      <c r="L317" s="388"/>
      <c r="M317" s="388"/>
      <c r="N317" s="388"/>
      <c r="O317" s="388"/>
      <c r="P317" s="388"/>
      <c r="Q317" s="388"/>
      <c r="R317" s="388"/>
      <c r="S317" s="388"/>
      <c r="T317" s="388"/>
      <c r="U317" s="388"/>
      <c r="V317" s="388"/>
      <c r="W317" s="388"/>
      <c r="X317" s="388"/>
      <c r="Y317" s="388"/>
      <c r="Z317" s="388"/>
      <c r="AA317" s="389"/>
      <c r="AB317" s="105"/>
    </row>
    <row r="318" spans="1:29" ht="19.899999999999999" customHeight="1">
      <c r="B318" s="24"/>
      <c r="C318" s="430"/>
      <c r="D318" s="87"/>
      <c r="E318" s="97"/>
      <c r="F318" s="98"/>
      <c r="G318" s="99"/>
      <c r="H318" s="99"/>
      <c r="I318" s="99"/>
      <c r="J318" s="99"/>
      <c r="K318" s="99"/>
      <c r="L318" s="99"/>
      <c r="M318" s="99"/>
      <c r="N318" s="99"/>
      <c r="O318" s="99"/>
      <c r="P318" s="99"/>
      <c r="Q318" s="99"/>
      <c r="R318" s="99"/>
      <c r="S318" s="99"/>
      <c r="T318" s="99"/>
      <c r="U318" s="99"/>
      <c r="V318" s="99"/>
      <c r="W318" s="99"/>
      <c r="X318" s="99"/>
      <c r="Y318" s="99"/>
      <c r="Z318" s="99"/>
      <c r="AA318" s="97"/>
      <c r="AB318" s="105"/>
    </row>
    <row r="319" spans="1:29" ht="19.899999999999999" customHeight="1">
      <c r="B319" s="24"/>
      <c r="C319" s="430"/>
      <c r="D319" s="87"/>
      <c r="E319" s="97"/>
      <c r="F319" s="98"/>
      <c r="G319" s="99"/>
      <c r="H319" s="99"/>
      <c r="I319" s="99"/>
      <c r="J319" s="99"/>
      <c r="K319" s="99"/>
      <c r="L319" s="99"/>
      <c r="M319" s="99"/>
      <c r="N319" s="99"/>
      <c r="O319" s="99"/>
      <c r="P319" s="99"/>
      <c r="Q319" s="99"/>
      <c r="R319" s="99"/>
      <c r="S319" s="99"/>
      <c r="T319" s="99"/>
      <c r="U319" s="99"/>
      <c r="V319" s="99"/>
      <c r="W319" s="99"/>
      <c r="X319" s="99"/>
      <c r="Y319" s="99"/>
      <c r="Z319" s="99"/>
      <c r="AA319" s="97"/>
      <c r="AB319" s="105"/>
    </row>
    <row r="320" spans="1:29" ht="19.899999999999999" customHeight="1">
      <c r="B320" s="24"/>
      <c r="C320" s="430"/>
      <c r="D320" s="87"/>
      <c r="E320" s="97"/>
      <c r="F320" s="98"/>
      <c r="G320" s="99"/>
      <c r="H320" s="99"/>
      <c r="I320" s="99"/>
      <c r="J320" s="99"/>
      <c r="K320" s="99"/>
      <c r="L320" s="99"/>
      <c r="M320" s="99"/>
      <c r="N320" s="99"/>
      <c r="O320" s="99"/>
      <c r="P320" s="99"/>
      <c r="Q320" s="99"/>
      <c r="R320" s="99"/>
      <c r="S320" s="99"/>
      <c r="T320" s="99"/>
      <c r="U320" s="99"/>
      <c r="V320" s="99"/>
      <c r="W320" s="99"/>
      <c r="X320" s="99"/>
      <c r="Y320" s="99"/>
      <c r="Z320" s="99"/>
      <c r="AA320" s="97"/>
      <c r="AB320" s="105"/>
    </row>
    <row r="321" spans="1:29" ht="19.899999999999999" customHeight="1">
      <c r="B321" s="24"/>
      <c r="C321" s="430"/>
      <c r="D321" s="87"/>
      <c r="E321" s="140"/>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40"/>
      <c r="AB321" s="105"/>
    </row>
    <row r="322" spans="1:29" ht="19.899999999999999" customHeight="1">
      <c r="A322" s="7">
        <f>IF(D322=0,"",D322)</f>
        <v>31</v>
      </c>
      <c r="B322" s="42" t="s">
        <v>166</v>
      </c>
      <c r="C322" s="399" t="s">
        <v>245</v>
      </c>
      <c r="D322" s="87">
        <v>31</v>
      </c>
      <c r="E322" s="52" t="s">
        <v>56</v>
      </c>
      <c r="F322" s="502" t="s">
        <v>246</v>
      </c>
      <c r="G322" s="503"/>
      <c r="H322" s="503"/>
      <c r="I322" s="503"/>
      <c r="J322" s="503"/>
      <c r="K322" s="503"/>
      <c r="L322" s="503"/>
      <c r="M322" s="504"/>
      <c r="N322" s="465"/>
      <c r="O322" s="466"/>
      <c r="P322" s="466"/>
      <c r="Q322" s="466"/>
      <c r="R322" s="466"/>
      <c r="S322" s="467"/>
      <c r="T322" s="99"/>
      <c r="U322" s="99"/>
      <c r="V322" s="99"/>
      <c r="W322" s="99"/>
      <c r="X322" s="99"/>
      <c r="Y322" s="99"/>
      <c r="Z322" s="99"/>
      <c r="AA322" s="97"/>
      <c r="AB322" s="105"/>
      <c r="AC322" s="23">
        <f>VLOOKUP(E322,$AI$52:$AJ$59,2,FALSE)</f>
        <v>0</v>
      </c>
    </row>
    <row r="323" spans="1:29" ht="19.899999999999999" customHeight="1">
      <c r="B323" s="79"/>
      <c r="C323" s="399"/>
      <c r="D323" s="87"/>
      <c r="E323" s="97"/>
      <c r="F323" s="505" t="s">
        <v>247</v>
      </c>
      <c r="G323" s="506"/>
      <c r="H323" s="506"/>
      <c r="I323" s="506"/>
      <c r="J323" s="506"/>
      <c r="K323" s="506"/>
      <c r="L323" s="506"/>
      <c r="M323" s="507"/>
      <c r="N323" s="465"/>
      <c r="O323" s="466"/>
      <c r="P323" s="466"/>
      <c r="Q323" s="466"/>
      <c r="R323" s="466"/>
      <c r="S323" s="467"/>
      <c r="T323" s="99"/>
      <c r="U323" s="99"/>
      <c r="V323" s="99"/>
      <c r="W323" s="99"/>
      <c r="X323" s="99"/>
      <c r="Y323" s="99"/>
      <c r="Z323" s="99"/>
      <c r="AA323" s="97"/>
      <c r="AB323" s="105"/>
    </row>
    <row r="324" spans="1:29" ht="19.899999999999999" customHeight="1">
      <c r="B324" s="79"/>
      <c r="C324" s="399"/>
      <c r="D324" s="87"/>
      <c r="E324" s="155"/>
      <c r="F324" s="156"/>
      <c r="G324" s="129"/>
      <c r="H324" s="129"/>
      <c r="I324" s="129"/>
      <c r="J324" s="129"/>
      <c r="K324" s="129"/>
      <c r="L324" s="129"/>
      <c r="M324" s="129"/>
      <c r="N324" s="129"/>
      <c r="O324" s="129"/>
      <c r="P324" s="129"/>
      <c r="Q324" s="129"/>
      <c r="R324" s="129"/>
      <c r="S324" s="129"/>
      <c r="T324" s="129"/>
      <c r="U324" s="129"/>
      <c r="V324" s="129"/>
      <c r="W324" s="129"/>
      <c r="X324" s="129"/>
      <c r="Y324" s="129"/>
      <c r="Z324" s="129"/>
      <c r="AA324" s="155"/>
      <c r="AB324" s="105"/>
    </row>
    <row r="325" spans="1:29" ht="19.899999999999999" customHeight="1">
      <c r="B325" s="79"/>
      <c r="D325" s="87"/>
      <c r="E325" s="140"/>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40"/>
      <c r="AB325" s="105"/>
    </row>
    <row r="326" spans="1:29" ht="19.899999999999999" customHeight="1">
      <c r="A326" s="7">
        <f>IF(D326=0,"",D326)</f>
        <v>32</v>
      </c>
      <c r="B326" s="42" t="s">
        <v>168</v>
      </c>
      <c r="C326" s="430" t="s">
        <v>248</v>
      </c>
      <c r="D326" s="87">
        <v>32</v>
      </c>
      <c r="E326" s="52" t="s">
        <v>56</v>
      </c>
      <c r="F326" s="99"/>
      <c r="G326" s="99"/>
      <c r="H326" s="99"/>
      <c r="I326" s="99"/>
      <c r="J326" s="99"/>
      <c r="K326" s="99"/>
      <c r="L326" s="99"/>
      <c r="M326" s="99"/>
      <c r="N326" s="99"/>
      <c r="O326" s="99"/>
      <c r="P326" s="99"/>
      <c r="Q326" s="99"/>
      <c r="R326" s="99"/>
      <c r="S326" s="99"/>
      <c r="T326" s="99"/>
      <c r="U326" s="99"/>
      <c r="V326" s="99"/>
      <c r="W326" s="99"/>
      <c r="X326" s="99"/>
      <c r="Y326" s="99"/>
      <c r="Z326" s="99"/>
      <c r="AA326" s="97"/>
      <c r="AB326" s="105"/>
      <c r="AC326" s="23">
        <f>VLOOKUP(E326,$AI$52:$AJ$59,2,FALSE)</f>
        <v>0</v>
      </c>
    </row>
    <row r="327" spans="1:29" ht="19.899999999999999" customHeight="1">
      <c r="B327" s="79"/>
      <c r="C327" s="430"/>
      <c r="D327" s="87"/>
      <c r="E327" s="97"/>
      <c r="F327" s="99"/>
      <c r="G327" s="99"/>
      <c r="H327" s="99"/>
      <c r="I327" s="99"/>
      <c r="J327" s="99"/>
      <c r="K327" s="99"/>
      <c r="L327" s="99"/>
      <c r="M327" s="99"/>
      <c r="N327" s="99"/>
      <c r="O327" s="99"/>
      <c r="P327" s="99"/>
      <c r="Q327" s="99"/>
      <c r="R327" s="99"/>
      <c r="S327" s="99"/>
      <c r="T327" s="99"/>
      <c r="U327" s="99"/>
      <c r="V327" s="99"/>
      <c r="W327" s="99"/>
      <c r="X327" s="99"/>
      <c r="Y327" s="99"/>
      <c r="Z327" s="99"/>
      <c r="AA327" s="97"/>
      <c r="AB327" s="105"/>
    </row>
    <row r="328" spans="1:29" ht="19.899999999999999" customHeight="1">
      <c r="B328" s="79"/>
      <c r="C328" s="430"/>
      <c r="D328" s="87"/>
      <c r="E328" s="97"/>
      <c r="F328" s="99"/>
      <c r="G328" s="99"/>
      <c r="H328" s="99"/>
      <c r="I328" s="99"/>
      <c r="J328" s="99"/>
      <c r="K328" s="99"/>
      <c r="L328" s="99"/>
      <c r="M328" s="99"/>
      <c r="N328" s="99"/>
      <c r="O328" s="99"/>
      <c r="P328" s="99"/>
      <c r="Q328" s="99"/>
      <c r="R328" s="99"/>
      <c r="S328" s="99"/>
      <c r="T328" s="99"/>
      <c r="U328" s="99"/>
      <c r="V328" s="99"/>
      <c r="W328" s="99"/>
      <c r="X328" s="99"/>
      <c r="Y328" s="99"/>
      <c r="Z328" s="99"/>
      <c r="AA328" s="97"/>
      <c r="AB328" s="105"/>
    </row>
    <row r="329" spans="1:29" ht="19.899999999999999" customHeight="1">
      <c r="B329" s="79"/>
      <c r="C329" s="430"/>
      <c r="D329" s="87"/>
      <c r="E329" s="97"/>
      <c r="F329" s="99"/>
      <c r="G329" s="99"/>
      <c r="H329" s="99"/>
      <c r="I329" s="99"/>
      <c r="J329" s="99"/>
      <c r="K329" s="99"/>
      <c r="L329" s="99"/>
      <c r="M329" s="99"/>
      <c r="N329" s="99"/>
      <c r="O329" s="99"/>
      <c r="P329" s="99"/>
      <c r="Q329" s="99"/>
      <c r="R329" s="99"/>
      <c r="S329" s="99"/>
      <c r="T329" s="99"/>
      <c r="U329" s="99"/>
      <c r="V329" s="99"/>
      <c r="W329" s="99"/>
      <c r="X329" s="99"/>
      <c r="Y329" s="99"/>
      <c r="Z329" s="99"/>
      <c r="AA329" s="97"/>
      <c r="AB329" s="105"/>
    </row>
    <row r="330" spans="1:29" ht="19.899999999999999" customHeight="1">
      <c r="B330" s="79"/>
      <c r="C330" s="430"/>
      <c r="D330" s="87"/>
      <c r="E330" s="97"/>
      <c r="F330" s="99"/>
      <c r="G330" s="99"/>
      <c r="H330" s="99"/>
      <c r="I330" s="99"/>
      <c r="J330" s="99"/>
      <c r="K330" s="99"/>
      <c r="L330" s="99"/>
      <c r="M330" s="99"/>
      <c r="N330" s="99"/>
      <c r="O330" s="99"/>
      <c r="P330" s="99"/>
      <c r="Q330" s="99"/>
      <c r="R330" s="99"/>
      <c r="S330" s="99"/>
      <c r="T330" s="99"/>
      <c r="U330" s="99"/>
      <c r="V330" s="99"/>
      <c r="W330" s="99"/>
      <c r="X330" s="99"/>
      <c r="Y330" s="99"/>
      <c r="Z330" s="99"/>
      <c r="AA330" s="97"/>
      <c r="AB330" s="105"/>
    </row>
    <row r="331" spans="1:29" ht="19.899999999999999" customHeight="1">
      <c r="B331" s="79"/>
      <c r="C331" s="10"/>
      <c r="D331" s="87"/>
      <c r="E331" s="140"/>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40"/>
      <c r="AB331" s="105"/>
    </row>
    <row r="332" spans="1:29" ht="19.899999999999999" customHeight="1">
      <c r="A332" s="7">
        <f>IF(D332=0,"",D332)</f>
        <v>33</v>
      </c>
      <c r="B332" s="42" t="s">
        <v>476</v>
      </c>
      <c r="C332" s="399" t="s">
        <v>249</v>
      </c>
      <c r="D332" s="87">
        <v>33</v>
      </c>
      <c r="E332" s="52" t="s">
        <v>56</v>
      </c>
      <c r="F332" s="495" t="s">
        <v>250</v>
      </c>
      <c r="G332" s="422"/>
      <c r="H332" s="422"/>
      <c r="I332" s="422"/>
      <c r="J332" s="422"/>
      <c r="K332" s="422"/>
      <c r="L332" s="422"/>
      <c r="M332" s="422"/>
      <c r="N332" s="99"/>
      <c r="O332" s="99"/>
      <c r="P332" s="99"/>
      <c r="Q332" s="99"/>
      <c r="R332" s="99"/>
      <c r="S332" s="99"/>
      <c r="T332" s="99"/>
      <c r="U332" s="99"/>
      <c r="V332" s="99"/>
      <c r="W332" s="99"/>
      <c r="X332" s="99"/>
      <c r="Y332" s="99"/>
      <c r="Z332" s="99"/>
      <c r="AA332" s="97"/>
      <c r="AB332" s="487" t="s">
        <v>251</v>
      </c>
      <c r="AC332" s="23">
        <f>VLOOKUP(E332,$AI$52:$AJ$59,2,FALSE)</f>
        <v>0</v>
      </c>
    </row>
    <row r="333" spans="1:29" ht="19.899999999999999" customHeight="1">
      <c r="B333" s="24"/>
      <c r="C333" s="399"/>
      <c r="D333" s="87"/>
      <c r="E333" s="155"/>
      <c r="F333" s="157" t="s">
        <v>169</v>
      </c>
      <c r="G333" s="465"/>
      <c r="H333" s="466"/>
      <c r="I333" s="466"/>
      <c r="J333" s="466"/>
      <c r="K333" s="466"/>
      <c r="L333" s="467"/>
      <c r="M333" s="129"/>
      <c r="N333" s="485" t="s">
        <v>252</v>
      </c>
      <c r="O333" s="485"/>
      <c r="P333" s="485"/>
      <c r="Q333" s="496" t="s">
        <v>111</v>
      </c>
      <c r="R333" s="497"/>
      <c r="S333" s="498"/>
      <c r="T333" s="499"/>
      <c r="U333" s="500"/>
      <c r="V333" s="500"/>
      <c r="W333" s="500"/>
      <c r="X333" s="500"/>
      <c r="Y333" s="500"/>
      <c r="Z333" s="500"/>
      <c r="AA333" s="501"/>
      <c r="AB333" s="487"/>
    </row>
    <row r="334" spans="1:29" ht="19.899999999999999" customHeight="1">
      <c r="B334" s="24"/>
      <c r="C334" s="399"/>
      <c r="D334" s="87"/>
      <c r="E334" s="155"/>
      <c r="F334" s="157" t="s">
        <v>169</v>
      </c>
      <c r="G334" s="465"/>
      <c r="H334" s="466"/>
      <c r="I334" s="466"/>
      <c r="J334" s="466"/>
      <c r="K334" s="466"/>
      <c r="L334" s="467"/>
      <c r="M334" s="129"/>
      <c r="N334" s="485" t="s">
        <v>252</v>
      </c>
      <c r="O334" s="485"/>
      <c r="P334" s="485"/>
      <c r="Q334" s="496" t="s">
        <v>111</v>
      </c>
      <c r="R334" s="497"/>
      <c r="S334" s="498"/>
      <c r="T334" s="499"/>
      <c r="U334" s="500"/>
      <c r="V334" s="500"/>
      <c r="W334" s="500"/>
      <c r="X334" s="500"/>
      <c r="Y334" s="500"/>
      <c r="Z334" s="500"/>
      <c r="AA334" s="501"/>
      <c r="AB334" s="487"/>
    </row>
    <row r="335" spans="1:29" ht="19.899999999999999" customHeight="1">
      <c r="B335" s="24"/>
      <c r="C335" s="399"/>
      <c r="D335" s="87"/>
      <c r="E335" s="155"/>
      <c r="F335" s="143" t="s">
        <v>214</v>
      </c>
      <c r="G335" s="129"/>
      <c r="H335" s="129"/>
      <c r="I335" s="129"/>
      <c r="J335" s="129"/>
      <c r="K335" s="129"/>
      <c r="L335" s="129"/>
      <c r="M335" s="465"/>
      <c r="N335" s="466"/>
      <c r="O335" s="466"/>
      <c r="P335" s="466"/>
      <c r="Q335" s="466"/>
      <c r="R335" s="467"/>
      <c r="S335" s="492"/>
      <c r="T335" s="493"/>
      <c r="U335" s="493"/>
      <c r="V335" s="493"/>
      <c r="W335" s="493"/>
      <c r="X335" s="493"/>
      <c r="Y335" s="493"/>
      <c r="Z335" s="493"/>
      <c r="AA335" s="494"/>
      <c r="AB335" s="487"/>
    </row>
    <row r="336" spans="1:29" ht="19.899999999999999" customHeight="1">
      <c r="B336" s="24"/>
      <c r="C336" s="399"/>
      <c r="D336" s="87"/>
      <c r="E336" s="158"/>
      <c r="F336" s="159"/>
      <c r="G336" s="160"/>
      <c r="H336" s="160"/>
      <c r="I336" s="160"/>
      <c r="J336" s="160"/>
      <c r="K336" s="160"/>
      <c r="L336" s="160"/>
      <c r="M336" s="160"/>
      <c r="N336" s="160"/>
      <c r="O336" s="160"/>
      <c r="P336" s="160"/>
      <c r="Q336" s="160"/>
      <c r="R336" s="160"/>
      <c r="S336" s="160"/>
      <c r="T336" s="160"/>
      <c r="U336" s="160"/>
      <c r="V336" s="160"/>
      <c r="W336" s="160"/>
      <c r="X336" s="160"/>
      <c r="Y336" s="160"/>
      <c r="Z336" s="160"/>
      <c r="AA336" s="158"/>
      <c r="AB336" s="487"/>
    </row>
    <row r="337" spans="1:29" ht="19.75" customHeight="1">
      <c r="B337" s="24"/>
      <c r="D337" s="87"/>
      <c r="E337" s="158"/>
      <c r="F337" s="401" t="s">
        <v>253</v>
      </c>
      <c r="G337" s="388"/>
      <c r="H337" s="388"/>
      <c r="I337" s="388"/>
      <c r="J337" s="388"/>
      <c r="K337" s="388"/>
      <c r="L337" s="388"/>
      <c r="M337" s="388"/>
      <c r="N337" s="388"/>
      <c r="O337" s="388"/>
      <c r="P337" s="388"/>
      <c r="Q337" s="388"/>
      <c r="R337" s="388"/>
      <c r="S337" s="388"/>
      <c r="T337" s="388"/>
      <c r="U337" s="388"/>
      <c r="V337" s="388"/>
      <c r="W337" s="388"/>
      <c r="X337" s="388"/>
      <c r="Y337" s="388"/>
      <c r="Z337" s="388"/>
      <c r="AA337" s="389"/>
      <c r="AB337" s="487"/>
    </row>
    <row r="338" spans="1:29" ht="19.75" customHeight="1">
      <c r="B338" s="24"/>
      <c r="D338" s="87"/>
      <c r="E338" s="158"/>
      <c r="F338" s="401"/>
      <c r="G338" s="388"/>
      <c r="H338" s="388"/>
      <c r="I338" s="388"/>
      <c r="J338" s="388"/>
      <c r="K338" s="388"/>
      <c r="L338" s="388"/>
      <c r="M338" s="388"/>
      <c r="N338" s="388"/>
      <c r="O338" s="388"/>
      <c r="P338" s="388"/>
      <c r="Q338" s="388"/>
      <c r="R338" s="388"/>
      <c r="S338" s="388"/>
      <c r="T338" s="388"/>
      <c r="U338" s="388"/>
      <c r="V338" s="388"/>
      <c r="W338" s="388"/>
      <c r="X338" s="388"/>
      <c r="Y338" s="388"/>
      <c r="Z338" s="388"/>
      <c r="AA338" s="389"/>
      <c r="AB338" s="487"/>
    </row>
    <row r="339" spans="1:29" ht="19.75" customHeight="1">
      <c r="B339" s="24"/>
      <c r="D339" s="87"/>
      <c r="E339" s="158"/>
      <c r="F339" s="401"/>
      <c r="G339" s="388"/>
      <c r="H339" s="388"/>
      <c r="I339" s="388"/>
      <c r="J339" s="388"/>
      <c r="K339" s="388"/>
      <c r="L339" s="388"/>
      <c r="M339" s="388"/>
      <c r="N339" s="388"/>
      <c r="O339" s="388"/>
      <c r="P339" s="388"/>
      <c r="Q339" s="388"/>
      <c r="R339" s="388"/>
      <c r="S339" s="388"/>
      <c r="T339" s="388"/>
      <c r="U339" s="388"/>
      <c r="V339" s="388"/>
      <c r="W339" s="388"/>
      <c r="X339" s="388"/>
      <c r="Y339" s="388"/>
      <c r="Z339" s="388"/>
      <c r="AA339" s="389"/>
      <c r="AB339" s="487"/>
    </row>
    <row r="340" spans="1:29" ht="19.75" customHeight="1">
      <c r="B340" s="24"/>
      <c r="D340" s="87"/>
      <c r="E340" s="158"/>
      <c r="F340" s="401"/>
      <c r="G340" s="388"/>
      <c r="H340" s="388"/>
      <c r="I340" s="388"/>
      <c r="J340" s="388"/>
      <c r="K340" s="388"/>
      <c r="L340" s="388"/>
      <c r="M340" s="388"/>
      <c r="N340" s="388"/>
      <c r="O340" s="388"/>
      <c r="P340" s="388"/>
      <c r="Q340" s="388"/>
      <c r="R340" s="388"/>
      <c r="S340" s="388"/>
      <c r="T340" s="388"/>
      <c r="U340" s="388"/>
      <c r="V340" s="388"/>
      <c r="W340" s="388"/>
      <c r="X340" s="388"/>
      <c r="Y340" s="388"/>
      <c r="Z340" s="388"/>
      <c r="AA340" s="389"/>
      <c r="AB340" s="487"/>
    </row>
    <row r="341" spans="1:29" ht="19.75" customHeight="1">
      <c r="B341" s="24"/>
      <c r="D341" s="87"/>
      <c r="E341" s="158"/>
      <c r="F341" s="401"/>
      <c r="G341" s="388"/>
      <c r="H341" s="388"/>
      <c r="I341" s="388"/>
      <c r="J341" s="388"/>
      <c r="K341" s="388"/>
      <c r="L341" s="388"/>
      <c r="M341" s="388"/>
      <c r="N341" s="388"/>
      <c r="O341" s="388"/>
      <c r="P341" s="388"/>
      <c r="Q341" s="388"/>
      <c r="R341" s="388"/>
      <c r="S341" s="388"/>
      <c r="T341" s="388"/>
      <c r="U341" s="388"/>
      <c r="V341" s="388"/>
      <c r="W341" s="388"/>
      <c r="X341" s="388"/>
      <c r="Y341" s="388"/>
      <c r="Z341" s="388"/>
      <c r="AA341" s="389"/>
      <c r="AB341" s="487"/>
    </row>
    <row r="342" spans="1:29" ht="19.75" customHeight="1">
      <c r="B342" s="24"/>
      <c r="D342" s="87"/>
      <c r="E342" s="158"/>
      <c r="F342" s="401"/>
      <c r="G342" s="388"/>
      <c r="H342" s="388"/>
      <c r="I342" s="388"/>
      <c r="J342" s="388"/>
      <c r="K342" s="388"/>
      <c r="L342" s="388"/>
      <c r="M342" s="388"/>
      <c r="N342" s="388"/>
      <c r="O342" s="388"/>
      <c r="P342" s="388"/>
      <c r="Q342" s="388"/>
      <c r="R342" s="388"/>
      <c r="S342" s="388"/>
      <c r="T342" s="388"/>
      <c r="U342" s="388"/>
      <c r="V342" s="388"/>
      <c r="W342" s="388"/>
      <c r="X342" s="388"/>
      <c r="Y342" s="388"/>
      <c r="Z342" s="388"/>
      <c r="AA342" s="389"/>
      <c r="AB342" s="487"/>
    </row>
    <row r="343" spans="1:29" ht="19.75" customHeight="1">
      <c r="B343" s="24"/>
      <c r="D343" s="87"/>
      <c r="E343" s="158"/>
      <c r="F343" s="401"/>
      <c r="G343" s="388"/>
      <c r="H343" s="388"/>
      <c r="I343" s="388"/>
      <c r="J343" s="388"/>
      <c r="K343" s="388"/>
      <c r="L343" s="388"/>
      <c r="M343" s="388"/>
      <c r="N343" s="388"/>
      <c r="O343" s="388"/>
      <c r="P343" s="388"/>
      <c r="Q343" s="388"/>
      <c r="R343" s="388"/>
      <c r="S343" s="388"/>
      <c r="T343" s="388"/>
      <c r="U343" s="388"/>
      <c r="V343" s="388"/>
      <c r="W343" s="388"/>
      <c r="X343" s="388"/>
      <c r="Y343" s="388"/>
      <c r="Z343" s="388"/>
      <c r="AA343" s="389"/>
      <c r="AB343" s="487"/>
    </row>
    <row r="344" spans="1:29" ht="19.75" customHeight="1">
      <c r="B344" s="24"/>
      <c r="D344" s="87"/>
      <c r="E344" s="140"/>
      <c r="F344" s="385" t="s">
        <v>254</v>
      </c>
      <c r="G344" s="386"/>
      <c r="H344" s="386"/>
      <c r="I344" s="386"/>
      <c r="J344" s="386"/>
      <c r="K344" s="386"/>
      <c r="L344" s="386"/>
      <c r="M344" s="386"/>
      <c r="N344" s="386"/>
      <c r="O344" s="386"/>
      <c r="P344" s="386"/>
      <c r="Q344" s="386"/>
      <c r="R344" s="386"/>
      <c r="S344" s="386"/>
      <c r="T344" s="386"/>
      <c r="U344" s="386"/>
      <c r="V344" s="386"/>
      <c r="W344" s="386"/>
      <c r="X344" s="386"/>
      <c r="Y344" s="386"/>
      <c r="Z344" s="386"/>
      <c r="AA344" s="387"/>
      <c r="AB344" s="105"/>
    </row>
    <row r="345" spans="1:29" ht="19.75" customHeight="1">
      <c r="B345" s="24"/>
      <c r="D345" s="87"/>
      <c r="E345" s="140"/>
      <c r="F345" s="385"/>
      <c r="G345" s="386"/>
      <c r="H345" s="386"/>
      <c r="I345" s="386"/>
      <c r="J345" s="386"/>
      <c r="K345" s="386"/>
      <c r="L345" s="386"/>
      <c r="M345" s="386"/>
      <c r="N345" s="386"/>
      <c r="O345" s="386"/>
      <c r="P345" s="386"/>
      <c r="Q345" s="386"/>
      <c r="R345" s="386"/>
      <c r="S345" s="386"/>
      <c r="T345" s="386"/>
      <c r="U345" s="386"/>
      <c r="V345" s="386"/>
      <c r="W345" s="386"/>
      <c r="X345" s="386"/>
      <c r="Y345" s="386"/>
      <c r="Z345" s="386"/>
      <c r="AA345" s="387"/>
      <c r="AB345" s="105"/>
    </row>
    <row r="346" spans="1:29" ht="19.75" customHeight="1">
      <c r="B346" s="24"/>
      <c r="D346" s="87"/>
      <c r="E346" s="140"/>
      <c r="F346" s="385"/>
      <c r="G346" s="386"/>
      <c r="H346" s="386"/>
      <c r="I346" s="386"/>
      <c r="J346" s="386"/>
      <c r="K346" s="386"/>
      <c r="L346" s="386"/>
      <c r="M346" s="386"/>
      <c r="N346" s="386"/>
      <c r="O346" s="386"/>
      <c r="P346" s="386"/>
      <c r="Q346" s="386"/>
      <c r="R346" s="386"/>
      <c r="S346" s="386"/>
      <c r="T346" s="386"/>
      <c r="U346" s="386"/>
      <c r="V346" s="386"/>
      <c r="W346" s="386"/>
      <c r="X346" s="386"/>
      <c r="Y346" s="386"/>
      <c r="Z346" s="386"/>
      <c r="AA346" s="387"/>
      <c r="AB346" s="105"/>
    </row>
    <row r="347" spans="1:29" ht="19.75" customHeight="1">
      <c r="B347" s="24"/>
      <c r="D347" s="87"/>
      <c r="E347" s="140"/>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40"/>
      <c r="AB347" s="105"/>
    </row>
    <row r="348" spans="1:29" ht="19.899999999999999" customHeight="1">
      <c r="A348" s="7">
        <f>IF(D348=0,"",D348)</f>
        <v>34</v>
      </c>
      <c r="B348" s="42" t="s">
        <v>477</v>
      </c>
      <c r="C348" s="398" t="s">
        <v>255</v>
      </c>
      <c r="D348" s="87">
        <v>34</v>
      </c>
      <c r="E348" s="52" t="s">
        <v>56</v>
      </c>
      <c r="F348" s="388" t="s">
        <v>256</v>
      </c>
      <c r="G348" s="388"/>
      <c r="H348" s="388"/>
      <c r="I348" s="388"/>
      <c r="J348" s="388"/>
      <c r="K348" s="388"/>
      <c r="L348" s="388"/>
      <c r="M348" s="388"/>
      <c r="N348" s="388"/>
      <c r="O348" s="388"/>
      <c r="P348" s="388"/>
      <c r="Q348" s="388"/>
      <c r="R348" s="388"/>
      <c r="S348" s="388"/>
      <c r="T348" s="388"/>
      <c r="U348" s="388"/>
      <c r="V348" s="388"/>
      <c r="W348" s="388"/>
      <c r="X348" s="388"/>
      <c r="Y348" s="388"/>
      <c r="Z348" s="388"/>
      <c r="AA348" s="389"/>
      <c r="AB348" s="105"/>
      <c r="AC348" s="23">
        <f>VLOOKUP(E348,$AI$52:$AJ$59,2,FALSE)</f>
        <v>0</v>
      </c>
    </row>
    <row r="349" spans="1:29" ht="19.899999999999999" customHeight="1">
      <c r="B349" s="24"/>
      <c r="C349" s="398"/>
      <c r="D349" s="87"/>
      <c r="E349" s="97"/>
      <c r="F349" s="388"/>
      <c r="G349" s="388"/>
      <c r="H349" s="388"/>
      <c r="I349" s="388"/>
      <c r="J349" s="388"/>
      <c r="K349" s="388"/>
      <c r="L349" s="388"/>
      <c r="M349" s="388"/>
      <c r="N349" s="388"/>
      <c r="O349" s="388"/>
      <c r="P349" s="388"/>
      <c r="Q349" s="388"/>
      <c r="R349" s="388"/>
      <c r="S349" s="388"/>
      <c r="T349" s="388"/>
      <c r="U349" s="388"/>
      <c r="V349" s="388"/>
      <c r="W349" s="388"/>
      <c r="X349" s="388"/>
      <c r="Y349" s="388"/>
      <c r="Z349" s="388"/>
      <c r="AA349" s="389"/>
      <c r="AB349" s="105"/>
    </row>
    <row r="350" spans="1:29" ht="19.899999999999999" customHeight="1">
      <c r="B350" s="24"/>
      <c r="C350" s="398"/>
      <c r="D350" s="87"/>
      <c r="E350" s="161"/>
      <c r="F350" s="388"/>
      <c r="G350" s="388"/>
      <c r="H350" s="388"/>
      <c r="I350" s="388"/>
      <c r="J350" s="388"/>
      <c r="K350" s="388"/>
      <c r="L350" s="388"/>
      <c r="M350" s="388"/>
      <c r="N350" s="388"/>
      <c r="O350" s="388"/>
      <c r="P350" s="388"/>
      <c r="Q350" s="388"/>
      <c r="R350" s="388"/>
      <c r="S350" s="388"/>
      <c r="T350" s="388"/>
      <c r="U350" s="388"/>
      <c r="V350" s="388"/>
      <c r="W350" s="388"/>
      <c r="X350" s="388"/>
      <c r="Y350" s="388"/>
      <c r="Z350" s="388"/>
      <c r="AA350" s="389"/>
      <c r="AB350" s="105"/>
    </row>
    <row r="351" spans="1:29" ht="19.899999999999999" customHeight="1">
      <c r="B351" s="24"/>
      <c r="C351" s="398"/>
      <c r="D351" s="87"/>
      <c r="E351" s="161"/>
      <c r="F351" s="388"/>
      <c r="G351" s="388"/>
      <c r="H351" s="388"/>
      <c r="I351" s="388"/>
      <c r="J351" s="388"/>
      <c r="K351" s="388"/>
      <c r="L351" s="388"/>
      <c r="M351" s="388"/>
      <c r="N351" s="388"/>
      <c r="O351" s="388"/>
      <c r="P351" s="388"/>
      <c r="Q351" s="388"/>
      <c r="R351" s="388"/>
      <c r="S351" s="388"/>
      <c r="T351" s="388"/>
      <c r="U351" s="388"/>
      <c r="V351" s="388"/>
      <c r="W351" s="388"/>
      <c r="X351" s="388"/>
      <c r="Y351" s="388"/>
      <c r="Z351" s="388"/>
      <c r="AA351" s="389"/>
      <c r="AB351" s="105"/>
    </row>
    <row r="352" spans="1:29" ht="19.899999999999999" customHeight="1">
      <c r="B352" s="24"/>
      <c r="D352" s="87"/>
      <c r="E352" s="140"/>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40"/>
      <c r="AB352" s="105"/>
    </row>
    <row r="353" spans="1:29" ht="19.899999999999999" customHeight="1">
      <c r="A353" s="7">
        <f>IF(D353=0,"",D353)</f>
        <v>35</v>
      </c>
      <c r="B353" s="290" t="s">
        <v>478</v>
      </c>
      <c r="C353" s="430" t="s">
        <v>257</v>
      </c>
      <c r="D353" s="87">
        <v>35</v>
      </c>
      <c r="E353" s="52" t="s">
        <v>56</v>
      </c>
      <c r="F353" s="399" t="s">
        <v>258</v>
      </c>
      <c r="G353" s="399"/>
      <c r="H353" s="399"/>
      <c r="I353" s="399"/>
      <c r="J353" s="399"/>
      <c r="K353" s="399"/>
      <c r="L353" s="399"/>
      <c r="M353" s="399"/>
      <c r="N353" s="399"/>
      <c r="O353" s="399"/>
      <c r="P353" s="399"/>
      <c r="Q353" s="399"/>
      <c r="R353" s="399"/>
      <c r="S353" s="399"/>
      <c r="T353" s="399"/>
      <c r="U353" s="399"/>
      <c r="V353" s="399"/>
      <c r="W353" s="399"/>
      <c r="X353" s="399"/>
      <c r="Y353" s="399"/>
      <c r="Z353" s="399"/>
      <c r="AA353" s="425"/>
      <c r="AB353" s="482" t="s">
        <v>259</v>
      </c>
      <c r="AC353" s="23">
        <f>VLOOKUP(E353,$AI$52:$AJ$59,2,FALSE)</f>
        <v>0</v>
      </c>
    </row>
    <row r="354" spans="1:29" ht="19.899999999999999" customHeight="1">
      <c r="B354" s="24"/>
      <c r="C354" s="481"/>
      <c r="D354" s="87"/>
      <c r="E354" s="152"/>
      <c r="F354" s="399"/>
      <c r="G354" s="399"/>
      <c r="H354" s="399"/>
      <c r="I354" s="399"/>
      <c r="J354" s="399"/>
      <c r="K354" s="399"/>
      <c r="L354" s="399"/>
      <c r="M354" s="399"/>
      <c r="N354" s="399"/>
      <c r="O354" s="399"/>
      <c r="P354" s="399"/>
      <c r="Q354" s="399"/>
      <c r="R354" s="399"/>
      <c r="S354" s="399"/>
      <c r="T354" s="399"/>
      <c r="U354" s="399"/>
      <c r="V354" s="399"/>
      <c r="W354" s="399"/>
      <c r="X354" s="399"/>
      <c r="Y354" s="399"/>
      <c r="Z354" s="399"/>
      <c r="AA354" s="425"/>
      <c r="AB354" s="483"/>
    </row>
    <row r="355" spans="1:29" ht="19.899999999999999" customHeight="1">
      <c r="B355" s="24"/>
      <c r="C355" s="481"/>
      <c r="D355" s="87"/>
      <c r="E355" s="152"/>
      <c r="F355" s="399"/>
      <c r="G355" s="399"/>
      <c r="H355" s="399"/>
      <c r="I355" s="399"/>
      <c r="J355" s="399"/>
      <c r="K355" s="399"/>
      <c r="L355" s="399"/>
      <c r="M355" s="399"/>
      <c r="N355" s="399"/>
      <c r="O355" s="399"/>
      <c r="P355" s="399"/>
      <c r="Q355" s="399"/>
      <c r="R355" s="399"/>
      <c r="S355" s="399"/>
      <c r="T355" s="399"/>
      <c r="U355" s="399"/>
      <c r="V355" s="399"/>
      <c r="W355" s="399"/>
      <c r="X355" s="399"/>
      <c r="Y355" s="399"/>
      <c r="Z355" s="399"/>
      <c r="AA355" s="425"/>
      <c r="AB355" s="483"/>
    </row>
    <row r="356" spans="1:29" ht="19.899999999999999" customHeight="1">
      <c r="B356" s="24"/>
      <c r="C356" s="481"/>
      <c r="D356" s="87"/>
      <c r="E356" s="152"/>
      <c r="F356" s="399"/>
      <c r="G356" s="399"/>
      <c r="H356" s="399"/>
      <c r="I356" s="399"/>
      <c r="J356" s="399"/>
      <c r="K356" s="399"/>
      <c r="L356" s="399"/>
      <c r="M356" s="399"/>
      <c r="N356" s="399"/>
      <c r="O356" s="399"/>
      <c r="P356" s="399"/>
      <c r="Q356" s="399"/>
      <c r="R356" s="399"/>
      <c r="S356" s="399"/>
      <c r="T356" s="399"/>
      <c r="U356" s="399"/>
      <c r="V356" s="399"/>
      <c r="W356" s="399"/>
      <c r="X356" s="399"/>
      <c r="Y356" s="399"/>
      <c r="Z356" s="399"/>
      <c r="AA356" s="425"/>
      <c r="AB356" s="123"/>
    </row>
    <row r="357" spans="1:29" ht="19.899999999999999" customHeight="1">
      <c r="B357" s="24"/>
      <c r="D357" s="87"/>
      <c r="E357" s="140"/>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40"/>
      <c r="AB357" s="105"/>
    </row>
    <row r="358" spans="1:29" ht="13.9" customHeight="1">
      <c r="B358" s="24"/>
      <c r="D358" s="87"/>
      <c r="E358" s="140"/>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40"/>
      <c r="AB358" s="105"/>
    </row>
    <row r="359" spans="1:29" ht="19.149999999999999" customHeight="1">
      <c r="B359" s="289" t="s">
        <v>86</v>
      </c>
      <c r="C359" s="374" t="s">
        <v>260</v>
      </c>
      <c r="D359" s="87"/>
      <c r="E359" s="140"/>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40"/>
      <c r="AB359" s="105"/>
    </row>
    <row r="360" spans="1:29" ht="19.149999999999999" customHeight="1">
      <c r="B360" s="24"/>
      <c r="C360" s="374"/>
      <c r="D360" s="87"/>
      <c r="E360" s="140"/>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40"/>
      <c r="AB360" s="105"/>
    </row>
    <row r="361" spans="1:29" ht="19.149999999999999" customHeight="1">
      <c r="B361" s="42" t="s">
        <v>88</v>
      </c>
      <c r="C361" s="425" t="s">
        <v>273</v>
      </c>
      <c r="D361" s="87">
        <v>36</v>
      </c>
      <c r="E361" s="52" t="s">
        <v>56</v>
      </c>
      <c r="F361" s="388" t="s">
        <v>274</v>
      </c>
      <c r="G361" s="388"/>
      <c r="H361" s="388"/>
      <c r="I361" s="388"/>
      <c r="J361" s="388"/>
      <c r="K361" s="388"/>
      <c r="L361" s="388"/>
      <c r="M361" s="388"/>
      <c r="N361" s="388"/>
      <c r="O361" s="388"/>
      <c r="P361" s="388"/>
      <c r="Q361" s="388"/>
      <c r="R361" s="388"/>
      <c r="S361" s="388"/>
      <c r="T361" s="388"/>
      <c r="U361" s="388"/>
      <c r="V361" s="388"/>
      <c r="W361" s="388"/>
      <c r="X361" s="388"/>
      <c r="Y361" s="388"/>
      <c r="Z361" s="388"/>
      <c r="AA361" s="389"/>
      <c r="AB361" s="393" t="s">
        <v>275</v>
      </c>
    </row>
    <row r="362" spans="1:29" ht="19.149999999999999" customHeight="1">
      <c r="B362" s="24"/>
      <c r="C362" s="425"/>
      <c r="D362" s="87"/>
      <c r="E362" s="118"/>
      <c r="F362" s="388"/>
      <c r="G362" s="388"/>
      <c r="H362" s="388"/>
      <c r="I362" s="388"/>
      <c r="J362" s="388"/>
      <c r="K362" s="388"/>
      <c r="L362" s="388"/>
      <c r="M362" s="388"/>
      <c r="N362" s="388"/>
      <c r="O362" s="388"/>
      <c r="P362" s="388"/>
      <c r="Q362" s="388"/>
      <c r="R362" s="388"/>
      <c r="S362" s="388"/>
      <c r="T362" s="388"/>
      <c r="U362" s="388"/>
      <c r="V362" s="388"/>
      <c r="W362" s="388"/>
      <c r="X362" s="388"/>
      <c r="Y362" s="388"/>
      <c r="Z362" s="388"/>
      <c r="AA362" s="389"/>
      <c r="AB362" s="393"/>
    </row>
    <row r="363" spans="1:29" ht="19.149999999999999" customHeight="1">
      <c r="B363" s="24"/>
      <c r="C363" s="425"/>
      <c r="D363" s="87"/>
      <c r="E363" s="118"/>
      <c r="F363" s="388"/>
      <c r="G363" s="388"/>
      <c r="H363" s="388"/>
      <c r="I363" s="388"/>
      <c r="J363" s="388"/>
      <c r="K363" s="388"/>
      <c r="L363" s="388"/>
      <c r="M363" s="388"/>
      <c r="N363" s="388"/>
      <c r="O363" s="388"/>
      <c r="P363" s="388"/>
      <c r="Q363" s="388"/>
      <c r="R363" s="388"/>
      <c r="S363" s="388"/>
      <c r="T363" s="388"/>
      <c r="U363" s="388"/>
      <c r="V363" s="388"/>
      <c r="W363" s="388"/>
      <c r="X363" s="388"/>
      <c r="Y363" s="388"/>
      <c r="Z363" s="388"/>
      <c r="AA363" s="389"/>
      <c r="AB363" s="393"/>
    </row>
    <row r="364" spans="1:29" ht="19.149999999999999" customHeight="1">
      <c r="B364" s="24"/>
      <c r="C364" s="425"/>
      <c r="D364" s="87"/>
      <c r="E364" s="118"/>
      <c r="F364" s="388"/>
      <c r="G364" s="388"/>
      <c r="H364" s="388"/>
      <c r="I364" s="388"/>
      <c r="J364" s="388"/>
      <c r="K364" s="388"/>
      <c r="L364" s="388"/>
      <c r="M364" s="388"/>
      <c r="N364" s="388"/>
      <c r="O364" s="388"/>
      <c r="P364" s="388"/>
      <c r="Q364" s="388"/>
      <c r="R364" s="388"/>
      <c r="S364" s="388"/>
      <c r="T364" s="388"/>
      <c r="U364" s="388"/>
      <c r="V364" s="388"/>
      <c r="W364" s="388"/>
      <c r="X364" s="388"/>
      <c r="Y364" s="388"/>
      <c r="Z364" s="388"/>
      <c r="AA364" s="389"/>
      <c r="AB364" s="393"/>
    </row>
    <row r="365" spans="1:29" ht="19.149999999999999" customHeight="1">
      <c r="B365" s="24"/>
      <c r="C365" s="425"/>
      <c r="D365" s="87"/>
      <c r="E365" s="118"/>
      <c r="F365" s="388"/>
      <c r="G365" s="388"/>
      <c r="H365" s="388"/>
      <c r="I365" s="388"/>
      <c r="J365" s="388"/>
      <c r="K365" s="388"/>
      <c r="L365" s="388"/>
      <c r="M365" s="388"/>
      <c r="N365" s="388"/>
      <c r="O365" s="388"/>
      <c r="P365" s="388"/>
      <c r="Q365" s="388"/>
      <c r="R365" s="388"/>
      <c r="S365" s="388"/>
      <c r="T365" s="388"/>
      <c r="U365" s="388"/>
      <c r="V365" s="388"/>
      <c r="W365" s="388"/>
      <c r="X365" s="388"/>
      <c r="Y365" s="388"/>
      <c r="Z365" s="388"/>
      <c r="AA365" s="389"/>
      <c r="AB365" s="393"/>
    </row>
    <row r="366" spans="1:29" ht="19.149999999999999" customHeight="1">
      <c r="B366" s="24"/>
      <c r="C366" s="57"/>
      <c r="D366" s="87"/>
      <c r="E366" s="140"/>
      <c r="F366" s="385" t="s">
        <v>276</v>
      </c>
      <c r="G366" s="386"/>
      <c r="H366" s="386"/>
      <c r="I366" s="386"/>
      <c r="J366" s="386"/>
      <c r="K366" s="386"/>
      <c r="L366" s="386"/>
      <c r="M366" s="386"/>
      <c r="N366" s="386"/>
      <c r="O366" s="386"/>
      <c r="P366" s="386"/>
      <c r="Q366" s="386"/>
      <c r="R366" s="386"/>
      <c r="S366" s="386"/>
      <c r="T366" s="386"/>
      <c r="U366" s="386"/>
      <c r="V366" s="386"/>
      <c r="W366" s="386"/>
      <c r="X366" s="386"/>
      <c r="Y366" s="386"/>
      <c r="Z366" s="386"/>
      <c r="AA366" s="387"/>
      <c r="AB366" s="393"/>
    </row>
    <row r="367" spans="1:29" ht="19.149999999999999" customHeight="1">
      <c r="B367" s="24"/>
      <c r="C367" s="57"/>
      <c r="D367" s="87"/>
      <c r="E367" s="140"/>
      <c r="F367" s="385"/>
      <c r="G367" s="386"/>
      <c r="H367" s="386"/>
      <c r="I367" s="386"/>
      <c r="J367" s="386"/>
      <c r="K367" s="386"/>
      <c r="L367" s="386"/>
      <c r="M367" s="386"/>
      <c r="N367" s="386"/>
      <c r="O367" s="386"/>
      <c r="P367" s="386"/>
      <c r="Q367" s="386"/>
      <c r="R367" s="386"/>
      <c r="S367" s="386"/>
      <c r="T367" s="386"/>
      <c r="U367" s="386"/>
      <c r="V367" s="386"/>
      <c r="W367" s="386"/>
      <c r="X367" s="386"/>
      <c r="Y367" s="386"/>
      <c r="Z367" s="386"/>
      <c r="AA367" s="387"/>
      <c r="AB367" s="393"/>
    </row>
    <row r="368" spans="1:29" ht="19.149999999999999" customHeight="1">
      <c r="B368" s="24"/>
      <c r="C368" s="57"/>
      <c r="D368" s="87"/>
      <c r="E368" s="140"/>
      <c r="F368" s="385"/>
      <c r="G368" s="386"/>
      <c r="H368" s="386"/>
      <c r="I368" s="386"/>
      <c r="J368" s="386"/>
      <c r="K368" s="386"/>
      <c r="L368" s="386"/>
      <c r="M368" s="386"/>
      <c r="N368" s="386"/>
      <c r="O368" s="386"/>
      <c r="P368" s="386"/>
      <c r="Q368" s="386"/>
      <c r="R368" s="386"/>
      <c r="S368" s="386"/>
      <c r="T368" s="386"/>
      <c r="U368" s="386"/>
      <c r="V368" s="386"/>
      <c r="W368" s="386"/>
      <c r="X368" s="386"/>
      <c r="Y368" s="386"/>
      <c r="Z368" s="386"/>
      <c r="AA368" s="387"/>
      <c r="AB368" s="393"/>
    </row>
    <row r="369" spans="2:28" ht="19.149999999999999" customHeight="1">
      <c r="B369" s="24"/>
      <c r="D369" s="87"/>
      <c r="E369" s="140"/>
      <c r="F369" s="385"/>
      <c r="G369" s="386"/>
      <c r="H369" s="386"/>
      <c r="I369" s="386"/>
      <c r="J369" s="386"/>
      <c r="K369" s="386"/>
      <c r="L369" s="386"/>
      <c r="M369" s="386"/>
      <c r="N369" s="386"/>
      <c r="O369" s="386"/>
      <c r="P369" s="386"/>
      <c r="Q369" s="386"/>
      <c r="R369" s="386"/>
      <c r="S369" s="386"/>
      <c r="T369" s="386"/>
      <c r="U369" s="386"/>
      <c r="V369" s="386"/>
      <c r="W369" s="386"/>
      <c r="X369" s="386"/>
      <c r="Y369" s="386"/>
      <c r="Z369" s="386"/>
      <c r="AA369" s="387"/>
      <c r="AB369" s="393"/>
    </row>
    <row r="370" spans="2:28" ht="19.149999999999999" customHeight="1">
      <c r="B370" s="24"/>
      <c r="D370" s="87"/>
      <c r="E370" s="140"/>
      <c r="F370" s="385" t="s">
        <v>277</v>
      </c>
      <c r="G370" s="386"/>
      <c r="H370" s="386"/>
      <c r="I370" s="386"/>
      <c r="J370" s="386"/>
      <c r="K370" s="386"/>
      <c r="L370" s="386"/>
      <c r="M370" s="386"/>
      <c r="N370" s="386"/>
      <c r="O370" s="386"/>
      <c r="P370" s="386"/>
      <c r="Q370" s="386"/>
      <c r="R370" s="386"/>
      <c r="S370" s="386"/>
      <c r="T370" s="386"/>
      <c r="U370" s="386"/>
      <c r="V370" s="386"/>
      <c r="W370" s="386"/>
      <c r="X370" s="386"/>
      <c r="Y370" s="386"/>
      <c r="Z370" s="386"/>
      <c r="AA370" s="387"/>
      <c r="AB370" s="393"/>
    </row>
    <row r="371" spans="2:28" ht="19.149999999999999" customHeight="1">
      <c r="B371" s="24"/>
      <c r="D371" s="87"/>
      <c r="E371" s="140"/>
      <c r="F371" s="90"/>
      <c r="G371" s="378"/>
      <c r="H371" s="379"/>
      <c r="I371" s="379"/>
      <c r="J371" s="379"/>
      <c r="K371" s="379"/>
      <c r="L371" s="379"/>
      <c r="M371" s="379"/>
      <c r="N371" s="379"/>
      <c r="O371" s="379"/>
      <c r="P371" s="379"/>
      <c r="Q371" s="379"/>
      <c r="R371" s="379"/>
      <c r="S371" s="379"/>
      <c r="T371" s="379"/>
      <c r="U371" s="379"/>
      <c r="V371" s="379"/>
      <c r="W371" s="379"/>
      <c r="X371" s="379"/>
      <c r="Y371" s="379"/>
      <c r="Z371" s="380"/>
      <c r="AA371" s="89"/>
      <c r="AB371" s="393"/>
    </row>
    <row r="372" spans="2:28" ht="19.149999999999999" customHeight="1">
      <c r="B372" s="24"/>
      <c r="D372" s="87"/>
      <c r="E372" s="140"/>
      <c r="F372" s="131"/>
      <c r="G372" s="390"/>
      <c r="H372" s="391"/>
      <c r="I372" s="391"/>
      <c r="J372" s="391"/>
      <c r="K372" s="391"/>
      <c r="L372" s="391"/>
      <c r="M372" s="391"/>
      <c r="N372" s="391"/>
      <c r="O372" s="391"/>
      <c r="P372" s="391"/>
      <c r="Q372" s="391"/>
      <c r="R372" s="391"/>
      <c r="S372" s="391"/>
      <c r="T372" s="391"/>
      <c r="U372" s="391"/>
      <c r="V372" s="391"/>
      <c r="W372" s="391"/>
      <c r="X372" s="391"/>
      <c r="Y372" s="391"/>
      <c r="Z372" s="392"/>
      <c r="AA372" s="83"/>
      <c r="AB372" s="393"/>
    </row>
    <row r="373" spans="2:28" ht="19.149999999999999" customHeight="1">
      <c r="B373" s="24"/>
      <c r="D373" s="87"/>
      <c r="E373" s="140"/>
      <c r="F373" s="131"/>
      <c r="G373" s="390"/>
      <c r="H373" s="391"/>
      <c r="I373" s="391"/>
      <c r="J373" s="391"/>
      <c r="K373" s="391"/>
      <c r="L373" s="391"/>
      <c r="M373" s="391"/>
      <c r="N373" s="391"/>
      <c r="O373" s="391"/>
      <c r="P373" s="391"/>
      <c r="Q373" s="391"/>
      <c r="R373" s="391"/>
      <c r="S373" s="391"/>
      <c r="T373" s="391"/>
      <c r="U373" s="391"/>
      <c r="V373" s="391"/>
      <c r="W373" s="391"/>
      <c r="X373" s="391"/>
      <c r="Y373" s="391"/>
      <c r="Z373" s="392"/>
      <c r="AA373" s="83"/>
      <c r="AB373" s="393"/>
    </row>
    <row r="374" spans="2:28" ht="19.149999999999999" customHeight="1">
      <c r="B374" s="24"/>
      <c r="D374" s="87"/>
      <c r="E374" s="140"/>
      <c r="F374" s="131"/>
      <c r="G374" s="381"/>
      <c r="H374" s="382"/>
      <c r="I374" s="382"/>
      <c r="J374" s="382"/>
      <c r="K374" s="382"/>
      <c r="L374" s="382"/>
      <c r="M374" s="382"/>
      <c r="N374" s="382"/>
      <c r="O374" s="382"/>
      <c r="P374" s="382"/>
      <c r="Q374" s="382"/>
      <c r="R374" s="382"/>
      <c r="S374" s="382"/>
      <c r="T374" s="382"/>
      <c r="U374" s="382"/>
      <c r="V374" s="382"/>
      <c r="W374" s="382"/>
      <c r="X374" s="382"/>
      <c r="Y374" s="382"/>
      <c r="Z374" s="383"/>
      <c r="AA374" s="83"/>
      <c r="AB374" s="393"/>
    </row>
    <row r="375" spans="2:28" ht="19.149999999999999" customHeight="1">
      <c r="B375" s="24"/>
      <c r="D375" s="87"/>
      <c r="E375" s="140"/>
      <c r="F375" s="80"/>
      <c r="G375" s="111"/>
      <c r="H375" s="111"/>
      <c r="I375" s="111"/>
      <c r="J375" s="111"/>
      <c r="K375" s="111"/>
      <c r="L375" s="111"/>
      <c r="M375" s="111"/>
      <c r="N375" s="111"/>
      <c r="O375" s="111"/>
      <c r="P375" s="111"/>
      <c r="Q375" s="111"/>
      <c r="R375" s="111"/>
      <c r="S375" s="111"/>
      <c r="T375" s="111"/>
      <c r="U375" s="111"/>
      <c r="V375" s="111"/>
      <c r="W375" s="111"/>
      <c r="X375" s="111"/>
      <c r="Y375" s="111"/>
      <c r="Z375" s="111"/>
      <c r="AA375" s="83"/>
      <c r="AB375" s="123"/>
    </row>
    <row r="376" spans="2:28" ht="19.149999999999999" customHeight="1">
      <c r="B376" s="24"/>
      <c r="D376" s="87"/>
      <c r="E376" s="140"/>
      <c r="F376" s="80"/>
      <c r="G376" s="111"/>
      <c r="H376" s="111"/>
      <c r="I376" s="111"/>
      <c r="J376" s="111"/>
      <c r="K376" s="111"/>
      <c r="L376" s="111"/>
      <c r="M376" s="111"/>
      <c r="N376" s="111"/>
      <c r="O376" s="111"/>
      <c r="P376" s="111"/>
      <c r="Q376" s="111"/>
      <c r="R376" s="111"/>
      <c r="S376" s="111"/>
      <c r="T376" s="111"/>
      <c r="U376" s="111"/>
      <c r="V376" s="111"/>
      <c r="W376" s="111"/>
      <c r="X376" s="111"/>
      <c r="Y376" s="111"/>
      <c r="Z376" s="111"/>
      <c r="AA376" s="83"/>
      <c r="AB376" s="123"/>
    </row>
    <row r="377" spans="2:28" ht="19.149999999999999" customHeight="1">
      <c r="B377" s="42" t="s">
        <v>92</v>
      </c>
      <c r="C377" s="490" t="s">
        <v>278</v>
      </c>
      <c r="D377" s="87">
        <v>37</v>
      </c>
      <c r="E377" s="52" t="s">
        <v>56</v>
      </c>
      <c r="F377" s="168" t="s">
        <v>279</v>
      </c>
      <c r="G377" s="169"/>
      <c r="H377" s="169"/>
      <c r="I377" s="169"/>
      <c r="J377" s="169"/>
      <c r="K377" s="169"/>
      <c r="L377" s="169"/>
      <c r="M377" s="169"/>
      <c r="N377" s="53"/>
      <c r="O377" s="394" t="s">
        <v>280</v>
      </c>
      <c r="P377" s="395"/>
      <c r="Q377" s="395"/>
      <c r="R377" s="395"/>
      <c r="S377" s="395"/>
      <c r="T377" s="395"/>
      <c r="U377" s="395"/>
      <c r="V377" s="395"/>
      <c r="W377" s="395"/>
      <c r="X377" s="395"/>
      <c r="Y377" s="395"/>
      <c r="Z377" s="395"/>
      <c r="AA377" s="396"/>
      <c r="AB377" s="105"/>
    </row>
    <row r="378" spans="2:28" ht="19.149999999999999" customHeight="1">
      <c r="B378" s="24"/>
      <c r="C378" s="491"/>
      <c r="D378" s="87"/>
      <c r="E378" s="152"/>
      <c r="F378" s="171"/>
      <c r="G378" s="69" t="s">
        <v>133</v>
      </c>
      <c r="H378" s="397" t="s">
        <v>281</v>
      </c>
      <c r="I378" s="398"/>
      <c r="J378" s="398"/>
      <c r="K378" s="398"/>
      <c r="L378" s="398"/>
      <c r="M378" s="398"/>
      <c r="N378" s="398"/>
      <c r="O378" s="398"/>
      <c r="P378" s="398"/>
      <c r="Q378" s="398"/>
      <c r="R378" s="398"/>
      <c r="S378" s="398"/>
      <c r="T378" s="398"/>
      <c r="U378" s="398"/>
      <c r="V378" s="398"/>
      <c r="W378" s="398"/>
      <c r="X378" s="398"/>
      <c r="Y378" s="398"/>
      <c r="Z378" s="398"/>
      <c r="AA378" s="152"/>
      <c r="AB378" s="105"/>
    </row>
    <row r="379" spans="2:28" ht="19.149999999999999" customHeight="1">
      <c r="B379" s="24"/>
      <c r="C379" s="491"/>
      <c r="D379" s="87"/>
      <c r="E379" s="152"/>
      <c r="F379" s="171"/>
      <c r="G379" s="69" t="s">
        <v>133</v>
      </c>
      <c r="H379" s="398" t="s">
        <v>282</v>
      </c>
      <c r="I379" s="398"/>
      <c r="J379" s="398"/>
      <c r="K379" s="398"/>
      <c r="L379" s="398"/>
      <c r="M379" s="398"/>
      <c r="N379" s="398"/>
      <c r="O379" s="398"/>
      <c r="P379" s="398"/>
      <c r="Q379" s="398"/>
      <c r="R379" s="398"/>
      <c r="S379" s="398"/>
      <c r="T379" s="398"/>
      <c r="U379" s="398"/>
      <c r="V379" s="398"/>
      <c r="W379" s="398"/>
      <c r="X379" s="398"/>
      <c r="Y379" s="398"/>
      <c r="Z379" s="398"/>
      <c r="AA379" s="172"/>
      <c r="AB379" s="78"/>
    </row>
    <row r="380" spans="2:28" ht="19.149999999999999" customHeight="1">
      <c r="B380" s="24"/>
      <c r="C380" s="173"/>
      <c r="D380" s="87"/>
      <c r="E380" s="174"/>
      <c r="F380" s="175"/>
      <c r="G380" s="176"/>
      <c r="H380" s="398"/>
      <c r="I380" s="398"/>
      <c r="J380" s="398"/>
      <c r="K380" s="398"/>
      <c r="L380" s="398"/>
      <c r="M380" s="398"/>
      <c r="N380" s="398"/>
      <c r="O380" s="398"/>
      <c r="P380" s="398"/>
      <c r="Q380" s="398"/>
      <c r="R380" s="398"/>
      <c r="S380" s="398"/>
      <c r="T380" s="398"/>
      <c r="U380" s="398"/>
      <c r="V380" s="398"/>
      <c r="W380" s="398"/>
      <c r="X380" s="398"/>
      <c r="Y380" s="398"/>
      <c r="Z380" s="398"/>
      <c r="AA380" s="201"/>
      <c r="AB380" s="78"/>
    </row>
    <row r="381" spans="2:28" ht="19.149999999999999" customHeight="1">
      <c r="B381" s="24"/>
      <c r="C381" s="173"/>
      <c r="D381" s="87"/>
      <c r="E381" s="174"/>
      <c r="F381" s="175"/>
      <c r="G381" s="69" t="s">
        <v>133</v>
      </c>
      <c r="H381" s="400" t="s">
        <v>283</v>
      </c>
      <c r="I381" s="399"/>
      <c r="J381" s="399"/>
      <c r="K381" s="399"/>
      <c r="L381" s="399"/>
      <c r="M381" s="399"/>
      <c r="N381" s="399"/>
      <c r="O381" s="399"/>
      <c r="P381" s="399"/>
      <c r="Q381" s="399"/>
      <c r="R381" s="399"/>
      <c r="S381" s="399"/>
      <c r="T381" s="399"/>
      <c r="U381" s="399"/>
      <c r="V381" s="399"/>
      <c r="W381" s="399"/>
      <c r="X381" s="399"/>
      <c r="Y381" s="399"/>
      <c r="Z381" s="399"/>
      <c r="AA381" s="201"/>
      <c r="AB381" s="78"/>
    </row>
    <row r="382" spans="2:28" ht="19.149999999999999" customHeight="1">
      <c r="B382" s="24"/>
      <c r="C382" s="173"/>
      <c r="D382" s="87"/>
      <c r="E382" s="174"/>
      <c r="F382" s="175"/>
      <c r="G382" s="69" t="s">
        <v>133</v>
      </c>
      <c r="H382" s="398" t="s">
        <v>284</v>
      </c>
      <c r="I382" s="398"/>
      <c r="J382" s="398"/>
      <c r="K382" s="398"/>
      <c r="L382" s="398"/>
      <c r="M382" s="398"/>
      <c r="N382" s="398"/>
      <c r="O382" s="398"/>
      <c r="P382" s="398"/>
      <c r="Q382" s="398"/>
      <c r="R382" s="398"/>
      <c r="S382" s="398"/>
      <c r="T382" s="398"/>
      <c r="U382" s="398"/>
      <c r="V382" s="398"/>
      <c r="W382" s="398"/>
      <c r="X382" s="398"/>
      <c r="Y382" s="398"/>
      <c r="Z382" s="398"/>
      <c r="AA382" s="201"/>
      <c r="AB382" s="78"/>
    </row>
    <row r="383" spans="2:28" ht="19.149999999999999" customHeight="1">
      <c r="B383" s="24"/>
      <c r="C383" s="173"/>
      <c r="D383" s="87"/>
      <c r="E383" s="174"/>
      <c r="F383" s="175"/>
      <c r="G383" s="176"/>
      <c r="H383" s="398"/>
      <c r="I383" s="398"/>
      <c r="J383" s="398"/>
      <c r="K383" s="398"/>
      <c r="L383" s="398"/>
      <c r="M383" s="398"/>
      <c r="N383" s="398"/>
      <c r="O383" s="398"/>
      <c r="P383" s="398"/>
      <c r="Q383" s="398"/>
      <c r="R383" s="398"/>
      <c r="S383" s="398"/>
      <c r="T383" s="398"/>
      <c r="U383" s="398"/>
      <c r="V383" s="398"/>
      <c r="W383" s="398"/>
      <c r="X383" s="398"/>
      <c r="Y383" s="398"/>
      <c r="Z383" s="398"/>
      <c r="AA383" s="201"/>
      <c r="AB383" s="78"/>
    </row>
    <row r="384" spans="2:28" ht="19.149999999999999" customHeight="1">
      <c r="B384" s="24"/>
      <c r="C384" s="173"/>
      <c r="D384" s="87"/>
      <c r="E384" s="174"/>
      <c r="F384" s="175"/>
      <c r="G384" s="69" t="s">
        <v>133</v>
      </c>
      <c r="H384" s="399" t="s">
        <v>285</v>
      </c>
      <c r="I384" s="399"/>
      <c r="J384" s="399"/>
      <c r="K384" s="399"/>
      <c r="L384" s="399"/>
      <c r="M384" s="399"/>
      <c r="N384" s="399"/>
      <c r="O384" s="399"/>
      <c r="P384" s="399"/>
      <c r="Q384" s="399"/>
      <c r="R384" s="399"/>
      <c r="S384" s="399"/>
      <c r="T384" s="399"/>
      <c r="U384" s="399"/>
      <c r="V384" s="399"/>
      <c r="W384" s="399"/>
      <c r="X384" s="399"/>
      <c r="Y384" s="399"/>
      <c r="Z384" s="399"/>
      <c r="AA384" s="201"/>
      <c r="AB384" s="78"/>
    </row>
    <row r="385" spans="1:29" ht="19.149999999999999" customHeight="1">
      <c r="B385" s="24"/>
      <c r="C385" s="173"/>
      <c r="D385" s="87"/>
      <c r="E385" s="174"/>
      <c r="F385" s="175"/>
      <c r="G385" s="176"/>
      <c r="H385" s="399"/>
      <c r="I385" s="399"/>
      <c r="J385" s="399"/>
      <c r="K385" s="399"/>
      <c r="L385" s="399"/>
      <c r="M385" s="399"/>
      <c r="N385" s="399"/>
      <c r="O385" s="399"/>
      <c r="P385" s="399"/>
      <c r="Q385" s="399"/>
      <c r="R385" s="399"/>
      <c r="S385" s="399"/>
      <c r="T385" s="399"/>
      <c r="U385" s="399"/>
      <c r="V385" s="399"/>
      <c r="W385" s="399"/>
      <c r="X385" s="399"/>
      <c r="Y385" s="399"/>
      <c r="Z385" s="399"/>
      <c r="AA385" s="201"/>
      <c r="AB385" s="78"/>
    </row>
    <row r="386" spans="1:29" ht="19.149999999999999" customHeight="1">
      <c r="B386" s="24"/>
      <c r="C386" s="173"/>
      <c r="D386" s="87"/>
      <c r="E386" s="174"/>
      <c r="F386" s="175"/>
      <c r="G386" s="69" t="s">
        <v>133</v>
      </c>
      <c r="H386" s="400" t="s">
        <v>286</v>
      </c>
      <c r="I386" s="399"/>
      <c r="J386" s="399"/>
      <c r="K386" s="399"/>
      <c r="L386" s="399"/>
      <c r="M386" s="399"/>
      <c r="N386" s="399"/>
      <c r="O386" s="399"/>
      <c r="P386" s="399"/>
      <c r="Q386" s="399"/>
      <c r="R386" s="399"/>
      <c r="S386" s="399"/>
      <c r="T386" s="399"/>
      <c r="U386" s="399"/>
      <c r="V386" s="399"/>
      <c r="W386" s="399"/>
      <c r="X386" s="399"/>
      <c r="Y386" s="399"/>
      <c r="Z386" s="399"/>
      <c r="AA386" s="201"/>
      <c r="AB386" s="78"/>
    </row>
    <row r="387" spans="1:29" ht="19.149999999999999" customHeight="1">
      <c r="B387" s="24"/>
      <c r="C387" s="173"/>
      <c r="D387" s="87"/>
      <c r="E387" s="174"/>
      <c r="F387" s="175"/>
      <c r="G387" s="69" t="s">
        <v>133</v>
      </c>
      <c r="H387" s="400" t="s">
        <v>287</v>
      </c>
      <c r="I387" s="399"/>
      <c r="J387" s="399"/>
      <c r="K387" s="399"/>
      <c r="L387" s="399"/>
      <c r="M387" s="399"/>
      <c r="N387" s="399"/>
      <c r="O387" s="399"/>
      <c r="P387" s="399"/>
      <c r="Q387" s="399"/>
      <c r="R387" s="399"/>
      <c r="S387" s="399"/>
      <c r="T387" s="399"/>
      <c r="U387" s="399"/>
      <c r="V387" s="399"/>
      <c r="W387" s="399"/>
      <c r="X387" s="399"/>
      <c r="Y387" s="399"/>
      <c r="Z387" s="399"/>
      <c r="AA387" s="201"/>
      <c r="AB387" s="78"/>
    </row>
    <row r="388" spans="1:29" ht="19.149999999999999" customHeight="1">
      <c r="B388" s="24"/>
      <c r="C388" s="173"/>
      <c r="D388" s="87"/>
      <c r="E388" s="174"/>
      <c r="F388" s="175"/>
      <c r="G388" s="69" t="s">
        <v>133</v>
      </c>
      <c r="H388" s="398" t="s">
        <v>288</v>
      </c>
      <c r="I388" s="398"/>
      <c r="J388" s="398"/>
      <c r="K388" s="398"/>
      <c r="L388" s="398"/>
      <c r="M388" s="398"/>
      <c r="N388" s="398"/>
      <c r="O388" s="398"/>
      <c r="P388" s="398"/>
      <c r="Q388" s="398"/>
      <c r="R388" s="398"/>
      <c r="S388" s="398"/>
      <c r="T388" s="398"/>
      <c r="U388" s="398"/>
      <c r="V388" s="398"/>
      <c r="W388" s="398"/>
      <c r="X388" s="398"/>
      <c r="Y388" s="398"/>
      <c r="Z388" s="398"/>
      <c r="AA388" s="201"/>
      <c r="AB388" s="78"/>
    </row>
    <row r="389" spans="1:29" ht="19.149999999999999" customHeight="1">
      <c r="B389" s="24"/>
      <c r="C389" s="173"/>
      <c r="D389" s="87"/>
      <c r="E389" s="174"/>
      <c r="F389" s="175"/>
      <c r="G389" s="176"/>
      <c r="H389" s="398"/>
      <c r="I389" s="398"/>
      <c r="J389" s="398"/>
      <c r="K389" s="398"/>
      <c r="L389" s="398"/>
      <c r="M389" s="398"/>
      <c r="N389" s="398"/>
      <c r="O389" s="398"/>
      <c r="P389" s="398"/>
      <c r="Q389" s="398"/>
      <c r="R389" s="398"/>
      <c r="S389" s="398"/>
      <c r="T389" s="398"/>
      <c r="U389" s="398"/>
      <c r="V389" s="398"/>
      <c r="W389" s="398"/>
      <c r="X389" s="398"/>
      <c r="Y389" s="398"/>
      <c r="Z389" s="398"/>
      <c r="AA389" s="201"/>
      <c r="AB389" s="78"/>
    </row>
    <row r="390" spans="1:29" ht="19.149999999999999" customHeight="1">
      <c r="B390" s="24"/>
      <c r="C390" s="173"/>
      <c r="D390" s="87"/>
      <c r="E390" s="174"/>
      <c r="F390" s="175"/>
      <c r="G390" s="69" t="s">
        <v>133</v>
      </c>
      <c r="H390" s="397" t="s">
        <v>289</v>
      </c>
      <c r="I390" s="398"/>
      <c r="J390" s="398"/>
      <c r="K390" s="398"/>
      <c r="L390" s="398"/>
      <c r="M390" s="398"/>
      <c r="N390" s="398"/>
      <c r="O390" s="398"/>
      <c r="P390" s="398"/>
      <c r="Q390" s="398"/>
      <c r="R390" s="398"/>
      <c r="S390" s="398"/>
      <c r="T390" s="398"/>
      <c r="U390" s="398"/>
      <c r="V390" s="398"/>
      <c r="W390" s="398"/>
      <c r="X390" s="398"/>
      <c r="Y390" s="398"/>
      <c r="Z390" s="398"/>
      <c r="AA390" s="201"/>
      <c r="AB390" s="78"/>
    </row>
    <row r="391" spans="1:29" ht="19.149999999999999" customHeight="1">
      <c r="B391" s="24"/>
      <c r="C391" s="173"/>
      <c r="D391" s="87"/>
      <c r="E391" s="174"/>
      <c r="F391" s="175"/>
      <c r="G391" s="69" t="s">
        <v>133</v>
      </c>
      <c r="H391" s="397" t="s">
        <v>290</v>
      </c>
      <c r="I391" s="398"/>
      <c r="J391" s="398"/>
      <c r="K391" s="398"/>
      <c r="L391" s="398"/>
      <c r="M391" s="398"/>
      <c r="N391" s="398"/>
      <c r="O391" s="398"/>
      <c r="P391" s="398"/>
      <c r="Q391" s="398"/>
      <c r="R391" s="398"/>
      <c r="S391" s="398"/>
      <c r="T391" s="398"/>
      <c r="U391" s="398"/>
      <c r="V391" s="398"/>
      <c r="W391" s="398"/>
      <c r="X391" s="398"/>
      <c r="Y391" s="398"/>
      <c r="Z391" s="398"/>
      <c r="AA391" s="201"/>
      <c r="AB391" s="78"/>
    </row>
    <row r="392" spans="1:29" ht="19.149999999999999" customHeight="1">
      <c r="B392" s="24"/>
      <c r="C392" s="173"/>
      <c r="D392" s="87"/>
      <c r="E392" s="174"/>
      <c r="F392" s="175"/>
      <c r="AA392" s="201"/>
      <c r="AB392" s="78"/>
    </row>
    <row r="393" spans="1:29" ht="19.149999999999999" customHeight="1">
      <c r="B393" s="24"/>
      <c r="C393" s="107"/>
      <c r="D393" s="87"/>
      <c r="E393" s="140"/>
      <c r="F393" s="111"/>
      <c r="AA393" s="111"/>
      <c r="AB393" s="254"/>
    </row>
    <row r="394" spans="1:29" ht="19.149999999999999" customHeight="1">
      <c r="A394" s="7">
        <f>IF(D394=0,"",D394)</f>
        <v>38</v>
      </c>
      <c r="B394" s="42" t="s">
        <v>96</v>
      </c>
      <c r="C394" s="425" t="s">
        <v>261</v>
      </c>
      <c r="D394" s="87">
        <v>38</v>
      </c>
      <c r="E394" s="52" t="s">
        <v>56</v>
      </c>
      <c r="F394" s="484" t="s">
        <v>262</v>
      </c>
      <c r="G394" s="485"/>
      <c r="H394" s="485"/>
      <c r="I394" s="485"/>
      <c r="J394" s="485"/>
      <c r="K394" s="485"/>
      <c r="L394" s="485"/>
      <c r="M394" s="485"/>
      <c r="N394" s="485"/>
      <c r="O394" s="485"/>
      <c r="P394" s="485"/>
      <c r="Q394" s="485"/>
      <c r="R394" s="485"/>
      <c r="S394" s="485"/>
      <c r="T394" s="485"/>
      <c r="U394" s="485"/>
      <c r="V394" s="485"/>
      <c r="W394" s="485"/>
      <c r="X394" s="485"/>
      <c r="Y394" s="485"/>
      <c r="Z394" s="485"/>
      <c r="AA394" s="486"/>
      <c r="AB394" s="487" t="s">
        <v>263</v>
      </c>
      <c r="AC394" s="23"/>
    </row>
    <row r="395" spans="1:29" ht="19.149999999999999" customHeight="1">
      <c r="B395" s="24"/>
      <c r="C395" s="425"/>
      <c r="D395" s="87"/>
      <c r="E395" s="161"/>
      <c r="F395" s="162"/>
      <c r="G395" s="163"/>
      <c r="H395" s="163"/>
      <c r="I395" s="163"/>
      <c r="J395" s="163"/>
      <c r="K395" s="163"/>
      <c r="L395" s="163"/>
      <c r="M395" s="163"/>
      <c r="N395" s="163"/>
      <c r="O395" s="163"/>
      <c r="P395" s="163"/>
      <c r="Q395" s="163"/>
      <c r="R395" s="163"/>
      <c r="S395" s="163"/>
      <c r="T395" s="163"/>
      <c r="U395" s="163"/>
      <c r="V395" s="163"/>
      <c r="W395" s="163"/>
      <c r="X395" s="163"/>
      <c r="Y395" s="163"/>
      <c r="Z395" s="163"/>
      <c r="AA395" s="161"/>
      <c r="AB395" s="487"/>
    </row>
    <row r="396" spans="1:29" ht="19.149999999999999" customHeight="1">
      <c r="B396" s="24"/>
      <c r="C396" s="425"/>
      <c r="D396" s="87"/>
      <c r="E396" s="161"/>
      <c r="F396" s="488" t="s">
        <v>264</v>
      </c>
      <c r="G396" s="422"/>
      <c r="H396" s="422"/>
      <c r="I396" s="422"/>
      <c r="J396" s="422"/>
      <c r="K396" s="422"/>
      <c r="L396" s="422"/>
      <c r="M396" s="422"/>
      <c r="N396" s="489"/>
      <c r="O396" s="465"/>
      <c r="P396" s="466"/>
      <c r="Q396" s="466"/>
      <c r="R396" s="466"/>
      <c r="S396" s="466"/>
      <c r="T396" s="467"/>
      <c r="U396" s="163"/>
      <c r="V396" s="163"/>
      <c r="W396" s="163"/>
      <c r="X396" s="163"/>
      <c r="Y396" s="163"/>
      <c r="Z396" s="163"/>
      <c r="AA396" s="161"/>
      <c r="AB396" s="487"/>
    </row>
    <row r="397" spans="1:29" ht="19.149999999999999" customHeight="1">
      <c r="B397" s="24"/>
      <c r="C397" s="425"/>
      <c r="D397" s="87"/>
      <c r="E397" s="161"/>
      <c r="F397" s="488" t="s">
        <v>265</v>
      </c>
      <c r="G397" s="422"/>
      <c r="H397" s="422"/>
      <c r="I397" s="422"/>
      <c r="J397" s="422"/>
      <c r="K397" s="422"/>
      <c r="L397" s="422"/>
      <c r="M397" s="422"/>
      <c r="N397" s="489"/>
      <c r="O397" s="465"/>
      <c r="P397" s="466"/>
      <c r="Q397" s="466"/>
      <c r="R397" s="466"/>
      <c r="S397" s="466"/>
      <c r="T397" s="467"/>
      <c r="U397" s="163"/>
      <c r="V397" s="163"/>
      <c r="W397" s="163"/>
      <c r="X397" s="163"/>
      <c r="Y397" s="163"/>
      <c r="Z397" s="163"/>
      <c r="AA397" s="161"/>
      <c r="AB397" s="487"/>
    </row>
    <row r="398" spans="1:29" ht="19.149999999999999" customHeight="1">
      <c r="B398" s="24"/>
      <c r="C398" s="425"/>
      <c r="D398" s="87"/>
      <c r="E398" s="161"/>
      <c r="F398" s="488" t="s">
        <v>266</v>
      </c>
      <c r="G398" s="422"/>
      <c r="H398" s="422"/>
      <c r="I398" s="422"/>
      <c r="J398" s="422"/>
      <c r="K398" s="422"/>
      <c r="L398" s="422"/>
      <c r="M398" s="422"/>
      <c r="N398" s="489"/>
      <c r="O398" s="465"/>
      <c r="P398" s="466"/>
      <c r="Q398" s="466"/>
      <c r="R398" s="466"/>
      <c r="S398" s="466"/>
      <c r="T398" s="467"/>
      <c r="U398" s="163"/>
      <c r="V398" s="163"/>
      <c r="W398" s="163"/>
      <c r="X398" s="163"/>
      <c r="Y398" s="163"/>
      <c r="Z398" s="163"/>
      <c r="AA398" s="161"/>
      <c r="AB398" s="487"/>
    </row>
    <row r="399" spans="1:29" ht="19.149999999999999" customHeight="1">
      <c r="B399" s="24"/>
      <c r="C399" s="425"/>
      <c r="D399" s="87"/>
      <c r="E399" s="161"/>
      <c r="F399" s="488" t="s">
        <v>267</v>
      </c>
      <c r="G399" s="422"/>
      <c r="H399" s="422"/>
      <c r="I399" s="422"/>
      <c r="J399" s="422"/>
      <c r="K399" s="422"/>
      <c r="L399" s="422"/>
      <c r="M399" s="422"/>
      <c r="N399" s="489"/>
      <c r="O399" s="465"/>
      <c r="P399" s="466"/>
      <c r="Q399" s="466"/>
      <c r="R399" s="466"/>
      <c r="S399" s="466"/>
      <c r="T399" s="467"/>
      <c r="U399" s="163"/>
      <c r="V399" s="163"/>
      <c r="W399" s="163"/>
      <c r="X399" s="163"/>
      <c r="Y399" s="163"/>
      <c r="Z399" s="163"/>
      <c r="AA399" s="161"/>
      <c r="AB399" s="487"/>
    </row>
    <row r="400" spans="1:29" ht="19.149999999999999" customHeight="1">
      <c r="B400" s="24"/>
      <c r="C400" s="425"/>
      <c r="D400" s="87"/>
      <c r="E400" s="161"/>
      <c r="F400" s="401" t="s">
        <v>268</v>
      </c>
      <c r="G400" s="388"/>
      <c r="H400" s="388"/>
      <c r="I400" s="388"/>
      <c r="J400" s="388"/>
      <c r="K400" s="388"/>
      <c r="L400" s="388"/>
      <c r="M400" s="388"/>
      <c r="N400" s="388"/>
      <c r="O400" s="388"/>
      <c r="P400" s="388"/>
      <c r="Q400" s="388"/>
      <c r="R400" s="388"/>
      <c r="S400" s="388"/>
      <c r="T400" s="388"/>
      <c r="U400" s="388"/>
      <c r="V400" s="388"/>
      <c r="W400" s="388"/>
      <c r="X400" s="388"/>
      <c r="Y400" s="388"/>
      <c r="Z400" s="388"/>
      <c r="AA400" s="389"/>
      <c r="AB400" s="487"/>
    </row>
    <row r="401" spans="2:28" ht="19.149999999999999" customHeight="1">
      <c r="B401" s="24"/>
      <c r="C401" s="57"/>
      <c r="D401" s="87"/>
      <c r="E401" s="161"/>
      <c r="F401" s="401"/>
      <c r="G401" s="388"/>
      <c r="H401" s="388"/>
      <c r="I401" s="388"/>
      <c r="J401" s="388"/>
      <c r="K401" s="388"/>
      <c r="L401" s="388"/>
      <c r="M401" s="388"/>
      <c r="N401" s="388"/>
      <c r="O401" s="388"/>
      <c r="P401" s="388"/>
      <c r="Q401" s="388"/>
      <c r="R401" s="388"/>
      <c r="S401" s="388"/>
      <c r="T401" s="388"/>
      <c r="U401" s="388"/>
      <c r="V401" s="388"/>
      <c r="W401" s="388"/>
      <c r="X401" s="388"/>
      <c r="Y401" s="388"/>
      <c r="Z401" s="388"/>
      <c r="AA401" s="389"/>
      <c r="AB401" s="487"/>
    </row>
    <row r="402" spans="2:28" ht="15.65" customHeight="1">
      <c r="B402" s="24"/>
      <c r="C402" s="170"/>
      <c r="D402" s="87"/>
      <c r="E402" s="140"/>
      <c r="F402" s="401"/>
      <c r="G402" s="388"/>
      <c r="H402" s="388"/>
      <c r="I402" s="388"/>
      <c r="J402" s="388"/>
      <c r="K402" s="388"/>
      <c r="L402" s="388"/>
      <c r="M402" s="388"/>
      <c r="N402" s="388"/>
      <c r="O402" s="388"/>
      <c r="P402" s="388"/>
      <c r="Q402" s="388"/>
      <c r="R402" s="388"/>
      <c r="S402" s="388"/>
      <c r="T402" s="388"/>
      <c r="U402" s="388"/>
      <c r="V402" s="388"/>
      <c r="W402" s="388"/>
      <c r="X402" s="388"/>
      <c r="Y402" s="388"/>
      <c r="Z402" s="388"/>
      <c r="AA402" s="389"/>
      <c r="AB402" s="105"/>
    </row>
    <row r="403" spans="2:28" ht="19.149999999999999" customHeight="1">
      <c r="B403" s="24"/>
      <c r="C403" s="170"/>
      <c r="D403" s="87"/>
      <c r="E403" s="140"/>
      <c r="F403" s="385" t="s">
        <v>269</v>
      </c>
      <c r="G403" s="386"/>
      <c r="H403" s="386"/>
      <c r="I403" s="386"/>
      <c r="J403" s="386"/>
      <c r="K403" s="386"/>
      <c r="L403" s="386"/>
      <c r="M403" s="386"/>
      <c r="N403" s="386"/>
      <c r="O403" s="386"/>
      <c r="P403" s="386"/>
      <c r="Q403" s="386"/>
      <c r="R403" s="386"/>
      <c r="S403" s="386"/>
      <c r="T403" s="386"/>
      <c r="U403" s="386"/>
      <c r="V403" s="386"/>
      <c r="W403" s="386"/>
      <c r="X403" s="386"/>
      <c r="Y403" s="386"/>
      <c r="Z403" s="386"/>
      <c r="AA403" s="387"/>
      <c r="AB403" s="105"/>
    </row>
    <row r="404" spans="2:28" ht="19.149999999999999" customHeight="1">
      <c r="B404" s="24"/>
      <c r="C404" s="170"/>
      <c r="D404" s="87"/>
      <c r="E404" s="140"/>
      <c r="F404" s="385"/>
      <c r="G404" s="386"/>
      <c r="H404" s="386"/>
      <c r="I404" s="386"/>
      <c r="J404" s="386"/>
      <c r="K404" s="386"/>
      <c r="L404" s="386"/>
      <c r="M404" s="386"/>
      <c r="N404" s="386"/>
      <c r="O404" s="386"/>
      <c r="P404" s="386"/>
      <c r="Q404" s="386"/>
      <c r="R404" s="386"/>
      <c r="S404" s="386"/>
      <c r="T404" s="386"/>
      <c r="U404" s="386"/>
      <c r="V404" s="386"/>
      <c r="W404" s="386"/>
      <c r="X404" s="386"/>
      <c r="Y404" s="386"/>
      <c r="Z404" s="386"/>
      <c r="AA404" s="387"/>
      <c r="AB404" s="105"/>
    </row>
    <row r="405" spans="2:28" ht="19.149999999999999" customHeight="1">
      <c r="B405" s="24"/>
      <c r="C405" s="170"/>
      <c r="D405" s="87"/>
      <c r="E405" s="140"/>
      <c r="F405" s="385" t="s">
        <v>270</v>
      </c>
      <c r="G405" s="386"/>
      <c r="H405" s="386"/>
      <c r="I405" s="386"/>
      <c r="J405" s="386"/>
      <c r="K405" s="386"/>
      <c r="L405" s="386"/>
      <c r="M405" s="386"/>
      <c r="N405" s="386"/>
      <c r="O405" s="386"/>
      <c r="P405" s="386"/>
      <c r="Q405" s="386"/>
      <c r="R405" s="386"/>
      <c r="S405" s="386"/>
      <c r="T405" s="386"/>
      <c r="U405" s="386"/>
      <c r="V405" s="386"/>
      <c r="W405" s="386"/>
      <c r="X405" s="386"/>
      <c r="Y405" s="386"/>
      <c r="Z405" s="386"/>
      <c r="AA405" s="387"/>
      <c r="AB405" s="105"/>
    </row>
    <row r="406" spans="2:28" ht="19.149999999999999" customHeight="1">
      <c r="B406" s="24"/>
      <c r="C406" s="164"/>
      <c r="D406" s="117"/>
      <c r="E406" s="165"/>
      <c r="F406" s="385"/>
      <c r="G406" s="386"/>
      <c r="H406" s="386"/>
      <c r="I406" s="386"/>
      <c r="J406" s="386"/>
      <c r="K406" s="386"/>
      <c r="L406" s="386"/>
      <c r="M406" s="386"/>
      <c r="N406" s="386"/>
      <c r="O406" s="386"/>
      <c r="P406" s="386"/>
      <c r="Q406" s="386"/>
      <c r="R406" s="386"/>
      <c r="S406" s="386"/>
      <c r="T406" s="386"/>
      <c r="U406" s="386"/>
      <c r="V406" s="386"/>
      <c r="W406" s="386"/>
      <c r="X406" s="386"/>
      <c r="Y406" s="386"/>
      <c r="Z406" s="386"/>
      <c r="AA406" s="387"/>
      <c r="AB406" s="105"/>
    </row>
    <row r="407" spans="2:28" ht="19.149999999999999" customHeight="1">
      <c r="B407" s="24"/>
      <c r="C407" s="166"/>
      <c r="D407" s="117"/>
      <c r="E407" s="167"/>
      <c r="F407" s="434" t="s">
        <v>271</v>
      </c>
      <c r="G407" s="435"/>
      <c r="H407" s="435"/>
      <c r="I407" s="435"/>
      <c r="J407" s="435"/>
      <c r="K407" s="435"/>
      <c r="L407" s="435"/>
      <c r="M407" s="435"/>
      <c r="N407" s="435"/>
      <c r="O407" s="435"/>
      <c r="P407" s="435"/>
      <c r="Q407" s="435"/>
      <c r="R407" s="435"/>
      <c r="S407" s="435"/>
      <c r="T407" s="435"/>
      <c r="U407" s="435"/>
      <c r="V407" s="435"/>
      <c r="W407" s="435"/>
      <c r="X407" s="435"/>
      <c r="Y407" s="435"/>
      <c r="Z407" s="435"/>
      <c r="AA407" s="436"/>
      <c r="AB407" s="105"/>
    </row>
    <row r="408" spans="2:28" ht="19.149999999999999" customHeight="1">
      <c r="B408" s="24"/>
      <c r="C408" s="166"/>
      <c r="D408" s="117"/>
      <c r="E408" s="167"/>
      <c r="F408" s="371" t="s">
        <v>272</v>
      </c>
      <c r="G408" s="372"/>
      <c r="H408" s="372"/>
      <c r="I408" s="372"/>
      <c r="J408" s="372"/>
      <c r="K408" s="372"/>
      <c r="L408" s="372"/>
      <c r="M408" s="372"/>
      <c r="N408" s="372"/>
      <c r="O408" s="372"/>
      <c r="P408" s="372"/>
      <c r="Q408" s="372"/>
      <c r="R408" s="372"/>
      <c r="S408" s="372"/>
      <c r="T408" s="372"/>
      <c r="U408" s="372"/>
      <c r="V408" s="372"/>
      <c r="W408" s="372"/>
      <c r="X408" s="372"/>
      <c r="Y408" s="372"/>
      <c r="Z408" s="372"/>
      <c r="AA408" s="373"/>
      <c r="AB408" s="105"/>
    </row>
    <row r="409" spans="2:28" ht="19.149999999999999" customHeight="1">
      <c r="B409" s="24"/>
      <c r="C409" s="166"/>
      <c r="D409" s="117"/>
      <c r="E409" s="167"/>
      <c r="F409" s="371"/>
      <c r="G409" s="372"/>
      <c r="H409" s="372"/>
      <c r="I409" s="372"/>
      <c r="J409" s="372"/>
      <c r="K409" s="372"/>
      <c r="L409" s="372"/>
      <c r="M409" s="372"/>
      <c r="N409" s="372"/>
      <c r="O409" s="372"/>
      <c r="P409" s="372"/>
      <c r="Q409" s="372"/>
      <c r="R409" s="372"/>
      <c r="S409" s="372"/>
      <c r="T409" s="372"/>
      <c r="U409" s="372"/>
      <c r="V409" s="372"/>
      <c r="W409" s="372"/>
      <c r="X409" s="372"/>
      <c r="Y409" s="372"/>
      <c r="Z409" s="372"/>
      <c r="AA409" s="373"/>
      <c r="AB409" s="105"/>
    </row>
    <row r="410" spans="2:28" ht="19.149999999999999" customHeight="1">
      <c r="B410" s="24"/>
      <c r="C410" s="166"/>
      <c r="D410" s="117"/>
      <c r="E410" s="167"/>
      <c r="F410" s="282"/>
      <c r="G410" s="283"/>
      <c r="H410" s="283"/>
      <c r="I410" s="283"/>
      <c r="J410" s="283"/>
      <c r="K410" s="283"/>
      <c r="L410" s="283"/>
      <c r="M410" s="283"/>
      <c r="N410" s="283"/>
      <c r="O410" s="283"/>
      <c r="P410" s="283"/>
      <c r="Q410" s="283"/>
      <c r="R410" s="283"/>
      <c r="S410" s="283"/>
      <c r="T410" s="283"/>
      <c r="U410" s="283"/>
      <c r="V410" s="283"/>
      <c r="W410" s="283"/>
      <c r="X410" s="283"/>
      <c r="Y410" s="283"/>
      <c r="Z410" s="283"/>
      <c r="AA410" s="255"/>
      <c r="AB410" s="105"/>
    </row>
    <row r="411" spans="2:28" ht="19.149999999999999" customHeight="1">
      <c r="B411" s="42" t="s">
        <v>97</v>
      </c>
      <c r="C411" s="374" t="s">
        <v>291</v>
      </c>
      <c r="D411" s="87">
        <v>39</v>
      </c>
      <c r="E411" s="52" t="s">
        <v>56</v>
      </c>
      <c r="F411" s="375" t="s">
        <v>231</v>
      </c>
      <c r="G411" s="376"/>
      <c r="H411" s="376"/>
      <c r="I411" s="376"/>
      <c r="J411" s="377"/>
      <c r="K411" s="378"/>
      <c r="L411" s="379"/>
      <c r="M411" s="379"/>
      <c r="N411" s="379"/>
      <c r="O411" s="379"/>
      <c r="P411" s="379"/>
      <c r="Q411" s="379"/>
      <c r="R411" s="379"/>
      <c r="S411" s="379"/>
      <c r="T411" s="379"/>
      <c r="U411" s="379"/>
      <c r="V411" s="379"/>
      <c r="W411" s="379"/>
      <c r="X411" s="379"/>
      <c r="Y411" s="379"/>
      <c r="Z411" s="380"/>
      <c r="AA411" s="104"/>
      <c r="AB411" s="78"/>
    </row>
    <row r="412" spans="2:28" ht="19.149999999999999" customHeight="1">
      <c r="B412" s="24"/>
      <c r="C412" s="374"/>
      <c r="D412" s="87"/>
      <c r="E412" s="140"/>
      <c r="F412" s="98"/>
      <c r="G412" s="99"/>
      <c r="H412" s="99"/>
      <c r="I412" s="99"/>
      <c r="J412" s="99"/>
      <c r="K412" s="381"/>
      <c r="L412" s="382"/>
      <c r="M412" s="382"/>
      <c r="N412" s="382"/>
      <c r="O412" s="382"/>
      <c r="P412" s="382"/>
      <c r="Q412" s="382"/>
      <c r="R412" s="382"/>
      <c r="S412" s="382"/>
      <c r="T412" s="382"/>
      <c r="U412" s="382"/>
      <c r="V412" s="382"/>
      <c r="W412" s="382"/>
      <c r="X412" s="382"/>
      <c r="Y412" s="382"/>
      <c r="Z412" s="383"/>
      <c r="AA412" s="111"/>
      <c r="AB412" s="384" t="s">
        <v>292</v>
      </c>
    </row>
    <row r="413" spans="2:28" ht="19.149999999999999" customHeight="1">
      <c r="B413" s="24"/>
      <c r="C413" s="374"/>
      <c r="D413" s="87"/>
      <c r="E413" s="140"/>
      <c r="F413" s="385" t="s">
        <v>293</v>
      </c>
      <c r="G413" s="386"/>
      <c r="H413" s="386"/>
      <c r="I413" s="386"/>
      <c r="J413" s="386"/>
      <c r="K413" s="386"/>
      <c r="L413" s="386"/>
      <c r="M413" s="386"/>
      <c r="N413" s="386"/>
      <c r="O413" s="386"/>
      <c r="P413" s="386"/>
      <c r="Q413" s="386"/>
      <c r="R413" s="386"/>
      <c r="S413" s="386"/>
      <c r="T413" s="386"/>
      <c r="U413" s="386"/>
      <c r="V413" s="386"/>
      <c r="W413" s="386"/>
      <c r="X413" s="386"/>
      <c r="Y413" s="386"/>
      <c r="Z413" s="386"/>
      <c r="AA413" s="387"/>
      <c r="AB413" s="384"/>
    </row>
    <row r="414" spans="2:28" ht="19.149999999999999" customHeight="1">
      <c r="B414" s="24"/>
      <c r="C414" s="107"/>
      <c r="D414" s="87"/>
      <c r="E414" s="140"/>
      <c r="F414" s="385"/>
      <c r="G414" s="386"/>
      <c r="H414" s="386"/>
      <c r="I414" s="386"/>
      <c r="J414" s="386"/>
      <c r="K414" s="386"/>
      <c r="L414" s="386"/>
      <c r="M414" s="386"/>
      <c r="N414" s="386"/>
      <c r="O414" s="386"/>
      <c r="P414" s="386"/>
      <c r="Q414" s="386"/>
      <c r="R414" s="386"/>
      <c r="S414" s="386"/>
      <c r="T414" s="386"/>
      <c r="U414" s="386"/>
      <c r="V414" s="386"/>
      <c r="W414" s="386"/>
      <c r="X414" s="386"/>
      <c r="Y414" s="386"/>
      <c r="Z414" s="386"/>
      <c r="AA414" s="387"/>
      <c r="AB414" s="384"/>
    </row>
    <row r="415" spans="2:28" ht="19.149999999999999" customHeight="1">
      <c r="B415" s="24"/>
      <c r="C415" s="107"/>
      <c r="D415" s="87"/>
      <c r="E415" s="140"/>
      <c r="F415" s="141"/>
      <c r="AA415" s="111"/>
      <c r="AB415" s="384"/>
    </row>
    <row r="416" spans="2:28" ht="19.149999999999999" customHeight="1">
      <c r="B416" s="24"/>
      <c r="C416" s="107"/>
      <c r="D416" s="87"/>
      <c r="E416" s="140"/>
      <c r="F416" s="141"/>
      <c r="AA416" s="111"/>
      <c r="AB416" s="384"/>
    </row>
    <row r="417" spans="1:29" ht="15.65" customHeight="1">
      <c r="B417" s="24"/>
      <c r="C417" s="107"/>
      <c r="D417" s="87"/>
      <c r="E417" s="140"/>
      <c r="F417" s="111"/>
      <c r="AA417" s="111"/>
      <c r="AB417" s="384"/>
    </row>
    <row r="418" spans="1:29" ht="20.149999999999999" customHeight="1">
      <c r="B418" s="24"/>
      <c r="C418" s="107"/>
      <c r="D418" s="87"/>
      <c r="E418" s="140"/>
      <c r="F418" s="111"/>
      <c r="AA418" s="111"/>
      <c r="AB418" s="78"/>
    </row>
    <row r="419" spans="1:29" ht="19.149999999999999" customHeight="1">
      <c r="A419" s="7">
        <f>IF(D419=0,"",D419)</f>
        <v>40</v>
      </c>
      <c r="B419" s="42" t="s">
        <v>163</v>
      </c>
      <c r="C419" s="374" t="s">
        <v>392</v>
      </c>
      <c r="D419" s="87">
        <v>40</v>
      </c>
      <c r="E419" s="52" t="s">
        <v>56</v>
      </c>
      <c r="F419" s="388" t="s">
        <v>294</v>
      </c>
      <c r="G419" s="388"/>
      <c r="H419" s="388"/>
      <c r="I419" s="388"/>
      <c r="J419" s="388"/>
      <c r="K419" s="388"/>
      <c r="L419" s="388"/>
      <c r="M419" s="388"/>
      <c r="N419" s="388"/>
      <c r="O419" s="388"/>
      <c r="P419" s="388"/>
      <c r="Q419" s="388"/>
      <c r="R419" s="388"/>
      <c r="S419" s="388"/>
      <c r="T419" s="388"/>
      <c r="U419" s="388"/>
      <c r="V419" s="388"/>
      <c r="W419" s="388"/>
      <c r="X419" s="388"/>
      <c r="Y419" s="388"/>
      <c r="Z419" s="388"/>
      <c r="AA419" s="389"/>
      <c r="AB419" s="479" t="s">
        <v>623</v>
      </c>
      <c r="AC419" s="23">
        <f>VLOOKUP(E419,$AI$52:$AJ$59,2,FALSE)</f>
        <v>0</v>
      </c>
    </row>
    <row r="420" spans="1:29" ht="19.149999999999999" customHeight="1">
      <c r="B420" s="24"/>
      <c r="C420" s="374"/>
      <c r="D420" s="87"/>
      <c r="E420" s="97"/>
      <c r="F420" s="388"/>
      <c r="G420" s="388"/>
      <c r="H420" s="388"/>
      <c r="I420" s="388"/>
      <c r="J420" s="388"/>
      <c r="K420" s="388"/>
      <c r="L420" s="388"/>
      <c r="M420" s="388"/>
      <c r="N420" s="388"/>
      <c r="O420" s="388"/>
      <c r="P420" s="388"/>
      <c r="Q420" s="388"/>
      <c r="R420" s="388"/>
      <c r="S420" s="388"/>
      <c r="T420" s="388"/>
      <c r="U420" s="388"/>
      <c r="V420" s="388"/>
      <c r="W420" s="388"/>
      <c r="X420" s="388"/>
      <c r="Y420" s="388"/>
      <c r="Z420" s="388"/>
      <c r="AA420" s="389"/>
      <c r="AB420" s="480"/>
    </row>
    <row r="421" spans="1:29" ht="19.149999999999999" customHeight="1">
      <c r="B421" s="24"/>
      <c r="C421" s="374"/>
      <c r="D421" s="87"/>
      <c r="E421" s="155"/>
      <c r="F421" s="388"/>
      <c r="G421" s="388"/>
      <c r="H421" s="388"/>
      <c r="I421" s="388"/>
      <c r="J421" s="388"/>
      <c r="K421" s="388"/>
      <c r="L421" s="388"/>
      <c r="M421" s="388"/>
      <c r="N421" s="388"/>
      <c r="O421" s="388"/>
      <c r="P421" s="388"/>
      <c r="Q421" s="388"/>
      <c r="R421" s="388"/>
      <c r="S421" s="388"/>
      <c r="T421" s="388"/>
      <c r="U421" s="388"/>
      <c r="V421" s="388"/>
      <c r="W421" s="388"/>
      <c r="X421" s="388"/>
      <c r="Y421" s="388"/>
      <c r="Z421" s="388"/>
      <c r="AA421" s="389"/>
      <c r="AB421" s="480"/>
    </row>
    <row r="422" spans="1:29" ht="19.149999999999999" customHeight="1">
      <c r="B422" s="24"/>
      <c r="C422" s="92"/>
      <c r="D422" s="87"/>
      <c r="E422" s="155"/>
      <c r="F422" s="388"/>
      <c r="G422" s="388"/>
      <c r="H422" s="388"/>
      <c r="I422" s="388"/>
      <c r="J422" s="388"/>
      <c r="K422" s="388"/>
      <c r="L422" s="388"/>
      <c r="M422" s="388"/>
      <c r="N422" s="388"/>
      <c r="O422" s="388"/>
      <c r="P422" s="388"/>
      <c r="Q422" s="388"/>
      <c r="R422" s="388"/>
      <c r="S422" s="388"/>
      <c r="T422" s="388"/>
      <c r="U422" s="388"/>
      <c r="V422" s="388"/>
      <c r="W422" s="388"/>
      <c r="X422" s="388"/>
      <c r="Y422" s="388"/>
      <c r="Z422" s="388"/>
      <c r="AA422" s="389"/>
      <c r="AB422" s="480"/>
    </row>
    <row r="423" spans="1:29" ht="19.149999999999999" customHeight="1">
      <c r="B423" s="24"/>
      <c r="C423" s="92"/>
      <c r="D423" s="87"/>
      <c r="E423" s="155"/>
      <c r="F423" s="388"/>
      <c r="G423" s="388"/>
      <c r="H423" s="388"/>
      <c r="I423" s="388"/>
      <c r="J423" s="388"/>
      <c r="K423" s="388"/>
      <c r="L423" s="388"/>
      <c r="M423" s="388"/>
      <c r="N423" s="388"/>
      <c r="O423" s="388"/>
      <c r="P423" s="388"/>
      <c r="Q423" s="388"/>
      <c r="R423" s="388"/>
      <c r="S423" s="388"/>
      <c r="T423" s="388"/>
      <c r="U423" s="388"/>
      <c r="V423" s="388"/>
      <c r="W423" s="388"/>
      <c r="X423" s="388"/>
      <c r="Y423" s="388"/>
      <c r="Z423" s="388"/>
      <c r="AA423" s="389"/>
      <c r="AB423" s="480"/>
    </row>
    <row r="424" spans="1:29" ht="15.65" customHeight="1">
      <c r="B424" s="24"/>
      <c r="D424" s="87"/>
      <c r="E424" s="140"/>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78"/>
    </row>
    <row r="425" spans="1:29" ht="19.149999999999999" customHeight="1">
      <c r="A425" s="7">
        <f>IF(D425=0,"",D425)</f>
        <v>41</v>
      </c>
      <c r="B425" s="42" t="s">
        <v>166</v>
      </c>
      <c r="C425" s="388" t="s">
        <v>295</v>
      </c>
      <c r="D425" s="87">
        <v>41</v>
      </c>
      <c r="E425" s="52" t="s">
        <v>56</v>
      </c>
      <c r="F425" s="178" t="s">
        <v>296</v>
      </c>
      <c r="G425" s="99"/>
      <c r="H425" s="99"/>
      <c r="I425" s="99"/>
      <c r="J425" s="99"/>
      <c r="K425" s="99"/>
      <c r="L425" s="99"/>
      <c r="M425" s="53"/>
      <c r="N425" s="394" t="s">
        <v>280</v>
      </c>
      <c r="O425" s="395"/>
      <c r="P425" s="395"/>
      <c r="Q425" s="395"/>
      <c r="R425" s="395"/>
      <c r="S425" s="395"/>
      <c r="T425" s="395"/>
      <c r="U425" s="395"/>
      <c r="V425" s="395"/>
      <c r="W425" s="395"/>
      <c r="X425" s="395"/>
      <c r="Y425" s="395"/>
      <c r="Z425" s="395"/>
      <c r="AA425" s="396"/>
      <c r="AB425" s="472" t="s">
        <v>622</v>
      </c>
      <c r="AC425" s="23">
        <f>VLOOKUP(E425,$AI$52:$AJ$59,2,FALSE)</f>
        <v>0</v>
      </c>
    </row>
    <row r="426" spans="1:29" ht="19.149999999999999" customHeight="1">
      <c r="B426" s="24"/>
      <c r="C426" s="388"/>
      <c r="D426" s="87"/>
      <c r="E426" s="140"/>
      <c r="F426" s="473" t="s">
        <v>297</v>
      </c>
      <c r="G426" s="474"/>
      <c r="H426" s="474"/>
      <c r="I426" s="474"/>
      <c r="J426" s="474"/>
      <c r="K426" s="474"/>
      <c r="L426" s="474"/>
      <c r="M426" s="474"/>
      <c r="N426" s="474"/>
      <c r="O426" s="474"/>
      <c r="P426" s="474"/>
      <c r="Q426" s="474"/>
      <c r="R426" s="474"/>
      <c r="S426" s="474"/>
      <c r="T426" s="474"/>
      <c r="U426" s="474"/>
      <c r="V426" s="474"/>
      <c r="W426" s="474"/>
      <c r="X426" s="474"/>
      <c r="Y426" s="474"/>
      <c r="Z426" s="474"/>
      <c r="AA426" s="475"/>
      <c r="AB426" s="472"/>
    </row>
    <row r="427" spans="1:29" ht="19.149999999999999" customHeight="1">
      <c r="B427" s="24"/>
      <c r="C427" s="388"/>
      <c r="D427" s="87"/>
      <c r="E427" s="140"/>
      <c r="F427" s="141"/>
      <c r="G427" s="69" t="s">
        <v>133</v>
      </c>
      <c r="H427" s="476" t="s">
        <v>298</v>
      </c>
      <c r="I427" s="477"/>
      <c r="J427" s="477"/>
      <c r="K427" s="477"/>
      <c r="L427" s="477"/>
      <c r="M427" s="477"/>
      <c r="N427" s="477"/>
      <c r="O427" s="95" t="s">
        <v>167</v>
      </c>
      <c r="P427" s="402"/>
      <c r="Q427" s="478"/>
      <c r="R427" s="403"/>
      <c r="S427" s="427" t="s">
        <v>299</v>
      </c>
      <c r="T427" s="427"/>
      <c r="U427" s="422" t="s">
        <v>156</v>
      </c>
      <c r="V427" s="422"/>
      <c r="W427" s="422"/>
      <c r="X427" s="422"/>
      <c r="Y427" s="422"/>
      <c r="Z427" s="422"/>
      <c r="AA427" s="423"/>
      <c r="AB427" s="472"/>
    </row>
    <row r="428" spans="1:29" ht="19.149999999999999" customHeight="1">
      <c r="B428" s="24"/>
      <c r="D428" s="87"/>
      <c r="E428" s="140"/>
      <c r="F428" s="141"/>
      <c r="G428" s="69" t="s">
        <v>133</v>
      </c>
      <c r="H428" s="476" t="s">
        <v>300</v>
      </c>
      <c r="I428" s="477"/>
      <c r="J428" s="477"/>
      <c r="K428" s="477"/>
      <c r="L428" s="477"/>
      <c r="M428" s="477"/>
      <c r="N428" s="477"/>
      <c r="O428" s="95" t="s">
        <v>167</v>
      </c>
      <c r="P428" s="402"/>
      <c r="Q428" s="478"/>
      <c r="R428" s="403"/>
      <c r="S428" s="427" t="s">
        <v>299</v>
      </c>
      <c r="T428" s="427"/>
      <c r="U428" s="422" t="s">
        <v>156</v>
      </c>
      <c r="V428" s="422"/>
      <c r="W428" s="422"/>
      <c r="X428" s="422"/>
      <c r="Y428" s="422"/>
      <c r="Z428" s="422"/>
      <c r="AA428" s="423"/>
      <c r="AB428" s="472"/>
    </row>
    <row r="429" spans="1:29" ht="19.149999999999999" customHeight="1">
      <c r="B429" s="24"/>
      <c r="D429" s="87"/>
      <c r="E429" s="140"/>
      <c r="F429" s="141"/>
      <c r="G429" s="69" t="s">
        <v>133</v>
      </c>
      <c r="H429" s="476" t="s">
        <v>301</v>
      </c>
      <c r="I429" s="477"/>
      <c r="J429" s="477"/>
      <c r="K429" s="477"/>
      <c r="L429" s="477"/>
      <c r="M429" s="477"/>
      <c r="N429" s="477"/>
      <c r="O429" s="95" t="s">
        <v>167</v>
      </c>
      <c r="P429" s="402"/>
      <c r="Q429" s="478"/>
      <c r="R429" s="403"/>
      <c r="S429" s="427" t="s">
        <v>299</v>
      </c>
      <c r="T429" s="427"/>
      <c r="U429" s="422" t="s">
        <v>156</v>
      </c>
      <c r="V429" s="422"/>
      <c r="W429" s="422"/>
      <c r="X429" s="422"/>
      <c r="Y429" s="422"/>
      <c r="Z429" s="422"/>
      <c r="AA429" s="423"/>
      <c r="AB429" s="472"/>
    </row>
    <row r="430" spans="1:29" ht="19.149999999999999" customHeight="1">
      <c r="B430" s="24"/>
      <c r="D430" s="87"/>
      <c r="E430" s="140"/>
      <c r="F430" s="141"/>
      <c r="G430" s="69" t="s">
        <v>133</v>
      </c>
      <c r="H430" s="426" t="s">
        <v>302</v>
      </c>
      <c r="I430" s="427"/>
      <c r="J430" s="427"/>
      <c r="K430" s="427"/>
      <c r="L430" s="427"/>
      <c r="M430" s="427"/>
      <c r="N430" s="427"/>
      <c r="O430" s="427"/>
      <c r="P430" s="427"/>
      <c r="Q430" s="427"/>
      <c r="R430" s="427"/>
      <c r="S430" s="427"/>
      <c r="T430" s="427"/>
      <c r="U430" s="427"/>
      <c r="V430" s="427"/>
      <c r="W430" s="427"/>
      <c r="X430" s="427"/>
      <c r="Y430" s="427"/>
      <c r="Z430" s="427"/>
      <c r="AA430" s="111"/>
      <c r="AB430" s="472"/>
    </row>
    <row r="431" spans="1:29" ht="19.149999999999999" customHeight="1">
      <c r="B431" s="24"/>
      <c r="D431" s="87"/>
      <c r="E431" s="140"/>
      <c r="F431" s="141"/>
      <c r="G431" s="69" t="s">
        <v>133</v>
      </c>
      <c r="H431" s="426" t="s">
        <v>303</v>
      </c>
      <c r="I431" s="427"/>
      <c r="J431" s="427"/>
      <c r="K431" s="427"/>
      <c r="L431" s="427"/>
      <c r="M431" s="427"/>
      <c r="N431" s="427"/>
      <c r="O431" s="427"/>
      <c r="P431" s="427"/>
      <c r="Q431" s="427"/>
      <c r="R431" s="427"/>
      <c r="S431" s="427"/>
      <c r="T431" s="427"/>
      <c r="U431" s="427"/>
      <c r="V431" s="427"/>
      <c r="W431" s="427"/>
      <c r="X431" s="427"/>
      <c r="Y431" s="427"/>
      <c r="Z431" s="427"/>
      <c r="AA431" s="111"/>
      <c r="AB431" s="472"/>
    </row>
    <row r="432" spans="1:29" ht="19.149999999999999" customHeight="1">
      <c r="B432" s="24"/>
      <c r="D432" s="87"/>
      <c r="E432" s="140"/>
      <c r="F432" s="141"/>
      <c r="G432" s="69" t="s">
        <v>133</v>
      </c>
      <c r="H432" s="426" t="s">
        <v>304</v>
      </c>
      <c r="I432" s="427"/>
      <c r="J432" s="427"/>
      <c r="K432" s="427"/>
      <c r="L432" s="427"/>
      <c r="M432" s="427"/>
      <c r="N432" s="427"/>
      <c r="O432" s="427"/>
      <c r="P432" s="427"/>
      <c r="Q432" s="427"/>
      <c r="R432" s="427"/>
      <c r="S432" s="427"/>
      <c r="T432" s="427"/>
      <c r="U432" s="427"/>
      <c r="V432" s="427"/>
      <c r="W432" s="427"/>
      <c r="X432" s="427"/>
      <c r="Y432" s="427"/>
      <c r="Z432" s="427"/>
      <c r="AA432" s="111"/>
      <c r="AB432" s="472"/>
    </row>
    <row r="433" spans="1:29" ht="19.149999999999999" customHeight="1">
      <c r="B433" s="24"/>
      <c r="D433" s="87"/>
      <c r="E433" s="140"/>
      <c r="F433" s="141"/>
      <c r="G433" s="111"/>
      <c r="H433" s="95"/>
      <c r="I433" s="95"/>
      <c r="J433" s="95"/>
      <c r="K433" s="95"/>
      <c r="L433" s="95"/>
      <c r="M433" s="95"/>
      <c r="N433" s="95"/>
      <c r="O433" s="95"/>
      <c r="P433" s="95"/>
      <c r="Q433" s="95"/>
      <c r="R433" s="95"/>
      <c r="S433" s="95"/>
      <c r="T433" s="95"/>
      <c r="U433" s="95"/>
      <c r="V433" s="95"/>
      <c r="W433" s="95"/>
      <c r="X433" s="95"/>
      <c r="Y433" s="95"/>
      <c r="Z433" s="95"/>
      <c r="AA433" s="111"/>
      <c r="AB433" s="472"/>
    </row>
    <row r="434" spans="1:29" ht="19.149999999999999" customHeight="1">
      <c r="B434" s="24"/>
      <c r="D434" s="87"/>
      <c r="E434" s="140"/>
      <c r="F434" s="385" t="s">
        <v>305</v>
      </c>
      <c r="G434" s="386"/>
      <c r="H434" s="386"/>
      <c r="I434" s="386"/>
      <c r="J434" s="386"/>
      <c r="K434" s="386"/>
      <c r="L434" s="386"/>
      <c r="M434" s="386"/>
      <c r="N434" s="386"/>
      <c r="O434" s="386"/>
      <c r="P434" s="386"/>
      <c r="Q434" s="386"/>
      <c r="R434" s="386"/>
      <c r="S434" s="386"/>
      <c r="T434" s="386"/>
      <c r="U434" s="386"/>
      <c r="V434" s="386"/>
      <c r="W434" s="386"/>
      <c r="X434" s="386"/>
      <c r="Y434" s="386"/>
      <c r="Z434" s="386"/>
      <c r="AA434" s="387"/>
      <c r="AB434" s="472"/>
    </row>
    <row r="435" spans="1:29" ht="19.149999999999999" customHeight="1">
      <c r="B435" s="24"/>
      <c r="D435" s="87"/>
      <c r="E435" s="140"/>
      <c r="F435" s="385"/>
      <c r="G435" s="386"/>
      <c r="H435" s="386"/>
      <c r="I435" s="386"/>
      <c r="J435" s="386"/>
      <c r="K435" s="386"/>
      <c r="L435" s="386"/>
      <c r="M435" s="386"/>
      <c r="N435" s="386"/>
      <c r="O435" s="386"/>
      <c r="P435" s="386"/>
      <c r="Q435" s="386"/>
      <c r="R435" s="386"/>
      <c r="S435" s="386"/>
      <c r="T435" s="386"/>
      <c r="U435" s="386"/>
      <c r="V435" s="386"/>
      <c r="W435" s="386"/>
      <c r="X435" s="386"/>
      <c r="Y435" s="386"/>
      <c r="Z435" s="386"/>
      <c r="AA435" s="387"/>
      <c r="AB435" s="472"/>
    </row>
    <row r="436" spans="1:29" ht="13.15" customHeight="1">
      <c r="B436" s="24"/>
      <c r="D436" s="87"/>
      <c r="E436" s="140"/>
      <c r="F436" s="120"/>
      <c r="G436" s="88"/>
      <c r="H436" s="88"/>
      <c r="I436" s="88"/>
      <c r="J436" s="88"/>
      <c r="K436" s="88"/>
      <c r="L436" s="88"/>
      <c r="M436" s="88"/>
      <c r="N436" s="88"/>
      <c r="O436" s="88"/>
      <c r="P436" s="88"/>
      <c r="Q436" s="88"/>
      <c r="R436" s="88"/>
      <c r="S436" s="88"/>
      <c r="T436" s="88"/>
      <c r="U436" s="88"/>
      <c r="V436" s="88"/>
      <c r="W436" s="88"/>
      <c r="X436" s="88"/>
      <c r="Y436" s="88"/>
      <c r="Z436" s="88"/>
      <c r="AA436" s="88"/>
      <c r="AB436" s="472"/>
    </row>
    <row r="437" spans="1:29" ht="19.149999999999999" customHeight="1">
      <c r="B437" s="24"/>
      <c r="D437" s="87"/>
      <c r="E437" s="140"/>
      <c r="F437" s="385" t="s">
        <v>306</v>
      </c>
      <c r="G437" s="386"/>
      <c r="H437" s="386"/>
      <c r="I437" s="386"/>
      <c r="J437" s="386"/>
      <c r="K437" s="386"/>
      <c r="L437" s="386"/>
      <c r="M437" s="386"/>
      <c r="N437" s="386"/>
      <c r="O437" s="386"/>
      <c r="P437" s="386"/>
      <c r="Q437" s="386"/>
      <c r="R437" s="386"/>
      <c r="S437" s="386"/>
      <c r="T437" s="386"/>
      <c r="U437" s="386"/>
      <c r="V437" s="386"/>
      <c r="W437" s="386"/>
      <c r="X437" s="386"/>
      <c r="Y437" s="386"/>
      <c r="Z437" s="386"/>
      <c r="AA437" s="387"/>
      <c r="AB437" s="472"/>
    </row>
    <row r="438" spans="1:29" ht="19.149999999999999" customHeight="1">
      <c r="B438" s="24"/>
      <c r="D438" s="87"/>
      <c r="E438" s="140"/>
      <c r="F438" s="385"/>
      <c r="G438" s="386"/>
      <c r="H438" s="386"/>
      <c r="I438" s="386"/>
      <c r="J438" s="386"/>
      <c r="K438" s="386"/>
      <c r="L438" s="386"/>
      <c r="M438" s="386"/>
      <c r="N438" s="386"/>
      <c r="O438" s="386"/>
      <c r="P438" s="386"/>
      <c r="Q438" s="386"/>
      <c r="R438" s="386"/>
      <c r="S438" s="386"/>
      <c r="T438" s="386"/>
      <c r="U438" s="386"/>
      <c r="V438" s="386"/>
      <c r="W438" s="386"/>
      <c r="X438" s="386"/>
      <c r="Y438" s="386"/>
      <c r="Z438" s="386"/>
      <c r="AA438" s="387"/>
      <c r="AB438" s="78"/>
    </row>
    <row r="439" spans="1:29" ht="19.149999999999999" customHeight="1">
      <c r="B439" s="24"/>
      <c r="D439" s="87"/>
      <c r="E439" s="140"/>
      <c r="F439" s="385"/>
      <c r="G439" s="386"/>
      <c r="H439" s="386"/>
      <c r="I439" s="386"/>
      <c r="J439" s="386"/>
      <c r="K439" s="386"/>
      <c r="L439" s="386"/>
      <c r="M439" s="386"/>
      <c r="N439" s="386"/>
      <c r="O439" s="386"/>
      <c r="P439" s="386"/>
      <c r="Q439" s="386"/>
      <c r="R439" s="386"/>
      <c r="S439" s="386"/>
      <c r="T439" s="386"/>
      <c r="U439" s="386"/>
      <c r="V439" s="386"/>
      <c r="W439" s="386"/>
      <c r="X439" s="386"/>
      <c r="Y439" s="386"/>
      <c r="Z439" s="386"/>
      <c r="AA439" s="387"/>
      <c r="AB439" s="78"/>
    </row>
    <row r="440" spans="1:29" ht="19" customHeight="1">
      <c r="B440" s="24"/>
      <c r="D440" s="87"/>
      <c r="E440" s="140"/>
      <c r="F440" s="98"/>
      <c r="G440" s="111"/>
      <c r="H440" s="111"/>
      <c r="I440" s="111"/>
      <c r="J440" s="111"/>
      <c r="K440" s="111"/>
      <c r="L440" s="111"/>
      <c r="M440" s="111"/>
      <c r="N440" s="111"/>
      <c r="O440" s="111"/>
      <c r="P440" s="111"/>
      <c r="Q440" s="111"/>
      <c r="R440" s="111"/>
      <c r="S440" s="111"/>
      <c r="T440" s="111"/>
      <c r="U440" s="111"/>
      <c r="V440" s="111"/>
      <c r="W440" s="111"/>
      <c r="X440" s="111"/>
      <c r="Y440" s="111"/>
      <c r="Z440" s="111"/>
      <c r="AA440" s="111"/>
      <c r="AB440" s="78"/>
    </row>
    <row r="441" spans="1:29" ht="19" customHeight="1">
      <c r="A441" s="7">
        <f>IF(D441=0,"",D441)</f>
        <v>42</v>
      </c>
      <c r="B441" s="42" t="s">
        <v>168</v>
      </c>
      <c r="C441" s="388" t="s">
        <v>307</v>
      </c>
      <c r="D441" s="87">
        <v>42</v>
      </c>
      <c r="E441" s="52" t="s">
        <v>56</v>
      </c>
      <c r="F441" s="98"/>
      <c r="G441" s="69" t="s">
        <v>133</v>
      </c>
      <c r="H441" s="471" t="s">
        <v>308</v>
      </c>
      <c r="I441" s="422"/>
      <c r="J441" s="422"/>
      <c r="K441" s="422"/>
      <c r="L441" s="422"/>
      <c r="M441" s="422"/>
      <c r="N441" s="422"/>
      <c r="O441" s="422"/>
      <c r="P441" s="422"/>
      <c r="Q441" s="422"/>
      <c r="R441" s="422"/>
      <c r="S441" s="422"/>
      <c r="T441" s="422"/>
      <c r="U441" s="422"/>
      <c r="V441" s="422"/>
      <c r="W441" s="422"/>
      <c r="X441" s="422"/>
      <c r="Y441" s="422"/>
      <c r="Z441" s="422"/>
      <c r="AA441" s="423"/>
      <c r="AB441" s="384" t="s">
        <v>309</v>
      </c>
      <c r="AC441" s="23">
        <f>VLOOKUP(E441,$AI$52:$AJ$59,2,FALSE)</f>
        <v>0</v>
      </c>
    </row>
    <row r="442" spans="1:29" ht="19" customHeight="1">
      <c r="B442" s="24"/>
      <c r="C442" s="388"/>
      <c r="D442" s="87"/>
      <c r="E442" s="97"/>
      <c r="F442" s="98"/>
      <c r="G442" s="69" t="s">
        <v>133</v>
      </c>
      <c r="H442" s="461" t="s">
        <v>310</v>
      </c>
      <c r="I442" s="386"/>
      <c r="J442" s="386"/>
      <c r="K442" s="386"/>
      <c r="L442" s="386"/>
      <c r="M442" s="386"/>
      <c r="N442" s="386"/>
      <c r="O442" s="386"/>
      <c r="P442" s="386"/>
      <c r="Q442" s="386"/>
      <c r="R442" s="386"/>
      <c r="S442" s="386"/>
      <c r="T442" s="386"/>
      <c r="U442" s="386"/>
      <c r="V442" s="386"/>
      <c r="W442" s="386"/>
      <c r="X442" s="386"/>
      <c r="Y442" s="386"/>
      <c r="Z442" s="386"/>
      <c r="AA442" s="387"/>
      <c r="AB442" s="384"/>
    </row>
    <row r="443" spans="1:29" ht="19" customHeight="1">
      <c r="B443" s="24"/>
      <c r="C443" s="388"/>
      <c r="D443" s="87"/>
      <c r="E443" s="97"/>
      <c r="F443" s="98"/>
      <c r="AA443" s="99"/>
      <c r="AB443" s="384"/>
    </row>
    <row r="444" spans="1:29" ht="19" customHeight="1">
      <c r="B444" s="24"/>
      <c r="C444" s="388"/>
      <c r="D444" s="87"/>
      <c r="E444" s="97"/>
      <c r="F444" s="401" t="s">
        <v>311</v>
      </c>
      <c r="G444" s="388"/>
      <c r="H444" s="388"/>
      <c r="I444" s="388"/>
      <c r="J444" s="388"/>
      <c r="K444" s="388"/>
      <c r="L444" s="388"/>
      <c r="M444" s="388"/>
      <c r="N444" s="388"/>
      <c r="O444" s="388"/>
      <c r="P444" s="388"/>
      <c r="Q444" s="388"/>
      <c r="R444" s="388"/>
      <c r="S444" s="388"/>
      <c r="T444" s="388"/>
      <c r="U444" s="388"/>
      <c r="V444" s="388"/>
      <c r="W444" s="388"/>
      <c r="X444" s="388"/>
      <c r="Y444" s="388"/>
      <c r="Z444" s="388"/>
      <c r="AA444" s="389"/>
      <c r="AB444" s="78"/>
    </row>
    <row r="445" spans="1:29" ht="19" customHeight="1">
      <c r="B445" s="24"/>
      <c r="C445" s="388"/>
      <c r="D445" s="87"/>
      <c r="E445" s="97"/>
      <c r="F445" s="401"/>
      <c r="G445" s="388"/>
      <c r="H445" s="388"/>
      <c r="I445" s="388"/>
      <c r="J445" s="388"/>
      <c r="K445" s="388"/>
      <c r="L445" s="388"/>
      <c r="M445" s="388"/>
      <c r="N445" s="388"/>
      <c r="O445" s="388"/>
      <c r="P445" s="388"/>
      <c r="Q445" s="388"/>
      <c r="R445" s="388"/>
      <c r="S445" s="388"/>
      <c r="T445" s="388"/>
      <c r="U445" s="388"/>
      <c r="V445" s="388"/>
      <c r="W445" s="388"/>
      <c r="X445" s="388"/>
      <c r="Y445" s="388"/>
      <c r="Z445" s="388"/>
      <c r="AA445" s="389"/>
      <c r="AB445" s="78"/>
    </row>
    <row r="446" spans="1:29" ht="19" customHeight="1">
      <c r="B446" s="24"/>
      <c r="D446" s="87"/>
      <c r="E446" s="140"/>
      <c r="F446" s="385" t="s">
        <v>312</v>
      </c>
      <c r="G446" s="386"/>
      <c r="H446" s="386"/>
      <c r="I446" s="386"/>
      <c r="J446" s="386"/>
      <c r="K446" s="386"/>
      <c r="L446" s="386"/>
      <c r="M446" s="386"/>
      <c r="N446" s="386"/>
      <c r="O446" s="386"/>
      <c r="P446" s="386"/>
      <c r="Q446" s="386"/>
      <c r="R446" s="386"/>
      <c r="S446" s="386"/>
      <c r="T446" s="386"/>
      <c r="U446" s="386"/>
      <c r="V446" s="386"/>
      <c r="W446" s="386"/>
      <c r="X446" s="386"/>
      <c r="Y446" s="386"/>
      <c r="Z446" s="386"/>
      <c r="AA446" s="387"/>
      <c r="AB446" s="78"/>
    </row>
    <row r="447" spans="1:29" ht="19" customHeight="1">
      <c r="B447" s="24"/>
      <c r="D447" s="87"/>
      <c r="E447" s="140"/>
      <c r="F447" s="385"/>
      <c r="G447" s="386"/>
      <c r="H447" s="386"/>
      <c r="I447" s="386"/>
      <c r="J447" s="386"/>
      <c r="K447" s="386"/>
      <c r="L447" s="386"/>
      <c r="M447" s="386"/>
      <c r="N447" s="386"/>
      <c r="O447" s="386"/>
      <c r="P447" s="386"/>
      <c r="Q447" s="386"/>
      <c r="R447" s="386"/>
      <c r="S447" s="386"/>
      <c r="T447" s="386"/>
      <c r="U447" s="386"/>
      <c r="V447" s="386"/>
      <c r="W447" s="386"/>
      <c r="X447" s="386"/>
      <c r="Y447" s="386"/>
      <c r="Z447" s="386"/>
      <c r="AA447" s="387"/>
      <c r="AB447" s="78"/>
    </row>
    <row r="448" spans="1:29" ht="19" customHeight="1">
      <c r="B448" s="24"/>
      <c r="C448" s="82"/>
      <c r="D448" s="87"/>
      <c r="E448" s="140"/>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c r="AB448" s="78"/>
    </row>
    <row r="449" spans="1:29" ht="19" customHeight="1">
      <c r="B449" s="289" t="s">
        <v>98</v>
      </c>
      <c r="C449" s="57" t="s">
        <v>313</v>
      </c>
      <c r="D449" s="87"/>
      <c r="E449" s="152"/>
      <c r="F449" s="172"/>
      <c r="G449" s="172"/>
      <c r="H449" s="172"/>
      <c r="I449" s="172"/>
      <c r="J449" s="172"/>
      <c r="K449" s="172"/>
      <c r="L449" s="172"/>
      <c r="M449" s="172"/>
      <c r="N449" s="172"/>
      <c r="O449" s="172"/>
      <c r="P449" s="172"/>
      <c r="Q449" s="172"/>
      <c r="R449" s="172"/>
      <c r="S449" s="172"/>
      <c r="T449" s="172"/>
      <c r="U449" s="172"/>
      <c r="V449" s="172"/>
      <c r="W449" s="172"/>
      <c r="X449" s="172"/>
      <c r="Y449" s="172"/>
      <c r="Z449" s="172"/>
      <c r="AA449" s="172"/>
      <c r="AB449" s="179"/>
    </row>
    <row r="450" spans="1:29" ht="19" customHeight="1">
      <c r="B450" s="24"/>
      <c r="C450" s="57"/>
      <c r="D450" s="87"/>
      <c r="E450" s="152"/>
      <c r="F450" s="172"/>
      <c r="G450" s="172"/>
      <c r="H450" s="172"/>
      <c r="I450" s="172"/>
      <c r="J450" s="172"/>
      <c r="K450" s="172"/>
      <c r="L450" s="172"/>
      <c r="M450" s="172"/>
      <c r="N450" s="172"/>
      <c r="O450" s="172"/>
      <c r="P450" s="172"/>
      <c r="Q450" s="172"/>
      <c r="R450" s="172"/>
      <c r="S450" s="172"/>
      <c r="T450" s="172"/>
      <c r="U450" s="172"/>
      <c r="V450" s="172"/>
      <c r="W450" s="172"/>
      <c r="X450" s="172"/>
      <c r="Y450" s="172"/>
      <c r="Z450" s="172"/>
      <c r="AA450" s="172"/>
      <c r="AB450" s="179"/>
    </row>
    <row r="451" spans="1:29" ht="19.149999999999999" customHeight="1">
      <c r="A451" s="7">
        <f>IF(D451=0,"",D451)</f>
        <v>43</v>
      </c>
      <c r="B451" s="42" t="s">
        <v>88</v>
      </c>
      <c r="C451" s="425" t="s">
        <v>314</v>
      </c>
      <c r="D451" s="87">
        <v>43</v>
      </c>
      <c r="E451" s="52" t="s">
        <v>56</v>
      </c>
      <c r="F451" s="420" t="s">
        <v>315</v>
      </c>
      <c r="G451" s="420"/>
      <c r="H451" s="420"/>
      <c r="I451" s="420"/>
      <c r="J451" s="420"/>
      <c r="K451" s="420"/>
      <c r="L451" s="420"/>
      <c r="M451" s="420"/>
      <c r="N451" s="420"/>
      <c r="O451" s="420"/>
      <c r="P451" s="420"/>
      <c r="Q451" s="420"/>
      <c r="R451" s="420"/>
      <c r="S451" s="420"/>
      <c r="T451" s="420"/>
      <c r="U451" s="420"/>
      <c r="V451" s="420"/>
      <c r="W451" s="420"/>
      <c r="X451" s="420"/>
      <c r="Y451" s="420"/>
      <c r="Z451" s="420"/>
      <c r="AA451" s="421"/>
      <c r="AB451" s="393" t="s">
        <v>316</v>
      </c>
      <c r="AC451" s="23">
        <f>VLOOKUP(E451,$AI$52:$AJ$59,2,FALSE)</f>
        <v>0</v>
      </c>
    </row>
    <row r="452" spans="1:29" ht="19.149999999999999" customHeight="1">
      <c r="B452" s="24"/>
      <c r="C452" s="425"/>
      <c r="D452" s="87"/>
      <c r="E452" s="101"/>
      <c r="F452" s="420"/>
      <c r="G452" s="420"/>
      <c r="H452" s="420"/>
      <c r="I452" s="420"/>
      <c r="J452" s="420"/>
      <c r="K452" s="420"/>
      <c r="L452" s="420"/>
      <c r="M452" s="420"/>
      <c r="N452" s="420"/>
      <c r="O452" s="420"/>
      <c r="P452" s="420"/>
      <c r="Q452" s="420"/>
      <c r="R452" s="420"/>
      <c r="S452" s="420"/>
      <c r="T452" s="420"/>
      <c r="U452" s="420"/>
      <c r="V452" s="420"/>
      <c r="W452" s="420"/>
      <c r="X452" s="420"/>
      <c r="Y452" s="420"/>
      <c r="Z452" s="420"/>
      <c r="AA452" s="421"/>
      <c r="AB452" s="393"/>
    </row>
    <row r="453" spans="1:29" ht="19.149999999999999" customHeight="1">
      <c r="B453" s="24"/>
      <c r="C453" s="425"/>
      <c r="D453" s="87"/>
      <c r="E453" s="101"/>
      <c r="F453" s="420"/>
      <c r="G453" s="420"/>
      <c r="H453" s="420"/>
      <c r="I453" s="420"/>
      <c r="J453" s="420"/>
      <c r="K453" s="420"/>
      <c r="L453" s="420"/>
      <c r="M453" s="420"/>
      <c r="N453" s="420"/>
      <c r="O453" s="420"/>
      <c r="P453" s="420"/>
      <c r="Q453" s="420"/>
      <c r="R453" s="420"/>
      <c r="S453" s="420"/>
      <c r="T453" s="420"/>
      <c r="U453" s="420"/>
      <c r="V453" s="420"/>
      <c r="W453" s="420"/>
      <c r="X453" s="420"/>
      <c r="Y453" s="420"/>
      <c r="Z453" s="420"/>
      <c r="AA453" s="421"/>
      <c r="AB453" s="393"/>
    </row>
    <row r="454" spans="1:29" ht="19.149999999999999" customHeight="1">
      <c r="B454" s="24"/>
      <c r="C454" s="425"/>
      <c r="D454" s="87"/>
      <c r="E454" s="101"/>
      <c r="F454" s="46"/>
      <c r="G454" s="46"/>
      <c r="H454" s="46"/>
      <c r="I454" s="46"/>
      <c r="J454" s="46"/>
      <c r="K454" s="46"/>
      <c r="L454" s="46"/>
      <c r="M454" s="46"/>
      <c r="N454" s="46"/>
      <c r="O454" s="46"/>
      <c r="P454" s="46"/>
      <c r="Q454" s="46"/>
      <c r="R454" s="46"/>
      <c r="S454" s="46"/>
      <c r="T454" s="46"/>
      <c r="U454" s="46"/>
      <c r="V454" s="46"/>
      <c r="W454" s="46"/>
      <c r="X454" s="46"/>
      <c r="Y454" s="46"/>
      <c r="Z454" s="46"/>
      <c r="AA454" s="46"/>
      <c r="AB454" s="393"/>
    </row>
    <row r="455" spans="1:29" ht="19.149999999999999" customHeight="1">
      <c r="B455" s="24"/>
      <c r="C455" s="425"/>
      <c r="D455" s="87"/>
      <c r="E455" s="101"/>
      <c r="F455" s="462" t="s">
        <v>317</v>
      </c>
      <c r="G455" s="463"/>
      <c r="H455" s="463"/>
      <c r="I455" s="463"/>
      <c r="J455" s="463"/>
      <c r="K455" s="463"/>
      <c r="L455" s="464"/>
      <c r="M455" s="465"/>
      <c r="N455" s="466"/>
      <c r="O455" s="466"/>
      <c r="P455" s="466"/>
      <c r="Q455" s="466"/>
      <c r="R455" s="467"/>
      <c r="S455" s="468"/>
      <c r="T455" s="469"/>
      <c r="U455" s="469"/>
      <c r="V455" s="469"/>
      <c r="W455" s="469"/>
      <c r="X455" s="469"/>
      <c r="Y455" s="469"/>
      <c r="Z455" s="469"/>
      <c r="AA455" s="470"/>
      <c r="AB455" s="393"/>
    </row>
    <row r="456" spans="1:29" ht="19.149999999999999" customHeight="1">
      <c r="B456" s="24"/>
      <c r="C456" s="425"/>
      <c r="D456" s="87"/>
      <c r="E456" s="101"/>
      <c r="F456" s="46"/>
      <c r="G456" s="46"/>
      <c r="H456" s="46"/>
      <c r="I456" s="46"/>
      <c r="J456" s="46"/>
      <c r="K456" s="46"/>
      <c r="L456" s="46"/>
      <c r="M456" s="46"/>
      <c r="N456" s="46"/>
      <c r="O456" s="46"/>
      <c r="P456" s="46"/>
      <c r="Q456" s="46"/>
      <c r="R456" s="46"/>
      <c r="S456" s="46"/>
      <c r="T456" s="46"/>
      <c r="U456" s="46"/>
      <c r="V456" s="46"/>
      <c r="W456" s="46"/>
      <c r="X456" s="46"/>
      <c r="Y456" s="46"/>
      <c r="Z456" s="46"/>
      <c r="AA456" s="46"/>
      <c r="AB456" s="393"/>
    </row>
    <row r="457" spans="1:29" ht="19.149999999999999" customHeight="1">
      <c r="B457" s="24"/>
      <c r="C457" s="425"/>
      <c r="D457" s="87"/>
      <c r="E457" s="180"/>
      <c r="F457" s="424" t="s">
        <v>318</v>
      </c>
      <c r="G457" s="399"/>
      <c r="H457" s="399"/>
      <c r="I457" s="399"/>
      <c r="J457" s="399"/>
      <c r="K457" s="399"/>
      <c r="L457" s="399"/>
      <c r="M457" s="399"/>
      <c r="N457" s="399"/>
      <c r="O457" s="399"/>
      <c r="P457" s="399"/>
      <c r="Q457" s="399"/>
      <c r="R457" s="399"/>
      <c r="S457" s="399"/>
      <c r="T457" s="399"/>
      <c r="U457" s="399"/>
      <c r="V457" s="399"/>
      <c r="W457" s="399"/>
      <c r="X457" s="399"/>
      <c r="Y457" s="399"/>
      <c r="Z457" s="399"/>
      <c r="AA457" s="425"/>
      <c r="AB457" s="393"/>
    </row>
    <row r="458" spans="1:29" ht="19.149999999999999" customHeight="1">
      <c r="B458" s="24"/>
      <c r="C458" s="425"/>
      <c r="D458" s="87"/>
      <c r="E458" s="101"/>
      <c r="F458" s="424"/>
      <c r="G458" s="399"/>
      <c r="H458" s="399"/>
      <c r="I458" s="399"/>
      <c r="J458" s="399"/>
      <c r="K458" s="399"/>
      <c r="L458" s="399"/>
      <c r="M458" s="399"/>
      <c r="N458" s="399"/>
      <c r="O458" s="399"/>
      <c r="P458" s="399"/>
      <c r="Q458" s="399"/>
      <c r="R458" s="399"/>
      <c r="S458" s="399"/>
      <c r="T458" s="399"/>
      <c r="U458" s="399"/>
      <c r="V458" s="399"/>
      <c r="W458" s="399"/>
      <c r="X458" s="399"/>
      <c r="Y458" s="399"/>
      <c r="Z458" s="399"/>
      <c r="AA458" s="425"/>
      <c r="AB458" s="393"/>
    </row>
    <row r="459" spans="1:29" ht="19.149999999999999" customHeight="1">
      <c r="B459" s="24"/>
      <c r="C459" s="57"/>
      <c r="D459" s="87"/>
      <c r="E459" s="101"/>
      <c r="F459" s="113"/>
      <c r="G459" s="46"/>
      <c r="H459" s="46"/>
      <c r="I459" s="46"/>
      <c r="J459" s="46"/>
      <c r="K459" s="46"/>
      <c r="L459" s="46"/>
      <c r="M459" s="46"/>
      <c r="N459" s="46"/>
      <c r="O459" s="46"/>
      <c r="P459" s="46"/>
      <c r="Q459" s="46"/>
      <c r="R459" s="46"/>
      <c r="S459" s="46"/>
      <c r="T459" s="46"/>
      <c r="U459" s="46"/>
      <c r="V459" s="46"/>
      <c r="W459" s="46"/>
      <c r="X459" s="46"/>
      <c r="Y459" s="46"/>
      <c r="Z459" s="46"/>
      <c r="AA459" s="46"/>
      <c r="AB459" s="393"/>
    </row>
    <row r="460" spans="1:29" ht="19.149999999999999" customHeight="1">
      <c r="A460" s="7">
        <f>IF(D460=0,"",D460)</f>
        <v>44</v>
      </c>
      <c r="B460" s="42" t="s">
        <v>92</v>
      </c>
      <c r="C460" s="425" t="s">
        <v>319</v>
      </c>
      <c r="D460" s="87">
        <v>44</v>
      </c>
      <c r="E460" s="52" t="s">
        <v>56</v>
      </c>
      <c r="F460" s="122" t="s">
        <v>279</v>
      </c>
      <c r="G460" s="68"/>
      <c r="H460" s="68"/>
      <c r="I460" s="68"/>
      <c r="J460" s="68"/>
      <c r="K460" s="68"/>
      <c r="L460" s="68"/>
      <c r="M460" s="172"/>
      <c r="N460" s="53"/>
      <c r="O460" s="419" t="s">
        <v>164</v>
      </c>
      <c r="P460" s="420"/>
      <c r="Q460" s="420"/>
      <c r="R460" s="420"/>
      <c r="S460" s="420"/>
      <c r="T460" s="420"/>
      <c r="U460" s="420"/>
      <c r="V460" s="420"/>
      <c r="W460" s="420"/>
      <c r="X460" s="420"/>
      <c r="Y460" s="420"/>
      <c r="Z460" s="420"/>
      <c r="AA460" s="421"/>
      <c r="AB460" s="393"/>
      <c r="AC460" s="23">
        <f>VLOOKUP(E460,$AI$52:$AJ$59,2,FALSE)</f>
        <v>0</v>
      </c>
    </row>
    <row r="461" spans="1:29" ht="19.149999999999999" customHeight="1">
      <c r="B461" s="24"/>
      <c r="C461" s="425"/>
      <c r="D461" s="87"/>
      <c r="E461" s="125"/>
      <c r="F461" s="124"/>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393"/>
    </row>
    <row r="462" spans="1:29" ht="19.149999999999999" customHeight="1">
      <c r="B462" s="24"/>
      <c r="C462" s="425"/>
      <c r="D462" s="87"/>
      <c r="E462" s="125"/>
      <c r="F462" s="124"/>
      <c r="G462" s="420" t="s">
        <v>320</v>
      </c>
      <c r="H462" s="420"/>
      <c r="I462" s="420"/>
      <c r="J462" s="420"/>
      <c r="K462" s="420"/>
      <c r="L462" s="420"/>
      <c r="M462" s="420"/>
      <c r="N462" s="420"/>
      <c r="O462" s="420"/>
      <c r="P462" s="420"/>
      <c r="Q462" s="420"/>
      <c r="R462" s="420"/>
      <c r="S462" s="420"/>
      <c r="T462" s="420"/>
      <c r="U462" s="420"/>
      <c r="V462" s="420"/>
      <c r="W462" s="420"/>
      <c r="X462" s="420"/>
      <c r="Y462" s="420"/>
      <c r="Z462" s="420"/>
      <c r="AA462" s="421"/>
      <c r="AB462" s="393"/>
    </row>
    <row r="463" spans="1:29" ht="19.149999999999999" customHeight="1">
      <c r="B463" s="24"/>
      <c r="C463" s="425"/>
      <c r="D463" s="87"/>
      <c r="E463" s="125"/>
      <c r="F463" s="124"/>
      <c r="H463" s="69" t="s">
        <v>133</v>
      </c>
      <c r="I463" s="419" t="s">
        <v>321</v>
      </c>
      <c r="J463" s="420"/>
      <c r="K463" s="420"/>
      <c r="L463" s="420"/>
      <c r="M463" s="420"/>
      <c r="N463" s="420"/>
      <c r="O463" s="420"/>
      <c r="P463" s="420"/>
      <c r="Q463" s="420"/>
      <c r="R463" s="420"/>
      <c r="S463" s="420"/>
      <c r="T463" s="420"/>
      <c r="U463" s="420"/>
      <c r="V463" s="420"/>
      <c r="W463" s="420"/>
      <c r="X463" s="420"/>
      <c r="Y463" s="420"/>
      <c r="Z463" s="420"/>
      <c r="AA463" s="421"/>
      <c r="AB463" s="393"/>
    </row>
    <row r="464" spans="1:29" ht="19.149999999999999" customHeight="1">
      <c r="B464" s="24"/>
      <c r="C464" s="57"/>
      <c r="D464" s="87"/>
      <c r="E464" s="125"/>
      <c r="F464" s="124"/>
      <c r="H464" s="102"/>
      <c r="I464" s="420" t="s">
        <v>322</v>
      </c>
      <c r="J464" s="420"/>
      <c r="K464" s="420"/>
      <c r="L464" s="420"/>
      <c r="M464" s="420"/>
      <c r="N464" s="420"/>
      <c r="O464" s="420"/>
      <c r="P464" s="420"/>
      <c r="Q464" s="420"/>
      <c r="R464" s="420"/>
      <c r="S464" s="420"/>
      <c r="T464" s="420"/>
      <c r="U464" s="420"/>
      <c r="V464" s="420"/>
      <c r="W464" s="420"/>
      <c r="X464" s="420"/>
      <c r="Y464" s="420"/>
      <c r="Z464" s="420"/>
      <c r="AA464" s="421"/>
      <c r="AB464" s="181"/>
    </row>
    <row r="465" spans="2:28" ht="19.149999999999999" customHeight="1">
      <c r="B465" s="24"/>
      <c r="C465" s="57"/>
      <c r="D465" s="87"/>
      <c r="E465" s="125"/>
      <c r="F465" s="124"/>
      <c r="H465" s="69" t="s">
        <v>133</v>
      </c>
      <c r="I465" s="419" t="s">
        <v>323</v>
      </c>
      <c r="J465" s="420"/>
      <c r="K465" s="420"/>
      <c r="L465" s="420"/>
      <c r="M465" s="420"/>
      <c r="N465" s="420"/>
      <c r="O465" s="420"/>
      <c r="P465" s="420"/>
      <c r="Q465" s="420"/>
      <c r="R465" s="420"/>
      <c r="S465" s="420"/>
      <c r="T465" s="420"/>
      <c r="U465" s="420"/>
      <c r="V465" s="420"/>
      <c r="W465" s="420"/>
      <c r="X465" s="420"/>
      <c r="Y465" s="420"/>
      <c r="Z465" s="420"/>
      <c r="AA465" s="421"/>
      <c r="AB465" s="181"/>
    </row>
    <row r="466" spans="2:28" ht="19.149999999999999" customHeight="1">
      <c r="B466" s="24"/>
      <c r="C466" s="57"/>
      <c r="D466" s="87"/>
      <c r="E466" s="125"/>
      <c r="F466" s="124"/>
      <c r="H466" s="69" t="s">
        <v>133</v>
      </c>
      <c r="I466" s="419" t="s">
        <v>324</v>
      </c>
      <c r="J466" s="420"/>
      <c r="K466" s="420"/>
      <c r="L466" s="420"/>
      <c r="M466" s="420"/>
      <c r="N466" s="420"/>
      <c r="O466" s="420"/>
      <c r="P466" s="420"/>
      <c r="Q466" s="420"/>
      <c r="R466" s="420"/>
      <c r="S466" s="420"/>
      <c r="T466" s="420"/>
      <c r="U466" s="420"/>
      <c r="V466" s="420"/>
      <c r="W466" s="420"/>
      <c r="X466" s="420"/>
      <c r="Y466" s="420"/>
      <c r="Z466" s="420"/>
      <c r="AA466" s="421"/>
      <c r="AB466" s="181"/>
    </row>
    <row r="467" spans="2:28" ht="19.149999999999999" customHeight="1">
      <c r="B467" s="24"/>
      <c r="C467" s="57"/>
      <c r="D467" s="87"/>
      <c r="E467" s="125"/>
      <c r="F467" s="124"/>
      <c r="H467" s="102"/>
      <c r="I467" s="102"/>
      <c r="J467" s="102"/>
      <c r="K467" s="102"/>
      <c r="L467" s="102"/>
      <c r="M467" s="102"/>
      <c r="N467" s="102"/>
      <c r="O467" s="102"/>
      <c r="P467" s="102"/>
      <c r="Q467" s="102"/>
      <c r="R467" s="102"/>
      <c r="S467" s="102"/>
      <c r="T467" s="102"/>
      <c r="U467" s="102"/>
      <c r="V467" s="102"/>
      <c r="W467" s="102"/>
      <c r="X467" s="102"/>
      <c r="Y467" s="102"/>
      <c r="Z467" s="102"/>
      <c r="AA467" s="102"/>
      <c r="AB467" s="181"/>
    </row>
    <row r="468" spans="2:28" ht="19.149999999999999" customHeight="1">
      <c r="B468" s="24"/>
      <c r="C468" s="57"/>
      <c r="D468" s="87"/>
      <c r="E468" s="125"/>
      <c r="F468" s="124"/>
      <c r="G468" s="422" t="s">
        <v>325</v>
      </c>
      <c r="H468" s="422"/>
      <c r="I468" s="422"/>
      <c r="J468" s="422"/>
      <c r="K468" s="422"/>
      <c r="L468" s="422"/>
      <c r="M468" s="422"/>
      <c r="N468" s="422"/>
      <c r="O468" s="422"/>
      <c r="P468" s="422"/>
      <c r="Q468" s="422"/>
      <c r="R468" s="422"/>
      <c r="S468" s="422"/>
      <c r="T468" s="422"/>
      <c r="U468" s="422"/>
      <c r="V468" s="422"/>
      <c r="W468" s="422"/>
      <c r="X468" s="422"/>
      <c r="Y468" s="422"/>
      <c r="Z468" s="422"/>
      <c r="AA468" s="423"/>
      <c r="AB468" s="181"/>
    </row>
    <row r="469" spans="2:28" ht="19.149999999999999" customHeight="1">
      <c r="B469" s="24"/>
      <c r="C469" s="57"/>
      <c r="D469" s="87"/>
      <c r="E469" s="125"/>
      <c r="F469" s="124"/>
      <c r="H469" s="69" t="s">
        <v>133</v>
      </c>
      <c r="I469" s="419" t="s">
        <v>326</v>
      </c>
      <c r="J469" s="420"/>
      <c r="K469" s="420"/>
      <c r="L469" s="420"/>
      <c r="M469" s="420"/>
      <c r="N469" s="420"/>
      <c r="O469" s="420"/>
      <c r="P469" s="420"/>
      <c r="Q469" s="420"/>
      <c r="R469" s="420"/>
      <c r="S469" s="420"/>
      <c r="T469" s="420"/>
      <c r="U469" s="420"/>
      <c r="V469" s="420"/>
      <c r="W469" s="420"/>
      <c r="X469" s="420"/>
      <c r="Y469" s="420"/>
      <c r="Z469" s="420"/>
      <c r="AA469" s="421"/>
      <c r="AB469" s="181"/>
    </row>
    <row r="470" spans="2:28" ht="19.149999999999999" customHeight="1">
      <c r="B470" s="24"/>
      <c r="C470" s="57"/>
      <c r="D470" s="87"/>
      <c r="E470" s="125"/>
      <c r="F470" s="124"/>
      <c r="H470" s="69" t="s">
        <v>133</v>
      </c>
      <c r="I470" s="419" t="s">
        <v>327</v>
      </c>
      <c r="J470" s="420"/>
      <c r="K470" s="420"/>
      <c r="L470" s="420"/>
      <c r="M470" s="420"/>
      <c r="N470" s="420"/>
      <c r="O470" s="420"/>
      <c r="P470" s="420"/>
      <c r="Q470" s="420"/>
      <c r="R470" s="420"/>
      <c r="S470" s="420"/>
      <c r="T470" s="420"/>
      <c r="U470" s="420"/>
      <c r="V470" s="420"/>
      <c r="W470" s="420"/>
      <c r="X470" s="420"/>
      <c r="Y470" s="420"/>
      <c r="Z470" s="420"/>
      <c r="AA470" s="421"/>
      <c r="AB470" s="181"/>
    </row>
    <row r="471" spans="2:28" ht="19.149999999999999" customHeight="1">
      <c r="B471" s="24"/>
      <c r="C471" s="57"/>
      <c r="D471" s="87"/>
      <c r="E471" s="125"/>
      <c r="F471" s="124"/>
      <c r="H471" s="69" t="s">
        <v>133</v>
      </c>
      <c r="I471" s="419" t="s">
        <v>328</v>
      </c>
      <c r="J471" s="420"/>
      <c r="K471" s="420"/>
      <c r="L471" s="420"/>
      <c r="M471" s="420"/>
      <c r="N471" s="420"/>
      <c r="O471" s="420"/>
      <c r="P471" s="420"/>
      <c r="Q471" s="420"/>
      <c r="R471" s="420"/>
      <c r="S471" s="420"/>
      <c r="T471" s="420"/>
      <c r="U471" s="420"/>
      <c r="V471" s="420"/>
      <c r="W471" s="420"/>
      <c r="X471" s="420"/>
      <c r="Y471" s="420"/>
      <c r="Z471" s="420"/>
      <c r="AA471" s="421"/>
      <c r="AB471" s="181"/>
    </row>
    <row r="472" spans="2:28" ht="19.149999999999999" customHeight="1">
      <c r="B472" s="24"/>
      <c r="C472" s="57"/>
      <c r="D472" s="87"/>
      <c r="E472" s="125"/>
      <c r="F472" s="124"/>
      <c r="H472" s="69" t="s">
        <v>133</v>
      </c>
      <c r="I472" s="419" t="s">
        <v>329</v>
      </c>
      <c r="J472" s="420"/>
      <c r="K472" s="420"/>
      <c r="L472" s="420"/>
      <c r="M472" s="420"/>
      <c r="N472" s="420"/>
      <c r="O472" s="420"/>
      <c r="P472" s="420"/>
      <c r="Q472" s="420"/>
      <c r="R472" s="420"/>
      <c r="S472" s="420"/>
      <c r="T472" s="420"/>
      <c r="U472" s="420"/>
      <c r="V472" s="420"/>
      <c r="W472" s="420"/>
      <c r="X472" s="420"/>
      <c r="Y472" s="420"/>
      <c r="Z472" s="420"/>
      <c r="AA472" s="421"/>
      <c r="AB472" s="181"/>
    </row>
    <row r="473" spans="2:28" ht="19.149999999999999" customHeight="1">
      <c r="B473" s="24"/>
      <c r="C473" s="57"/>
      <c r="D473" s="87"/>
      <c r="E473" s="125"/>
      <c r="F473" s="124"/>
      <c r="H473" s="69" t="s">
        <v>133</v>
      </c>
      <c r="I473" s="419" t="s">
        <v>330</v>
      </c>
      <c r="J473" s="420"/>
      <c r="K473" s="420"/>
      <c r="L473" s="420"/>
      <c r="M473" s="420"/>
      <c r="N473" s="420"/>
      <c r="O473" s="420"/>
      <c r="P473" s="420"/>
      <c r="Q473" s="420"/>
      <c r="R473" s="420"/>
      <c r="S473" s="420"/>
      <c r="T473" s="420"/>
      <c r="U473" s="420"/>
      <c r="V473" s="420"/>
      <c r="W473" s="420"/>
      <c r="X473" s="420"/>
      <c r="Y473" s="420"/>
      <c r="Z473" s="420"/>
      <c r="AA473" s="421"/>
      <c r="AB473" s="181"/>
    </row>
    <row r="474" spans="2:28" ht="19.149999999999999" customHeight="1">
      <c r="B474" s="24"/>
      <c r="C474" s="57"/>
      <c r="D474" s="87"/>
      <c r="E474" s="125"/>
      <c r="F474" s="124"/>
      <c r="H474" s="102"/>
      <c r="I474" s="102"/>
      <c r="J474" s="102"/>
      <c r="K474" s="102"/>
      <c r="L474" s="102"/>
      <c r="M474" s="102"/>
      <c r="N474" s="102"/>
      <c r="O474" s="102"/>
      <c r="P474" s="102"/>
      <c r="Q474" s="102"/>
      <c r="R474" s="102"/>
      <c r="S474" s="102"/>
      <c r="T474" s="102"/>
      <c r="U474" s="102"/>
      <c r="V474" s="102"/>
      <c r="W474" s="102"/>
      <c r="X474" s="102"/>
      <c r="Y474" s="102"/>
      <c r="Z474" s="102"/>
      <c r="AA474" s="102"/>
      <c r="AB474" s="181"/>
    </row>
    <row r="475" spans="2:28" ht="19.149999999999999" customHeight="1">
      <c r="B475" s="24"/>
      <c r="C475" s="57"/>
      <c r="D475" s="87"/>
      <c r="E475" s="125"/>
      <c r="F475" s="124"/>
      <c r="G475" s="422" t="s">
        <v>331</v>
      </c>
      <c r="H475" s="422"/>
      <c r="I475" s="422"/>
      <c r="J475" s="422"/>
      <c r="K475" s="422"/>
      <c r="L475" s="422"/>
      <c r="M475" s="422"/>
      <c r="N475" s="422"/>
      <c r="O475" s="422"/>
      <c r="P475" s="422"/>
      <c r="Q475" s="422"/>
      <c r="R475" s="422"/>
      <c r="S475" s="422"/>
      <c r="T475" s="422"/>
      <c r="U475" s="422"/>
      <c r="V475" s="422"/>
      <c r="W475" s="422"/>
      <c r="X475" s="422"/>
      <c r="Y475" s="422"/>
      <c r="Z475" s="422"/>
      <c r="AA475" s="423"/>
      <c r="AB475" s="181"/>
    </row>
    <row r="476" spans="2:28" ht="19.149999999999999" customHeight="1">
      <c r="B476" s="24"/>
      <c r="C476" s="57"/>
      <c r="D476" s="87"/>
      <c r="E476" s="125"/>
      <c r="F476" s="124"/>
      <c r="H476" s="69" t="s">
        <v>133</v>
      </c>
      <c r="I476" s="460" t="s">
        <v>332</v>
      </c>
      <c r="J476" s="442"/>
      <c r="K476" s="442"/>
      <c r="L476" s="442"/>
      <c r="M476" s="442"/>
      <c r="N476" s="442"/>
      <c r="O476" s="442"/>
      <c r="P476" s="442"/>
      <c r="Q476" s="442"/>
      <c r="R476" s="442"/>
      <c r="S476" s="442"/>
      <c r="T476" s="442"/>
      <c r="U476" s="442"/>
      <c r="V476" s="442"/>
      <c r="W476" s="442"/>
      <c r="X476" s="442"/>
      <c r="Y476" s="442"/>
      <c r="Z476" s="442"/>
      <c r="AA476" s="443"/>
      <c r="AB476" s="181"/>
    </row>
    <row r="477" spans="2:28" ht="19.149999999999999" customHeight="1">
      <c r="B477" s="24"/>
      <c r="C477" s="57"/>
      <c r="D477" s="87"/>
      <c r="E477" s="125"/>
      <c r="F477" s="124"/>
      <c r="H477" s="69" t="s">
        <v>133</v>
      </c>
      <c r="I477" s="419" t="s">
        <v>333</v>
      </c>
      <c r="J477" s="420"/>
      <c r="K477" s="420"/>
      <c r="L477" s="420"/>
      <c r="M477" s="420"/>
      <c r="N477" s="420"/>
      <c r="O477" s="420"/>
      <c r="P477" s="420"/>
      <c r="Q477" s="420"/>
      <c r="R477" s="420"/>
      <c r="S477" s="420"/>
      <c r="T477" s="420"/>
      <c r="U477" s="420"/>
      <c r="V477" s="420"/>
      <c r="W477" s="420"/>
      <c r="X477" s="420"/>
      <c r="Y477" s="420"/>
      <c r="Z477" s="420"/>
      <c r="AA477" s="421"/>
      <c r="AB477" s="181"/>
    </row>
    <row r="478" spans="2:28" ht="19.149999999999999" customHeight="1">
      <c r="B478" s="24"/>
      <c r="C478" s="57"/>
      <c r="D478" s="87"/>
      <c r="E478" s="125"/>
      <c r="F478" s="124"/>
      <c r="H478" s="69" t="s">
        <v>133</v>
      </c>
      <c r="I478" s="419" t="s">
        <v>334</v>
      </c>
      <c r="J478" s="420"/>
      <c r="K478" s="420"/>
      <c r="L478" s="420"/>
      <c r="M478" s="420"/>
      <c r="N478" s="420"/>
      <c r="O478" s="420"/>
      <c r="P478" s="420"/>
      <c r="Q478" s="420"/>
      <c r="R478" s="420"/>
      <c r="S478" s="420"/>
      <c r="T478" s="420"/>
      <c r="U478" s="420"/>
      <c r="V478" s="420"/>
      <c r="W478" s="420"/>
      <c r="X478" s="420"/>
      <c r="Y478" s="420"/>
      <c r="Z478" s="420"/>
      <c r="AA478" s="421"/>
      <c r="AB478" s="181"/>
    </row>
    <row r="479" spans="2:28" ht="19.149999999999999" customHeight="1">
      <c r="B479" s="24"/>
      <c r="C479" s="57"/>
      <c r="D479" s="87"/>
      <c r="E479" s="125"/>
      <c r="F479" s="124"/>
      <c r="H479" s="69" t="s">
        <v>133</v>
      </c>
      <c r="I479" s="419" t="s">
        <v>335</v>
      </c>
      <c r="J479" s="420"/>
      <c r="K479" s="420"/>
      <c r="L479" s="420"/>
      <c r="M479" s="420"/>
      <c r="N479" s="420"/>
      <c r="O479" s="420"/>
      <c r="P479" s="420"/>
      <c r="Q479" s="420"/>
      <c r="R479" s="420"/>
      <c r="S479" s="420"/>
      <c r="T479" s="420"/>
      <c r="U479" s="420"/>
      <c r="V479" s="420"/>
      <c r="W479" s="420"/>
      <c r="X479" s="420"/>
      <c r="Y479" s="420"/>
      <c r="Z479" s="420"/>
      <c r="AA479" s="421"/>
      <c r="AB479" s="181"/>
    </row>
    <row r="480" spans="2:28" ht="19.149999999999999" customHeight="1">
      <c r="B480" s="24"/>
      <c r="C480" s="57"/>
      <c r="D480" s="87"/>
      <c r="E480" s="125"/>
      <c r="F480" s="124"/>
      <c r="H480" s="69" t="s">
        <v>133</v>
      </c>
      <c r="I480" s="460" t="s">
        <v>336</v>
      </c>
      <c r="J480" s="442"/>
      <c r="K480" s="442"/>
      <c r="L480" s="442"/>
      <c r="M480" s="442"/>
      <c r="N480" s="442"/>
      <c r="O480" s="442"/>
      <c r="P480" s="442"/>
      <c r="Q480" s="442"/>
      <c r="R480" s="442"/>
      <c r="S480" s="442"/>
      <c r="T480" s="442"/>
      <c r="U480" s="442"/>
      <c r="V480" s="442"/>
      <c r="W480" s="442"/>
      <c r="X480" s="442"/>
      <c r="Y480" s="442"/>
      <c r="Z480" s="442"/>
      <c r="AA480" s="443"/>
      <c r="AB480" s="181"/>
    </row>
    <row r="481" spans="1:29" ht="19.149999999999999" customHeight="1">
      <c r="B481" s="24"/>
      <c r="C481" s="57"/>
      <c r="D481" s="87"/>
      <c r="E481" s="125"/>
      <c r="F481" s="124"/>
      <c r="H481" s="102"/>
      <c r="I481" s="102"/>
      <c r="J481" s="102"/>
      <c r="K481" s="102"/>
      <c r="L481" s="102"/>
      <c r="M481" s="102"/>
      <c r="N481" s="102"/>
      <c r="O481" s="102"/>
      <c r="P481" s="102"/>
      <c r="Q481" s="102"/>
      <c r="R481" s="102"/>
      <c r="S481" s="102"/>
      <c r="T481" s="102"/>
      <c r="U481" s="102"/>
      <c r="V481" s="102"/>
      <c r="W481" s="102"/>
      <c r="X481" s="102"/>
      <c r="Y481" s="102"/>
      <c r="Z481" s="102"/>
      <c r="AA481" s="102"/>
      <c r="AB481" s="181"/>
    </row>
    <row r="482" spans="1:29" ht="19.149999999999999" customHeight="1">
      <c r="B482" s="24"/>
      <c r="C482" s="57"/>
      <c r="D482" s="87"/>
      <c r="E482" s="125"/>
      <c r="F482" s="124"/>
      <c r="G482" s="93" t="s">
        <v>337</v>
      </c>
      <c r="H482" s="102"/>
      <c r="I482" s="102"/>
      <c r="J482" s="102"/>
      <c r="K482" s="102"/>
      <c r="L482" s="102"/>
      <c r="M482" s="102"/>
      <c r="N482" s="102"/>
      <c r="O482" s="102"/>
      <c r="P482" s="102"/>
      <c r="Q482" s="102"/>
      <c r="R482" s="102"/>
      <c r="S482" s="102"/>
      <c r="T482" s="102"/>
      <c r="U482" s="102"/>
      <c r="V482" s="102"/>
      <c r="W482" s="102"/>
      <c r="X482" s="102"/>
      <c r="Y482" s="102"/>
      <c r="Z482" s="102"/>
      <c r="AA482" s="102"/>
      <c r="AB482" s="181"/>
    </row>
    <row r="483" spans="1:29" ht="19.149999999999999" customHeight="1">
      <c r="B483" s="24"/>
      <c r="C483" s="57"/>
      <c r="D483" s="87"/>
      <c r="E483" s="125"/>
      <c r="F483" s="124"/>
      <c r="H483" s="69" t="s">
        <v>133</v>
      </c>
      <c r="I483" s="460" t="s">
        <v>338</v>
      </c>
      <c r="J483" s="442"/>
      <c r="K483" s="442"/>
      <c r="L483" s="442"/>
      <c r="M483" s="442"/>
      <c r="N483" s="442"/>
      <c r="O483" s="442"/>
      <c r="P483" s="442"/>
      <c r="Q483" s="442"/>
      <c r="R483" s="442"/>
      <c r="S483" s="442"/>
      <c r="T483" s="442"/>
      <c r="U483" s="442"/>
      <c r="V483" s="442"/>
      <c r="W483" s="442"/>
      <c r="X483" s="442"/>
      <c r="Y483" s="442"/>
      <c r="Z483" s="442"/>
      <c r="AA483" s="443"/>
      <c r="AB483" s="181"/>
    </row>
    <row r="484" spans="1:29" ht="19.149999999999999" customHeight="1">
      <c r="B484" s="24"/>
      <c r="C484" s="57"/>
      <c r="D484" s="87"/>
      <c r="E484" s="125"/>
      <c r="F484" s="124"/>
      <c r="H484" s="69" t="s">
        <v>133</v>
      </c>
      <c r="I484" s="419" t="s">
        <v>339</v>
      </c>
      <c r="J484" s="420"/>
      <c r="K484" s="420"/>
      <c r="L484" s="420"/>
      <c r="M484" s="420"/>
      <c r="N484" s="420"/>
      <c r="O484" s="420"/>
      <c r="P484" s="420"/>
      <c r="Q484" s="420"/>
      <c r="R484" s="420"/>
      <c r="S484" s="420"/>
      <c r="T484" s="420"/>
      <c r="U484" s="420"/>
      <c r="V484" s="420"/>
      <c r="W484" s="420"/>
      <c r="X484" s="420"/>
      <c r="Y484" s="420"/>
      <c r="Z484" s="420"/>
      <c r="AA484" s="421"/>
      <c r="AB484" s="181"/>
    </row>
    <row r="485" spans="1:29" ht="19.149999999999999" customHeight="1">
      <c r="B485" s="24"/>
      <c r="C485" s="57"/>
      <c r="D485" s="87"/>
      <c r="E485" s="125"/>
      <c r="F485" s="124"/>
      <c r="H485" s="102"/>
      <c r="I485" s="419"/>
      <c r="J485" s="420"/>
      <c r="K485" s="420"/>
      <c r="L485" s="420"/>
      <c r="M485" s="420"/>
      <c r="N485" s="420"/>
      <c r="O485" s="420"/>
      <c r="P485" s="420"/>
      <c r="Q485" s="420"/>
      <c r="R485" s="420"/>
      <c r="S485" s="420"/>
      <c r="T485" s="420"/>
      <c r="U485" s="420"/>
      <c r="V485" s="420"/>
      <c r="W485" s="420"/>
      <c r="X485" s="420"/>
      <c r="Y485" s="420"/>
      <c r="Z485" s="420"/>
      <c r="AA485" s="421"/>
      <c r="AB485" s="181"/>
    </row>
    <row r="486" spans="1:29" ht="19.149999999999999" customHeight="1">
      <c r="B486" s="24"/>
      <c r="C486" s="57"/>
      <c r="D486" s="87"/>
      <c r="E486" s="125"/>
      <c r="F486" s="124"/>
      <c r="H486" s="69" t="s">
        <v>133</v>
      </c>
      <c r="I486" s="460" t="s">
        <v>340</v>
      </c>
      <c r="J486" s="442"/>
      <c r="K486" s="442"/>
      <c r="L486" s="442"/>
      <c r="M486" s="442"/>
      <c r="N486" s="442"/>
      <c r="O486" s="442"/>
      <c r="P486" s="442"/>
      <c r="Q486" s="442"/>
      <c r="R486" s="442"/>
      <c r="S486" s="442"/>
      <c r="T486" s="442"/>
      <c r="U486" s="442"/>
      <c r="V486" s="442"/>
      <c r="W486" s="442"/>
      <c r="X486" s="442"/>
      <c r="Y486" s="442"/>
      <c r="Z486" s="442"/>
      <c r="AA486" s="443"/>
      <c r="AB486" s="181"/>
    </row>
    <row r="487" spans="1:29" ht="19.149999999999999" customHeight="1">
      <c r="B487" s="24"/>
      <c r="C487" s="57"/>
      <c r="D487" s="87"/>
      <c r="E487" s="125"/>
      <c r="F487" s="124"/>
      <c r="H487" s="69" t="s">
        <v>133</v>
      </c>
      <c r="I487" s="460" t="s">
        <v>341</v>
      </c>
      <c r="J487" s="442"/>
      <c r="K487" s="442"/>
      <c r="L487" s="442"/>
      <c r="M487" s="442"/>
      <c r="N487" s="442"/>
      <c r="O487" s="442"/>
      <c r="P487" s="442"/>
      <c r="Q487" s="442"/>
      <c r="R487" s="442"/>
      <c r="S487" s="442"/>
      <c r="T487" s="442"/>
      <c r="U487" s="442"/>
      <c r="V487" s="442"/>
      <c r="W487" s="442"/>
      <c r="X487" s="442"/>
      <c r="Y487" s="442"/>
      <c r="Z487" s="442"/>
      <c r="AA487" s="443"/>
      <c r="AB487" s="181"/>
    </row>
    <row r="488" spans="1:29" ht="19.149999999999999" customHeight="1">
      <c r="B488" s="24"/>
      <c r="C488" s="57"/>
      <c r="D488" s="87"/>
      <c r="E488" s="125"/>
      <c r="F488" s="124"/>
      <c r="H488" s="102"/>
      <c r="I488" s="102"/>
      <c r="J488" s="102"/>
      <c r="K488" s="102"/>
      <c r="L488" s="102"/>
      <c r="M488" s="102"/>
      <c r="N488" s="102"/>
      <c r="O488" s="102"/>
      <c r="P488" s="102"/>
      <c r="Q488" s="102"/>
      <c r="R488" s="102"/>
      <c r="S488" s="102"/>
      <c r="T488" s="102"/>
      <c r="U488" s="102"/>
      <c r="V488" s="102"/>
      <c r="W488" s="102"/>
      <c r="X488" s="102"/>
      <c r="Y488" s="102"/>
      <c r="Z488" s="102"/>
      <c r="AA488" s="102"/>
      <c r="AB488" s="181"/>
    </row>
    <row r="489" spans="1:29" ht="19.149999999999999" customHeight="1">
      <c r="B489" s="24"/>
      <c r="C489" s="57"/>
      <c r="D489" s="87"/>
      <c r="E489" s="125"/>
      <c r="F489" s="124"/>
      <c r="G489" s="422" t="s">
        <v>342</v>
      </c>
      <c r="H489" s="422"/>
      <c r="I489" s="422"/>
      <c r="J489" s="422"/>
      <c r="K489" s="422"/>
      <c r="L489" s="422"/>
      <c r="M489" s="422"/>
      <c r="N489" s="422"/>
      <c r="O489" s="422"/>
      <c r="P489" s="422"/>
      <c r="Q489" s="422"/>
      <c r="R489" s="422"/>
      <c r="S489" s="422"/>
      <c r="T489" s="422"/>
      <c r="U489" s="422"/>
      <c r="V489" s="422"/>
      <c r="W489" s="422"/>
      <c r="X489" s="422"/>
      <c r="Y489" s="422"/>
      <c r="Z489" s="422"/>
      <c r="AA489" s="423"/>
      <c r="AB489" s="181"/>
    </row>
    <row r="490" spans="1:29" ht="19.149999999999999" customHeight="1">
      <c r="B490" s="24"/>
      <c r="C490" s="57"/>
      <c r="D490" s="87"/>
      <c r="E490" s="125"/>
      <c r="F490" s="124"/>
      <c r="H490" s="69" t="s">
        <v>133</v>
      </c>
      <c r="I490" s="460" t="s">
        <v>343</v>
      </c>
      <c r="J490" s="442"/>
      <c r="K490" s="442"/>
      <c r="L490" s="442"/>
      <c r="M490" s="442"/>
      <c r="N490" s="442"/>
      <c r="O490" s="442"/>
      <c r="P490" s="442"/>
      <c r="Q490" s="442"/>
      <c r="R490" s="442"/>
      <c r="S490" s="442"/>
      <c r="T490" s="442"/>
      <c r="U490" s="442"/>
      <c r="V490" s="442"/>
      <c r="W490" s="442"/>
      <c r="X490" s="442"/>
      <c r="Y490" s="442"/>
      <c r="Z490" s="442"/>
      <c r="AA490" s="443"/>
      <c r="AB490" s="181"/>
    </row>
    <row r="491" spans="1:29" ht="19.149999999999999" customHeight="1">
      <c r="B491" s="24"/>
      <c r="C491" s="57"/>
      <c r="D491" s="87"/>
      <c r="E491" s="125"/>
      <c r="F491" s="124"/>
      <c r="H491" s="69" t="s">
        <v>133</v>
      </c>
      <c r="I491" s="460" t="s">
        <v>344</v>
      </c>
      <c r="J491" s="442"/>
      <c r="K491" s="442"/>
      <c r="L491" s="442"/>
      <c r="M491" s="442"/>
      <c r="N491" s="442"/>
      <c r="O491" s="442"/>
      <c r="P491" s="442"/>
      <c r="Q491" s="442"/>
      <c r="R491" s="442"/>
      <c r="S491" s="442"/>
      <c r="T491" s="442"/>
      <c r="U491" s="442"/>
      <c r="V491" s="442"/>
      <c r="W491" s="442"/>
      <c r="X491" s="442"/>
      <c r="Y491" s="442"/>
      <c r="Z491" s="442"/>
      <c r="AA491" s="443"/>
      <c r="AB491" s="181"/>
    </row>
    <row r="492" spans="1:29" ht="19.149999999999999" customHeight="1">
      <c r="B492" s="24"/>
      <c r="C492" s="57"/>
      <c r="D492" s="87"/>
      <c r="E492" s="125"/>
      <c r="F492" s="124"/>
      <c r="H492" s="102"/>
      <c r="I492" s="102"/>
      <c r="J492" s="102"/>
      <c r="K492" s="102"/>
      <c r="L492" s="102"/>
      <c r="M492" s="102"/>
      <c r="N492" s="102"/>
      <c r="O492" s="102"/>
      <c r="P492" s="102"/>
      <c r="Q492" s="102"/>
      <c r="R492" s="102"/>
      <c r="S492" s="102"/>
      <c r="T492" s="102"/>
      <c r="U492" s="102"/>
      <c r="V492" s="102"/>
      <c r="W492" s="102"/>
      <c r="X492" s="102"/>
      <c r="Y492" s="102"/>
      <c r="Z492" s="102"/>
      <c r="AA492" s="102"/>
      <c r="AB492" s="181"/>
    </row>
    <row r="493" spans="1:29" ht="19.149999999999999" customHeight="1">
      <c r="B493" s="24"/>
      <c r="C493" s="57"/>
      <c r="D493" s="87"/>
      <c r="E493" s="125"/>
      <c r="F493" s="124"/>
      <c r="G493" s="442" t="s">
        <v>345</v>
      </c>
      <c r="H493" s="442"/>
      <c r="I493" s="442"/>
      <c r="J493" s="442"/>
      <c r="K493" s="442"/>
      <c r="L493" s="442"/>
      <c r="M493" s="442"/>
      <c r="N493" s="442"/>
      <c r="O493" s="442"/>
      <c r="P493" s="442"/>
      <c r="Q493" s="442"/>
      <c r="R493" s="442"/>
      <c r="S493" s="442"/>
      <c r="T493" s="442"/>
      <c r="U493" s="442"/>
      <c r="V493" s="442"/>
      <c r="W493" s="442"/>
      <c r="X493" s="442"/>
      <c r="Y493" s="442"/>
      <c r="Z493" s="442"/>
      <c r="AA493" s="102"/>
      <c r="AB493" s="181"/>
    </row>
    <row r="494" spans="1:29" ht="19.149999999999999" customHeight="1">
      <c r="B494" s="24"/>
      <c r="C494" s="57"/>
      <c r="D494" s="87"/>
      <c r="E494" s="125"/>
      <c r="F494" s="124"/>
      <c r="H494" s="69" t="s">
        <v>133</v>
      </c>
      <c r="I494" s="419" t="s">
        <v>346</v>
      </c>
      <c r="J494" s="420"/>
      <c r="K494" s="420"/>
      <c r="L494" s="420"/>
      <c r="M494" s="420"/>
      <c r="N494" s="420"/>
      <c r="O494" s="420"/>
      <c r="P494" s="420"/>
      <c r="Q494" s="420"/>
      <c r="R494" s="420"/>
      <c r="S494" s="420"/>
      <c r="T494" s="420"/>
      <c r="U494" s="420"/>
      <c r="V494" s="420"/>
      <c r="W494" s="420"/>
      <c r="X494" s="420"/>
      <c r="Y494" s="420"/>
      <c r="Z494" s="420"/>
      <c r="AA494" s="421"/>
      <c r="AB494" s="181"/>
    </row>
    <row r="495" spans="1:29" ht="19.149999999999999" customHeight="1">
      <c r="B495" s="24"/>
      <c r="C495" s="57"/>
      <c r="D495" s="87"/>
      <c r="E495" s="125"/>
      <c r="F495" s="124"/>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81"/>
    </row>
    <row r="496" spans="1:29" ht="19.149999999999999" customHeight="1">
      <c r="A496" s="7">
        <f>IF(D496=0,"",D496)</f>
        <v>45</v>
      </c>
      <c r="B496" s="42" t="s">
        <v>96</v>
      </c>
      <c r="C496" s="425" t="s">
        <v>347</v>
      </c>
      <c r="D496" s="87">
        <v>45</v>
      </c>
      <c r="E496" s="52" t="s">
        <v>56</v>
      </c>
      <c r="F496" s="420" t="s">
        <v>348</v>
      </c>
      <c r="G496" s="420"/>
      <c r="H496" s="420"/>
      <c r="I496" s="420"/>
      <c r="J496" s="420"/>
      <c r="K496" s="420"/>
      <c r="L496" s="420"/>
      <c r="M496" s="420"/>
      <c r="N496" s="420"/>
      <c r="O496" s="420"/>
      <c r="P496" s="420"/>
      <c r="Q496" s="420"/>
      <c r="R496" s="420"/>
      <c r="S496" s="420"/>
      <c r="T496" s="420"/>
      <c r="U496" s="420"/>
      <c r="V496" s="420"/>
      <c r="W496" s="420"/>
      <c r="X496" s="420"/>
      <c r="Y496" s="420"/>
      <c r="Z496" s="420"/>
      <c r="AA496" s="421"/>
      <c r="AB496" s="181"/>
      <c r="AC496" s="23">
        <f>VLOOKUP(E496,$AI$52:$AJ$59,2,FALSE)</f>
        <v>0</v>
      </c>
    </row>
    <row r="497" spans="1:29" ht="19.149999999999999" customHeight="1">
      <c r="B497" s="24"/>
      <c r="C497" s="425"/>
      <c r="D497" s="87"/>
      <c r="E497" s="101"/>
      <c r="F497" s="420"/>
      <c r="G497" s="420"/>
      <c r="H497" s="420"/>
      <c r="I497" s="420"/>
      <c r="J497" s="420"/>
      <c r="K497" s="420"/>
      <c r="L497" s="420"/>
      <c r="M497" s="420"/>
      <c r="N497" s="420"/>
      <c r="O497" s="420"/>
      <c r="P497" s="420"/>
      <c r="Q497" s="420"/>
      <c r="R497" s="420"/>
      <c r="S497" s="420"/>
      <c r="T497" s="420"/>
      <c r="U497" s="420"/>
      <c r="V497" s="420"/>
      <c r="W497" s="420"/>
      <c r="X497" s="420"/>
      <c r="Y497" s="420"/>
      <c r="Z497" s="420"/>
      <c r="AA497" s="421"/>
      <c r="AB497" s="181"/>
    </row>
    <row r="498" spans="1:29" ht="19.149999999999999" customHeight="1">
      <c r="B498" s="24"/>
      <c r="C498" s="425"/>
      <c r="D498" s="87"/>
      <c r="E498" s="101"/>
      <c r="F498" s="420"/>
      <c r="G498" s="420"/>
      <c r="H498" s="420"/>
      <c r="I498" s="420"/>
      <c r="J498" s="420"/>
      <c r="K498" s="420"/>
      <c r="L498" s="420"/>
      <c r="M498" s="420"/>
      <c r="N498" s="420"/>
      <c r="O498" s="420"/>
      <c r="P498" s="420"/>
      <c r="Q498" s="420"/>
      <c r="R498" s="420"/>
      <c r="S498" s="420"/>
      <c r="T498" s="420"/>
      <c r="U498" s="420"/>
      <c r="V498" s="420"/>
      <c r="W498" s="420"/>
      <c r="X498" s="420"/>
      <c r="Y498" s="420"/>
      <c r="Z498" s="420"/>
      <c r="AA498" s="421"/>
      <c r="AB498" s="181"/>
    </row>
    <row r="499" spans="1:29" ht="19.149999999999999" customHeight="1">
      <c r="B499" s="24"/>
      <c r="C499" s="425"/>
      <c r="D499" s="87"/>
      <c r="E499" s="101"/>
      <c r="F499" s="420"/>
      <c r="G499" s="420"/>
      <c r="H499" s="420"/>
      <c r="I499" s="420"/>
      <c r="J499" s="420"/>
      <c r="K499" s="420"/>
      <c r="L499" s="420"/>
      <c r="M499" s="420"/>
      <c r="N499" s="420"/>
      <c r="O499" s="420"/>
      <c r="P499" s="420"/>
      <c r="Q499" s="420"/>
      <c r="R499" s="420"/>
      <c r="S499" s="420"/>
      <c r="T499" s="420"/>
      <c r="U499" s="420"/>
      <c r="V499" s="420"/>
      <c r="W499" s="420"/>
      <c r="X499" s="420"/>
      <c r="Y499" s="420"/>
      <c r="Z499" s="420"/>
      <c r="AA499" s="421"/>
      <c r="AB499" s="181"/>
    </row>
    <row r="500" spans="1:29" ht="19.149999999999999" customHeight="1">
      <c r="B500" s="24"/>
      <c r="C500" s="425"/>
      <c r="D500" s="87"/>
      <c r="E500" s="101"/>
      <c r="F500" s="113"/>
      <c r="G500" s="46"/>
      <c r="H500" s="46"/>
      <c r="I500" s="46"/>
      <c r="J500" s="46"/>
      <c r="K500" s="46"/>
      <c r="L500" s="46"/>
      <c r="M500" s="46"/>
      <c r="N500" s="46"/>
      <c r="O500" s="46"/>
      <c r="P500" s="46"/>
      <c r="Q500" s="46"/>
      <c r="R500" s="46"/>
      <c r="S500" s="46"/>
      <c r="T500" s="46"/>
      <c r="U500" s="46"/>
      <c r="V500" s="46"/>
      <c r="W500" s="46"/>
      <c r="X500" s="46"/>
      <c r="Y500" s="46"/>
      <c r="Z500" s="46"/>
      <c r="AA500" s="46"/>
      <c r="AB500" s="181"/>
    </row>
    <row r="501" spans="1:29" ht="19.149999999999999" customHeight="1">
      <c r="B501" s="24"/>
      <c r="C501" s="425"/>
      <c r="D501" s="87"/>
      <c r="E501" s="101"/>
      <c r="F501" s="113"/>
      <c r="G501" s="46"/>
      <c r="H501" s="46"/>
      <c r="I501" s="46"/>
      <c r="J501" s="46"/>
      <c r="K501" s="46"/>
      <c r="L501" s="46"/>
      <c r="M501" s="46"/>
      <c r="N501" s="46"/>
      <c r="O501" s="46"/>
      <c r="P501" s="46"/>
      <c r="Q501" s="46"/>
      <c r="R501" s="46"/>
      <c r="S501" s="46"/>
      <c r="T501" s="46"/>
      <c r="U501" s="46"/>
      <c r="V501" s="46"/>
      <c r="W501" s="46"/>
      <c r="X501" s="46"/>
      <c r="Y501" s="46"/>
      <c r="Z501" s="46"/>
      <c r="AA501" s="46"/>
      <c r="AB501" s="181"/>
    </row>
    <row r="502" spans="1:29" ht="19.149999999999999" customHeight="1">
      <c r="B502" s="24"/>
      <c r="C502" s="57"/>
      <c r="D502" s="87"/>
      <c r="E502" s="101"/>
      <c r="F502" s="113"/>
      <c r="G502" s="46"/>
      <c r="H502" s="46"/>
      <c r="I502" s="46"/>
      <c r="J502" s="46"/>
      <c r="K502" s="46"/>
      <c r="L502" s="46"/>
      <c r="M502" s="46"/>
      <c r="N502" s="46"/>
      <c r="O502" s="46"/>
      <c r="P502" s="46"/>
      <c r="Q502" s="46"/>
      <c r="R502" s="46"/>
      <c r="S502" s="46"/>
      <c r="T502" s="46"/>
      <c r="U502" s="46"/>
      <c r="V502" s="46"/>
      <c r="W502" s="46"/>
      <c r="X502" s="46"/>
      <c r="Y502" s="46"/>
      <c r="Z502" s="46"/>
      <c r="AA502" s="46"/>
      <c r="AB502" s="181"/>
    </row>
    <row r="503" spans="1:29" ht="19.149999999999999" customHeight="1">
      <c r="A503" s="7">
        <f>IF(D503=0,"",D503)</f>
        <v>46</v>
      </c>
      <c r="B503" s="42" t="s">
        <v>97</v>
      </c>
      <c r="C503" s="425" t="s">
        <v>349</v>
      </c>
      <c r="D503" s="87">
        <v>46</v>
      </c>
      <c r="E503" s="52" t="s">
        <v>56</v>
      </c>
      <c r="F503" s="420" t="s">
        <v>350</v>
      </c>
      <c r="G503" s="420"/>
      <c r="H503" s="420"/>
      <c r="I503" s="420"/>
      <c r="J503" s="420"/>
      <c r="K503" s="420"/>
      <c r="L503" s="420"/>
      <c r="M503" s="420"/>
      <c r="N503" s="420"/>
      <c r="O503" s="420"/>
      <c r="P503" s="420"/>
      <c r="Q503" s="420"/>
      <c r="R503" s="420"/>
      <c r="S503" s="420"/>
      <c r="T503" s="420"/>
      <c r="U503" s="420"/>
      <c r="V503" s="420"/>
      <c r="W503" s="420"/>
      <c r="X503" s="420"/>
      <c r="Y503" s="420"/>
      <c r="Z503" s="420"/>
      <c r="AA503" s="421"/>
      <c r="AB503" s="181"/>
      <c r="AC503" s="23">
        <f>VLOOKUP(E503,$AI$52:$AJ$59,2,FALSE)</f>
        <v>0</v>
      </c>
    </row>
    <row r="504" spans="1:29" ht="19.149999999999999" customHeight="1">
      <c r="B504" s="24"/>
      <c r="C504" s="425"/>
      <c r="D504" s="87"/>
      <c r="E504" s="125"/>
      <c r="F504" s="420"/>
      <c r="G504" s="420"/>
      <c r="H504" s="420"/>
      <c r="I504" s="420"/>
      <c r="J504" s="420"/>
      <c r="K504" s="420"/>
      <c r="L504" s="420"/>
      <c r="M504" s="420"/>
      <c r="N504" s="420"/>
      <c r="O504" s="420"/>
      <c r="P504" s="420"/>
      <c r="Q504" s="420"/>
      <c r="R504" s="420"/>
      <c r="S504" s="420"/>
      <c r="T504" s="420"/>
      <c r="U504" s="420"/>
      <c r="V504" s="420"/>
      <c r="W504" s="420"/>
      <c r="X504" s="420"/>
      <c r="Y504" s="420"/>
      <c r="Z504" s="420"/>
      <c r="AA504" s="421"/>
      <c r="AB504" s="181"/>
    </row>
    <row r="505" spans="1:29" ht="19.149999999999999" customHeight="1">
      <c r="B505" s="24"/>
      <c r="C505" s="425"/>
      <c r="D505" s="87"/>
      <c r="E505" s="125"/>
      <c r="F505" s="420"/>
      <c r="G505" s="420"/>
      <c r="H505" s="420"/>
      <c r="I505" s="420"/>
      <c r="J505" s="420"/>
      <c r="K505" s="420"/>
      <c r="L505" s="420"/>
      <c r="M505" s="420"/>
      <c r="N505" s="420"/>
      <c r="O505" s="420"/>
      <c r="P505" s="420"/>
      <c r="Q505" s="420"/>
      <c r="R505" s="420"/>
      <c r="S505" s="420"/>
      <c r="T505" s="420"/>
      <c r="U505" s="420"/>
      <c r="V505" s="420"/>
      <c r="W505" s="420"/>
      <c r="X505" s="420"/>
      <c r="Y505" s="420"/>
      <c r="Z505" s="420"/>
      <c r="AA505" s="421"/>
      <c r="AB505" s="181"/>
    </row>
    <row r="506" spans="1:29" ht="19.149999999999999" customHeight="1">
      <c r="B506" s="24"/>
      <c r="C506" s="425"/>
      <c r="D506" s="87"/>
      <c r="E506" s="125"/>
      <c r="F506" s="420"/>
      <c r="G506" s="420"/>
      <c r="H506" s="420"/>
      <c r="I506" s="420"/>
      <c r="J506" s="420"/>
      <c r="K506" s="420"/>
      <c r="L506" s="420"/>
      <c r="M506" s="420"/>
      <c r="N506" s="420"/>
      <c r="O506" s="420"/>
      <c r="P506" s="420"/>
      <c r="Q506" s="420"/>
      <c r="R506" s="420"/>
      <c r="S506" s="420"/>
      <c r="T506" s="420"/>
      <c r="U506" s="420"/>
      <c r="V506" s="420"/>
      <c r="W506" s="420"/>
      <c r="X506" s="420"/>
      <c r="Y506" s="420"/>
      <c r="Z506" s="420"/>
      <c r="AA506" s="421"/>
      <c r="AB506" s="181"/>
    </row>
    <row r="507" spans="1:29" ht="19.149999999999999" customHeight="1">
      <c r="B507" s="24"/>
      <c r="C507" s="425"/>
      <c r="D507" s="87"/>
      <c r="E507" s="125"/>
      <c r="F507" s="420"/>
      <c r="G507" s="420"/>
      <c r="H507" s="420"/>
      <c r="I507" s="420"/>
      <c r="J507" s="420"/>
      <c r="K507" s="420"/>
      <c r="L507" s="420"/>
      <c r="M507" s="420"/>
      <c r="N507" s="420"/>
      <c r="O507" s="420"/>
      <c r="P507" s="420"/>
      <c r="Q507" s="420"/>
      <c r="R507" s="420"/>
      <c r="S507" s="420"/>
      <c r="T507" s="420"/>
      <c r="U507" s="420"/>
      <c r="V507" s="420"/>
      <c r="W507" s="420"/>
      <c r="X507" s="420"/>
      <c r="Y507" s="420"/>
      <c r="Z507" s="420"/>
      <c r="AA507" s="421"/>
      <c r="AB507" s="181"/>
    </row>
    <row r="508" spans="1:29" ht="19.149999999999999" customHeight="1">
      <c r="B508" s="24"/>
      <c r="C508" s="425"/>
      <c r="D508" s="87"/>
      <c r="E508" s="125"/>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81"/>
    </row>
    <row r="509" spans="1:29" ht="13.15" customHeight="1">
      <c r="B509" s="24"/>
      <c r="C509" s="57"/>
      <c r="D509" s="87"/>
      <c r="E509" s="152"/>
      <c r="F509" s="172"/>
      <c r="G509" s="172"/>
      <c r="H509" s="172"/>
      <c r="I509" s="172"/>
      <c r="J509" s="172"/>
      <c r="K509" s="172"/>
      <c r="L509" s="172"/>
      <c r="M509" s="172"/>
      <c r="N509" s="172"/>
      <c r="O509" s="172"/>
      <c r="P509" s="172"/>
      <c r="Q509" s="172"/>
      <c r="R509" s="172"/>
      <c r="S509" s="172"/>
      <c r="T509" s="172"/>
      <c r="U509" s="172"/>
      <c r="V509" s="172"/>
      <c r="W509" s="172"/>
      <c r="X509" s="172"/>
      <c r="Y509" s="172"/>
      <c r="Z509" s="172"/>
      <c r="AA509" s="172"/>
      <c r="AB509" s="179"/>
    </row>
    <row r="510" spans="1:29" ht="19.149999999999999" customHeight="1">
      <c r="B510" s="289" t="s">
        <v>102</v>
      </c>
      <c r="C510" s="425" t="s">
        <v>351</v>
      </c>
      <c r="D510" s="87"/>
      <c r="E510" s="182"/>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c r="AB510" s="179"/>
    </row>
    <row r="511" spans="1:29" ht="19.149999999999999" customHeight="1">
      <c r="B511" s="24"/>
      <c r="C511" s="453"/>
      <c r="D511" s="87"/>
      <c r="E511" s="182"/>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c r="AB511" s="184"/>
    </row>
    <row r="512" spans="1:29" ht="19.149999999999999" customHeight="1">
      <c r="B512" s="24"/>
      <c r="C512" s="185"/>
      <c r="D512" s="87"/>
      <c r="E512" s="182"/>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c r="AB512" s="184"/>
    </row>
    <row r="513" spans="1:29" ht="18.75" customHeight="1">
      <c r="A513" s="7">
        <f>IF(D513=0,"",D513)</f>
        <v>47</v>
      </c>
      <c r="B513" s="42" t="s">
        <v>88</v>
      </c>
      <c r="C513" s="425" t="s">
        <v>352</v>
      </c>
      <c r="D513" s="87">
        <v>47</v>
      </c>
      <c r="E513" s="52" t="s">
        <v>56</v>
      </c>
      <c r="F513" s="454" t="s">
        <v>353</v>
      </c>
      <c r="G513" s="455"/>
      <c r="H513" s="455"/>
      <c r="I513" s="455"/>
      <c r="J513" s="455"/>
      <c r="K513" s="455"/>
      <c r="L513" s="455"/>
      <c r="M513" s="455"/>
      <c r="N513" s="455"/>
      <c r="O513" s="455"/>
      <c r="P513" s="455"/>
      <c r="Q513" s="455"/>
      <c r="R513" s="455"/>
      <c r="S513" s="455"/>
      <c r="T513" s="455"/>
      <c r="U513" s="455"/>
      <c r="V513" s="455"/>
      <c r="W513" s="455"/>
      <c r="X513" s="455"/>
      <c r="Y513" s="455"/>
      <c r="Z513" s="455"/>
      <c r="AA513" s="116"/>
      <c r="AB513" s="432" t="s">
        <v>354</v>
      </c>
      <c r="AC513" s="23">
        <f>VLOOKUP(E513,$AI$52:$AJ$59,2,FALSE)</f>
        <v>0</v>
      </c>
    </row>
    <row r="514" spans="1:29" ht="18.75" customHeight="1">
      <c r="B514" s="79"/>
      <c r="C514" s="425"/>
      <c r="D514" s="87"/>
      <c r="E514" s="186"/>
      <c r="F514" s="187"/>
      <c r="G514" s="69" t="s">
        <v>133</v>
      </c>
      <c r="H514" s="419" t="s">
        <v>355</v>
      </c>
      <c r="I514" s="420"/>
      <c r="J514" s="420"/>
      <c r="K514" s="420"/>
      <c r="L514" s="456"/>
      <c r="M514" s="457"/>
      <c r="N514" s="458" t="s">
        <v>356</v>
      </c>
      <c r="O514" s="459"/>
      <c r="P514" s="69" t="s">
        <v>133</v>
      </c>
      <c r="Q514" s="419" t="s">
        <v>357</v>
      </c>
      <c r="R514" s="420"/>
      <c r="S514" s="420"/>
      <c r="T514" s="420"/>
      <c r="U514" s="420"/>
      <c r="V514" s="69" t="s">
        <v>133</v>
      </c>
      <c r="W514" s="419" t="s">
        <v>358</v>
      </c>
      <c r="X514" s="420"/>
      <c r="Y514" s="420"/>
      <c r="Z514" s="420"/>
      <c r="AA514" s="187"/>
      <c r="AB514" s="432"/>
    </row>
    <row r="515" spans="1:29" ht="19.149999999999999" customHeight="1">
      <c r="B515" s="79"/>
      <c r="C515" s="425"/>
      <c r="D515" s="87"/>
      <c r="E515" s="182"/>
      <c r="F515" s="183"/>
      <c r="G515" s="69" t="s">
        <v>133</v>
      </c>
      <c r="H515" s="445" t="s">
        <v>359</v>
      </c>
      <c r="I515" s="446"/>
      <c r="J515" s="446"/>
      <c r="K515" s="447"/>
      <c r="L515" s="448"/>
      <c r="M515" s="448"/>
      <c r="N515" s="448"/>
      <c r="O515" s="448"/>
      <c r="P515" s="448"/>
      <c r="Q515" s="448"/>
      <c r="R515" s="448"/>
      <c r="S515" s="448"/>
      <c r="T515" s="448"/>
      <c r="U515" s="448"/>
      <c r="V515" s="448"/>
      <c r="W515" s="448"/>
      <c r="X515" s="448"/>
      <c r="Y515" s="448"/>
      <c r="Z515" s="449"/>
      <c r="AA515" s="121" t="s">
        <v>156</v>
      </c>
      <c r="AB515" s="188"/>
    </row>
    <row r="516" spans="1:29" ht="19.149999999999999" customHeight="1">
      <c r="B516" s="79"/>
      <c r="C516" s="94"/>
      <c r="D516" s="87"/>
      <c r="E516" s="182"/>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c r="AB516" s="188"/>
    </row>
    <row r="517" spans="1:29" ht="18.75" customHeight="1">
      <c r="A517" s="7">
        <f>IF(D517=0,"",D517)</f>
        <v>48</v>
      </c>
      <c r="B517" s="42" t="s">
        <v>92</v>
      </c>
      <c r="C517" s="430" t="s">
        <v>360</v>
      </c>
      <c r="D517" s="87">
        <v>48</v>
      </c>
      <c r="E517" s="52" t="s">
        <v>56</v>
      </c>
      <c r="F517" s="450" t="s">
        <v>470</v>
      </c>
      <c r="G517" s="450"/>
      <c r="H517" s="450"/>
      <c r="I517" s="450"/>
      <c r="J517" s="450"/>
      <c r="K517" s="450"/>
      <c r="L517" s="450"/>
      <c r="M517" s="450"/>
      <c r="N517" s="450"/>
      <c r="O517" s="450"/>
      <c r="P517" s="450"/>
      <c r="Q517" s="450"/>
      <c r="R517" s="450"/>
      <c r="S517" s="450"/>
      <c r="T517" s="450"/>
      <c r="U517" s="450"/>
      <c r="V517" s="450"/>
      <c r="W517" s="450"/>
      <c r="X517" s="450"/>
      <c r="Y517" s="450"/>
      <c r="Z517" s="450"/>
      <c r="AA517" s="451"/>
      <c r="AB517" s="452" t="s">
        <v>361</v>
      </c>
      <c r="AC517" s="23">
        <f>VLOOKUP(E517,$AI$52:$AJ$59,2,FALSE)</f>
        <v>0</v>
      </c>
    </row>
    <row r="518" spans="1:29" ht="18.75" customHeight="1">
      <c r="B518" s="79"/>
      <c r="C518" s="431"/>
      <c r="D518" s="87"/>
      <c r="E518" s="189"/>
      <c r="F518" s="450"/>
      <c r="G518" s="450"/>
      <c r="H518" s="450"/>
      <c r="I518" s="450"/>
      <c r="J518" s="450"/>
      <c r="K518" s="450"/>
      <c r="L518" s="450"/>
      <c r="M518" s="450"/>
      <c r="N518" s="450"/>
      <c r="O518" s="450"/>
      <c r="P518" s="450"/>
      <c r="Q518" s="450"/>
      <c r="R518" s="450"/>
      <c r="S518" s="450"/>
      <c r="T518" s="450"/>
      <c r="U518" s="450"/>
      <c r="V518" s="450"/>
      <c r="W518" s="450"/>
      <c r="X518" s="450"/>
      <c r="Y518" s="450"/>
      <c r="Z518" s="450"/>
      <c r="AA518" s="451"/>
      <c r="AB518" s="452"/>
    </row>
    <row r="519" spans="1:29" ht="36" customHeight="1">
      <c r="B519" s="79"/>
      <c r="C519" s="431"/>
      <c r="D519" s="87"/>
      <c r="E519" s="189"/>
      <c r="F519" s="190"/>
      <c r="G519" s="190"/>
      <c r="H519" s="190"/>
      <c r="I519" s="190"/>
      <c r="J519" s="190"/>
      <c r="K519" s="190"/>
      <c r="L519" s="190"/>
      <c r="M519" s="190"/>
      <c r="N519" s="190"/>
      <c r="O519" s="190"/>
      <c r="P519" s="190"/>
      <c r="Q519" s="190"/>
      <c r="R519" s="190"/>
      <c r="S519" s="190"/>
      <c r="T519" s="190"/>
      <c r="U519" s="190"/>
      <c r="V519" s="190"/>
      <c r="W519" s="190"/>
      <c r="X519" s="190"/>
      <c r="Y519" s="190"/>
      <c r="Z519" s="190"/>
      <c r="AA519" s="190"/>
      <c r="AB519" s="452"/>
    </row>
    <row r="520" spans="1:29" ht="19.149999999999999" customHeight="1">
      <c r="B520" s="79"/>
      <c r="C520" s="57"/>
      <c r="D520" s="87"/>
      <c r="E520" s="152"/>
      <c r="F520" s="172"/>
      <c r="G520" s="172"/>
      <c r="H520" s="172"/>
      <c r="I520" s="172"/>
      <c r="J520" s="172"/>
      <c r="K520" s="172"/>
      <c r="L520" s="172"/>
      <c r="M520" s="172"/>
      <c r="N520" s="172"/>
      <c r="O520" s="172"/>
      <c r="P520" s="172"/>
      <c r="Q520" s="172"/>
      <c r="R520" s="172"/>
      <c r="S520" s="172"/>
      <c r="T520" s="172"/>
      <c r="U520" s="172"/>
      <c r="V520" s="172"/>
      <c r="W520" s="172"/>
      <c r="X520" s="172"/>
      <c r="Y520" s="172"/>
      <c r="Z520" s="172"/>
      <c r="AA520" s="172"/>
      <c r="AB520" s="452"/>
    </row>
    <row r="521" spans="1:29" ht="18.75" customHeight="1">
      <c r="B521" s="79"/>
      <c r="C521" s="36"/>
      <c r="D521" s="87"/>
      <c r="E521" s="189"/>
      <c r="F521" s="190"/>
      <c r="G521" s="190"/>
      <c r="H521" s="190"/>
      <c r="I521" s="190"/>
      <c r="J521" s="190"/>
      <c r="K521" s="190"/>
      <c r="L521" s="190"/>
      <c r="M521" s="190"/>
      <c r="N521" s="190"/>
      <c r="O521" s="190"/>
      <c r="P521" s="190"/>
      <c r="Q521" s="190"/>
      <c r="R521" s="190"/>
      <c r="S521" s="190"/>
      <c r="T521" s="190"/>
      <c r="U521" s="190"/>
      <c r="V521" s="190"/>
      <c r="W521" s="190"/>
      <c r="X521" s="190"/>
      <c r="Y521" s="190"/>
      <c r="Z521" s="190"/>
      <c r="AA521" s="190"/>
      <c r="AB521" s="452"/>
    </row>
    <row r="522" spans="1:29" ht="18.75" customHeight="1">
      <c r="A522" s="7">
        <f>IF(D522=0,"",D522)</f>
        <v>49</v>
      </c>
      <c r="B522" s="42" t="s">
        <v>96</v>
      </c>
      <c r="C522" s="430" t="s">
        <v>362</v>
      </c>
      <c r="D522" s="87">
        <v>49</v>
      </c>
      <c r="E522" s="52" t="s">
        <v>56</v>
      </c>
      <c r="F522" s="399" t="s">
        <v>363</v>
      </c>
      <c r="G522" s="399"/>
      <c r="H522" s="399"/>
      <c r="I522" s="399"/>
      <c r="J522" s="399"/>
      <c r="K522" s="399"/>
      <c r="L522" s="399"/>
      <c r="M522" s="399"/>
      <c r="N522" s="399"/>
      <c r="O522" s="399"/>
      <c r="P522" s="399"/>
      <c r="Q522" s="399"/>
      <c r="R522" s="399"/>
      <c r="S522" s="399"/>
      <c r="T522" s="399"/>
      <c r="U522" s="399"/>
      <c r="V522" s="399"/>
      <c r="W522" s="399"/>
      <c r="X522" s="399"/>
      <c r="Y522" s="399"/>
      <c r="Z522" s="399"/>
      <c r="AA522" s="425"/>
      <c r="AB522" s="393" t="s">
        <v>364</v>
      </c>
      <c r="AC522" s="23">
        <f>VLOOKUP(E522,$AI$52:$AJ$59,2,FALSE)</f>
        <v>0</v>
      </c>
    </row>
    <row r="523" spans="1:29" ht="18.75" customHeight="1">
      <c r="B523" s="79"/>
      <c r="C523" s="430"/>
      <c r="D523" s="87"/>
      <c r="E523" s="189"/>
      <c r="F523" s="399"/>
      <c r="G523" s="399"/>
      <c r="H523" s="399"/>
      <c r="I523" s="399"/>
      <c r="J523" s="399"/>
      <c r="K523" s="399"/>
      <c r="L523" s="399"/>
      <c r="M523" s="399"/>
      <c r="N523" s="399"/>
      <c r="O523" s="399"/>
      <c r="P523" s="399"/>
      <c r="Q523" s="399"/>
      <c r="R523" s="399"/>
      <c r="S523" s="399"/>
      <c r="T523" s="399"/>
      <c r="U523" s="399"/>
      <c r="V523" s="399"/>
      <c r="W523" s="399"/>
      <c r="X523" s="399"/>
      <c r="Y523" s="399"/>
      <c r="Z523" s="399"/>
      <c r="AA523" s="425"/>
      <c r="AB523" s="393"/>
    </row>
    <row r="524" spans="1:29" ht="18.75" customHeight="1">
      <c r="B524" s="79"/>
      <c r="C524" s="430"/>
      <c r="D524" s="87"/>
      <c r="E524" s="189"/>
      <c r="F524" s="190"/>
      <c r="G524" s="190"/>
      <c r="H524" s="190"/>
      <c r="I524" s="190"/>
      <c r="J524" s="190"/>
      <c r="K524" s="190"/>
      <c r="L524" s="190"/>
      <c r="M524" s="190"/>
      <c r="N524" s="190"/>
      <c r="O524" s="190"/>
      <c r="P524" s="190"/>
      <c r="Q524" s="190"/>
      <c r="R524" s="190"/>
      <c r="S524" s="190"/>
      <c r="T524" s="190"/>
      <c r="U524" s="190"/>
      <c r="V524" s="190"/>
      <c r="W524" s="190"/>
      <c r="X524" s="190"/>
      <c r="Y524" s="190"/>
      <c r="Z524" s="190"/>
      <c r="AA524" s="190"/>
      <c r="AB524" s="393"/>
    </row>
    <row r="525" spans="1:29" ht="18.75" customHeight="1">
      <c r="B525" s="79"/>
      <c r="C525" s="430"/>
      <c r="D525" s="87"/>
      <c r="E525" s="189"/>
      <c r="F525" s="190"/>
      <c r="G525" s="190"/>
      <c r="H525" s="190"/>
      <c r="I525" s="190"/>
      <c r="J525" s="190"/>
      <c r="K525" s="190"/>
      <c r="L525" s="190"/>
      <c r="M525" s="190"/>
      <c r="N525" s="190"/>
      <c r="O525" s="190"/>
      <c r="P525" s="190"/>
      <c r="Q525" s="190"/>
      <c r="R525" s="190"/>
      <c r="S525" s="190"/>
      <c r="T525" s="190"/>
      <c r="U525" s="190"/>
      <c r="V525" s="190"/>
      <c r="W525" s="190"/>
      <c r="X525" s="190"/>
      <c r="Y525" s="190"/>
      <c r="Z525" s="190"/>
      <c r="AA525" s="190"/>
      <c r="AB525" s="393"/>
    </row>
    <row r="526" spans="1:29" ht="18.75" customHeight="1">
      <c r="B526" s="79"/>
      <c r="C526" s="430"/>
      <c r="D526" s="87"/>
      <c r="E526" s="189"/>
      <c r="F526" s="190"/>
      <c r="G526" s="190"/>
      <c r="H526" s="190"/>
      <c r="I526" s="190"/>
      <c r="J526" s="190"/>
      <c r="K526" s="190"/>
      <c r="L526" s="190"/>
      <c r="M526" s="190"/>
      <c r="N526" s="190"/>
      <c r="O526" s="190"/>
      <c r="P526" s="190"/>
      <c r="Q526" s="190"/>
      <c r="R526" s="190"/>
      <c r="S526" s="190"/>
      <c r="T526" s="190"/>
      <c r="U526" s="190"/>
      <c r="V526" s="190"/>
      <c r="W526" s="190"/>
      <c r="X526" s="190"/>
      <c r="Y526" s="190"/>
      <c r="Z526" s="190"/>
      <c r="AA526" s="190"/>
      <c r="AB526" s="393"/>
    </row>
    <row r="527" spans="1:29" ht="18.75" customHeight="1">
      <c r="B527" s="79"/>
      <c r="C527" s="431"/>
      <c r="D527" s="87"/>
      <c r="E527" s="189"/>
      <c r="F527" s="190"/>
      <c r="G527" s="190"/>
      <c r="H527" s="190"/>
      <c r="I527" s="190"/>
      <c r="J527" s="190"/>
      <c r="K527" s="190"/>
      <c r="L527" s="190"/>
      <c r="M527" s="190"/>
      <c r="N527" s="190"/>
      <c r="O527" s="190"/>
      <c r="P527" s="190"/>
      <c r="Q527" s="190"/>
      <c r="R527" s="190"/>
      <c r="S527" s="190"/>
      <c r="T527" s="190"/>
      <c r="U527" s="190"/>
      <c r="V527" s="190"/>
      <c r="W527" s="190"/>
      <c r="X527" s="190"/>
      <c r="Y527" s="190"/>
      <c r="Z527" s="190"/>
      <c r="AA527" s="190"/>
      <c r="AB527" s="393"/>
    </row>
    <row r="528" spans="1:29" ht="18.75" customHeight="1">
      <c r="B528" s="79"/>
      <c r="C528" s="50"/>
      <c r="D528" s="87"/>
      <c r="E528" s="189"/>
      <c r="F528" s="190"/>
      <c r="G528" s="190"/>
      <c r="H528" s="190"/>
      <c r="I528" s="190"/>
      <c r="J528" s="190"/>
      <c r="K528" s="190"/>
      <c r="L528" s="190"/>
      <c r="M528" s="190"/>
      <c r="N528" s="190"/>
      <c r="O528" s="190"/>
      <c r="P528" s="190"/>
      <c r="Q528" s="190"/>
      <c r="R528" s="190"/>
      <c r="S528" s="190"/>
      <c r="T528" s="190"/>
      <c r="U528" s="190"/>
      <c r="V528" s="190"/>
      <c r="W528" s="190"/>
      <c r="X528" s="190"/>
      <c r="Y528" s="190"/>
      <c r="Z528" s="190"/>
      <c r="AA528" s="190"/>
      <c r="AB528" s="86"/>
    </row>
    <row r="529" spans="1:29" ht="18.75" customHeight="1">
      <c r="B529" s="79"/>
      <c r="C529" s="36"/>
      <c r="D529" s="87"/>
      <c r="E529" s="189"/>
      <c r="F529" s="190"/>
      <c r="G529" s="190"/>
      <c r="H529" s="190"/>
      <c r="I529" s="190"/>
      <c r="J529" s="190"/>
      <c r="K529" s="190"/>
      <c r="L529" s="190"/>
      <c r="M529" s="190"/>
      <c r="N529" s="190"/>
      <c r="O529" s="190"/>
      <c r="P529" s="190"/>
      <c r="Q529" s="190"/>
      <c r="R529" s="190"/>
      <c r="S529" s="190"/>
      <c r="T529" s="190"/>
      <c r="U529" s="190"/>
      <c r="V529" s="190"/>
      <c r="W529" s="190"/>
      <c r="X529" s="190"/>
      <c r="Y529" s="190"/>
      <c r="Z529" s="190"/>
      <c r="AA529" s="190"/>
      <c r="AB529" s="179"/>
    </row>
    <row r="530" spans="1:29" ht="18.75" customHeight="1">
      <c r="A530" s="7">
        <f>IF(D530=0,"",D530)</f>
        <v>50</v>
      </c>
      <c r="B530" s="42" t="s">
        <v>97</v>
      </c>
      <c r="C530" s="430" t="s">
        <v>365</v>
      </c>
      <c r="D530" s="87">
        <v>50</v>
      </c>
      <c r="E530" s="52" t="s">
        <v>56</v>
      </c>
      <c r="F530" s="441" t="s">
        <v>366</v>
      </c>
      <c r="G530" s="442"/>
      <c r="H530" s="442"/>
      <c r="I530" s="442"/>
      <c r="J530" s="442"/>
      <c r="K530" s="442"/>
      <c r="L530" s="442"/>
      <c r="M530" s="442"/>
      <c r="N530" s="442"/>
      <c r="O530" s="442"/>
      <c r="P530" s="442"/>
      <c r="Q530" s="442"/>
      <c r="R530" s="442"/>
      <c r="S530" s="442"/>
      <c r="T530" s="442"/>
      <c r="U530" s="442"/>
      <c r="V530" s="442"/>
      <c r="W530" s="442"/>
      <c r="X530" s="442"/>
      <c r="Y530" s="442"/>
      <c r="Z530" s="442"/>
      <c r="AA530" s="443"/>
      <c r="AB530" s="179"/>
      <c r="AC530" s="23">
        <f>VLOOKUP(E530,$AI$52:$AJ$59,2,FALSE)</f>
        <v>0</v>
      </c>
    </row>
    <row r="531" spans="1:29" ht="18.75" customHeight="1">
      <c r="B531" s="79"/>
      <c r="C531" s="430"/>
      <c r="D531" s="87"/>
      <c r="E531" s="182"/>
      <c r="F531" s="444" t="s">
        <v>367</v>
      </c>
      <c r="G531" s="442"/>
      <c r="H531" s="442"/>
      <c r="I531" s="442"/>
      <c r="J531" s="442"/>
      <c r="K531" s="442"/>
      <c r="L531" s="442"/>
      <c r="M531" s="442"/>
      <c r="N531" s="442"/>
      <c r="O531" s="442"/>
      <c r="P531" s="442"/>
      <c r="Q531" s="442"/>
      <c r="R531" s="442"/>
      <c r="S531" s="442"/>
      <c r="T531" s="442"/>
      <c r="U531" s="442"/>
      <c r="V531" s="442"/>
      <c r="W531" s="442"/>
      <c r="X531" s="442"/>
      <c r="Y531" s="442"/>
      <c r="Z531" s="442"/>
      <c r="AA531" s="443"/>
      <c r="AB531" s="179"/>
    </row>
    <row r="532" spans="1:29" ht="18.75" customHeight="1">
      <c r="B532" s="79"/>
      <c r="C532" s="430"/>
      <c r="D532" s="87"/>
      <c r="E532" s="182"/>
      <c r="F532" s="183"/>
      <c r="G532" s="378"/>
      <c r="H532" s="379"/>
      <c r="I532" s="379"/>
      <c r="J532" s="379"/>
      <c r="K532" s="379"/>
      <c r="L532" s="379"/>
      <c r="M532" s="379"/>
      <c r="N532" s="379"/>
      <c r="O532" s="379"/>
      <c r="P532" s="379"/>
      <c r="Q532" s="379"/>
      <c r="R532" s="379"/>
      <c r="S532" s="379"/>
      <c r="T532" s="379"/>
      <c r="U532" s="379"/>
      <c r="V532" s="379"/>
      <c r="W532" s="379"/>
      <c r="X532" s="379"/>
      <c r="Y532" s="379"/>
      <c r="Z532" s="380"/>
      <c r="AA532" s="183"/>
      <c r="AB532" s="191"/>
    </row>
    <row r="533" spans="1:29" ht="18.75" customHeight="1">
      <c r="B533" s="79"/>
      <c r="C533" s="430"/>
      <c r="D533" s="87"/>
      <c r="E533" s="182"/>
      <c r="F533" s="183"/>
      <c r="G533" s="381"/>
      <c r="H533" s="382"/>
      <c r="I533" s="382"/>
      <c r="J533" s="382"/>
      <c r="K533" s="382"/>
      <c r="L533" s="382"/>
      <c r="M533" s="382"/>
      <c r="N533" s="382"/>
      <c r="O533" s="382"/>
      <c r="P533" s="382"/>
      <c r="Q533" s="382"/>
      <c r="R533" s="382"/>
      <c r="S533" s="382"/>
      <c r="T533" s="382"/>
      <c r="U533" s="382"/>
      <c r="V533" s="382"/>
      <c r="W533" s="382"/>
      <c r="X533" s="382"/>
      <c r="Y533" s="382"/>
      <c r="Z533" s="383"/>
      <c r="AA533" s="183"/>
      <c r="AB533" s="191"/>
    </row>
    <row r="534" spans="1:29" ht="18.75" customHeight="1">
      <c r="B534" s="79"/>
      <c r="C534" s="57"/>
      <c r="D534" s="87"/>
      <c r="E534" s="182"/>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c r="AB534" s="191"/>
    </row>
    <row r="535" spans="1:29" ht="18.75" customHeight="1">
      <c r="A535" s="7">
        <f>IF(D535=0,"",D535)</f>
        <v>51</v>
      </c>
      <c r="B535" s="42" t="s">
        <v>163</v>
      </c>
      <c r="C535" s="425" t="s">
        <v>393</v>
      </c>
      <c r="D535" s="87">
        <v>51</v>
      </c>
      <c r="E535" s="52" t="s">
        <v>56</v>
      </c>
      <c r="F535" s="438" t="s">
        <v>366</v>
      </c>
      <c r="G535" s="372"/>
      <c r="H535" s="372"/>
      <c r="I535" s="372"/>
      <c r="J535" s="372"/>
      <c r="K535" s="372"/>
      <c r="L535" s="372"/>
      <c r="M535" s="372"/>
      <c r="N535" s="372"/>
      <c r="O535" s="372"/>
      <c r="P535" s="372"/>
      <c r="Q535" s="372"/>
      <c r="R535" s="372"/>
      <c r="S535" s="372"/>
      <c r="T535" s="372"/>
      <c r="U535" s="372"/>
      <c r="V535" s="372"/>
      <c r="W535" s="372"/>
      <c r="X535" s="372"/>
      <c r="Y535" s="372"/>
      <c r="Z535" s="372"/>
      <c r="AA535" s="373"/>
      <c r="AB535" s="393" t="s">
        <v>368</v>
      </c>
      <c r="AC535" s="23">
        <f>VLOOKUP(E535,$AI$52:$AJ$59,2,FALSE)</f>
        <v>0</v>
      </c>
    </row>
    <row r="536" spans="1:29" ht="18.75" customHeight="1">
      <c r="B536" s="79"/>
      <c r="C536" s="425"/>
      <c r="D536" s="87"/>
      <c r="E536" s="100"/>
      <c r="F536" s="439" t="s">
        <v>369</v>
      </c>
      <c r="G536" s="395"/>
      <c r="H536" s="395"/>
      <c r="I536" s="395"/>
      <c r="J536" s="395"/>
      <c r="K536" s="395"/>
      <c r="L536" s="395"/>
      <c r="M536" s="395"/>
      <c r="N536" s="395"/>
      <c r="O536" s="395"/>
      <c r="P536" s="395"/>
      <c r="Q536" s="395"/>
      <c r="R536" s="395"/>
      <c r="S536" s="395"/>
      <c r="T536" s="395"/>
      <c r="U536" s="395"/>
      <c r="V536" s="395"/>
      <c r="W536" s="395"/>
      <c r="X536" s="395"/>
      <c r="Y536" s="395"/>
      <c r="Z536" s="395"/>
      <c r="AA536" s="396"/>
      <c r="AB536" s="393"/>
    </row>
    <row r="537" spans="1:29" ht="18.75" customHeight="1">
      <c r="B537" s="79"/>
      <c r="C537" s="425"/>
      <c r="D537" s="87"/>
      <c r="E537" s="180"/>
      <c r="F537" s="424" t="s">
        <v>370</v>
      </c>
      <c r="G537" s="399"/>
      <c r="H537" s="399"/>
      <c r="I537" s="399"/>
      <c r="J537" s="399"/>
      <c r="K537" s="399"/>
      <c r="L537" s="399"/>
      <c r="M537" s="399"/>
      <c r="N537" s="399"/>
      <c r="O537" s="399"/>
      <c r="P537" s="399"/>
      <c r="Q537" s="399"/>
      <c r="R537" s="399"/>
      <c r="S537" s="399"/>
      <c r="T537" s="399"/>
      <c r="U537" s="399"/>
      <c r="V537" s="399"/>
      <c r="W537" s="399"/>
      <c r="X537" s="399"/>
      <c r="Y537" s="399"/>
      <c r="Z537" s="399"/>
      <c r="AA537" s="425"/>
      <c r="AB537" s="393"/>
    </row>
    <row r="538" spans="1:29" ht="18.75" customHeight="1">
      <c r="B538" s="79"/>
      <c r="C538" s="425"/>
      <c r="D538" s="87"/>
      <c r="E538" s="189"/>
      <c r="F538" s="90"/>
      <c r="G538" s="378"/>
      <c r="H538" s="379"/>
      <c r="I538" s="379"/>
      <c r="J538" s="379"/>
      <c r="K538" s="379"/>
      <c r="L538" s="379"/>
      <c r="M538" s="379"/>
      <c r="N538" s="379"/>
      <c r="O538" s="379"/>
      <c r="P538" s="379"/>
      <c r="Q538" s="379"/>
      <c r="R538" s="379"/>
      <c r="S538" s="379"/>
      <c r="T538" s="379"/>
      <c r="U538" s="379"/>
      <c r="V538" s="379"/>
      <c r="W538" s="379"/>
      <c r="X538" s="379"/>
      <c r="Y538" s="379"/>
      <c r="Z538" s="380"/>
      <c r="AA538" s="22"/>
      <c r="AB538" s="393"/>
    </row>
    <row r="539" spans="1:29" ht="18" customHeight="1">
      <c r="B539" s="79"/>
      <c r="C539" s="425"/>
      <c r="D539" s="87"/>
      <c r="E539" s="189"/>
      <c r="F539" s="131"/>
      <c r="G539" s="390"/>
      <c r="H539" s="391"/>
      <c r="I539" s="391"/>
      <c r="J539" s="391"/>
      <c r="K539" s="391"/>
      <c r="L539" s="391"/>
      <c r="M539" s="391"/>
      <c r="N539" s="391"/>
      <c r="O539" s="391"/>
      <c r="P539" s="391"/>
      <c r="Q539" s="391"/>
      <c r="R539" s="391"/>
      <c r="S539" s="391"/>
      <c r="T539" s="391"/>
      <c r="U539" s="391"/>
      <c r="V539" s="391"/>
      <c r="W539" s="391"/>
      <c r="X539" s="391"/>
      <c r="Y539" s="391"/>
      <c r="Z539" s="392"/>
      <c r="AA539" s="80"/>
      <c r="AB539" s="191"/>
    </row>
    <row r="540" spans="1:29" ht="18" customHeight="1">
      <c r="B540" s="79"/>
      <c r="C540" s="425"/>
      <c r="D540" s="87"/>
      <c r="E540" s="189"/>
      <c r="F540" s="131"/>
      <c r="G540" s="390"/>
      <c r="H540" s="391"/>
      <c r="I540" s="391"/>
      <c r="J540" s="391"/>
      <c r="K540" s="391"/>
      <c r="L540" s="391"/>
      <c r="M540" s="391"/>
      <c r="N540" s="391"/>
      <c r="O540" s="391"/>
      <c r="P540" s="391"/>
      <c r="Q540" s="391"/>
      <c r="R540" s="391"/>
      <c r="S540" s="391"/>
      <c r="T540" s="391"/>
      <c r="U540" s="391"/>
      <c r="V540" s="391"/>
      <c r="W540" s="391"/>
      <c r="X540" s="391"/>
      <c r="Y540" s="391"/>
      <c r="Z540" s="392"/>
      <c r="AA540" s="80"/>
      <c r="AB540" s="191"/>
    </row>
    <row r="541" spans="1:29" ht="18" customHeight="1">
      <c r="B541" s="79"/>
      <c r="C541" s="425"/>
      <c r="D541" s="87"/>
      <c r="E541" s="189"/>
      <c r="F541" s="131"/>
      <c r="G541" s="381"/>
      <c r="H541" s="382"/>
      <c r="I541" s="382"/>
      <c r="J541" s="382"/>
      <c r="K541" s="382"/>
      <c r="L541" s="382"/>
      <c r="M541" s="382"/>
      <c r="N541" s="382"/>
      <c r="O541" s="382"/>
      <c r="P541" s="382"/>
      <c r="Q541" s="382"/>
      <c r="R541" s="382"/>
      <c r="S541" s="382"/>
      <c r="T541" s="382"/>
      <c r="U541" s="382"/>
      <c r="V541" s="382"/>
      <c r="W541" s="382"/>
      <c r="X541" s="382"/>
      <c r="Y541" s="382"/>
      <c r="Z541" s="383"/>
      <c r="AA541" s="80"/>
      <c r="AB541" s="191"/>
    </row>
    <row r="542" spans="1:29" ht="18.75" customHeight="1">
      <c r="B542" s="79"/>
      <c r="C542" s="425"/>
      <c r="D542" s="87"/>
      <c r="E542" s="182"/>
      <c r="F542" s="183"/>
      <c r="G542" s="183"/>
      <c r="H542" s="183"/>
      <c r="I542" s="183"/>
      <c r="J542" s="183"/>
      <c r="K542" s="183"/>
      <c r="L542" s="183"/>
      <c r="M542" s="183"/>
      <c r="N542" s="183"/>
      <c r="O542" s="183"/>
      <c r="P542" s="183"/>
      <c r="Q542" s="183"/>
      <c r="R542" s="183"/>
      <c r="S542" s="183"/>
      <c r="T542" s="183"/>
      <c r="U542" s="183"/>
      <c r="V542" s="183"/>
      <c r="W542" s="183"/>
      <c r="X542" s="183"/>
      <c r="Y542" s="183"/>
      <c r="Z542" s="183"/>
      <c r="AA542" s="183"/>
      <c r="AB542" s="191"/>
    </row>
    <row r="543" spans="1:29" ht="18.75" customHeight="1">
      <c r="B543" s="79"/>
      <c r="C543" s="192"/>
      <c r="D543" s="87"/>
      <c r="E543" s="182"/>
      <c r="F543" s="183"/>
      <c r="G543" s="183"/>
      <c r="H543" s="183"/>
      <c r="I543" s="183"/>
      <c r="J543" s="183"/>
      <c r="K543" s="183"/>
      <c r="L543" s="183"/>
      <c r="M543" s="183"/>
      <c r="N543" s="183"/>
      <c r="O543" s="183"/>
      <c r="P543" s="183"/>
      <c r="Q543" s="183"/>
      <c r="R543" s="183"/>
      <c r="S543" s="183"/>
      <c r="T543" s="183"/>
      <c r="U543" s="183"/>
      <c r="V543" s="183"/>
      <c r="W543" s="183"/>
      <c r="X543" s="183"/>
      <c r="Y543" s="183"/>
      <c r="Z543" s="183"/>
      <c r="AA543" s="183"/>
      <c r="AB543" s="191"/>
    </row>
    <row r="544" spans="1:29" ht="18.75" customHeight="1">
      <c r="A544" s="7">
        <f>IF(D544=0,"",D544)</f>
        <v>52</v>
      </c>
      <c r="B544" s="42" t="s">
        <v>166</v>
      </c>
      <c r="C544" s="430" t="s">
        <v>371</v>
      </c>
      <c r="D544" s="87">
        <v>52</v>
      </c>
      <c r="E544" s="52" t="s">
        <v>56</v>
      </c>
      <c r="F544" s="51"/>
      <c r="G544" s="51"/>
      <c r="H544" s="51"/>
      <c r="I544" s="51"/>
      <c r="J544" s="51"/>
      <c r="K544" s="51"/>
      <c r="L544" s="51"/>
      <c r="M544" s="51"/>
      <c r="N544" s="51"/>
      <c r="O544" s="51"/>
      <c r="P544" s="51"/>
      <c r="Q544" s="51"/>
      <c r="R544" s="51"/>
      <c r="S544" s="51"/>
      <c r="T544" s="51"/>
      <c r="U544" s="51"/>
      <c r="V544" s="51"/>
      <c r="W544" s="51"/>
      <c r="X544" s="51"/>
      <c r="Y544" s="51"/>
      <c r="Z544" s="51"/>
      <c r="AA544" s="51"/>
      <c r="AB544" s="191"/>
      <c r="AC544" s="23">
        <f>VLOOKUP(E544,$AI$52:$AJ$59,2,FALSE)</f>
        <v>0</v>
      </c>
    </row>
    <row r="545" spans="1:29" ht="18.75" customHeight="1">
      <c r="B545" s="79"/>
      <c r="C545" s="430"/>
      <c r="D545" s="87"/>
      <c r="E545" s="148"/>
      <c r="F545" s="193"/>
      <c r="G545" s="193"/>
      <c r="H545" s="193"/>
      <c r="I545" s="193"/>
      <c r="J545" s="193"/>
      <c r="K545" s="193"/>
      <c r="L545" s="193"/>
      <c r="M545" s="193"/>
      <c r="N545" s="193"/>
      <c r="O545" s="193"/>
      <c r="P545" s="193"/>
      <c r="Q545" s="193"/>
      <c r="R545" s="193"/>
      <c r="S545" s="193"/>
      <c r="T545" s="193"/>
      <c r="U545" s="193"/>
      <c r="V545" s="193"/>
      <c r="W545" s="193"/>
      <c r="X545" s="193"/>
      <c r="Y545" s="193"/>
      <c r="Z545" s="193"/>
      <c r="AA545" s="193"/>
      <c r="AB545" s="191"/>
    </row>
    <row r="546" spans="1:29" ht="18.75" customHeight="1">
      <c r="B546" s="79"/>
      <c r="C546" s="430"/>
      <c r="D546" s="87"/>
      <c r="E546" s="189"/>
      <c r="F546" s="190"/>
      <c r="G546" s="190"/>
      <c r="H546" s="190"/>
      <c r="I546" s="190"/>
      <c r="J546" s="190"/>
      <c r="K546" s="190"/>
      <c r="L546" s="190"/>
      <c r="M546" s="190"/>
      <c r="N546" s="190"/>
      <c r="O546" s="190"/>
      <c r="P546" s="190"/>
      <c r="Q546" s="190"/>
      <c r="R546" s="190"/>
      <c r="S546" s="190"/>
      <c r="T546" s="190"/>
      <c r="U546" s="190"/>
      <c r="V546" s="190"/>
      <c r="W546" s="190"/>
      <c r="X546" s="190"/>
      <c r="Y546" s="190"/>
      <c r="Z546" s="190"/>
      <c r="AA546" s="190"/>
      <c r="AB546" s="191"/>
    </row>
    <row r="547" spans="1:29" ht="19.149999999999999" customHeight="1">
      <c r="B547" s="79"/>
      <c r="C547" s="50"/>
      <c r="D547" s="87"/>
      <c r="E547" s="182"/>
      <c r="F547" s="183"/>
      <c r="G547" s="183"/>
      <c r="H547" s="183"/>
      <c r="I547" s="183"/>
      <c r="J547" s="183"/>
      <c r="K547" s="183"/>
      <c r="L547" s="183"/>
      <c r="M547" s="183"/>
      <c r="N547" s="183"/>
      <c r="O547" s="183"/>
      <c r="P547" s="183"/>
      <c r="Q547" s="183"/>
      <c r="R547" s="183"/>
      <c r="S547" s="183"/>
      <c r="T547" s="183"/>
      <c r="U547" s="183"/>
      <c r="V547" s="183"/>
      <c r="W547" s="183"/>
      <c r="X547" s="183"/>
      <c r="Y547" s="183"/>
      <c r="Z547" s="183"/>
      <c r="AA547" s="183"/>
      <c r="AB547" s="191"/>
    </row>
    <row r="548" spans="1:29" ht="21.5">
      <c r="B548" s="79"/>
      <c r="C548" s="94"/>
      <c r="D548" s="87"/>
      <c r="E548" s="115"/>
      <c r="F548" s="116"/>
      <c r="G548" s="116"/>
      <c r="H548" s="116"/>
      <c r="I548" s="116"/>
      <c r="J548" s="116"/>
      <c r="K548" s="116"/>
      <c r="L548" s="116"/>
      <c r="M548" s="116"/>
      <c r="N548" s="116"/>
      <c r="O548" s="116"/>
      <c r="P548" s="116"/>
      <c r="Q548" s="116"/>
      <c r="R548" s="116"/>
      <c r="S548" s="116"/>
      <c r="T548" s="116"/>
      <c r="U548" s="116"/>
      <c r="V548" s="116"/>
      <c r="W548" s="116"/>
      <c r="X548" s="116"/>
      <c r="Y548" s="116"/>
      <c r="Z548" s="116"/>
      <c r="AA548" s="116"/>
      <c r="AB548" s="181"/>
    </row>
    <row r="549" spans="1:29" ht="21.5">
      <c r="B549" s="79"/>
      <c r="C549" s="94"/>
      <c r="D549" s="87"/>
      <c r="E549" s="115"/>
      <c r="F549" s="116"/>
      <c r="G549" s="116"/>
      <c r="H549" s="116"/>
      <c r="I549" s="116"/>
      <c r="J549" s="116"/>
      <c r="K549" s="116"/>
      <c r="L549" s="116"/>
      <c r="M549" s="116"/>
      <c r="N549" s="116"/>
      <c r="O549" s="116"/>
      <c r="P549" s="116"/>
      <c r="Q549" s="116"/>
      <c r="R549" s="116"/>
      <c r="S549" s="116"/>
      <c r="T549" s="116"/>
      <c r="U549" s="116"/>
      <c r="V549" s="116"/>
      <c r="W549" s="116"/>
      <c r="X549" s="116"/>
      <c r="Y549" s="116"/>
      <c r="Z549" s="116"/>
      <c r="AA549" s="116"/>
      <c r="AB549" s="181"/>
    </row>
    <row r="550" spans="1:29" ht="18.75" customHeight="1">
      <c r="A550" s="7">
        <f>IF(D550=0,"",D550)</f>
        <v>53</v>
      </c>
      <c r="B550" s="42" t="s">
        <v>168</v>
      </c>
      <c r="C550" s="425" t="s">
        <v>372</v>
      </c>
      <c r="D550" s="87">
        <v>53</v>
      </c>
      <c r="E550" s="52" t="s">
        <v>56</v>
      </c>
      <c r="F550" s="440" t="s">
        <v>479</v>
      </c>
      <c r="G550" s="420"/>
      <c r="H550" s="420"/>
      <c r="I550" s="420"/>
      <c r="J550" s="420"/>
      <c r="K550" s="420"/>
      <c r="L550" s="420"/>
      <c r="M550" s="420"/>
      <c r="N550" s="420"/>
      <c r="O550" s="420"/>
      <c r="P550" s="420"/>
      <c r="Q550" s="420"/>
      <c r="R550" s="420"/>
      <c r="S550" s="420"/>
      <c r="T550" s="420"/>
      <c r="U550" s="420"/>
      <c r="V550" s="420"/>
      <c r="W550" s="420"/>
      <c r="X550" s="420"/>
      <c r="Y550" s="420"/>
      <c r="Z550" s="420"/>
      <c r="AA550" s="421"/>
      <c r="AB550" s="181" t="s">
        <v>373</v>
      </c>
      <c r="AC550" s="23">
        <f>VLOOKUP(E550,$AI$52:$AJ$59,2,FALSE)</f>
        <v>0</v>
      </c>
    </row>
    <row r="551" spans="1:29" ht="18.75" customHeight="1">
      <c r="B551" s="79"/>
      <c r="C551" s="425"/>
      <c r="D551" s="87"/>
      <c r="E551" s="115"/>
      <c r="F551" s="440"/>
      <c r="G551" s="420"/>
      <c r="H551" s="420"/>
      <c r="I551" s="420"/>
      <c r="J551" s="420"/>
      <c r="K551" s="420"/>
      <c r="L551" s="420"/>
      <c r="M551" s="420"/>
      <c r="N551" s="420"/>
      <c r="O551" s="420"/>
      <c r="P551" s="420"/>
      <c r="Q551" s="420"/>
      <c r="R551" s="420"/>
      <c r="S551" s="420"/>
      <c r="T551" s="420"/>
      <c r="U551" s="420"/>
      <c r="V551" s="420"/>
      <c r="W551" s="420"/>
      <c r="X551" s="420"/>
      <c r="Y551" s="420"/>
      <c r="Z551" s="420"/>
      <c r="AA551" s="421"/>
      <c r="AB551" s="437" t="s">
        <v>374</v>
      </c>
    </row>
    <row r="552" spans="1:29" ht="18.75" customHeight="1">
      <c r="B552" s="79"/>
      <c r="C552" s="425"/>
      <c r="D552" s="87"/>
      <c r="E552" s="115"/>
      <c r="F552" s="440"/>
      <c r="G552" s="420"/>
      <c r="H552" s="420"/>
      <c r="I552" s="420"/>
      <c r="J552" s="420"/>
      <c r="K552" s="420"/>
      <c r="L552" s="420"/>
      <c r="M552" s="420"/>
      <c r="N552" s="420"/>
      <c r="O552" s="420"/>
      <c r="P552" s="420"/>
      <c r="Q552" s="420"/>
      <c r="R552" s="420"/>
      <c r="S552" s="420"/>
      <c r="T552" s="420"/>
      <c r="U552" s="420"/>
      <c r="V552" s="420"/>
      <c r="W552" s="420"/>
      <c r="X552" s="420"/>
      <c r="Y552" s="420"/>
      <c r="Z552" s="420"/>
      <c r="AA552" s="421"/>
      <c r="AB552" s="437"/>
    </row>
    <row r="553" spans="1:29" ht="18.75" customHeight="1">
      <c r="B553" s="79"/>
      <c r="C553" s="425"/>
      <c r="D553" s="87"/>
      <c r="E553" s="115"/>
      <c r="F553" s="440"/>
      <c r="G553" s="420"/>
      <c r="H553" s="420"/>
      <c r="I553" s="420"/>
      <c r="J553" s="420"/>
      <c r="K553" s="420"/>
      <c r="L553" s="420"/>
      <c r="M553" s="420"/>
      <c r="N553" s="420"/>
      <c r="O553" s="420"/>
      <c r="P553" s="420"/>
      <c r="Q553" s="420"/>
      <c r="R553" s="420"/>
      <c r="S553" s="420"/>
      <c r="T553" s="420"/>
      <c r="U553" s="420"/>
      <c r="V553" s="420"/>
      <c r="W553" s="420"/>
      <c r="X553" s="420"/>
      <c r="Y553" s="420"/>
      <c r="Z553" s="420"/>
      <c r="AA553" s="421"/>
      <c r="AB553" s="181"/>
    </row>
    <row r="554" spans="1:29" ht="18.75" customHeight="1">
      <c r="B554" s="79"/>
      <c r="C554" s="425"/>
      <c r="D554" s="87"/>
      <c r="E554" s="115"/>
      <c r="F554" s="126"/>
      <c r="G554" s="51"/>
      <c r="H554" s="51"/>
      <c r="I554" s="51"/>
      <c r="J554" s="51"/>
      <c r="K554" s="51"/>
      <c r="L554" s="51"/>
      <c r="M554" s="51"/>
      <c r="N554" s="51"/>
      <c r="O554" s="51"/>
      <c r="P554" s="51"/>
      <c r="Q554" s="51"/>
      <c r="R554" s="51"/>
      <c r="S554" s="51"/>
      <c r="T554" s="51"/>
      <c r="U554" s="51"/>
      <c r="V554" s="51"/>
      <c r="W554" s="51"/>
      <c r="X554" s="51"/>
      <c r="Y554" s="51"/>
      <c r="Z554" s="51"/>
      <c r="AA554" s="51"/>
      <c r="AB554" s="181"/>
    </row>
    <row r="555" spans="1:29" ht="21.5">
      <c r="B555" s="79"/>
      <c r="C555" s="85"/>
      <c r="D555" s="87"/>
      <c r="E555" s="77"/>
      <c r="F555" s="116"/>
      <c r="G555" s="116"/>
      <c r="H555" s="116"/>
      <c r="I555" s="116"/>
      <c r="J555" s="116"/>
      <c r="K555" s="116"/>
      <c r="L555" s="116"/>
      <c r="M555" s="116"/>
      <c r="N555" s="116"/>
      <c r="O555" s="116"/>
      <c r="P555" s="116"/>
      <c r="Q555" s="116"/>
      <c r="R555" s="116"/>
      <c r="S555" s="116"/>
      <c r="T555" s="116"/>
      <c r="U555" s="116"/>
      <c r="V555" s="116"/>
      <c r="W555" s="116"/>
      <c r="X555" s="116"/>
      <c r="Y555" s="116"/>
      <c r="Z555" s="116"/>
      <c r="AA555" s="116"/>
      <c r="AB555" s="177"/>
    </row>
    <row r="556" spans="1:29" ht="19.149999999999999" customHeight="1">
      <c r="B556" s="289" t="s">
        <v>132</v>
      </c>
      <c r="C556" s="94" t="s">
        <v>375</v>
      </c>
      <c r="D556" s="87"/>
      <c r="E556" s="100"/>
      <c r="F556" s="116"/>
      <c r="G556" s="116"/>
      <c r="H556" s="116"/>
      <c r="I556" s="116"/>
      <c r="J556" s="116"/>
      <c r="K556" s="116"/>
      <c r="L556" s="116"/>
      <c r="M556" s="116"/>
      <c r="N556" s="116"/>
      <c r="O556" s="116"/>
      <c r="P556" s="116"/>
      <c r="Q556" s="116"/>
      <c r="R556" s="116"/>
      <c r="S556" s="116"/>
      <c r="T556" s="116"/>
      <c r="U556" s="116"/>
      <c r="V556" s="116"/>
      <c r="W556" s="116"/>
      <c r="X556" s="116"/>
      <c r="Y556" s="116"/>
      <c r="Z556" s="116"/>
      <c r="AA556" s="116"/>
      <c r="AB556" s="177"/>
    </row>
    <row r="557" spans="1:29" ht="21.5">
      <c r="B557" s="24"/>
      <c r="C557" s="94"/>
      <c r="D557" s="87"/>
      <c r="E557" s="115"/>
      <c r="F557" s="65"/>
      <c r="G557" s="65"/>
      <c r="H557" s="65"/>
      <c r="I557" s="65"/>
      <c r="J557" s="65"/>
      <c r="K557" s="65"/>
      <c r="L557" s="65"/>
      <c r="M557" s="65"/>
      <c r="N557" s="65"/>
      <c r="O557" s="65"/>
      <c r="P557" s="65"/>
      <c r="Q557" s="65"/>
      <c r="R557" s="65"/>
      <c r="S557" s="65"/>
      <c r="T557" s="65"/>
      <c r="U557" s="65"/>
      <c r="V557" s="65"/>
      <c r="W557" s="65"/>
      <c r="X557" s="65"/>
      <c r="Y557" s="65"/>
      <c r="Z557" s="65"/>
      <c r="AA557" s="65"/>
      <c r="AB557" s="177"/>
    </row>
    <row r="558" spans="1:29" ht="18">
      <c r="A558" s="7">
        <f>IF(D558=0,"",D558)</f>
        <v>54</v>
      </c>
      <c r="B558" s="42" t="s">
        <v>88</v>
      </c>
      <c r="C558" s="430" t="s">
        <v>376</v>
      </c>
      <c r="D558" s="87">
        <v>54</v>
      </c>
      <c r="E558" s="52" t="s">
        <v>56</v>
      </c>
      <c r="F558" s="213"/>
      <c r="AA558" s="82"/>
      <c r="AB558" s="432" t="s">
        <v>377</v>
      </c>
      <c r="AC558" s="23">
        <f>VLOOKUP(E558,$AI$52:$AJ$59,2,FALSE)</f>
        <v>0</v>
      </c>
    </row>
    <row r="559" spans="1:29" ht="19">
      <c r="B559" s="79"/>
      <c r="C559" s="431"/>
      <c r="D559" s="87"/>
      <c r="E559" s="115"/>
      <c r="AB559" s="432"/>
    </row>
    <row r="560" spans="1:29" ht="21.5">
      <c r="B560" s="79"/>
      <c r="C560" s="94"/>
      <c r="D560" s="87"/>
      <c r="E560" s="115"/>
      <c r="AB560" s="177"/>
    </row>
    <row r="561" spans="1:29" ht="21.5">
      <c r="A561" s="7">
        <f>IF(D561=0,"",D561)</f>
        <v>55</v>
      </c>
      <c r="B561" s="42" t="s">
        <v>92</v>
      </c>
      <c r="C561" s="425" t="s">
        <v>378</v>
      </c>
      <c r="D561" s="87">
        <v>55</v>
      </c>
      <c r="E561" s="52" t="s">
        <v>56</v>
      </c>
      <c r="AB561" s="177"/>
      <c r="AC561" s="23">
        <f>VLOOKUP(E561,$AI$52:$AJ$59,2,FALSE)</f>
        <v>0</v>
      </c>
    </row>
    <row r="562" spans="1:29" ht="21.5">
      <c r="B562" s="24"/>
      <c r="C562" s="433"/>
      <c r="D562" s="87"/>
      <c r="E562" s="115"/>
      <c r="AB562" s="177"/>
    </row>
    <row r="563" spans="1:29" ht="21.5">
      <c r="B563" s="24"/>
      <c r="C563" s="433"/>
      <c r="D563" s="87"/>
      <c r="E563" s="115"/>
      <c r="AB563" s="177"/>
    </row>
    <row r="564" spans="1:29" ht="22" thickBot="1">
      <c r="B564" s="194"/>
      <c r="C564" s="195"/>
      <c r="D564" s="196"/>
      <c r="E564" s="197"/>
      <c r="F564" s="212"/>
      <c r="G564" s="212"/>
      <c r="H564" s="212"/>
      <c r="I564" s="212"/>
      <c r="J564" s="212"/>
      <c r="K564" s="212"/>
      <c r="L564" s="212"/>
      <c r="M564" s="212"/>
      <c r="N564" s="212"/>
      <c r="O564" s="212"/>
      <c r="P564" s="212"/>
      <c r="Q564" s="212"/>
      <c r="R564" s="212"/>
      <c r="S564" s="212"/>
      <c r="T564" s="212"/>
      <c r="U564" s="212"/>
      <c r="V564" s="212"/>
      <c r="W564" s="212"/>
      <c r="X564" s="212"/>
      <c r="Y564" s="212"/>
      <c r="Z564" s="212"/>
      <c r="AA564" s="212"/>
      <c r="AB564" s="198"/>
    </row>
  </sheetData>
  <mergeCells count="449">
    <mergeCell ref="AB217:AB220"/>
    <mergeCell ref="AB226:AB229"/>
    <mergeCell ref="C217:C222"/>
    <mergeCell ref="F217:AA223"/>
    <mergeCell ref="C226:C231"/>
    <mergeCell ref="F226:AA231"/>
    <mergeCell ref="C234:C237"/>
    <mergeCell ref="F234:AA239"/>
    <mergeCell ref="AB234:AB238"/>
    <mergeCell ref="C187:C191"/>
    <mergeCell ref="C193:C197"/>
    <mergeCell ref="C199:C206"/>
    <mergeCell ref="F187:AA190"/>
    <mergeCell ref="F193:AA196"/>
    <mergeCell ref="F199:AA205"/>
    <mergeCell ref="C208:C212"/>
    <mergeCell ref="F208:AA215"/>
    <mergeCell ref="AB187:AB188"/>
    <mergeCell ref="AB193:AB196"/>
    <mergeCell ref="AB199:AB200"/>
    <mergeCell ref="AB208:AB214"/>
    <mergeCell ref="C1:AB1"/>
    <mergeCell ref="C3:AB3"/>
    <mergeCell ref="B5:C6"/>
    <mergeCell ref="D5:D6"/>
    <mergeCell ref="E5:AB6"/>
    <mergeCell ref="B7:C8"/>
    <mergeCell ref="D7:D8"/>
    <mergeCell ref="E7:AB8"/>
    <mergeCell ref="W87:Z87"/>
    <mergeCell ref="G12:AB12"/>
    <mergeCell ref="E13:AB13"/>
    <mergeCell ref="B14:C14"/>
    <mergeCell ref="D14:D15"/>
    <mergeCell ref="E14:AB15"/>
    <mergeCell ref="B15:C15"/>
    <mergeCell ref="B9:C10"/>
    <mergeCell ref="D9:D10"/>
    <mergeCell ref="B11:C13"/>
    <mergeCell ref="D11:D13"/>
    <mergeCell ref="F11:G11"/>
    <mergeCell ref="H11:AB11"/>
    <mergeCell ref="E12:F12"/>
    <mergeCell ref="B18:C19"/>
    <mergeCell ref="D18:D19"/>
    <mergeCell ref="E18:AB19"/>
    <mergeCell ref="C20:AB20"/>
    <mergeCell ref="C23:AB23"/>
    <mergeCell ref="C25:AB27"/>
    <mergeCell ref="B16:C17"/>
    <mergeCell ref="D16:D17"/>
    <mergeCell ref="E16:J16"/>
    <mergeCell ref="K16:R16"/>
    <mergeCell ref="S16:AB16"/>
    <mergeCell ref="E17:J17"/>
    <mergeCell ref="K17:R17"/>
    <mergeCell ref="S17:AB17"/>
    <mergeCell ref="B33:C33"/>
    <mergeCell ref="E33:AA33"/>
    <mergeCell ref="B34:C34"/>
    <mergeCell ref="E34:AB34"/>
    <mergeCell ref="B30:C30"/>
    <mergeCell ref="D30:AB30"/>
    <mergeCell ref="B31:C31"/>
    <mergeCell ref="E31:AB31"/>
    <mergeCell ref="B32:C32"/>
    <mergeCell ref="E32:AB32"/>
    <mergeCell ref="B44:C44"/>
    <mergeCell ref="E44:AB44"/>
    <mergeCell ref="B38:C38"/>
    <mergeCell ref="E38:AB38"/>
    <mergeCell ref="B39:C39"/>
    <mergeCell ref="E39:AB39"/>
    <mergeCell ref="B43:C43"/>
    <mergeCell ref="E43:AB43"/>
    <mergeCell ref="B35:C35"/>
    <mergeCell ref="E35:AB35"/>
    <mergeCell ref="B36:C36"/>
    <mergeCell ref="E36:AB36"/>
    <mergeCell ref="B37:C37"/>
    <mergeCell ref="E37:AB37"/>
    <mergeCell ref="B40:C40"/>
    <mergeCell ref="B41:C41"/>
    <mergeCell ref="B42:C42"/>
    <mergeCell ref="E40:AB40"/>
    <mergeCell ref="E41:AB41"/>
    <mergeCell ref="E42:AB42"/>
    <mergeCell ref="C48:C51"/>
    <mergeCell ref="AB48:AB59"/>
    <mergeCell ref="F50:J50"/>
    <mergeCell ref="K50:Z50"/>
    <mergeCell ref="F51:M51"/>
    <mergeCell ref="N51:V51"/>
    <mergeCell ref="F53:AA59"/>
    <mergeCell ref="B46:C46"/>
    <mergeCell ref="D46:E46"/>
    <mergeCell ref="F46:AA46"/>
    <mergeCell ref="J71:N71"/>
    <mergeCell ref="C75:C79"/>
    <mergeCell ref="F75:AA76"/>
    <mergeCell ref="AB75:AB79"/>
    <mergeCell ref="F81:AA84"/>
    <mergeCell ref="AB81:AB101"/>
    <mergeCell ref="C81:C86"/>
    <mergeCell ref="F86:K86"/>
    <mergeCell ref="AB61:AB64"/>
    <mergeCell ref="C62:C63"/>
    <mergeCell ref="K62:Z62"/>
    <mergeCell ref="C64:C65"/>
    <mergeCell ref="C69:C70"/>
    <mergeCell ref="J70:Z70"/>
    <mergeCell ref="W88:Z88"/>
    <mergeCell ref="W89:Z89"/>
    <mergeCell ref="X94:Y94"/>
    <mergeCell ref="X95:Y95"/>
    <mergeCell ref="G93:U93"/>
    <mergeCell ref="G94:U94"/>
    <mergeCell ref="G95:U95"/>
    <mergeCell ref="G97:U97"/>
    <mergeCell ref="G98:U98"/>
    <mergeCell ref="X97:Y97"/>
    <mergeCell ref="C103:C105"/>
    <mergeCell ref="F103:AA104"/>
    <mergeCell ref="AB103:AB104"/>
    <mergeCell ref="C107:C113"/>
    <mergeCell ref="F107:AA107"/>
    <mergeCell ref="AB107:AB113"/>
    <mergeCell ref="F108:K108"/>
    <mergeCell ref="L108:Z108"/>
    <mergeCell ref="F109:K109"/>
    <mergeCell ref="L109:Z109"/>
    <mergeCell ref="C125:C136"/>
    <mergeCell ref="F125:AA130"/>
    <mergeCell ref="L116:Q116"/>
    <mergeCell ref="L117:Q117"/>
    <mergeCell ref="L113:Q113"/>
    <mergeCell ref="L114:Q114"/>
    <mergeCell ref="L115:Q115"/>
    <mergeCell ref="F110:K110"/>
    <mergeCell ref="L110:N110"/>
    <mergeCell ref="F111:K111"/>
    <mergeCell ref="L111:N111"/>
    <mergeCell ref="L112:Q112"/>
    <mergeCell ref="S112:X112"/>
    <mergeCell ref="F131:AA134"/>
    <mergeCell ref="S117:X117"/>
    <mergeCell ref="S116:X116"/>
    <mergeCell ref="S115:X115"/>
    <mergeCell ref="S114:X114"/>
    <mergeCell ref="S113:X113"/>
    <mergeCell ref="AB148:AB152"/>
    <mergeCell ref="H149:Z149"/>
    <mergeCell ref="H150:Z150"/>
    <mergeCell ref="H151:Z151"/>
    <mergeCell ref="H152:Z152"/>
    <mergeCell ref="AB138:AB142"/>
    <mergeCell ref="C144:C147"/>
    <mergeCell ref="N144:AA144"/>
    <mergeCell ref="AB144:AB145"/>
    <mergeCell ref="H146:Z146"/>
    <mergeCell ref="C138:C142"/>
    <mergeCell ref="F138:AA142"/>
    <mergeCell ref="F267:AA269"/>
    <mergeCell ref="C271:C274"/>
    <mergeCell ref="C159:C160"/>
    <mergeCell ref="F159:AA161"/>
    <mergeCell ref="AB163:AB176"/>
    <mergeCell ref="C164:C170"/>
    <mergeCell ref="F164:L164"/>
    <mergeCell ref="M164:O164"/>
    <mergeCell ref="P164:R164"/>
    <mergeCell ref="S164:Z164"/>
    <mergeCell ref="F165:L165"/>
    <mergeCell ref="M165:O165"/>
    <mergeCell ref="C171:C172"/>
    <mergeCell ref="F167:H167"/>
    <mergeCell ref="I167:K167"/>
    <mergeCell ref="L167:N167"/>
    <mergeCell ref="O167:Q167"/>
    <mergeCell ref="R167:Y167"/>
    <mergeCell ref="F168:AA170"/>
    <mergeCell ref="P165:R165"/>
    <mergeCell ref="S165:Z165"/>
    <mergeCell ref="L166:N166"/>
    <mergeCell ref="O166:Q166"/>
    <mergeCell ref="R166:Y166"/>
    <mergeCell ref="C243:C246"/>
    <mergeCell ref="F243:AA243"/>
    <mergeCell ref="F244:AA244"/>
    <mergeCell ref="L245:Z245"/>
    <mergeCell ref="K246:L246"/>
    <mergeCell ref="N246:O246"/>
    <mergeCell ref="AB261:AB263"/>
    <mergeCell ref="C249:C251"/>
    <mergeCell ref="AB249:AB252"/>
    <mergeCell ref="C253:C254"/>
    <mergeCell ref="C255:C257"/>
    <mergeCell ref="F255:AA255"/>
    <mergeCell ref="F256:I256"/>
    <mergeCell ref="J256:K256"/>
    <mergeCell ref="F257:I257"/>
    <mergeCell ref="J257:K257"/>
    <mergeCell ref="F258:Q258"/>
    <mergeCell ref="R258:W258"/>
    <mergeCell ref="F259:Q259"/>
    <mergeCell ref="R259:W259"/>
    <mergeCell ref="F261:AA265"/>
    <mergeCell ref="AB271:AB273"/>
    <mergeCell ref="F272:L272"/>
    <mergeCell ref="M272:R272"/>
    <mergeCell ref="F273:J273"/>
    <mergeCell ref="K273:L273"/>
    <mergeCell ref="M273:R273"/>
    <mergeCell ref="M274:R274"/>
    <mergeCell ref="AB289:AB290"/>
    <mergeCell ref="F291:AA293"/>
    <mergeCell ref="F275:AA276"/>
    <mergeCell ref="C295:C297"/>
    <mergeCell ref="F295:J295"/>
    <mergeCell ref="K295:Z296"/>
    <mergeCell ref="F297:Z300"/>
    <mergeCell ref="N279:S279"/>
    <mergeCell ref="F280:AA281"/>
    <mergeCell ref="F282:AA283"/>
    <mergeCell ref="C287:C289"/>
    <mergeCell ref="F287:M287"/>
    <mergeCell ref="N287:S287"/>
    <mergeCell ref="F288:AA288"/>
    <mergeCell ref="F289:AA290"/>
    <mergeCell ref="C278:C284"/>
    <mergeCell ref="F278:L278"/>
    <mergeCell ref="M278:O278"/>
    <mergeCell ref="P278:R278"/>
    <mergeCell ref="S278:Z278"/>
    <mergeCell ref="F279:M279"/>
    <mergeCell ref="C302:C304"/>
    <mergeCell ref="F302:AA302"/>
    <mergeCell ref="AB302:AB314"/>
    <mergeCell ref="F303:J303"/>
    <mergeCell ref="K303:L303"/>
    <mergeCell ref="N303:AA303"/>
    <mergeCell ref="F304:AA304"/>
    <mergeCell ref="F305:J305"/>
    <mergeCell ref="K305:L305"/>
    <mergeCell ref="N305:AA305"/>
    <mergeCell ref="C316:C321"/>
    <mergeCell ref="F316:AA317"/>
    <mergeCell ref="C322:C324"/>
    <mergeCell ref="F322:M322"/>
    <mergeCell ref="N322:S322"/>
    <mergeCell ref="F323:M323"/>
    <mergeCell ref="N323:S323"/>
    <mergeCell ref="F306:J306"/>
    <mergeCell ref="K306:L306"/>
    <mergeCell ref="N306:AA306"/>
    <mergeCell ref="F307:J307"/>
    <mergeCell ref="K307:L307"/>
    <mergeCell ref="N307:AA307"/>
    <mergeCell ref="F308:AA311"/>
    <mergeCell ref="F312:AA313"/>
    <mergeCell ref="F314:AA314"/>
    <mergeCell ref="S335:AA335"/>
    <mergeCell ref="F344:AA346"/>
    <mergeCell ref="F337:AA343"/>
    <mergeCell ref="C326:C330"/>
    <mergeCell ref="C332:C336"/>
    <mergeCell ref="F332:M332"/>
    <mergeCell ref="AB332:AB343"/>
    <mergeCell ref="G333:L333"/>
    <mergeCell ref="N333:P333"/>
    <mergeCell ref="Q333:S333"/>
    <mergeCell ref="T333:AA333"/>
    <mergeCell ref="G334:L334"/>
    <mergeCell ref="N334:P334"/>
    <mergeCell ref="Q334:S334"/>
    <mergeCell ref="T334:AA334"/>
    <mergeCell ref="M335:R335"/>
    <mergeCell ref="C348:C351"/>
    <mergeCell ref="F348:AA351"/>
    <mergeCell ref="C353:C356"/>
    <mergeCell ref="F353:AA356"/>
    <mergeCell ref="AB353:AB355"/>
    <mergeCell ref="C359:C360"/>
    <mergeCell ref="O399:T399"/>
    <mergeCell ref="C394:C400"/>
    <mergeCell ref="F394:AA394"/>
    <mergeCell ref="AB394:AB401"/>
    <mergeCell ref="F396:N396"/>
    <mergeCell ref="O396:T396"/>
    <mergeCell ref="F397:N397"/>
    <mergeCell ref="O397:T397"/>
    <mergeCell ref="F398:N398"/>
    <mergeCell ref="O398:T398"/>
    <mergeCell ref="F399:N399"/>
    <mergeCell ref="H381:Z381"/>
    <mergeCell ref="H382:Z383"/>
    <mergeCell ref="C377:C379"/>
    <mergeCell ref="C361:C365"/>
    <mergeCell ref="P428:R428"/>
    <mergeCell ref="C419:C421"/>
    <mergeCell ref="F419:AA423"/>
    <mergeCell ref="AB419:AB423"/>
    <mergeCell ref="F434:AA435"/>
    <mergeCell ref="F437:AA439"/>
    <mergeCell ref="S428:T428"/>
    <mergeCell ref="H429:N429"/>
    <mergeCell ref="P429:R429"/>
    <mergeCell ref="S429:T429"/>
    <mergeCell ref="C425:C427"/>
    <mergeCell ref="N425:AA425"/>
    <mergeCell ref="C460:C463"/>
    <mergeCell ref="O460:AA460"/>
    <mergeCell ref="G462:AA462"/>
    <mergeCell ref="I463:AA463"/>
    <mergeCell ref="U428:AA428"/>
    <mergeCell ref="AB441:AB443"/>
    <mergeCell ref="H442:AA442"/>
    <mergeCell ref="F444:AA445"/>
    <mergeCell ref="F446:AA447"/>
    <mergeCell ref="C451:C458"/>
    <mergeCell ref="F451:AA453"/>
    <mergeCell ref="AB451:AB463"/>
    <mergeCell ref="F455:L455"/>
    <mergeCell ref="M455:R455"/>
    <mergeCell ref="S455:AA455"/>
    <mergeCell ref="C441:C445"/>
    <mergeCell ref="H441:AA441"/>
    <mergeCell ref="AB425:AB437"/>
    <mergeCell ref="F426:AA426"/>
    <mergeCell ref="H427:N427"/>
    <mergeCell ref="P427:R427"/>
    <mergeCell ref="S427:T427"/>
    <mergeCell ref="U427:AA427"/>
    <mergeCell ref="H428:N428"/>
    <mergeCell ref="C496:C501"/>
    <mergeCell ref="F496:AA499"/>
    <mergeCell ref="I479:AA479"/>
    <mergeCell ref="I480:AA480"/>
    <mergeCell ref="I483:AA483"/>
    <mergeCell ref="I484:AA485"/>
    <mergeCell ref="I486:AA486"/>
    <mergeCell ref="I487:AA487"/>
    <mergeCell ref="I472:AA472"/>
    <mergeCell ref="I473:AA473"/>
    <mergeCell ref="G475:AA475"/>
    <mergeCell ref="I476:AA476"/>
    <mergeCell ref="I477:AA477"/>
    <mergeCell ref="I478:AA478"/>
    <mergeCell ref="G489:AA489"/>
    <mergeCell ref="I490:AA490"/>
    <mergeCell ref="I491:AA491"/>
    <mergeCell ref="G493:Z493"/>
    <mergeCell ref="I494:AA494"/>
    <mergeCell ref="AB517:AB521"/>
    <mergeCell ref="C503:C508"/>
    <mergeCell ref="F503:AA507"/>
    <mergeCell ref="C510:C511"/>
    <mergeCell ref="C513:C515"/>
    <mergeCell ref="F513:Z513"/>
    <mergeCell ref="AB513:AB514"/>
    <mergeCell ref="H514:K514"/>
    <mergeCell ref="L514:M514"/>
    <mergeCell ref="N514:O514"/>
    <mergeCell ref="Q514:U514"/>
    <mergeCell ref="C530:C533"/>
    <mergeCell ref="F530:AA530"/>
    <mergeCell ref="F531:AA531"/>
    <mergeCell ref="G532:Z533"/>
    <mergeCell ref="W514:Z514"/>
    <mergeCell ref="H515:J515"/>
    <mergeCell ref="K515:Z515"/>
    <mergeCell ref="C517:C519"/>
    <mergeCell ref="F517:AA518"/>
    <mergeCell ref="AB125:AB126"/>
    <mergeCell ref="C92:C95"/>
    <mergeCell ref="X93:Y93"/>
    <mergeCell ref="G87:U87"/>
    <mergeCell ref="G88:U88"/>
    <mergeCell ref="G89:U89"/>
    <mergeCell ref="C558:C559"/>
    <mergeCell ref="AB558:AB559"/>
    <mergeCell ref="C561:C563"/>
    <mergeCell ref="F407:AA407"/>
    <mergeCell ref="C544:C546"/>
    <mergeCell ref="C550:C554"/>
    <mergeCell ref="AB551:AB552"/>
    <mergeCell ref="C535:C542"/>
    <mergeCell ref="F535:AA535"/>
    <mergeCell ref="AB535:AB538"/>
    <mergeCell ref="F536:AA536"/>
    <mergeCell ref="F537:AA537"/>
    <mergeCell ref="G538:Z541"/>
    <mergeCell ref="F550:AA553"/>
    <mergeCell ref="U429:AA429"/>
    <mergeCell ref="C522:C527"/>
    <mergeCell ref="F522:AA523"/>
    <mergeCell ref="AB522:AB527"/>
    <mergeCell ref="I465:AA465"/>
    <mergeCell ref="I466:AA466"/>
    <mergeCell ref="G468:AA468"/>
    <mergeCell ref="I469:AA469"/>
    <mergeCell ref="I470:AA470"/>
    <mergeCell ref="I471:AA471"/>
    <mergeCell ref="F457:AA458"/>
    <mergeCell ref="H430:Z430"/>
    <mergeCell ref="H431:Z431"/>
    <mergeCell ref="H432:Z432"/>
    <mergeCell ref="I464:AA464"/>
    <mergeCell ref="X98:Y98"/>
    <mergeCell ref="X99:Y99"/>
    <mergeCell ref="G99:U99"/>
    <mergeCell ref="G181:Z184"/>
    <mergeCell ref="F180:AA180"/>
    <mergeCell ref="F174:AA178"/>
    <mergeCell ref="F172:AA173"/>
    <mergeCell ref="F166:K166"/>
    <mergeCell ref="L118:Z119"/>
    <mergeCell ref="F118:K118"/>
    <mergeCell ref="H153:Z153"/>
    <mergeCell ref="H154:Z154"/>
    <mergeCell ref="H155:Z155"/>
    <mergeCell ref="H156:J156"/>
    <mergeCell ref="K156:Y156"/>
    <mergeCell ref="H147:Z147"/>
    <mergeCell ref="H148:Z148"/>
    <mergeCell ref="E9:AB10"/>
    <mergeCell ref="F408:AA409"/>
    <mergeCell ref="C411:C413"/>
    <mergeCell ref="F411:J411"/>
    <mergeCell ref="K411:Z412"/>
    <mergeCell ref="AB412:AB417"/>
    <mergeCell ref="F413:AA414"/>
    <mergeCell ref="F361:AA365"/>
    <mergeCell ref="F366:AA369"/>
    <mergeCell ref="F370:AA370"/>
    <mergeCell ref="G371:Z374"/>
    <mergeCell ref="AB361:AB374"/>
    <mergeCell ref="O377:AA377"/>
    <mergeCell ref="H378:Z378"/>
    <mergeCell ref="H379:Z380"/>
    <mergeCell ref="H384:Z385"/>
    <mergeCell ref="H386:Z386"/>
    <mergeCell ref="H387:Z387"/>
    <mergeCell ref="H388:Z389"/>
    <mergeCell ref="H390:Z390"/>
    <mergeCell ref="H391:Z391"/>
    <mergeCell ref="F405:AA406"/>
    <mergeCell ref="F403:AA404"/>
    <mergeCell ref="F400:AA402"/>
  </mergeCells>
  <phoneticPr fontId="2"/>
  <conditionalFormatting sqref="E48">
    <cfRule type="cellIs" dxfId="366" priority="699" operator="equal">
      <formula>"いる・いない"</formula>
    </cfRule>
    <cfRule type="cellIs" dxfId="365" priority="697" operator="equal">
      <formula>"いない"</formula>
    </cfRule>
    <cfRule type="cellIs" dxfId="364" priority="698" operator="equal">
      <formula>"いる"</formula>
    </cfRule>
  </conditionalFormatting>
  <conditionalFormatting sqref="E61">
    <cfRule type="cellIs" dxfId="363" priority="693" operator="equal">
      <formula>"該当なし"</formula>
    </cfRule>
    <cfRule type="cellIs" dxfId="362" priority="696" operator="equal">
      <formula>"ある・ない"</formula>
    </cfRule>
    <cfRule type="cellIs" dxfId="361" priority="695" operator="equal">
      <formula>"ある"</formula>
    </cfRule>
    <cfRule type="cellIs" dxfId="360" priority="694" operator="equal">
      <formula>"ない"</formula>
    </cfRule>
  </conditionalFormatting>
  <conditionalFormatting sqref="E69">
    <cfRule type="cellIs" dxfId="359" priority="692" operator="equal">
      <formula>"いる・いない"</formula>
    </cfRule>
    <cfRule type="cellIs" dxfId="358" priority="691" operator="equal">
      <formula>"いる"</formula>
    </cfRule>
    <cfRule type="cellIs" dxfId="357" priority="690" operator="equal">
      <formula>"いない"</formula>
    </cfRule>
  </conditionalFormatting>
  <conditionalFormatting sqref="E75">
    <cfRule type="cellIs" dxfId="356" priority="687" operator="equal">
      <formula>"いない"</formula>
    </cfRule>
    <cfRule type="cellIs" dxfId="355" priority="688" operator="equal">
      <formula>"いる"</formula>
    </cfRule>
    <cfRule type="cellIs" dxfId="354" priority="689" operator="equal">
      <formula>"いる・いない"</formula>
    </cfRule>
  </conditionalFormatting>
  <conditionalFormatting sqref="E81">
    <cfRule type="cellIs" dxfId="353" priority="684" operator="equal">
      <formula>"いない"</formula>
    </cfRule>
    <cfRule type="cellIs" dxfId="352" priority="685" operator="equal">
      <formula>"いる"</formula>
    </cfRule>
    <cfRule type="cellIs" dxfId="351" priority="686" operator="equal">
      <formula>"いる・いない"</formula>
    </cfRule>
  </conditionalFormatting>
  <conditionalFormatting sqref="E103">
    <cfRule type="cellIs" dxfId="350" priority="674" operator="equal">
      <formula>"いる"</formula>
    </cfRule>
    <cfRule type="cellIs" dxfId="349" priority="673" operator="equal">
      <formula>"いない"</formula>
    </cfRule>
    <cfRule type="cellIs" dxfId="348" priority="675" operator="equal">
      <formula>"いる・いない"</formula>
    </cfRule>
  </conditionalFormatting>
  <conditionalFormatting sqref="E107">
    <cfRule type="cellIs" dxfId="347" priority="671" operator="equal">
      <formula>"いる"</formula>
    </cfRule>
    <cfRule type="cellIs" dxfId="346" priority="672" operator="equal">
      <formula>"いる・いない"</formula>
    </cfRule>
    <cfRule type="cellIs" dxfId="345" priority="670" operator="equal">
      <formula>"いない"</formula>
    </cfRule>
  </conditionalFormatting>
  <conditionalFormatting sqref="E109">
    <cfRule type="cellIs" dxfId="344" priority="669" operator="equal">
      <formula>"いる・いない"</formula>
    </cfRule>
    <cfRule type="cellIs" dxfId="343" priority="668" operator="equal">
      <formula>"いる"</formula>
    </cfRule>
    <cfRule type="cellIs" dxfId="342" priority="667" operator="equal">
      <formula>"いない"</formula>
    </cfRule>
  </conditionalFormatting>
  <conditionalFormatting sqref="E125">
    <cfRule type="cellIs" dxfId="341" priority="176" operator="equal">
      <formula>"いない"</formula>
    </cfRule>
    <cfRule type="cellIs" dxfId="340" priority="177" operator="equal">
      <formula>"いる"</formula>
    </cfRule>
    <cfRule type="cellIs" dxfId="339" priority="178" operator="equal">
      <formula>"いる・いない"</formula>
    </cfRule>
  </conditionalFormatting>
  <conditionalFormatting sqref="E138">
    <cfRule type="cellIs" dxfId="338" priority="658" operator="equal">
      <formula>"いない"</formula>
    </cfRule>
    <cfRule type="cellIs" dxfId="337" priority="660" operator="equal">
      <formula>"いる・いない"</formula>
    </cfRule>
    <cfRule type="cellIs" dxfId="336" priority="657" operator="equal">
      <formula>"該当なし"</formula>
    </cfRule>
    <cfRule type="cellIs" dxfId="335" priority="659" operator="equal">
      <formula>"いる"</formula>
    </cfRule>
  </conditionalFormatting>
  <conditionalFormatting sqref="E144">
    <cfRule type="cellIs" dxfId="334" priority="650" operator="equal">
      <formula>"いない"</formula>
    </cfRule>
    <cfRule type="cellIs" dxfId="333" priority="651" operator="equal">
      <formula>"いる"</formula>
    </cfRule>
    <cfRule type="cellIs" dxfId="332" priority="652" operator="equal">
      <formula>"いる・いない"</formula>
    </cfRule>
  </conditionalFormatting>
  <conditionalFormatting sqref="E159">
    <cfRule type="cellIs" dxfId="331" priority="649" operator="equal">
      <formula>"いる・いない"</formula>
    </cfRule>
    <cfRule type="cellIs" dxfId="330" priority="648" operator="equal">
      <formula>"いる"</formula>
    </cfRule>
    <cfRule type="cellIs" dxfId="329" priority="646" operator="equal">
      <formula>"該当なし"</formula>
    </cfRule>
    <cfRule type="cellIs" dxfId="328" priority="647" operator="equal">
      <formula>"いない"</formula>
    </cfRule>
  </conditionalFormatting>
  <conditionalFormatting sqref="E163">
    <cfRule type="cellIs" dxfId="327" priority="480" operator="equal">
      <formula>"いる・いない"</formula>
    </cfRule>
    <cfRule type="cellIs" dxfId="326" priority="478" operator="equal">
      <formula>"いない"</formula>
    </cfRule>
    <cfRule type="cellIs" dxfId="325" priority="479" operator="equal">
      <formula>"いる"</formula>
    </cfRule>
  </conditionalFormatting>
  <conditionalFormatting sqref="E171">
    <cfRule type="cellIs" dxfId="324" priority="496" operator="equal">
      <formula>"いる・いない"</formula>
    </cfRule>
    <cfRule type="cellIs" dxfId="323" priority="495" operator="equal">
      <formula>"いる"</formula>
    </cfRule>
    <cfRule type="cellIs" dxfId="322" priority="494" operator="equal">
      <formula>"いない"</formula>
    </cfRule>
    <cfRule type="cellIs" dxfId="321" priority="493" operator="equal">
      <formula>"苦情なし"</formula>
    </cfRule>
  </conditionalFormatting>
  <conditionalFormatting sqref="E187">
    <cfRule type="cellIs" dxfId="320" priority="21" operator="equal">
      <formula>"いる・いない"</formula>
    </cfRule>
    <cfRule type="cellIs" dxfId="319" priority="20" operator="equal">
      <formula>"いる"</formula>
    </cfRule>
    <cfRule type="cellIs" dxfId="318" priority="19" operator="equal">
      <formula>"いない"</formula>
    </cfRule>
  </conditionalFormatting>
  <conditionalFormatting sqref="E193">
    <cfRule type="cellIs" dxfId="317" priority="18" operator="equal">
      <formula>"いる・いない"</formula>
    </cfRule>
    <cfRule type="cellIs" dxfId="316" priority="17" operator="equal">
      <formula>"いる"</formula>
    </cfRule>
    <cfRule type="cellIs" dxfId="315" priority="16" operator="equal">
      <formula>"いない"</formula>
    </cfRule>
  </conditionalFormatting>
  <conditionalFormatting sqref="E199">
    <cfRule type="cellIs" dxfId="314" priority="14" operator="equal">
      <formula>"いる"</formula>
    </cfRule>
    <cfRule type="cellIs" dxfId="313" priority="15" operator="equal">
      <formula>"いる・いない"</formula>
    </cfRule>
    <cfRule type="cellIs" dxfId="312" priority="13" operator="equal">
      <formula>"いない"</formula>
    </cfRule>
  </conditionalFormatting>
  <conditionalFormatting sqref="E208">
    <cfRule type="cellIs" dxfId="311" priority="11" operator="equal">
      <formula>"いる"</formula>
    </cfRule>
    <cfRule type="cellIs" dxfId="310" priority="12" operator="equal">
      <formula>"いる・いない"</formula>
    </cfRule>
    <cfRule type="cellIs" dxfId="309" priority="10" operator="equal">
      <formula>"いない"</formula>
    </cfRule>
  </conditionalFormatting>
  <conditionalFormatting sqref="E217">
    <cfRule type="cellIs" dxfId="308" priority="7" operator="equal">
      <formula>"いない"</formula>
    </cfRule>
    <cfRule type="cellIs" dxfId="307" priority="8" operator="equal">
      <formula>"いる"</formula>
    </cfRule>
    <cfRule type="cellIs" dxfId="306" priority="9" operator="equal">
      <formula>"いる・いない"</formula>
    </cfRule>
  </conditionalFormatting>
  <conditionalFormatting sqref="E226">
    <cfRule type="cellIs" dxfId="305" priority="4" operator="equal">
      <formula>"いない"</formula>
    </cfRule>
    <cfRule type="cellIs" dxfId="304" priority="5" operator="equal">
      <formula>"いる"</formula>
    </cfRule>
    <cfRule type="cellIs" dxfId="303" priority="6" operator="equal">
      <formula>"いる・いない"</formula>
    </cfRule>
  </conditionalFormatting>
  <conditionalFormatting sqref="E234">
    <cfRule type="cellIs" dxfId="302" priority="2" operator="equal">
      <formula>"いる"</formula>
    </cfRule>
    <cfRule type="cellIs" dxfId="301" priority="3" operator="equal">
      <formula>"いる・いない"</formula>
    </cfRule>
    <cfRule type="cellIs" dxfId="300" priority="1" operator="equal">
      <formula>"いない"</formula>
    </cfRule>
  </conditionalFormatting>
  <conditionalFormatting sqref="E243">
    <cfRule type="cellIs" dxfId="299" priority="448" operator="equal">
      <formula>"いる"</formula>
    </cfRule>
    <cfRule type="cellIs" dxfId="298" priority="450" operator="equal">
      <formula>"いる・いない"</formula>
    </cfRule>
    <cfRule type="cellIs" dxfId="297" priority="449" operator="equal">
      <formula>"いない"</formula>
    </cfRule>
  </conditionalFormatting>
  <conditionalFormatting sqref="E249">
    <cfRule type="cellIs" dxfId="296" priority="447" operator="equal">
      <formula>"いる・いない"</formula>
    </cfRule>
    <cfRule type="cellIs" dxfId="295" priority="446" operator="equal">
      <formula>"いる"</formula>
    </cfRule>
    <cfRule type="cellIs" dxfId="294" priority="445" operator="equal">
      <formula>"いない"</formula>
    </cfRule>
    <cfRule type="cellIs" dxfId="293" priority="444" operator="equal">
      <formula>"変更なし"</formula>
    </cfRule>
  </conditionalFormatting>
  <conditionalFormatting sqref="E255">
    <cfRule type="cellIs" dxfId="292" priority="442" operator="equal">
      <formula>"いる"</formula>
    </cfRule>
    <cfRule type="cellIs" dxfId="291" priority="443" operator="equal">
      <formula>"いる・いない"</formula>
    </cfRule>
    <cfRule type="cellIs" dxfId="290" priority="440" operator="equal">
      <formula>"給水設備なし"</formula>
    </cfRule>
    <cfRule type="cellIs" dxfId="289" priority="441" operator="equal">
      <formula>"いない"</formula>
    </cfRule>
  </conditionalFormatting>
  <conditionalFormatting sqref="E271">
    <cfRule type="cellIs" dxfId="288" priority="436" operator="equal">
      <formula>"該当なし"</formula>
    </cfRule>
    <cfRule type="cellIs" dxfId="287" priority="438" operator="equal">
      <formula>"いる"</formula>
    </cfRule>
    <cfRule type="cellIs" dxfId="286" priority="439" operator="equal">
      <formula>"いる・いない"</formula>
    </cfRule>
    <cfRule type="cellIs" dxfId="285" priority="437" operator="equal">
      <formula>"いない"</formula>
    </cfRule>
  </conditionalFormatting>
  <conditionalFormatting sqref="E278">
    <cfRule type="cellIs" dxfId="284" priority="432" operator="equal">
      <formula>"いる・いない"</formula>
    </cfRule>
    <cfRule type="cellIs" dxfId="283" priority="431" operator="equal">
      <formula>"いる"</formula>
    </cfRule>
    <cfRule type="cellIs" dxfId="282" priority="430" operator="equal">
      <formula>"いない"</formula>
    </cfRule>
  </conditionalFormatting>
  <conditionalFormatting sqref="E287">
    <cfRule type="cellIs" dxfId="281" priority="428" operator="equal">
      <formula>"いる"</formula>
    </cfRule>
    <cfRule type="cellIs" dxfId="280" priority="427" operator="equal">
      <formula>"いない"</formula>
    </cfRule>
    <cfRule type="cellIs" dxfId="279" priority="429" operator="equal">
      <formula>"いる・いない"</formula>
    </cfRule>
  </conditionalFormatting>
  <conditionalFormatting sqref="E295">
    <cfRule type="cellIs" dxfId="278" priority="424" operator="equal">
      <formula>"いない"</formula>
    </cfRule>
    <cfRule type="cellIs" dxfId="277" priority="425" operator="equal">
      <formula>"いる"</formula>
    </cfRule>
    <cfRule type="cellIs" dxfId="276" priority="426" operator="equal">
      <formula>"いる・いない"</formula>
    </cfRule>
  </conditionalFormatting>
  <conditionalFormatting sqref="E302">
    <cfRule type="cellIs" dxfId="275" priority="421" operator="equal">
      <formula>"いない"</formula>
    </cfRule>
    <cfRule type="cellIs" dxfId="274" priority="422" operator="equal">
      <formula>"いる"</formula>
    </cfRule>
    <cfRule type="cellIs" dxfId="273" priority="423" operator="equal">
      <formula>"いる・いない"</formula>
    </cfRule>
  </conditionalFormatting>
  <conditionalFormatting sqref="E316">
    <cfRule type="cellIs" dxfId="272" priority="418" operator="equal">
      <formula>"いない"</formula>
    </cfRule>
    <cfRule type="cellIs" dxfId="271" priority="419" operator="equal">
      <formula>"いる"</formula>
    </cfRule>
    <cfRule type="cellIs" dxfId="270" priority="420" operator="equal">
      <formula>"いる・いない"</formula>
    </cfRule>
  </conditionalFormatting>
  <conditionalFormatting sqref="E322">
    <cfRule type="cellIs" dxfId="269" priority="415" operator="equal">
      <formula>"いない"</formula>
    </cfRule>
    <cfRule type="cellIs" dxfId="268" priority="416" operator="equal">
      <formula>"いる"</formula>
    </cfRule>
    <cfRule type="cellIs" dxfId="267" priority="417" operator="equal">
      <formula>"いる・いない"</formula>
    </cfRule>
  </conditionalFormatting>
  <conditionalFormatting sqref="E326">
    <cfRule type="cellIs" dxfId="266" priority="413" operator="equal">
      <formula>"いる"</formula>
    </cfRule>
    <cfRule type="cellIs" dxfId="265" priority="412" operator="equal">
      <formula>"いない"</formula>
    </cfRule>
    <cfRule type="cellIs" dxfId="264" priority="414" operator="equal">
      <formula>"いる・いない"</formula>
    </cfRule>
  </conditionalFormatting>
  <conditionalFormatting sqref="E332">
    <cfRule type="cellIs" dxfId="263" priority="411" operator="equal">
      <formula>"いる・いない"</formula>
    </cfRule>
    <cfRule type="cellIs" dxfId="262" priority="410" operator="equal">
      <formula>"いる"</formula>
    </cfRule>
    <cfRule type="cellIs" dxfId="261" priority="409" operator="equal">
      <formula>"いない"</formula>
    </cfRule>
  </conditionalFormatting>
  <conditionalFormatting sqref="E348">
    <cfRule type="cellIs" dxfId="260" priority="407" operator="equal">
      <formula>"いる"</formula>
    </cfRule>
    <cfRule type="cellIs" dxfId="259" priority="408" operator="equal">
      <formula>"いる・いない"</formula>
    </cfRule>
    <cfRule type="cellIs" dxfId="258" priority="406" operator="equal">
      <formula>"いない"</formula>
    </cfRule>
    <cfRule type="cellIs" dxfId="257" priority="405" operator="equal">
      <formula>"該当なし"</formula>
    </cfRule>
  </conditionalFormatting>
  <conditionalFormatting sqref="E353">
    <cfRule type="cellIs" dxfId="256" priority="404" operator="equal">
      <formula>"いる・いない"</formula>
    </cfRule>
    <cfRule type="cellIs" dxfId="255" priority="403" operator="equal">
      <formula>"いる"</formula>
    </cfRule>
    <cfRule type="cellIs" dxfId="254" priority="402" operator="equal">
      <formula>"いない"</formula>
    </cfRule>
  </conditionalFormatting>
  <conditionalFormatting sqref="E361">
    <cfRule type="cellIs" dxfId="253" priority="78" operator="equal">
      <formula>"いる"</formula>
    </cfRule>
    <cfRule type="cellIs" dxfId="252" priority="77" operator="equal">
      <formula>"いない"</formula>
    </cfRule>
    <cfRule type="cellIs" dxfId="251" priority="79" operator="equal">
      <formula>"いる・いない"</formula>
    </cfRule>
  </conditionalFormatting>
  <conditionalFormatting sqref="E377">
    <cfRule type="cellIs" dxfId="250" priority="72" operator="equal">
      <formula>"いない"</formula>
    </cfRule>
    <cfRule type="cellIs" dxfId="249" priority="73" operator="equal">
      <formula>"いる"</formula>
    </cfRule>
    <cfRule type="cellIs" dxfId="248" priority="74" operator="equal">
      <formula>"いる・いない"</formula>
    </cfRule>
  </conditionalFormatting>
  <conditionalFormatting sqref="E394">
    <cfRule type="cellIs" dxfId="247" priority="400" operator="equal">
      <formula>"いない"</formula>
    </cfRule>
    <cfRule type="cellIs" dxfId="246" priority="401" operator="equal">
      <formula>"いる・いない"</formula>
    </cfRule>
    <cfRule type="cellIs" dxfId="245" priority="399" operator="equal">
      <formula>"いる"</formula>
    </cfRule>
  </conditionalFormatting>
  <conditionalFormatting sqref="E411">
    <cfRule type="cellIs" dxfId="244" priority="53" operator="equal">
      <formula>"いない"</formula>
    </cfRule>
    <cfRule type="cellIs" dxfId="243" priority="54" operator="equal">
      <formula>"いる"</formula>
    </cfRule>
    <cfRule type="cellIs" dxfId="242" priority="55" operator="equal">
      <formula>"いる・いない"</formula>
    </cfRule>
  </conditionalFormatting>
  <conditionalFormatting sqref="E419">
    <cfRule type="cellIs" dxfId="241" priority="378" operator="equal">
      <formula>"いない"</formula>
    </cfRule>
    <cfRule type="cellIs" dxfId="240" priority="380" operator="equal">
      <formula>"いる・いない"</formula>
    </cfRule>
    <cfRule type="cellIs" dxfId="239" priority="379" operator="equal">
      <formula>"いる"</formula>
    </cfRule>
  </conditionalFormatting>
  <conditionalFormatting sqref="E425">
    <cfRule type="cellIs" dxfId="238" priority="377" operator="equal">
      <formula>"いる・いない"</formula>
    </cfRule>
    <cfRule type="cellIs" dxfId="237" priority="376" operator="equal">
      <formula>"いる"</formula>
    </cfRule>
    <cfRule type="cellIs" dxfId="236" priority="375" operator="equal">
      <formula>"いない"</formula>
    </cfRule>
  </conditionalFormatting>
  <conditionalFormatting sqref="E441">
    <cfRule type="cellIs" dxfId="235" priority="372" operator="equal">
      <formula>"いない"</formula>
    </cfRule>
    <cfRule type="cellIs" dxfId="234" priority="374" operator="equal">
      <formula>"いる・いない"</formula>
    </cfRule>
    <cfRule type="cellIs" dxfId="233" priority="373" operator="equal">
      <formula>"いる"</formula>
    </cfRule>
  </conditionalFormatting>
  <conditionalFormatting sqref="E451">
    <cfRule type="cellIs" dxfId="232" priority="369" operator="equal">
      <formula>"いない"</formula>
    </cfRule>
    <cfRule type="cellIs" dxfId="231" priority="370" operator="equal">
      <formula>"いる"</formula>
    </cfRule>
    <cfRule type="cellIs" dxfId="230" priority="371" operator="equal">
      <formula>"いる・いない"</formula>
    </cfRule>
  </conditionalFormatting>
  <conditionalFormatting sqref="E460">
    <cfRule type="cellIs" dxfId="229" priority="367" operator="equal">
      <formula>"いる"</formula>
    </cfRule>
    <cfRule type="cellIs" dxfId="228" priority="368" operator="equal">
      <formula>"いる・いない"</formula>
    </cfRule>
    <cfRule type="cellIs" dxfId="227" priority="366" operator="equal">
      <formula>"いない"</formula>
    </cfRule>
  </conditionalFormatting>
  <conditionalFormatting sqref="E496">
    <cfRule type="cellIs" dxfId="226" priority="363" operator="equal">
      <formula>"いない"</formula>
    </cfRule>
    <cfRule type="cellIs" dxfId="225" priority="364" operator="equal">
      <formula>"いる"</formula>
    </cfRule>
    <cfRule type="cellIs" dxfId="224" priority="365" operator="equal">
      <formula>"いる・いない"</formula>
    </cfRule>
  </conditionalFormatting>
  <conditionalFormatting sqref="E503">
    <cfRule type="cellIs" dxfId="223" priority="362" operator="equal">
      <formula>"いる・いない"</formula>
    </cfRule>
    <cfRule type="cellIs" dxfId="222" priority="360" operator="equal">
      <formula>"いない"</formula>
    </cfRule>
    <cfRule type="cellIs" dxfId="221" priority="361" operator="equal">
      <formula>"いる"</formula>
    </cfRule>
  </conditionalFormatting>
  <conditionalFormatting sqref="E513">
    <cfRule type="cellIs" dxfId="220" priority="359" operator="equal">
      <formula>"いる・いない"</formula>
    </cfRule>
    <cfRule type="cellIs" dxfId="219" priority="358" operator="equal">
      <formula>"いる"</formula>
    </cfRule>
    <cfRule type="cellIs" dxfId="218" priority="357" operator="equal">
      <formula>"いない"</formula>
    </cfRule>
  </conditionalFormatting>
  <conditionalFormatting sqref="E517">
    <cfRule type="cellIs" dxfId="217" priority="356" operator="equal">
      <formula>"いる・いない"</formula>
    </cfRule>
    <cfRule type="cellIs" dxfId="216" priority="355" operator="equal">
      <formula>"いる"</formula>
    </cfRule>
    <cfRule type="cellIs" dxfId="215" priority="354" operator="equal">
      <formula>"いない"</formula>
    </cfRule>
  </conditionalFormatting>
  <conditionalFormatting sqref="E522">
    <cfRule type="cellIs" dxfId="214" priority="351" operator="equal">
      <formula>"いない"</formula>
    </cfRule>
    <cfRule type="cellIs" dxfId="213" priority="352" operator="equal">
      <formula>"いる"</formula>
    </cfRule>
    <cfRule type="cellIs" dxfId="212" priority="353" operator="equal">
      <formula>"いる・いない"</formula>
    </cfRule>
  </conditionalFormatting>
  <conditionalFormatting sqref="E530">
    <cfRule type="cellIs" dxfId="211" priority="349" operator="equal">
      <formula>"いる"</formula>
    </cfRule>
    <cfRule type="cellIs" dxfId="210" priority="350" operator="equal">
      <formula>"いる・いない"</formula>
    </cfRule>
    <cfRule type="cellIs" dxfId="209" priority="348" operator="equal">
      <formula>"いない"</formula>
    </cfRule>
  </conditionalFormatting>
  <conditionalFormatting sqref="E535">
    <cfRule type="cellIs" dxfId="208" priority="344" operator="equal">
      <formula>"送迎なし"</formula>
    </cfRule>
    <cfRule type="cellIs" dxfId="207" priority="345" operator="equal">
      <formula>"いない"</formula>
    </cfRule>
    <cfRule type="cellIs" dxfId="206" priority="347" operator="equal">
      <formula>"いる・いない"</formula>
    </cfRule>
    <cfRule type="cellIs" dxfId="205" priority="346" operator="equal">
      <formula>"いる"</formula>
    </cfRule>
  </conditionalFormatting>
  <conditionalFormatting sqref="E544">
    <cfRule type="cellIs" dxfId="204" priority="343" operator="equal">
      <formula>"いる・いない"</formula>
    </cfRule>
    <cfRule type="cellIs" dxfId="203" priority="341" operator="equal">
      <formula>"いない"</formula>
    </cfRule>
    <cfRule type="cellIs" dxfId="202" priority="340" operator="equal">
      <formula>"送迎なし"</formula>
    </cfRule>
    <cfRule type="cellIs" dxfId="201" priority="342" operator="equal">
      <formula>"いる"</formula>
    </cfRule>
  </conditionalFormatting>
  <conditionalFormatting sqref="E550">
    <cfRule type="cellIs" dxfId="200" priority="338" operator="equal">
      <formula>"いる"</formula>
    </cfRule>
    <cfRule type="cellIs" dxfId="199" priority="337" operator="equal">
      <formula>"いない"</formula>
    </cfRule>
    <cfRule type="cellIs" dxfId="198" priority="336" operator="equal">
      <formula>"送迎なし"</formula>
    </cfRule>
    <cfRule type="cellIs" dxfId="197" priority="339" operator="equal">
      <formula>"いる・いない"</formula>
    </cfRule>
  </conditionalFormatting>
  <conditionalFormatting sqref="E558">
    <cfRule type="cellIs" dxfId="196" priority="333" operator="equal">
      <formula>"いない"</formula>
    </cfRule>
    <cfRule type="cellIs" dxfId="195" priority="334" operator="equal">
      <formula>"いる"</formula>
    </cfRule>
    <cfRule type="cellIs" dxfId="194" priority="335" operator="equal">
      <formula>"いる・いない"</formula>
    </cfRule>
  </conditionalFormatting>
  <conditionalFormatting sqref="E561">
    <cfRule type="cellIs" dxfId="193" priority="331" operator="equal">
      <formula>"いる"</formula>
    </cfRule>
    <cfRule type="cellIs" dxfId="192" priority="332" operator="equal">
      <formula>"いる・いない"</formula>
    </cfRule>
    <cfRule type="cellIs" dxfId="191" priority="330" operator="equal">
      <formula>"いない"</formula>
    </cfRule>
  </conditionalFormatting>
  <conditionalFormatting sqref="E5:AB6">
    <cfRule type="expression" dxfId="190" priority="1018" stopIfTrue="1">
      <formula>$E$5="選択してください"</formula>
    </cfRule>
  </conditionalFormatting>
  <conditionalFormatting sqref="F103">
    <cfRule type="notContainsBlanks" dxfId="189" priority="676">
      <formula>LEN(TRIM(F103))&gt;0</formula>
    </cfRule>
  </conditionalFormatting>
  <conditionalFormatting sqref="F243:AA243">
    <cfRule type="notContainsBlanks" dxfId="188" priority="384">
      <formula>LEN(TRIM(F243))&gt;0</formula>
    </cfRule>
  </conditionalFormatting>
  <conditionalFormatting sqref="F517:AA518">
    <cfRule type="notContainsBlanks" dxfId="187" priority="386">
      <formula>LEN(TRIM(F517))&gt;0</formula>
    </cfRule>
  </conditionalFormatting>
  <conditionalFormatting sqref="G87:G89">
    <cfRule type="containsBlanks" dxfId="186" priority="171">
      <formula>LEN(TRIM(G87))=0</formula>
    </cfRule>
    <cfRule type="notContainsBlanks" dxfId="185" priority="170">
      <formula>LEN(TRIM(G87))&gt;0</formula>
    </cfRule>
  </conditionalFormatting>
  <conditionalFormatting sqref="G93:G95">
    <cfRule type="containsBlanks" dxfId="184" priority="129">
      <formula>LEN(TRIM(G93))=0</formula>
    </cfRule>
    <cfRule type="notContainsBlanks" dxfId="183" priority="128">
      <formula>LEN(TRIM(G93))&gt;0</formula>
    </cfRule>
  </conditionalFormatting>
  <conditionalFormatting sqref="G97:G99">
    <cfRule type="notContainsBlanks" dxfId="182" priority="98">
      <formula>LEN(TRIM(G97))&gt;0</formula>
    </cfRule>
    <cfRule type="containsBlanks" dxfId="181" priority="99">
      <formula>LEN(TRIM(G97))=0</formula>
    </cfRule>
  </conditionalFormatting>
  <conditionalFormatting sqref="G146:G156">
    <cfRule type="containsBlanks" dxfId="180" priority="1020">
      <formula>LEN(TRIM(G146))=0</formula>
    </cfRule>
    <cfRule type="notContainsBlanks" dxfId="179" priority="974">
      <formula>LEN(TRIM(G146))&gt;0</formula>
    </cfRule>
  </conditionalFormatting>
  <conditionalFormatting sqref="G181">
    <cfRule type="containsBlanks" dxfId="178" priority="811">
      <formula>LEN(TRIM(G181))=0</formula>
    </cfRule>
    <cfRule type="notContainsBlanks" dxfId="177" priority="810">
      <formula>LEN(TRIM(G181))&gt;0</formula>
    </cfRule>
  </conditionalFormatting>
  <conditionalFormatting sqref="G333:G334">
    <cfRule type="containsBlanks" dxfId="176" priority="739">
      <formula>LEN(TRIM(G333))=0</formula>
    </cfRule>
    <cfRule type="notContainsBlanks" dxfId="175" priority="740">
      <formula>LEN(TRIM(G333))&gt;0</formula>
    </cfRule>
    <cfRule type="notContainsBlanks" dxfId="174" priority="737">
      <formula>LEN(TRIM(G333))&gt;0</formula>
    </cfRule>
    <cfRule type="containsBlanks" dxfId="173" priority="738">
      <formula>LEN(TRIM(G333))=0</formula>
    </cfRule>
  </conditionalFormatting>
  <conditionalFormatting sqref="G371">
    <cfRule type="containsBlanks" dxfId="172" priority="81">
      <formula>LEN(TRIM(G371))=0</formula>
    </cfRule>
    <cfRule type="notContainsBlanks" dxfId="171" priority="80">
      <formula>LEN(TRIM(G371))&gt;0</formula>
    </cfRule>
  </conditionalFormatting>
  <conditionalFormatting sqref="G378:G379">
    <cfRule type="containsBlanks" dxfId="170" priority="67">
      <formula>LEN(TRIM(G378))=0</formula>
    </cfRule>
    <cfRule type="expression" dxfId="169" priority="66">
      <formula>G378="○"</formula>
    </cfRule>
  </conditionalFormatting>
  <conditionalFormatting sqref="G381:G382">
    <cfRule type="containsBlanks" dxfId="168" priority="63">
      <formula>LEN(TRIM(G381))=0</formula>
    </cfRule>
    <cfRule type="expression" dxfId="167" priority="62">
      <formula>G381="○"</formula>
    </cfRule>
  </conditionalFormatting>
  <conditionalFormatting sqref="G384">
    <cfRule type="containsBlanks" dxfId="166" priority="65">
      <formula>LEN(TRIM(G384))=0</formula>
    </cfRule>
    <cfRule type="expression" dxfId="165" priority="64">
      <formula>G384="○"</formula>
    </cfRule>
  </conditionalFormatting>
  <conditionalFormatting sqref="G386:G388">
    <cfRule type="containsBlanks" dxfId="164" priority="61">
      <formula>LEN(TRIM(G386))=0</formula>
    </cfRule>
    <cfRule type="expression" dxfId="163" priority="60">
      <formula>G386="○"</formula>
    </cfRule>
  </conditionalFormatting>
  <conditionalFormatting sqref="G390:G391">
    <cfRule type="expression" dxfId="162" priority="58">
      <formula>G390="○"</formula>
    </cfRule>
    <cfRule type="containsBlanks" dxfId="161" priority="59">
      <formula>LEN(TRIM(G390))=0</formula>
    </cfRule>
  </conditionalFormatting>
  <conditionalFormatting sqref="G427:G432">
    <cfRule type="containsBlanks" dxfId="160" priority="204">
      <formula>LEN(TRIM(G427))=0</formula>
    </cfRule>
    <cfRule type="expression" dxfId="159" priority="203">
      <formula>G427="○"</formula>
    </cfRule>
  </conditionalFormatting>
  <conditionalFormatting sqref="G441:G442">
    <cfRule type="containsBlanks" dxfId="158" priority="202">
      <formula>LEN(TRIM(G441))=0</formula>
    </cfRule>
    <cfRule type="expression" dxfId="157" priority="201">
      <formula>G441="○"</formula>
    </cfRule>
  </conditionalFormatting>
  <conditionalFormatting sqref="G514:G515">
    <cfRule type="containsBlanks" dxfId="156" priority="184">
      <formula>LEN(TRIM(G514))=0</formula>
    </cfRule>
    <cfRule type="expression" dxfId="155" priority="183">
      <formula>G514="○"</formula>
    </cfRule>
  </conditionalFormatting>
  <conditionalFormatting sqref="G532">
    <cfRule type="containsBlanks" dxfId="154" priority="710">
      <formula>LEN(TRIM(G532))=0</formula>
    </cfRule>
    <cfRule type="notContainsBlanks" dxfId="153" priority="709">
      <formula>LEN(TRIM(G532))&gt;0</formula>
    </cfRule>
  </conditionalFormatting>
  <conditionalFormatting sqref="G538">
    <cfRule type="containsBlanks" dxfId="152" priority="714">
      <formula>LEN(TRIM(G538))=0</formula>
    </cfRule>
    <cfRule type="notContainsBlanks" dxfId="151" priority="713">
      <formula>LEN(TRIM(G538))&gt;0</formula>
    </cfRule>
  </conditionalFormatting>
  <conditionalFormatting sqref="H463">
    <cfRule type="expression" dxfId="150" priority="199">
      <formula>H463="○"</formula>
    </cfRule>
    <cfRule type="containsBlanks" dxfId="149" priority="200">
      <formula>LEN(TRIM(H463))=0</formula>
    </cfRule>
  </conditionalFormatting>
  <conditionalFormatting sqref="H465:H466">
    <cfRule type="expression" dxfId="148" priority="195">
      <formula>H465="○"</formula>
    </cfRule>
    <cfRule type="containsBlanks" dxfId="147" priority="196">
      <formula>LEN(TRIM(H465))=0</formula>
    </cfRule>
  </conditionalFormatting>
  <conditionalFormatting sqref="H469:H473">
    <cfRule type="containsBlanks" dxfId="146" priority="198">
      <formula>LEN(TRIM(H469))=0</formula>
    </cfRule>
    <cfRule type="expression" dxfId="145" priority="197">
      <formula>H469="○"</formula>
    </cfRule>
  </conditionalFormatting>
  <conditionalFormatting sqref="H476:H480">
    <cfRule type="containsBlanks" dxfId="144" priority="194">
      <formula>LEN(TRIM(H476))=0</formula>
    </cfRule>
    <cfRule type="expression" dxfId="143" priority="193">
      <formula>H476="○"</formula>
    </cfRule>
  </conditionalFormatting>
  <conditionalFormatting sqref="H483:H484">
    <cfRule type="expression" dxfId="142" priority="191">
      <formula>H483="○"</formula>
    </cfRule>
    <cfRule type="containsBlanks" dxfId="141" priority="192">
      <formula>LEN(TRIM(H483))=0</formula>
    </cfRule>
  </conditionalFormatting>
  <conditionalFormatting sqref="H486:H487">
    <cfRule type="expression" dxfId="140" priority="189">
      <formula>H486="○"</formula>
    </cfRule>
    <cfRule type="containsBlanks" dxfId="139" priority="190">
      <formula>LEN(TRIM(H486))=0</formula>
    </cfRule>
  </conditionalFormatting>
  <conditionalFormatting sqref="H490:H491">
    <cfRule type="containsBlanks" dxfId="138" priority="188">
      <formula>LEN(TRIM(H490))=0</formula>
    </cfRule>
    <cfRule type="expression" dxfId="137" priority="187">
      <formula>H490="○"</formula>
    </cfRule>
  </conditionalFormatting>
  <conditionalFormatting sqref="H494">
    <cfRule type="containsBlanks" dxfId="136" priority="186">
      <formula>LEN(TRIM(H494))=0</formula>
    </cfRule>
    <cfRule type="expression" dxfId="135" priority="185">
      <formula>H494="○"</formula>
    </cfRule>
  </conditionalFormatting>
  <conditionalFormatting sqref="J70:J71">
    <cfRule type="containsBlanks" dxfId="134" priority="1009">
      <formula>LEN(TRIM(J70))=0</formula>
    </cfRule>
    <cfRule type="notContainsBlanks" dxfId="133" priority="1008">
      <formula>LEN(TRIM(J70))&gt;0</formula>
    </cfRule>
  </conditionalFormatting>
  <conditionalFormatting sqref="J256:J257">
    <cfRule type="containsBlanks" dxfId="132" priority="772">
      <formula>LEN(TRIM(J256))=0</formula>
    </cfRule>
    <cfRule type="notContainsBlanks" dxfId="131" priority="773">
      <formula>LEN(TRIM(J256))&gt;0</formula>
    </cfRule>
    <cfRule type="containsBlanks" dxfId="130" priority="774">
      <formula>LEN(TRIM(J256))=0</formula>
    </cfRule>
    <cfRule type="notContainsBlanks" dxfId="129" priority="771">
      <formula>LEN(TRIM(J256))&gt;0</formula>
    </cfRule>
  </conditionalFormatting>
  <conditionalFormatting sqref="K50">
    <cfRule type="notContainsBlanks" dxfId="128" priority="1014">
      <formula>LEN(TRIM(K50))&gt;0</formula>
    </cfRule>
    <cfRule type="containsBlanks" dxfId="127" priority="1015">
      <formula>LEN(TRIM(K50))=0</formula>
    </cfRule>
  </conditionalFormatting>
  <conditionalFormatting sqref="K62">
    <cfRule type="containsBlanks" dxfId="126" priority="1011">
      <formula>LEN(TRIM(K62))=0</formula>
    </cfRule>
    <cfRule type="notContainsBlanks" dxfId="125" priority="1010">
      <formula>LEN(TRIM(K62))&gt;0</formula>
    </cfRule>
  </conditionalFormatting>
  <conditionalFormatting sqref="K156">
    <cfRule type="containsBlanks" dxfId="124" priority="973">
      <formula>LEN(TRIM(K156))=0</formula>
    </cfRule>
    <cfRule type="notContainsBlanks" dxfId="123" priority="972">
      <formula>LEN(TRIM(K156))&gt;0</formula>
    </cfRule>
  </conditionalFormatting>
  <conditionalFormatting sqref="K246">
    <cfRule type="notContainsBlanks" dxfId="122" priority="783">
      <formula>LEN(TRIM(K246))&gt;0</formula>
    </cfRule>
    <cfRule type="notContainsBlanks" dxfId="121" priority="781">
      <formula>LEN(TRIM(K246))&gt;0</formula>
    </cfRule>
    <cfRule type="containsBlanks" dxfId="120" priority="782">
      <formula>LEN(TRIM(K246))=0</formula>
    </cfRule>
    <cfRule type="containsBlanks" dxfId="119" priority="784">
      <formula>LEN(TRIM(K246))=0</formula>
    </cfRule>
  </conditionalFormatting>
  <conditionalFormatting sqref="K295">
    <cfRule type="containsBlanks" dxfId="118" priority="750">
      <formula>LEN(TRIM(K295))=0</formula>
    </cfRule>
    <cfRule type="notContainsBlanks" dxfId="117" priority="749">
      <formula>LEN(TRIM(K295))&gt;0</formula>
    </cfRule>
  </conditionalFormatting>
  <conditionalFormatting sqref="K303">
    <cfRule type="notContainsBlanks" dxfId="116" priority="747">
      <formula>LEN(TRIM(K303))&gt;0</formula>
    </cfRule>
    <cfRule type="containsBlanks" dxfId="115" priority="748">
      <formula>LEN(TRIM(K303))=0</formula>
    </cfRule>
    <cfRule type="notContainsBlanks" dxfId="114" priority="745">
      <formula>LEN(TRIM(K303))&gt;0</formula>
    </cfRule>
    <cfRule type="containsBlanks" dxfId="113" priority="746">
      <formula>LEN(TRIM(K303))=0</formula>
    </cfRule>
  </conditionalFormatting>
  <conditionalFormatting sqref="K305:K307">
    <cfRule type="containsBlanks" dxfId="112" priority="218">
      <formula>LEN(TRIM(K305))=0</formula>
    </cfRule>
    <cfRule type="notContainsBlanks" dxfId="111" priority="217">
      <formula>LEN(TRIM(K305))&gt;0</formula>
    </cfRule>
    <cfRule type="notContainsBlanks" dxfId="110" priority="215">
      <formula>LEN(TRIM(K305))&gt;0</formula>
    </cfRule>
    <cfRule type="containsBlanks" dxfId="109" priority="216">
      <formula>LEN(TRIM(K305))=0</formula>
    </cfRule>
  </conditionalFormatting>
  <conditionalFormatting sqref="K411">
    <cfRule type="notContainsBlanks" dxfId="108" priority="56">
      <formula>LEN(TRIM(K411))&gt;0</formula>
    </cfRule>
    <cfRule type="containsBlanks" dxfId="107" priority="57">
      <formula>LEN(TRIM(K411))=0</formula>
    </cfRule>
  </conditionalFormatting>
  <conditionalFormatting sqref="K515">
    <cfRule type="containsBlanks" dxfId="106" priority="704">
      <formula>LEN(TRIM(K515))=0</formula>
    </cfRule>
    <cfRule type="notContainsBlanks" dxfId="105" priority="703">
      <formula>LEN(TRIM(K515))&gt;0</formula>
    </cfRule>
  </conditionalFormatting>
  <conditionalFormatting sqref="L108:L110">
    <cfRule type="notContainsBlanks" dxfId="104" priority="995">
      <formula>LEN(TRIM(L108))&gt;0</formula>
    </cfRule>
    <cfRule type="containsBlanks" dxfId="103" priority="996">
      <formula>LEN(TRIM(L108))=0</formula>
    </cfRule>
  </conditionalFormatting>
  <conditionalFormatting sqref="L111">
    <cfRule type="cellIs" dxfId="102" priority="997" operator="equal">
      <formula>"有・無"</formula>
    </cfRule>
    <cfRule type="expression" dxfId="101" priority="998">
      <formula>L111="無"</formula>
    </cfRule>
    <cfRule type="expression" dxfId="100" priority="999">
      <formula>L111="有"</formula>
    </cfRule>
    <cfRule type="containsBlanks" dxfId="99" priority="1000">
      <formula>LEN(TRIM(L111))=0</formula>
    </cfRule>
  </conditionalFormatting>
  <conditionalFormatting sqref="L112:L117">
    <cfRule type="containsBlanks" dxfId="98" priority="981">
      <formula>LEN(TRIM(L112))=0</formula>
    </cfRule>
  </conditionalFormatting>
  <conditionalFormatting sqref="L112:L118">
    <cfRule type="notContainsBlanks" dxfId="97" priority="982">
      <formula>LEN(TRIM(L112))&gt;0</formula>
    </cfRule>
    <cfRule type="notContainsBlanks" dxfId="96" priority="979">
      <formula>LEN(TRIM(L112))&gt;0</formula>
    </cfRule>
    <cfRule type="containsBlanks" dxfId="95" priority="980">
      <formula>LEN(TRIM(L112))=0</formula>
    </cfRule>
  </conditionalFormatting>
  <conditionalFormatting sqref="L118">
    <cfRule type="containsBlanks" dxfId="94" priority="1001">
      <formula>LEN(TRIM(L118))=0</formula>
    </cfRule>
  </conditionalFormatting>
  <conditionalFormatting sqref="L166:L167">
    <cfRule type="notContainsBlanks" dxfId="93" priority="223">
      <formula>LEN(TRIM(L166))&gt;0</formula>
    </cfRule>
    <cfRule type="containsBlanks" dxfId="92" priority="224">
      <formula>LEN(TRIM(L166))=0</formula>
    </cfRule>
  </conditionalFormatting>
  <conditionalFormatting sqref="L245">
    <cfRule type="containsBlanks" dxfId="91" priority="776">
      <formula>LEN(TRIM(L245))=0</formula>
    </cfRule>
    <cfRule type="notContainsBlanks" dxfId="90" priority="775">
      <formula>LEN(TRIM(L245))&gt;0</formula>
    </cfRule>
  </conditionalFormatting>
  <conditionalFormatting sqref="L514">
    <cfRule type="notContainsBlanks" dxfId="89" priority="705">
      <formula>LEN(TRIM(L514))&gt;0</formula>
    </cfRule>
    <cfRule type="notContainsBlanks" dxfId="88" priority="707">
      <formula>LEN(TRIM(L514))&gt;0</formula>
    </cfRule>
    <cfRule type="containsBlanks" dxfId="87" priority="706">
      <formula>LEN(TRIM(L514))=0</formula>
    </cfRule>
    <cfRule type="containsBlanks" dxfId="86" priority="708">
      <formula>LEN(TRIM(L514))=0</formula>
    </cfRule>
  </conditionalFormatting>
  <conditionalFormatting sqref="M144">
    <cfRule type="containsBlanks" dxfId="85" priority="653">
      <formula>LEN(TRIM(M144))=0</formula>
    </cfRule>
  </conditionalFormatting>
  <conditionalFormatting sqref="M164:M165">
    <cfRule type="notContainsBlanks" dxfId="84" priority="814">
      <formula>LEN(TRIM(M164))&gt;0</formula>
    </cfRule>
    <cfRule type="containsBlanks" dxfId="83" priority="815">
      <formula>LEN(TRIM(M164))=0</formula>
    </cfRule>
  </conditionalFormatting>
  <conditionalFormatting sqref="M272:M274">
    <cfRule type="containsBlanks" dxfId="82" priority="764">
      <formula>LEN(TRIM(M272))=0</formula>
    </cfRule>
    <cfRule type="notContainsBlanks" dxfId="81" priority="763">
      <formula>LEN(TRIM(M272))&gt;0</formula>
    </cfRule>
    <cfRule type="containsBlanks" dxfId="80" priority="765">
      <formula>LEN(TRIM(M272))=0</formula>
    </cfRule>
    <cfRule type="notContainsBlanks" dxfId="79" priority="766">
      <formula>LEN(TRIM(M272))&gt;0</formula>
    </cfRule>
  </conditionalFormatting>
  <conditionalFormatting sqref="M278">
    <cfRule type="containsBlanks" dxfId="78" priority="762">
      <formula>LEN(TRIM(M278))=0</formula>
    </cfRule>
    <cfRule type="notContainsBlanks" dxfId="77" priority="761">
      <formula>LEN(TRIM(M278))&gt;0</formula>
    </cfRule>
  </conditionalFormatting>
  <conditionalFormatting sqref="M335">
    <cfRule type="containsBlanks" dxfId="76" priority="731">
      <formula>LEN(TRIM(M335))=0</formula>
    </cfRule>
    <cfRule type="notContainsBlanks" dxfId="75" priority="733">
      <formula>LEN(TRIM(M335))&gt;0</formula>
    </cfRule>
    <cfRule type="containsBlanks" dxfId="74" priority="732">
      <formula>LEN(TRIM(M335))=0</formula>
    </cfRule>
    <cfRule type="notContainsBlanks" dxfId="73" priority="730">
      <formula>LEN(TRIM(M335))&gt;0</formula>
    </cfRule>
  </conditionalFormatting>
  <conditionalFormatting sqref="M425">
    <cfRule type="containsBlanks" dxfId="72" priority="388">
      <formula>LEN(TRIM(M425))=0</formula>
    </cfRule>
  </conditionalFormatting>
  <conditionalFormatting sqref="M455">
    <cfRule type="notContainsBlanks" dxfId="71" priority="715">
      <formula>LEN(TRIM(M455))&gt;0</formula>
    </cfRule>
    <cfRule type="containsBlanks" dxfId="70" priority="716">
      <formula>LEN(TRIM(M455))=0</formula>
    </cfRule>
    <cfRule type="containsBlanks" dxfId="69" priority="717">
      <formula>LEN(TRIM(M455))=0</formula>
    </cfRule>
    <cfRule type="notContainsBlanks" dxfId="68" priority="718">
      <formula>LEN(TRIM(M455))&gt;0</formula>
    </cfRule>
  </conditionalFormatting>
  <conditionalFormatting sqref="N51">
    <cfRule type="notContainsBlanks" dxfId="67" priority="1012">
      <formula>LEN(TRIM(N51))&gt;0</formula>
    </cfRule>
    <cfRule type="containsBlanks" dxfId="66" priority="1013">
      <formula>LEN(TRIM(N51))=0</formula>
    </cfRule>
    <cfRule type="containsBlanks" dxfId="65" priority="1016">
      <formula>LEN(TRIM(N51))=0</formula>
    </cfRule>
    <cfRule type="notContainsBlanks" dxfId="64" priority="1017">
      <formula>LEN(TRIM(N51))&gt;0</formula>
    </cfRule>
  </conditionalFormatting>
  <conditionalFormatting sqref="N246">
    <cfRule type="notContainsBlanks" dxfId="63" priority="777">
      <formula>LEN(TRIM(N246))&gt;0</formula>
    </cfRule>
    <cfRule type="containsBlanks" dxfId="62" priority="778">
      <formula>LEN(TRIM(N246))=0</formula>
    </cfRule>
    <cfRule type="notContainsBlanks" dxfId="61" priority="779">
      <formula>LEN(TRIM(N246))&gt;0</formula>
    </cfRule>
    <cfRule type="containsBlanks" dxfId="60" priority="780">
      <formula>LEN(TRIM(N246))=0</formula>
    </cfRule>
  </conditionalFormatting>
  <conditionalFormatting sqref="N279">
    <cfRule type="notContainsBlanks" dxfId="59" priority="758">
      <formula>LEN(TRIM(N279))&gt;0</formula>
    </cfRule>
    <cfRule type="containsBlanks" dxfId="58" priority="756">
      <formula>LEN(TRIM(N279))=0</formula>
    </cfRule>
    <cfRule type="notContainsBlanks" dxfId="57" priority="755">
      <formula>LEN(TRIM(N279))&gt;0</formula>
    </cfRule>
    <cfRule type="containsBlanks" dxfId="56" priority="757">
      <formula>LEN(TRIM(N279))=0</formula>
    </cfRule>
  </conditionalFormatting>
  <conditionalFormatting sqref="N287">
    <cfRule type="notContainsBlanks" dxfId="55" priority="754">
      <formula>LEN(TRIM(N287))&gt;0</formula>
    </cfRule>
    <cfRule type="notContainsBlanks" dxfId="54" priority="751">
      <formula>LEN(TRIM(N287))&gt;0</formula>
    </cfRule>
    <cfRule type="containsBlanks" dxfId="53" priority="752">
      <formula>LEN(TRIM(N287))=0</formula>
    </cfRule>
    <cfRule type="containsBlanks" dxfId="52" priority="753">
      <formula>LEN(TRIM(N287))=0</formula>
    </cfRule>
  </conditionalFormatting>
  <conditionalFormatting sqref="N322:N323">
    <cfRule type="notContainsBlanks" dxfId="51" priority="741">
      <formula>LEN(TRIM(N322))&gt;0</formula>
    </cfRule>
    <cfRule type="containsBlanks" dxfId="50" priority="742">
      <formula>LEN(TRIM(N322))=0</formula>
    </cfRule>
    <cfRule type="containsBlanks" dxfId="49" priority="743">
      <formula>LEN(TRIM(N322))=0</formula>
    </cfRule>
    <cfRule type="notContainsBlanks" dxfId="48" priority="744">
      <formula>LEN(TRIM(N322))&gt;0</formula>
    </cfRule>
  </conditionalFormatting>
  <conditionalFormatting sqref="N377">
    <cfRule type="containsBlanks" dxfId="47" priority="68">
      <formula>LEN(TRIM(N377))=0</formula>
    </cfRule>
  </conditionalFormatting>
  <conditionalFormatting sqref="N460">
    <cfRule type="containsBlanks" dxfId="46" priority="387">
      <formula>LEN(TRIM(N460))=0</formula>
    </cfRule>
  </conditionalFormatting>
  <conditionalFormatting sqref="O396:O399">
    <cfRule type="notContainsBlanks" dxfId="45" priority="729">
      <formula>LEN(TRIM(O396))&gt;0</formula>
    </cfRule>
    <cfRule type="notContainsBlanks" dxfId="44" priority="726">
      <formula>LEN(TRIM(O396))&gt;0</formula>
    </cfRule>
    <cfRule type="containsBlanks" dxfId="43" priority="727">
      <formula>LEN(TRIM(O396))=0</formula>
    </cfRule>
    <cfRule type="containsBlanks" dxfId="42" priority="728">
      <formula>LEN(TRIM(O396))=0</formula>
    </cfRule>
  </conditionalFormatting>
  <conditionalFormatting sqref="P427:P429">
    <cfRule type="containsBlanks" dxfId="41" priority="720">
      <formula>LEN(TRIM(P427))=0</formula>
    </cfRule>
    <cfRule type="notContainsBlanks" dxfId="40" priority="719">
      <formula>LEN(TRIM(P427))&gt;0</formula>
    </cfRule>
  </conditionalFormatting>
  <conditionalFormatting sqref="P514">
    <cfRule type="containsBlanks" dxfId="39" priority="182">
      <formula>LEN(TRIM(P514))=0</formula>
    </cfRule>
    <cfRule type="expression" dxfId="38" priority="181">
      <formula>P514="○"</formula>
    </cfRule>
  </conditionalFormatting>
  <conditionalFormatting sqref="Q333:Q334">
    <cfRule type="expression" dxfId="37" priority="51">
      <formula>Q333="有"</formula>
    </cfRule>
    <cfRule type="cellIs" dxfId="36" priority="50" operator="equal">
      <formula>"有・無"</formula>
    </cfRule>
    <cfRule type="expression" dxfId="35" priority="52">
      <formula>Q333="無"</formula>
    </cfRule>
  </conditionalFormatting>
  <conditionalFormatting sqref="R166:R167">
    <cfRule type="containsBlanks" dxfId="34" priority="220">
      <formula>LEN(TRIM(R166))=0</formula>
    </cfRule>
    <cfRule type="notContainsBlanks" dxfId="33" priority="219">
      <formula>LEN(TRIM(R166))&gt;0</formula>
    </cfRule>
  </conditionalFormatting>
  <conditionalFormatting sqref="R258:R259">
    <cfRule type="notContainsBlanks" dxfId="32" priority="770">
      <formula>LEN(TRIM(R258))&gt;0</formula>
    </cfRule>
    <cfRule type="notContainsBlanks" dxfId="31" priority="767">
      <formula>LEN(TRIM(R258))&gt;0</formula>
    </cfRule>
    <cfRule type="containsBlanks" dxfId="30" priority="768">
      <formula>LEN(TRIM(R258))=0</formula>
    </cfRule>
    <cfRule type="containsBlanks" dxfId="29" priority="769">
      <formula>LEN(TRIM(R258))=0</formula>
    </cfRule>
  </conditionalFormatting>
  <conditionalFormatting sqref="S112:S117">
    <cfRule type="notContainsBlanks" dxfId="28" priority="975">
      <formula>LEN(TRIM(S112))&gt;0</formula>
    </cfRule>
    <cfRule type="containsBlanks" dxfId="27" priority="976">
      <formula>LEN(TRIM(S112))=0</formula>
    </cfRule>
    <cfRule type="containsBlanks" dxfId="26" priority="977">
      <formula>LEN(TRIM(S112))=0</formula>
    </cfRule>
    <cfRule type="notContainsBlanks" dxfId="25" priority="978">
      <formula>LEN(TRIM(S112))&gt;0</formula>
    </cfRule>
  </conditionalFormatting>
  <conditionalFormatting sqref="S164:S165">
    <cfRule type="notContainsBlanks" dxfId="24" priority="812">
      <formula>LEN(TRIM(S164))&gt;0</formula>
    </cfRule>
    <cfRule type="containsBlanks" dxfId="23" priority="813">
      <formula>LEN(TRIM(S164))=0</formula>
    </cfRule>
  </conditionalFormatting>
  <conditionalFormatting sqref="S278">
    <cfRule type="notContainsBlanks" dxfId="22" priority="759">
      <formula>LEN(TRIM(S278))&gt;0</formula>
    </cfRule>
    <cfRule type="containsBlanks" dxfId="21" priority="760">
      <formula>LEN(TRIM(S278))=0</formula>
    </cfRule>
  </conditionalFormatting>
  <conditionalFormatting sqref="V514">
    <cfRule type="expression" dxfId="20" priority="179">
      <formula>V514="○"</formula>
    </cfRule>
    <cfRule type="containsBlanks" dxfId="19" priority="180">
      <formula>LEN(TRIM(V514))=0</formula>
    </cfRule>
  </conditionalFormatting>
  <conditionalFormatting sqref="W87:W89">
    <cfRule type="containsBlanks" dxfId="18" priority="83">
      <formula>LEN(TRIM(W87))=0</formula>
    </cfRule>
    <cfRule type="notContainsBlanks" dxfId="17" priority="82">
      <formula>LEN(TRIM(W87))&gt;0</formula>
    </cfRule>
  </conditionalFormatting>
  <conditionalFormatting sqref="X93:X95">
    <cfRule type="containsBlanks" dxfId="16" priority="115">
      <formula>LEN(TRIM(X93))=0</formula>
    </cfRule>
    <cfRule type="notContainsBlanks" dxfId="15" priority="114">
      <formula>LEN(TRIM(X93))&gt;0</formula>
    </cfRule>
    <cfRule type="containsBlanks" dxfId="14" priority="113">
      <formula>LEN(TRIM(X93))=0</formula>
    </cfRule>
    <cfRule type="notContainsBlanks" dxfId="13" priority="112">
      <formula>LEN(TRIM(X93))&gt;0</formula>
    </cfRule>
  </conditionalFormatting>
  <conditionalFormatting sqref="X97:X99">
    <cfRule type="notContainsBlanks" dxfId="12" priority="102">
      <formula>LEN(TRIM(X97))&gt;0</formula>
    </cfRule>
    <cfRule type="containsBlanks" dxfId="11" priority="103">
      <formula>LEN(TRIM(X97))=0</formula>
    </cfRule>
    <cfRule type="containsBlanks" dxfId="10" priority="101">
      <formula>LEN(TRIM(X97))=0</formula>
    </cfRule>
    <cfRule type="notContainsBlanks" dxfId="9" priority="100">
      <formula>LEN(TRIM(X97))&gt;0</formula>
    </cfRule>
  </conditionalFormatting>
  <conditionalFormatting sqref="AC1:AC1048576">
    <cfRule type="cellIs" dxfId="8" priority="329" operator="equal">
      <formula>0</formula>
    </cfRule>
  </conditionalFormatting>
  <dataValidations xWindow="914" yWindow="640" count="36">
    <dataValidation type="list" allowBlank="1" showInputMessage="1" showErrorMessage="1" prompt="いる、いない、送迎なしのいずれかを選択してください。" sqref="E535 E544 E550" xr:uid="{275B0B70-4C8E-4921-80C4-13AB88E8FDAA}">
      <formula1>"いる・いない,いる,いない,送迎なし"</formula1>
    </dataValidation>
    <dataValidation type="list" allowBlank="1" showInputMessage="1" showErrorMessage="1" prompt="いる、いない、給水設備なしのいずれかを選択してください。" sqref="E255" xr:uid="{44A593F5-1196-4305-9B5C-14432E66F8B3}">
      <formula1>"いる・いない,いる,いない,給水設備なし"</formula1>
    </dataValidation>
    <dataValidation type="list" allowBlank="1" showInputMessage="1" showErrorMessage="1" prompt="いる、いない、変更なしのいずれかを選択してください。" sqref="E249" xr:uid="{178A50D8-6F04-4CCD-97CD-22C978C8082D}">
      <formula1>"いる・いない,いる,いない,変更なし"</formula1>
    </dataValidation>
    <dataValidation type="list" allowBlank="1" showInputMessage="1" showErrorMessage="1" prompt="いる、いない、苦情なしのいずれかを選択してください。" sqref="E171" xr:uid="{5AA37D93-6A76-43BC-8DDB-3854946719F1}">
      <formula1>"いる・いない,いる,いない,苦情なし"</formula1>
    </dataValidation>
    <dataValidation type="list" allowBlank="1" showInputMessage="1" showErrorMessage="1" prompt="いる、いない、該当なしのいずれかを選択してください。" sqref="E138 E159 E271 E348" xr:uid="{F70AFA1B-2787-4D10-95FB-AF930B8413DD}">
      <formula1>"いる・いない,いる,いない,該当なし"</formula1>
    </dataValidation>
    <dataValidation type="list" allowBlank="1" showInputMessage="1" showErrorMessage="1" prompt="ある、ない、該当なしのいずれかを選択してください。" sqref="E61" xr:uid="{3A9480E2-9781-46D6-A559-05880478F4A7}">
      <formula1>"ある・ない,ある,ない,該当なし"</formula1>
    </dataValidation>
    <dataValidation type="list" allowBlank="1" showInputMessage="1" showErrorMessage="1" prompt="いる又はいないを選択してください。" sqref="E48 E69 E75 E81 E103 E107 E109 E144 E163 E243 E278 E287 E295 E302 E316 E322 E326 E332 E353 E394 E419 E425 E441 E451 E460 E496 E503 E513 E517 E522 E530 E558 E561 E125 E361 E377 E411 E187 E193 E199 E208 E217 E226 E234" xr:uid="{265DF282-B1C3-406F-B58D-9917F6D83189}">
      <formula1>"いる・いない,いる,いない"</formula1>
    </dataValidation>
    <dataValidation type="list" allowBlank="1" showInputMessage="1" showErrorMessage="1" sqref="E5:AB6" xr:uid="{86B50104-8A8F-40B7-9784-82AFD6F7AF98}">
      <formula1>"選択してください,保育所,幼保連携型認定こども園"</formula1>
    </dataValidation>
    <dataValidation allowBlank="1" showInputMessage="1" showErrorMessage="1" prompt="具体的な内容を記載（入力）してください。" sqref="K515" xr:uid="{5C3E738F-6E39-4A5A-81E2-ABC1B2E73B82}"/>
    <dataValidation allowBlank="1" showInputMessage="1" showErrorMessage="1" prompt="台数を入力してください。" sqref="L514" xr:uid="{BAEC480A-9846-4E65-ACA8-451CB16B0366}"/>
    <dataValidation allowBlank="1" showInputMessage="1" showErrorMessage="1" prompt="具体的な確認・記録方法を記載（入力）してください。" sqref="G538 G532" xr:uid="{0F1B5C08-9E0E-440E-8E50-4EC736CF2F7F}"/>
    <dataValidation allowBlank="1" showInputMessage="1" showErrorMessage="1" prompt="想定される災害の内容を記載（入力）してください。" sqref="G371" xr:uid="{BF6483BC-14DA-4488-8E78-AA8EB3624F0E}"/>
    <dataValidation allowBlank="1" showInputMessage="1" showErrorMessage="1" prompt="全容量を入力してください。" sqref="J256:J257" xr:uid="{CD583BD5-7DA6-4854-ABF7-A8D191369A13}"/>
    <dataValidation allowBlank="1" showInputMessage="1" showErrorMessage="1" prompt="増改築等の内容を入力してください。" sqref="L245" xr:uid="{BEAF24B0-025B-444D-A384-DBB0B11A463E}"/>
    <dataValidation allowBlank="1" showInputMessage="1" showErrorMessage="1" prompt="年を入力してください。" sqref="K246" xr:uid="{9B5478CE-2FA7-4130-86ED-D71810B274F1}"/>
    <dataValidation allowBlank="1" showInputMessage="1" showErrorMessage="1" prompt="苦情内容を記載（入力）してください。" sqref="G181" xr:uid="{C71E0DA7-6E98-4617-92AA-F1166AAA6FF8}"/>
    <dataValidation allowBlank="1" showInputMessage="1" showErrorMessage="1" prompt="氏名を入力してください。" sqref="S278 S164:S165 R166:R167" xr:uid="{FCC88202-26E5-42CD-A89A-8A4460B6E055}"/>
    <dataValidation allowBlank="1" showInputMessage="1" showErrorMessage="1" prompt="日数を入力してください。" sqref="P427:P429" xr:uid="{5F95008F-679B-4B0F-82B5-4810C799C1BD}"/>
    <dataValidation allowBlank="1" showInputMessage="1" showErrorMessage="1" prompt="月を入力してください。" sqref="N246" xr:uid="{F25009AE-A923-4189-8A8B-675501627032}"/>
    <dataValidation allowBlank="1" showInputMessage="1" showErrorMessage="1" prompt="周知方法を記載（入力）してください。" sqref="K295 K411" xr:uid="{CC145C87-8FE3-4956-9D52-68C606F28B96}"/>
    <dataValidation allowBlank="1" showInputMessage="1" showErrorMessage="1" prompt="回数を入力してください。" sqref="K303 K305:K307" xr:uid="{484741CF-CA7A-4C6B-9A70-6C22189525C0}"/>
    <dataValidation allowBlank="1" showInputMessage="1" showErrorMessage="1" prompt="人数を入力してください。" sqref="X93:X95 X97:X99" xr:uid="{8AC1072C-B14E-410A-BE0D-4F22A10C0193}"/>
    <dataValidation allowBlank="1" showInputMessage="1" showErrorMessage="1" prompt="具体的な内容を記入（入力）してください。_x000a_" sqref="K156 G87:G89 G93:G95 G97:G99" xr:uid="{981FB510-0DEF-44C0-9C79-185FF70F046A}"/>
    <dataValidation type="list" allowBlank="1" showInputMessage="1" showErrorMessage="1" sqref="G427:G432 G441:G442 H469:H473 H463 H465:H466 H490:H491 H486:H487 H476:H480 H483:H484 P514 G514:G515 H494 V514 G146:G156 G381:G382 G384 G378:G379 G386:G388 G390:G391" xr:uid="{CA27EEDD-20D4-4323-9F6F-86F2C56BE1D5}">
      <formula1>"　,○"</formula1>
    </dataValidation>
    <dataValidation allowBlank="1" showInputMessage="1" showErrorMessage="1" prompt="参加者（構成員）を記入（入力）してください。" sqref="L109" xr:uid="{DEE10F6A-9258-473A-8511-492A6DED29C2}"/>
    <dataValidation allowBlank="1" showInputMessage="1" showErrorMessage="1" prompt="会議名を記入（入力）してください。" sqref="L108" xr:uid="{21CB59AF-D718-4E94-8D8A-11394F793117}"/>
    <dataValidation allowBlank="1" showInputMessage="1" showErrorMessage="1" prompt="周知方法を具体的に記入（入力）してください。" sqref="L118" xr:uid="{EF63A272-4C93-4FEF-99F2-1485410EBC29}"/>
    <dataValidation type="list" allowBlank="1" showInputMessage="1" showErrorMessage="1" prompt="開催回数を選択してください。" sqref="L110" xr:uid="{87FB0F69-BA87-4488-8D1B-60DBB6470804}">
      <formula1>"　,1,2,3,4,5,6,7,8,9,10,11,12,13,14,15,16,17,18,19,20,21,22,23,24"</formula1>
    </dataValidation>
    <dataValidation type="list" allowBlank="1" showInputMessage="1" showErrorMessage="1" prompt="会議録の有無を選択してください。" sqref="L111" xr:uid="{B98D1D00-D189-465C-93B3-FAB93B6C35D8}">
      <formula1>"有・無,有,無"</formula1>
    </dataValidation>
    <dataValidation allowBlank="1" showInputMessage="1" showErrorMessage="1" prompt="職名を入力してください。" sqref="J71 M278 M164:M165 L166:L167" xr:uid="{6203C19D-DDB5-4EE1-A75F-68E217DFBFEF}"/>
    <dataValidation allowBlank="1" showInputMessage="1" showErrorMessage="1" prompt="施設の名称を入力してください。" sqref="J70" xr:uid="{536705F7-C2AC-4CA2-B5C2-69E6FDA4802C}"/>
    <dataValidation allowBlank="1" showInputMessage="1" showErrorMessage="1" prompt="資格の名称を入力してください。" sqref="K62" xr:uid="{C4C3AE5E-646D-46A0-A11A-469AF1BF1FAD}"/>
    <dataValidation allowBlank="1" showInputMessage="1" showErrorMessage="1" prompt="規程の名称を入力してください。" sqref="K50" xr:uid="{9776B69A-54B1-4347-B4EE-A64BA472E88D}"/>
    <dataValidation allowBlank="1" showInputMessage="1" showErrorMessage="1" prompt="半角数字で_x000a_2022/4/1 のように_x000a_入力してください。" sqref="N51 S112:S117 L112:L117 M335 G333:G334 M455 M272:M274 R258:R259 N279 N287 N322:N323 O396:O399" xr:uid="{609A4C25-B6AC-4BFE-9504-38787ACBC75A}"/>
    <dataValidation allowBlank="1" showInputMessage="1" showErrorMessage="1" prompt="時期を記載してください。" sqref="W87:Z89" xr:uid="{B01578FC-9333-475E-857A-054F60DB99F5}"/>
    <dataValidation type="list" allowBlank="1" showInputMessage="1" showErrorMessage="1" prompt="異常の有無を選択してください。" sqref="Q333:S334" xr:uid="{234D2304-4F0F-4B05-80D3-0C55C901DC8A}">
      <formula1>"有・無,有,無"</formula1>
    </dataValidation>
  </dataValidations>
  <printOptions horizontalCentered="1"/>
  <pageMargins left="0.51181102362204722" right="0.31496062992125984" top="0.74803149606299213" bottom="0.74803149606299213" header="0.31496062992125984" footer="0.31496062992125984"/>
  <pageSetup paperSize="9" scale="45" fitToHeight="18" orientation="portrait" r:id="rId1"/>
  <headerFooter>
    <oddFooter>&amp;C&amp;16［公立保育所等　運営管理］ （&amp;P／&amp;N）</oddFooter>
  </headerFooter>
  <rowBreaks count="7" manualBreakCount="7">
    <brk id="72" min="1" max="27" man="1"/>
    <brk id="143" min="1" max="27" man="1"/>
    <brk id="225" min="1" max="27" man="1"/>
    <brk id="276" min="1" max="27" man="1"/>
    <brk id="346" min="1" max="27" man="1"/>
    <brk id="423" min="1" max="27" man="1"/>
    <brk id="501"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D231-445F-460C-8738-952EA8252FDD}">
  <sheetPr>
    <tabColor theme="8"/>
    <pageSetUpPr fitToPage="1"/>
  </sheetPr>
  <dimension ref="A1:AY438"/>
  <sheetViews>
    <sheetView view="pageBreakPreview" zoomScale="87" zoomScaleNormal="100" zoomScaleSheetLayoutView="87" workbookViewId="0">
      <selection activeCell="W15" sqref="W15"/>
    </sheetView>
  </sheetViews>
  <sheetFormatPr defaultColWidth="8.25" defaultRowHeight="18"/>
  <cols>
    <col min="1" max="1" width="4.25" style="214" customWidth="1"/>
    <col min="2" max="32" width="3.75" style="214" customWidth="1"/>
    <col min="33" max="33" width="4.25" style="214" customWidth="1"/>
    <col min="34" max="16384" width="8.25" style="214"/>
  </cols>
  <sheetData>
    <row r="1" spans="1:34" ht="33.5" customHeight="1">
      <c r="A1" s="712" t="s">
        <v>394</v>
      </c>
      <c r="B1" s="712"/>
      <c r="C1" s="712"/>
      <c r="D1" s="712"/>
      <c r="E1" s="712"/>
      <c r="F1" s="712"/>
      <c r="G1" s="712"/>
      <c r="H1" s="712"/>
      <c r="I1" s="712"/>
      <c r="J1" s="712"/>
      <c r="K1" s="712"/>
      <c r="L1" s="712"/>
      <c r="M1" s="712"/>
      <c r="N1" s="712"/>
      <c r="O1" s="712"/>
      <c r="P1" s="712"/>
      <c r="Q1" s="712"/>
      <c r="R1" s="712"/>
      <c r="S1" s="712"/>
      <c r="T1" s="712"/>
      <c r="U1" s="712"/>
      <c r="V1" s="712"/>
      <c r="W1" s="712"/>
      <c r="X1" s="712"/>
      <c r="Y1" s="712"/>
      <c r="Z1" s="225"/>
      <c r="AA1" s="225"/>
      <c r="AB1" s="225"/>
      <c r="AC1" s="225"/>
      <c r="AD1" s="225"/>
      <c r="AE1" s="225"/>
      <c r="AF1" s="226" t="s">
        <v>395</v>
      </c>
    </row>
    <row r="2" spans="1:34" ht="28" customHeight="1">
      <c r="A2" s="271">
        <v>1</v>
      </c>
      <c r="B2" s="227" t="s">
        <v>425</v>
      </c>
      <c r="C2" s="224"/>
      <c r="D2" s="227"/>
      <c r="E2" s="227"/>
      <c r="F2" s="227"/>
      <c r="G2" s="270"/>
      <c r="H2" s="227"/>
      <c r="I2" s="227"/>
      <c r="J2" s="227"/>
      <c r="K2" s="227"/>
      <c r="L2" s="227"/>
      <c r="M2" s="227"/>
      <c r="N2" s="227"/>
      <c r="O2" s="227"/>
      <c r="P2" s="227"/>
      <c r="Q2" s="227"/>
      <c r="R2" s="227"/>
      <c r="S2" s="227"/>
      <c r="T2" s="227" t="s">
        <v>426</v>
      </c>
      <c r="U2" s="730" t="s">
        <v>473</v>
      </c>
      <c r="V2" s="730"/>
      <c r="W2" s="730"/>
      <c r="X2" s="730"/>
      <c r="Y2" s="730"/>
      <c r="Z2" s="730"/>
      <c r="AA2" s="730"/>
      <c r="AB2" s="228" t="s">
        <v>396</v>
      </c>
      <c r="AC2" s="224"/>
      <c r="AD2" s="224"/>
      <c r="AE2" s="228"/>
      <c r="AF2" s="229"/>
    </row>
    <row r="3" spans="1:34" ht="15" customHeight="1">
      <c r="A3" s="227"/>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row>
    <row r="4" spans="1:34" ht="19.5" customHeight="1" thickBot="1">
      <c r="A4" s="228"/>
      <c r="B4" s="228" t="s">
        <v>462</v>
      </c>
      <c r="C4" s="228"/>
      <c r="D4" s="228"/>
      <c r="E4" s="228"/>
      <c r="F4" s="228"/>
      <c r="G4" s="228"/>
      <c r="H4" s="223" t="s">
        <v>424</v>
      </c>
      <c r="I4" s="768"/>
      <c r="J4" s="768"/>
      <c r="K4" s="768"/>
      <c r="L4" s="768"/>
      <c r="M4" s="768"/>
      <c r="N4" s="222" t="s">
        <v>453</v>
      </c>
      <c r="O4" s="227"/>
      <c r="P4" s="227"/>
      <c r="Q4" s="228"/>
      <c r="R4" s="228"/>
      <c r="S4" s="228"/>
      <c r="T4" s="257" t="s">
        <v>436</v>
      </c>
      <c r="U4" s="691" t="s">
        <v>451</v>
      </c>
      <c r="V4" s="691"/>
      <c r="W4" s="691"/>
      <c r="X4" s="691"/>
      <c r="Y4" s="691"/>
      <c r="Z4" s="691"/>
      <c r="AA4" s="691"/>
      <c r="AB4" s="691"/>
      <c r="AC4" s="691"/>
      <c r="AD4" s="691"/>
      <c r="AE4" s="691"/>
      <c r="AF4" s="691"/>
    </row>
    <row r="5" spans="1:34" ht="22" customHeight="1">
      <c r="A5" s="228"/>
      <c r="B5" s="713" t="s">
        <v>397</v>
      </c>
      <c r="C5" s="714"/>
      <c r="D5" s="718" t="s">
        <v>398</v>
      </c>
      <c r="E5" s="719"/>
      <c r="F5" s="719"/>
      <c r="G5" s="724" t="s">
        <v>409</v>
      </c>
      <c r="H5" s="719" t="s">
        <v>399</v>
      </c>
      <c r="I5" s="719"/>
      <c r="J5" s="719"/>
      <c r="K5" s="731" t="s">
        <v>467</v>
      </c>
      <c r="L5" s="732"/>
      <c r="M5" s="732"/>
      <c r="N5" s="732"/>
      <c r="O5" s="732"/>
      <c r="P5" s="732"/>
      <c r="Q5" s="239"/>
      <c r="R5" s="240"/>
      <c r="S5" s="230"/>
      <c r="U5" s="691"/>
      <c r="V5" s="691"/>
      <c r="W5" s="691"/>
      <c r="X5" s="691"/>
      <c r="Y5" s="691"/>
      <c r="Z5" s="691"/>
      <c r="AA5" s="691"/>
      <c r="AB5" s="691"/>
      <c r="AC5" s="691"/>
      <c r="AD5" s="691"/>
      <c r="AE5" s="691"/>
      <c r="AF5" s="691"/>
    </row>
    <row r="6" spans="1:34" ht="24" customHeight="1" thickBot="1">
      <c r="A6" s="228"/>
      <c r="B6" s="715"/>
      <c r="C6" s="716"/>
      <c r="D6" s="720"/>
      <c r="E6" s="721"/>
      <c r="F6" s="721"/>
      <c r="G6" s="725"/>
      <c r="H6" s="721"/>
      <c r="I6" s="721"/>
      <c r="J6" s="721"/>
      <c r="K6" s="733"/>
      <c r="L6" s="734"/>
      <c r="M6" s="734"/>
      <c r="N6" s="734"/>
      <c r="O6" s="734"/>
      <c r="P6" s="734"/>
      <c r="Q6" s="735" t="s">
        <v>427</v>
      </c>
      <c r="R6" s="736"/>
      <c r="S6" s="230"/>
      <c r="T6" s="238" t="s">
        <v>435</v>
      </c>
      <c r="U6" s="691" t="s">
        <v>466</v>
      </c>
      <c r="V6" s="691"/>
      <c r="W6" s="691"/>
      <c r="X6" s="691"/>
      <c r="Y6" s="691"/>
      <c r="Z6" s="691"/>
      <c r="AA6" s="691"/>
      <c r="AB6" s="691"/>
      <c r="AC6" s="691"/>
      <c r="AD6" s="691"/>
      <c r="AE6" s="691"/>
      <c r="AF6" s="691"/>
    </row>
    <row r="7" spans="1:34" ht="25.5" customHeight="1" thickTop="1">
      <c r="A7" s="228"/>
      <c r="B7" s="715"/>
      <c r="C7" s="716"/>
      <c r="D7" s="720"/>
      <c r="E7" s="721"/>
      <c r="F7" s="721"/>
      <c r="G7" s="725"/>
      <c r="H7" s="721"/>
      <c r="I7" s="721"/>
      <c r="J7" s="721"/>
      <c r="K7" s="695" t="s">
        <v>445</v>
      </c>
      <c r="L7" s="696"/>
      <c r="M7" s="697"/>
      <c r="N7" s="701" t="s">
        <v>446</v>
      </c>
      <c r="O7" s="696"/>
      <c r="P7" s="702"/>
      <c r="Q7" s="727" t="s">
        <v>416</v>
      </c>
      <c r="R7" s="728" t="s">
        <v>417</v>
      </c>
      <c r="S7" s="230"/>
      <c r="T7" s="215"/>
      <c r="U7" s="691"/>
      <c r="V7" s="691"/>
      <c r="W7" s="691"/>
      <c r="X7" s="691"/>
      <c r="Y7" s="691"/>
      <c r="Z7" s="691"/>
      <c r="AA7" s="691"/>
      <c r="AB7" s="691"/>
      <c r="AC7" s="691"/>
      <c r="AD7" s="691"/>
      <c r="AE7" s="691"/>
      <c r="AF7" s="691"/>
    </row>
    <row r="8" spans="1:34" ht="25.5" customHeight="1">
      <c r="A8" s="228"/>
      <c r="B8" s="717"/>
      <c r="C8" s="700"/>
      <c r="D8" s="722"/>
      <c r="E8" s="723"/>
      <c r="F8" s="723"/>
      <c r="G8" s="726"/>
      <c r="H8" s="723"/>
      <c r="I8" s="723"/>
      <c r="J8" s="723"/>
      <c r="K8" s="698"/>
      <c r="L8" s="699"/>
      <c r="M8" s="700"/>
      <c r="N8" s="703"/>
      <c r="O8" s="699"/>
      <c r="P8" s="704"/>
      <c r="Q8" s="699"/>
      <c r="R8" s="729"/>
      <c r="S8" s="230"/>
      <c r="T8" s="281" t="s">
        <v>444</v>
      </c>
      <c r="U8" s="691" t="s">
        <v>511</v>
      </c>
      <c r="V8" s="691"/>
      <c r="W8" s="691"/>
      <c r="X8" s="691"/>
      <c r="Y8" s="691"/>
      <c r="Z8" s="691"/>
      <c r="AA8" s="691"/>
      <c r="AB8" s="691"/>
      <c r="AC8" s="691"/>
      <c r="AD8" s="691"/>
      <c r="AE8" s="691"/>
      <c r="AF8" s="691"/>
    </row>
    <row r="9" spans="1:34" ht="24.5" customHeight="1">
      <c r="A9" s="228"/>
      <c r="B9" s="673">
        <v>0</v>
      </c>
      <c r="C9" s="674"/>
      <c r="D9" s="675"/>
      <c r="E9" s="676"/>
      <c r="F9" s="677"/>
      <c r="G9" s="233">
        <f>IF(U2="いる(経過措置)",3,3)</f>
        <v>3</v>
      </c>
      <c r="H9" s="682">
        <f>ROUNDDOWN(D9/G9,1)</f>
        <v>0</v>
      </c>
      <c r="I9" s="674"/>
      <c r="J9" s="683"/>
      <c r="K9" s="678"/>
      <c r="L9" s="676"/>
      <c r="M9" s="677"/>
      <c r="N9" s="675"/>
      <c r="O9" s="676"/>
      <c r="P9" s="705"/>
      <c r="Q9" s="279"/>
      <c r="R9" s="280"/>
      <c r="S9" s="232"/>
      <c r="T9" s="237"/>
      <c r="U9" s="691"/>
      <c r="V9" s="691"/>
      <c r="W9" s="691"/>
      <c r="X9" s="691"/>
      <c r="Y9" s="691"/>
      <c r="Z9" s="691"/>
      <c r="AA9" s="691"/>
      <c r="AB9" s="691"/>
      <c r="AC9" s="691"/>
      <c r="AD9" s="691"/>
      <c r="AE9" s="691"/>
      <c r="AF9" s="691"/>
    </row>
    <row r="10" spans="1:34" ht="24.5" customHeight="1">
      <c r="A10" s="228"/>
      <c r="B10" s="673">
        <v>1</v>
      </c>
      <c r="C10" s="674"/>
      <c r="D10" s="675"/>
      <c r="E10" s="676"/>
      <c r="F10" s="677"/>
      <c r="G10" s="234">
        <f>IF(U2="いる(経過措置)",6,6)</f>
        <v>6</v>
      </c>
      <c r="H10" s="682">
        <f t="shared" ref="H10:H14" si="0">ROUNDDOWN(D10/G10,1)</f>
        <v>0</v>
      </c>
      <c r="I10" s="674"/>
      <c r="J10" s="683"/>
      <c r="K10" s="678"/>
      <c r="L10" s="676"/>
      <c r="M10" s="677"/>
      <c r="N10" s="675"/>
      <c r="O10" s="676"/>
      <c r="P10" s="705"/>
      <c r="Q10" s="279"/>
      <c r="R10" s="280"/>
      <c r="S10" s="232"/>
      <c r="T10" s="257"/>
      <c r="U10" s="691"/>
      <c r="V10" s="691"/>
      <c r="W10" s="691"/>
      <c r="X10" s="691"/>
      <c r="Y10" s="691"/>
      <c r="Z10" s="691"/>
      <c r="AA10" s="691"/>
      <c r="AB10" s="691"/>
      <c r="AC10" s="691"/>
      <c r="AD10" s="691"/>
      <c r="AE10" s="691"/>
      <c r="AF10" s="691"/>
      <c r="AH10" s="258"/>
    </row>
    <row r="11" spans="1:34" ht="24.5" customHeight="1">
      <c r="A11" s="228"/>
      <c r="B11" s="673">
        <v>2</v>
      </c>
      <c r="C11" s="674"/>
      <c r="D11" s="675"/>
      <c r="E11" s="676"/>
      <c r="F11" s="677"/>
      <c r="G11" s="234">
        <f>IF(U2="いる(経過措置)",6,6)</f>
        <v>6</v>
      </c>
      <c r="H11" s="682">
        <f t="shared" si="0"/>
        <v>0</v>
      </c>
      <c r="I11" s="674"/>
      <c r="J11" s="683"/>
      <c r="K11" s="678"/>
      <c r="L11" s="676"/>
      <c r="M11" s="677"/>
      <c r="N11" s="675"/>
      <c r="O11" s="676"/>
      <c r="P11" s="705"/>
      <c r="Q11" s="279"/>
      <c r="R11" s="280"/>
      <c r="S11" s="232"/>
      <c r="T11" s="266"/>
      <c r="U11" s="691"/>
      <c r="V11" s="691"/>
      <c r="W11" s="691"/>
      <c r="X11" s="691"/>
      <c r="Y11" s="691"/>
      <c r="Z11" s="691"/>
      <c r="AA11" s="691"/>
      <c r="AB11" s="691"/>
      <c r="AC11" s="691"/>
      <c r="AD11" s="691"/>
      <c r="AE11" s="691"/>
      <c r="AF11" s="691"/>
    </row>
    <row r="12" spans="1:34" ht="24.5" customHeight="1">
      <c r="A12" s="228"/>
      <c r="B12" s="673">
        <v>3</v>
      </c>
      <c r="C12" s="674"/>
      <c r="D12" s="675"/>
      <c r="E12" s="676"/>
      <c r="F12" s="677"/>
      <c r="G12" s="366">
        <f>IF(U2="いる(経過措置)",20,15)</f>
        <v>15</v>
      </c>
      <c r="H12" s="682">
        <f t="shared" si="0"/>
        <v>0</v>
      </c>
      <c r="I12" s="674"/>
      <c r="J12" s="683"/>
      <c r="K12" s="678"/>
      <c r="L12" s="676"/>
      <c r="M12" s="677"/>
      <c r="N12" s="675"/>
      <c r="O12" s="676"/>
      <c r="P12" s="705"/>
      <c r="Q12" s="279"/>
      <c r="R12" s="280"/>
      <c r="S12" s="232"/>
      <c r="T12" s="266" t="s">
        <v>465</v>
      </c>
      <c r="U12" s="692" t="s">
        <v>437</v>
      </c>
      <c r="V12" s="692"/>
      <c r="W12" s="692"/>
      <c r="X12" s="692"/>
      <c r="Y12" s="692"/>
      <c r="Z12" s="692"/>
      <c r="AA12" s="692"/>
      <c r="AB12" s="692"/>
      <c r="AC12" s="692"/>
      <c r="AD12" s="692"/>
      <c r="AE12" s="692"/>
      <c r="AF12" s="692"/>
      <c r="AG12" s="224"/>
    </row>
    <row r="13" spans="1:34" ht="24.5" customHeight="1">
      <c r="A13" s="228"/>
      <c r="B13" s="673">
        <v>4</v>
      </c>
      <c r="C13" s="674"/>
      <c r="D13" s="675"/>
      <c r="E13" s="676"/>
      <c r="F13" s="677"/>
      <c r="G13" s="366">
        <f>IF(U2="いる(経過措置)",30,25)</f>
        <v>25</v>
      </c>
      <c r="H13" s="682">
        <f t="shared" si="0"/>
        <v>0</v>
      </c>
      <c r="I13" s="674"/>
      <c r="J13" s="683"/>
      <c r="K13" s="678"/>
      <c r="L13" s="676"/>
      <c r="M13" s="677"/>
      <c r="N13" s="675"/>
      <c r="O13" s="676"/>
      <c r="P13" s="705"/>
      <c r="Q13" s="279"/>
      <c r="R13" s="280"/>
      <c r="S13" s="232"/>
      <c r="T13" s="238"/>
      <c r="U13" s="276"/>
      <c r="V13" s="276"/>
      <c r="W13" s="276"/>
      <c r="X13" s="276"/>
      <c r="Y13" s="276"/>
      <c r="Z13" s="276"/>
      <c r="AA13" s="276"/>
      <c r="AB13" s="276"/>
      <c r="AC13" s="276"/>
      <c r="AD13" s="276"/>
      <c r="AE13" s="276"/>
      <c r="AF13" s="276"/>
    </row>
    <row r="14" spans="1:34" ht="24.5" customHeight="1">
      <c r="A14" s="228"/>
      <c r="B14" s="673">
        <v>5</v>
      </c>
      <c r="C14" s="674"/>
      <c r="D14" s="675"/>
      <c r="E14" s="676"/>
      <c r="F14" s="677"/>
      <c r="G14" s="366">
        <f>IF(U2="いる(経過措置)",30,25)</f>
        <v>25</v>
      </c>
      <c r="H14" s="682">
        <f t="shared" si="0"/>
        <v>0</v>
      </c>
      <c r="I14" s="674"/>
      <c r="J14" s="683"/>
      <c r="K14" s="678"/>
      <c r="L14" s="676"/>
      <c r="M14" s="677"/>
      <c r="N14" s="675"/>
      <c r="O14" s="676"/>
      <c r="P14" s="705"/>
      <c r="Q14" s="279"/>
      <c r="R14" s="280"/>
      <c r="T14" s="266"/>
      <c r="U14" s="224"/>
      <c r="V14" s="224"/>
      <c r="W14" s="224"/>
      <c r="X14" s="224"/>
      <c r="Y14" s="224"/>
      <c r="Z14" s="224"/>
      <c r="AA14" s="224"/>
      <c r="AB14" s="224"/>
      <c r="AC14" s="224"/>
      <c r="AD14" s="224"/>
      <c r="AE14" s="224"/>
      <c r="AF14" s="224"/>
    </row>
    <row r="15" spans="1:34" ht="26" customHeight="1">
      <c r="A15" s="228"/>
      <c r="B15" s="745" t="s">
        <v>468</v>
      </c>
      <c r="C15" s="746"/>
      <c r="D15" s="747"/>
      <c r="E15" s="748"/>
      <c r="F15" s="749"/>
      <c r="G15" s="241"/>
      <c r="H15" s="742"/>
      <c r="I15" s="742"/>
      <c r="J15" s="750"/>
      <c r="K15" s="785"/>
      <c r="L15" s="707"/>
      <c r="M15" s="786"/>
      <c r="N15" s="706"/>
      <c r="O15" s="707"/>
      <c r="P15" s="708"/>
      <c r="Q15" s="309"/>
      <c r="R15" s="310"/>
      <c r="T15" s="266"/>
      <c r="U15" s="224"/>
    </row>
    <row r="16" spans="1:34" ht="23.5" customHeight="1" thickBot="1">
      <c r="A16" s="228"/>
      <c r="B16" s="740" t="s">
        <v>410</v>
      </c>
      <c r="C16" s="741"/>
      <c r="D16" s="742"/>
      <c r="E16" s="742"/>
      <c r="F16" s="742"/>
      <c r="G16" s="242"/>
      <c r="H16" s="743"/>
      <c r="I16" s="743"/>
      <c r="J16" s="744"/>
      <c r="K16" s="678"/>
      <c r="L16" s="676"/>
      <c r="M16" s="677"/>
      <c r="N16" s="675"/>
      <c r="O16" s="676"/>
      <c r="P16" s="705"/>
      <c r="Q16" s="279"/>
      <c r="R16" s="280"/>
    </row>
    <row r="17" spans="1:50" ht="24" customHeight="1" thickBot="1">
      <c r="A17" s="228"/>
      <c r="B17" s="671" t="s">
        <v>400</v>
      </c>
      <c r="C17" s="672"/>
      <c r="D17" s="684"/>
      <c r="E17" s="684"/>
      <c r="F17" s="684"/>
      <c r="G17" s="259"/>
      <c r="H17" s="685">
        <f>ROUND((H9+H10+H11+H12+H13+H14+H16),0)</f>
        <v>0</v>
      </c>
      <c r="I17" s="686"/>
      <c r="J17" s="687"/>
      <c r="K17" s="693">
        <f>SUM(K9+K10+K11+K12+K13+K14+K16)</f>
        <v>0</v>
      </c>
      <c r="L17" s="693"/>
      <c r="M17" s="694"/>
      <c r="N17" s="693">
        <f>SUM(N9+N10+N11+N12+N13+N14+N16)</f>
        <v>0</v>
      </c>
      <c r="O17" s="693"/>
      <c r="P17" s="694"/>
      <c r="Q17" s="277">
        <f>SUM(Q9:Q16)</f>
        <v>0</v>
      </c>
      <c r="R17" s="278">
        <f>SUM(R9:R16)</f>
        <v>0</v>
      </c>
      <c r="U17" s="235"/>
      <c r="V17" s="267" t="s">
        <v>440</v>
      </c>
      <c r="W17" s="267"/>
      <c r="X17" s="267"/>
      <c r="Y17" s="267"/>
      <c r="Z17" s="268"/>
      <c r="AA17" s="224"/>
      <c r="AB17" s="224"/>
      <c r="AC17" s="224"/>
      <c r="AD17" s="224"/>
    </row>
    <row r="18" spans="1:50" ht="9.5" customHeight="1">
      <c r="A18" s="228"/>
      <c r="B18" s="236"/>
      <c r="C18" s="236"/>
      <c r="D18" s="236"/>
      <c r="E18" s="236"/>
      <c r="F18" s="236"/>
      <c r="G18" s="236"/>
      <c r="H18" s="243"/>
      <c r="I18" s="243"/>
      <c r="J18" s="243"/>
      <c r="K18" s="236"/>
      <c r="L18" s="236"/>
      <c r="M18" s="236"/>
      <c r="N18" s="236"/>
      <c r="O18" s="236"/>
      <c r="P18" s="236"/>
      <c r="Q18" s="244"/>
      <c r="R18" s="244"/>
      <c r="S18" s="244"/>
      <c r="T18" s="244"/>
      <c r="U18" s="751" t="s">
        <v>438</v>
      </c>
      <c r="V18" s="752"/>
      <c r="W18" s="753"/>
      <c r="X18" s="751" t="str">
        <f>IF(K17=0,"自動計算",K17)</f>
        <v>自動計算</v>
      </c>
      <c r="Y18" s="752"/>
      <c r="Z18" s="261"/>
      <c r="AA18" s="224"/>
      <c r="AB18" s="224"/>
      <c r="AC18" s="224"/>
      <c r="AE18" s="224"/>
    </row>
    <row r="19" spans="1:50" ht="20.5" customHeight="1" thickBot="1">
      <c r="A19" s="228"/>
      <c r="B19" s="245" t="s">
        <v>428</v>
      </c>
      <c r="C19" s="245"/>
      <c r="D19" s="245"/>
      <c r="E19" s="245"/>
      <c r="F19" s="245"/>
      <c r="G19" s="245"/>
      <c r="H19" s="245"/>
      <c r="I19" s="245"/>
      <c r="J19" s="245"/>
      <c r="K19" s="245"/>
      <c r="L19" s="245"/>
      <c r="M19" s="232"/>
      <c r="N19" s="232"/>
      <c r="O19" s="224"/>
      <c r="P19" s="236"/>
      <c r="Q19" s="244"/>
      <c r="R19" s="244"/>
      <c r="S19" s="244"/>
      <c r="T19" s="224"/>
      <c r="U19" s="754"/>
      <c r="V19" s="755"/>
      <c r="W19" s="756"/>
      <c r="X19" s="754"/>
      <c r="Y19" s="755"/>
      <c r="Z19" s="263" t="s">
        <v>161</v>
      </c>
      <c r="AA19" s="224"/>
      <c r="AB19" s="224"/>
      <c r="AC19" s="224"/>
    </row>
    <row r="20" spans="1:50" ht="20.5" customHeight="1" thickBot="1">
      <c r="A20" s="228"/>
      <c r="B20" s="247" t="s">
        <v>429</v>
      </c>
      <c r="C20" s="246"/>
      <c r="D20" s="246"/>
      <c r="E20" s="246"/>
      <c r="F20" s="246"/>
      <c r="G20" s="246"/>
      <c r="H20" s="246"/>
      <c r="I20" s="246"/>
      <c r="J20" s="246"/>
      <c r="K20" s="246"/>
      <c r="L20" s="246" t="s">
        <v>432</v>
      </c>
      <c r="M20" s="781"/>
      <c r="N20" s="782"/>
      <c r="O20" s="783"/>
      <c r="P20" s="236" t="s">
        <v>452</v>
      </c>
      <c r="Q20" s="244"/>
      <c r="R20" s="244"/>
      <c r="S20" s="244"/>
      <c r="T20" s="224"/>
      <c r="U20" s="769" t="s">
        <v>439</v>
      </c>
      <c r="V20" s="752"/>
      <c r="W20" s="753"/>
      <c r="X20" s="770" t="str">
        <f>G23</f>
        <v>(自動計算)</v>
      </c>
      <c r="Y20" s="752"/>
      <c r="Z20" s="261"/>
      <c r="AA20" s="224"/>
      <c r="AB20" s="224"/>
      <c r="AC20" s="224"/>
    </row>
    <row r="21" spans="1:50" ht="20.5" customHeight="1" thickBot="1">
      <c r="A21" s="228"/>
      <c r="B21" s="245" t="s">
        <v>430</v>
      </c>
      <c r="C21" s="245"/>
      <c r="D21" s="245"/>
      <c r="E21" s="245"/>
      <c r="F21" s="245"/>
      <c r="G21" s="245"/>
      <c r="H21" s="245"/>
      <c r="I21" s="245"/>
      <c r="J21" s="245"/>
      <c r="K21" s="245"/>
      <c r="L21" s="246" t="s">
        <v>431</v>
      </c>
      <c r="M21" s="781"/>
      <c r="N21" s="782"/>
      <c r="O21" s="783"/>
      <c r="P21" s="236" t="s">
        <v>452</v>
      </c>
      <c r="Q21" s="244"/>
      <c r="R21" s="244"/>
      <c r="S21" s="244"/>
      <c r="T21" s="224"/>
      <c r="U21" s="754"/>
      <c r="V21" s="755"/>
      <c r="W21" s="756"/>
      <c r="X21" s="771"/>
      <c r="Y21" s="772"/>
      <c r="Z21" s="262" t="s">
        <v>161</v>
      </c>
      <c r="AA21" s="224"/>
      <c r="AB21" s="751" t="s">
        <v>443</v>
      </c>
      <c r="AC21" s="752"/>
      <c r="AD21" s="753"/>
      <c r="AG21" s="220"/>
      <c r="AH21" s="220"/>
      <c r="AI21" s="220"/>
      <c r="AJ21" s="220"/>
      <c r="AK21" s="220"/>
      <c r="AL21" s="220"/>
      <c r="AM21" s="220"/>
      <c r="AN21" s="220"/>
      <c r="AO21" s="220"/>
      <c r="AP21" s="220"/>
    </row>
    <row r="22" spans="1:50" ht="20.5" customHeight="1">
      <c r="A22" s="228"/>
      <c r="B22" s="228"/>
      <c r="C22" s="248" t="s">
        <v>433</v>
      </c>
      <c r="D22" s="249"/>
      <c r="E22" s="249"/>
      <c r="F22" s="249"/>
      <c r="G22" s="249"/>
      <c r="H22" s="249"/>
      <c r="I22" s="249"/>
      <c r="J22" s="250"/>
      <c r="N22" s="224"/>
      <c r="O22" s="224"/>
      <c r="P22" s="236"/>
      <c r="Q22" s="244"/>
      <c r="R22" s="244"/>
      <c r="S22" s="244"/>
      <c r="T22" s="260"/>
      <c r="U22" s="771" t="s">
        <v>441</v>
      </c>
      <c r="V22" s="772"/>
      <c r="W22" s="772"/>
      <c r="X22" s="773" t="str">
        <f>IFERROR(ROUNDDOWN(X18+X20,1),"自動計算")</f>
        <v>自動計算</v>
      </c>
      <c r="Y22" s="774"/>
      <c r="Z22" s="264"/>
      <c r="AA22" s="772" t="s">
        <v>442</v>
      </c>
      <c r="AB22" s="777">
        <f>H17</f>
        <v>0</v>
      </c>
      <c r="AC22" s="778"/>
      <c r="AD22" s="264"/>
      <c r="AG22" s="220"/>
      <c r="AH22" s="220"/>
      <c r="AI22" s="220"/>
      <c r="AJ22" s="220"/>
      <c r="AK22" s="220"/>
      <c r="AL22" s="220"/>
      <c r="AM22" s="220"/>
      <c r="AN22" s="220"/>
      <c r="AO22" s="220"/>
      <c r="AP22" s="220"/>
    </row>
    <row r="23" spans="1:50" ht="20.5" customHeight="1" thickBot="1">
      <c r="A23" s="228"/>
      <c r="B23" s="228"/>
      <c r="C23" s="251" t="s">
        <v>434</v>
      </c>
      <c r="D23" s="252"/>
      <c r="E23" s="252"/>
      <c r="F23" s="252"/>
      <c r="G23" s="784" t="str">
        <f>IFERROR(M21/M20,"(自動計算)")</f>
        <v>(自動計算)</v>
      </c>
      <c r="H23" s="784"/>
      <c r="I23" s="784"/>
      <c r="J23" s="253" t="s">
        <v>418</v>
      </c>
      <c r="K23" s="228"/>
      <c r="L23" s="224"/>
      <c r="M23" s="224"/>
      <c r="N23" s="224"/>
      <c r="O23" s="224"/>
      <c r="P23" s="236"/>
      <c r="Q23" s="244"/>
      <c r="R23" s="244"/>
      <c r="S23" s="244"/>
      <c r="T23" s="224"/>
      <c r="U23" s="754"/>
      <c r="V23" s="755"/>
      <c r="W23" s="755"/>
      <c r="X23" s="775"/>
      <c r="Y23" s="776"/>
      <c r="Z23" s="265" t="s">
        <v>161</v>
      </c>
      <c r="AA23" s="772"/>
      <c r="AB23" s="779"/>
      <c r="AC23" s="780"/>
      <c r="AD23" s="265" t="s">
        <v>161</v>
      </c>
      <c r="AG23" s="220"/>
      <c r="AH23" s="220"/>
      <c r="AI23" s="220"/>
      <c r="AJ23" s="220"/>
      <c r="AK23" s="220"/>
      <c r="AL23" s="220"/>
      <c r="AM23" s="220"/>
      <c r="AN23" s="220"/>
      <c r="AO23" s="220"/>
      <c r="AP23" s="220"/>
    </row>
    <row r="24" spans="1:50" ht="16.5" customHeight="1">
      <c r="A24" s="228"/>
      <c r="B24" s="228"/>
      <c r="C24" s="236"/>
      <c r="D24" s="236"/>
      <c r="E24" s="236"/>
      <c r="F24" s="236"/>
      <c r="G24" s="236"/>
      <c r="H24" s="243"/>
      <c r="I24" s="243"/>
      <c r="J24" s="243"/>
      <c r="K24" s="236"/>
      <c r="L24" s="236"/>
      <c r="M24" s="236"/>
      <c r="N24" s="236"/>
      <c r="O24" s="236"/>
      <c r="P24" s="236"/>
      <c r="Q24" s="244"/>
      <c r="R24" s="244"/>
      <c r="S24" s="244"/>
      <c r="T24" s="224"/>
      <c r="AG24" s="220"/>
      <c r="AH24" s="220"/>
      <c r="AI24" s="220"/>
      <c r="AJ24" s="220"/>
      <c r="AK24" s="220"/>
      <c r="AL24" s="220"/>
      <c r="AM24" s="220"/>
      <c r="AN24" s="220"/>
      <c r="AO24" s="220"/>
      <c r="AP24" s="220"/>
    </row>
    <row r="25" spans="1:50" ht="26" customHeight="1">
      <c r="A25" s="271">
        <v>2</v>
      </c>
      <c r="B25" s="224" t="s">
        <v>447</v>
      </c>
      <c r="C25" s="224"/>
      <c r="D25" s="224"/>
      <c r="E25" s="224"/>
      <c r="F25" s="224"/>
      <c r="G25" s="224"/>
      <c r="H25" s="224"/>
      <c r="I25" s="224"/>
      <c r="J25" s="224"/>
      <c r="K25" s="224"/>
      <c r="L25" s="224"/>
      <c r="M25" s="224"/>
      <c r="N25" s="224"/>
      <c r="O25" s="224"/>
      <c r="P25" s="224"/>
      <c r="Q25" s="224"/>
      <c r="R25" s="224"/>
      <c r="S25" s="224"/>
      <c r="T25" s="224"/>
      <c r="U25" s="224"/>
      <c r="V25" s="224" t="s">
        <v>448</v>
      </c>
      <c r="W25" s="679" t="s">
        <v>56</v>
      </c>
      <c r="X25" s="679"/>
      <c r="Y25" s="679"/>
      <c r="Z25" s="224" t="s">
        <v>396</v>
      </c>
      <c r="AA25" s="224"/>
      <c r="AB25" s="224"/>
      <c r="AC25" s="224"/>
      <c r="AD25" s="224"/>
      <c r="AE25" s="224"/>
      <c r="AF25" s="224"/>
      <c r="AG25" s="220"/>
      <c r="AH25" s="220"/>
      <c r="AI25" s="220"/>
      <c r="AJ25" s="220"/>
      <c r="AK25" s="220"/>
      <c r="AL25" s="220"/>
      <c r="AM25" s="220"/>
      <c r="AN25" s="220"/>
      <c r="AO25" s="220"/>
      <c r="AP25" s="220"/>
    </row>
    <row r="26" spans="1:50" ht="18.75" customHeight="1">
      <c r="A26" s="228"/>
      <c r="B26" s="224" t="s">
        <v>449</v>
      </c>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8"/>
      <c r="AF26" s="228"/>
      <c r="AG26" s="220"/>
      <c r="AH26" s="220"/>
      <c r="AI26" s="220"/>
      <c r="AJ26" s="220"/>
      <c r="AK26" s="220"/>
      <c r="AL26" s="220"/>
      <c r="AM26" s="220"/>
      <c r="AN26" s="220"/>
      <c r="AO26" s="220"/>
      <c r="AP26" s="220"/>
    </row>
    <row r="27" spans="1:50" ht="24.5" customHeight="1">
      <c r="A27" s="220"/>
      <c r="B27" s="272"/>
      <c r="C27" s="220" t="s">
        <v>421</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row>
    <row r="28" spans="1:50" ht="24.5" customHeight="1">
      <c r="A28" s="220"/>
      <c r="B28" s="274" t="s">
        <v>463</v>
      </c>
      <c r="C28" s="275" t="s">
        <v>454</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row>
    <row r="29" spans="1:50" ht="17.5" customHeight="1">
      <c r="A29" s="220"/>
      <c r="B29" s="272"/>
      <c r="C29" s="680"/>
      <c r="D29" s="680"/>
      <c r="E29" s="680"/>
      <c r="F29" s="680"/>
      <c r="G29" s="680" t="s">
        <v>457</v>
      </c>
      <c r="H29" s="680"/>
      <c r="I29" s="680"/>
      <c r="J29" s="680"/>
      <c r="K29" s="680"/>
      <c r="L29" s="680"/>
      <c r="M29" s="680"/>
      <c r="N29" s="680" t="s">
        <v>458</v>
      </c>
      <c r="O29" s="680"/>
      <c r="P29" s="680"/>
      <c r="Q29" s="680"/>
      <c r="R29" s="680"/>
      <c r="S29" s="680"/>
      <c r="T29" s="68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row>
    <row r="30" spans="1:50" ht="24.5" customHeight="1">
      <c r="A30" s="220"/>
      <c r="B30" s="272"/>
      <c r="C30" s="681" t="s">
        <v>460</v>
      </c>
      <c r="D30" s="681"/>
      <c r="E30" s="681"/>
      <c r="F30" s="681"/>
      <c r="G30" s="286"/>
      <c r="H30" s="287" t="s">
        <v>162</v>
      </c>
      <c r="I30" s="320"/>
      <c r="J30" s="288" t="s">
        <v>459</v>
      </c>
      <c r="K30" s="286"/>
      <c r="L30" s="287" t="s">
        <v>162</v>
      </c>
      <c r="M30" s="320"/>
      <c r="N30" s="286"/>
      <c r="O30" s="287" t="s">
        <v>162</v>
      </c>
      <c r="P30" s="320"/>
      <c r="Q30" s="288" t="s">
        <v>459</v>
      </c>
      <c r="R30" s="286"/>
      <c r="S30" s="287" t="s">
        <v>162</v>
      </c>
      <c r="T30" s="3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row>
    <row r="31" spans="1:50" ht="14" customHeight="1">
      <c r="A31" s="220"/>
      <c r="B31" s="272"/>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row>
    <row r="32" spans="1:50" ht="14" customHeight="1">
      <c r="A32" s="220"/>
      <c r="B32" s="274" t="s">
        <v>463</v>
      </c>
      <c r="C32" s="220" t="s">
        <v>461</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row>
    <row r="33" spans="1:51" ht="18.5" customHeight="1">
      <c r="B33" s="220"/>
      <c r="C33" s="751"/>
      <c r="D33" s="752"/>
      <c r="E33" s="752"/>
      <c r="F33" s="752"/>
      <c r="G33" s="752"/>
      <c r="H33" s="752"/>
      <c r="I33" s="752"/>
      <c r="J33" s="753"/>
      <c r="K33" s="709" t="s">
        <v>422</v>
      </c>
      <c r="L33" s="710"/>
      <c r="M33" s="710"/>
      <c r="N33" s="710"/>
      <c r="O33" s="710"/>
      <c r="P33" s="711"/>
      <c r="Q33" s="709" t="s">
        <v>423</v>
      </c>
      <c r="R33" s="710"/>
      <c r="S33" s="710"/>
      <c r="T33" s="710"/>
      <c r="U33" s="710"/>
      <c r="V33" s="711"/>
      <c r="W33" s="220" t="s">
        <v>456</v>
      </c>
      <c r="X33" s="691" t="s">
        <v>464</v>
      </c>
      <c r="Y33" s="691"/>
      <c r="Z33" s="691"/>
      <c r="AA33" s="691"/>
      <c r="AB33" s="691"/>
      <c r="AC33" s="691"/>
      <c r="AD33" s="691"/>
      <c r="AE33" s="691"/>
      <c r="AF33" s="691"/>
      <c r="AG33" s="220"/>
      <c r="AH33" s="220"/>
      <c r="AI33" s="220"/>
      <c r="AJ33" s="220"/>
      <c r="AK33" s="220"/>
      <c r="AL33" s="220"/>
      <c r="AM33" s="220"/>
      <c r="AN33" s="220"/>
      <c r="AO33" s="220"/>
      <c r="AP33" s="220"/>
      <c r="AQ33" s="220"/>
      <c r="AR33" s="220"/>
      <c r="AS33" s="220"/>
      <c r="AT33" s="220"/>
      <c r="AU33" s="220"/>
      <c r="AV33" s="220"/>
      <c r="AW33" s="220"/>
      <c r="AX33" s="220"/>
      <c r="AY33" s="220"/>
    </row>
    <row r="34" spans="1:51" ht="18.5" customHeight="1">
      <c r="B34" s="220"/>
      <c r="C34" s="754"/>
      <c r="D34" s="755"/>
      <c r="E34" s="755"/>
      <c r="F34" s="755"/>
      <c r="G34" s="755"/>
      <c r="H34" s="755"/>
      <c r="I34" s="755"/>
      <c r="J34" s="756"/>
      <c r="K34" s="709" t="s">
        <v>419</v>
      </c>
      <c r="L34" s="710"/>
      <c r="M34" s="711"/>
      <c r="N34" s="709" t="s">
        <v>411</v>
      </c>
      <c r="O34" s="710"/>
      <c r="P34" s="711"/>
      <c r="Q34" s="709" t="s">
        <v>420</v>
      </c>
      <c r="R34" s="710"/>
      <c r="S34" s="711"/>
      <c r="T34" s="709" t="s">
        <v>411</v>
      </c>
      <c r="U34" s="710"/>
      <c r="V34" s="711"/>
      <c r="W34" s="220"/>
      <c r="X34" s="691"/>
      <c r="Y34" s="691"/>
      <c r="Z34" s="691"/>
      <c r="AA34" s="691"/>
      <c r="AB34" s="691"/>
      <c r="AC34" s="691"/>
      <c r="AD34" s="691"/>
      <c r="AE34" s="691"/>
      <c r="AF34" s="691"/>
      <c r="AG34" s="220"/>
      <c r="AH34" s="220"/>
      <c r="AI34" s="220"/>
      <c r="AJ34" s="220"/>
      <c r="AK34" s="220"/>
      <c r="AL34" s="220"/>
      <c r="AM34" s="220"/>
      <c r="AN34" s="220"/>
      <c r="AO34" s="220"/>
      <c r="AP34" s="220"/>
      <c r="AQ34" s="220"/>
      <c r="AR34" s="220"/>
      <c r="AS34" s="220"/>
      <c r="AT34" s="220"/>
      <c r="AU34" s="220"/>
      <c r="AV34" s="220"/>
      <c r="AW34" s="220"/>
      <c r="AX34" s="220"/>
      <c r="AY34" s="220"/>
    </row>
    <row r="35" spans="1:51" ht="20" customHeight="1">
      <c r="B35" s="220"/>
      <c r="C35" s="709" t="s">
        <v>412</v>
      </c>
      <c r="D35" s="710"/>
      <c r="E35" s="710"/>
      <c r="F35" s="710"/>
      <c r="G35" s="710"/>
      <c r="H35" s="710"/>
      <c r="I35" s="710"/>
      <c r="J35" s="711"/>
      <c r="K35" s="688"/>
      <c r="L35" s="689"/>
      <c r="M35" s="690"/>
      <c r="N35" s="688"/>
      <c r="O35" s="689"/>
      <c r="P35" s="690"/>
      <c r="Q35" s="688"/>
      <c r="R35" s="689"/>
      <c r="S35" s="690"/>
      <c r="T35" s="688"/>
      <c r="U35" s="689"/>
      <c r="V35" s="690"/>
      <c r="W35" s="220"/>
      <c r="X35" s="691"/>
      <c r="Y35" s="691"/>
      <c r="Z35" s="691"/>
      <c r="AA35" s="691"/>
      <c r="AB35" s="691"/>
      <c r="AC35" s="691"/>
      <c r="AD35" s="691"/>
      <c r="AE35" s="691"/>
      <c r="AF35" s="691"/>
      <c r="AG35" s="220"/>
      <c r="AH35" s="220"/>
      <c r="AI35" s="220"/>
      <c r="AJ35" s="220"/>
      <c r="AK35" s="220"/>
      <c r="AL35" s="220"/>
      <c r="AM35" s="220"/>
      <c r="AN35" s="220"/>
      <c r="AO35" s="220"/>
      <c r="AP35" s="220"/>
      <c r="AQ35" s="220"/>
    </row>
    <row r="36" spans="1:51" ht="23.5" customHeight="1">
      <c r="B36" s="220"/>
      <c r="C36" s="709" t="s">
        <v>413</v>
      </c>
      <c r="D36" s="710"/>
      <c r="E36" s="710"/>
      <c r="F36" s="710"/>
      <c r="G36" s="710"/>
      <c r="H36" s="710"/>
      <c r="I36" s="710"/>
      <c r="J36" s="711"/>
      <c r="K36" s="688"/>
      <c r="L36" s="689"/>
      <c r="M36" s="690"/>
      <c r="N36" s="688"/>
      <c r="O36" s="689"/>
      <c r="P36" s="690"/>
      <c r="Q36" s="688"/>
      <c r="R36" s="689"/>
      <c r="S36" s="690"/>
      <c r="T36" s="688"/>
      <c r="U36" s="689"/>
      <c r="V36" s="690"/>
      <c r="W36" s="220"/>
      <c r="X36" s="691"/>
      <c r="Y36" s="691"/>
      <c r="Z36" s="691"/>
      <c r="AA36" s="691"/>
      <c r="AB36" s="691"/>
      <c r="AC36" s="691"/>
      <c r="AD36" s="691"/>
      <c r="AE36" s="691"/>
      <c r="AF36" s="691"/>
      <c r="AG36" s="220"/>
      <c r="AH36" s="220"/>
      <c r="AI36" s="220"/>
      <c r="AJ36" s="220"/>
      <c r="AK36" s="220"/>
      <c r="AL36" s="220"/>
      <c r="AM36" s="220"/>
      <c r="AN36" s="220"/>
      <c r="AO36" s="220"/>
      <c r="AP36" s="220"/>
      <c r="AQ36" s="220"/>
    </row>
    <row r="37" spans="1:51" ht="21" customHeight="1">
      <c r="B37" s="220"/>
      <c r="C37" s="709" t="s">
        <v>414</v>
      </c>
      <c r="D37" s="710"/>
      <c r="E37" s="710"/>
      <c r="F37" s="710"/>
      <c r="G37" s="710"/>
      <c r="H37" s="710"/>
      <c r="I37" s="710"/>
      <c r="J37" s="711"/>
      <c r="K37" s="688"/>
      <c r="L37" s="689"/>
      <c r="M37" s="690"/>
      <c r="N37" s="688"/>
      <c r="O37" s="689"/>
      <c r="P37" s="690"/>
      <c r="Q37" s="688"/>
      <c r="R37" s="689"/>
      <c r="S37" s="690"/>
      <c r="T37" s="688"/>
      <c r="U37" s="689"/>
      <c r="V37" s="690"/>
      <c r="W37" s="220"/>
      <c r="X37" s="691"/>
      <c r="Y37" s="691"/>
      <c r="Z37" s="691"/>
      <c r="AA37" s="691"/>
      <c r="AB37" s="691"/>
      <c r="AC37" s="691"/>
      <c r="AD37" s="691"/>
      <c r="AE37" s="691"/>
      <c r="AF37" s="691"/>
      <c r="AG37" s="220"/>
    </row>
    <row r="38" spans="1:51" ht="21.5" customHeight="1">
      <c r="B38" s="220"/>
      <c r="C38" s="709" t="s">
        <v>455</v>
      </c>
      <c r="D38" s="710"/>
      <c r="E38" s="710"/>
      <c r="F38" s="710"/>
      <c r="G38" s="710"/>
      <c r="H38" s="710"/>
      <c r="I38" s="710"/>
      <c r="J38" s="711"/>
      <c r="K38" s="688"/>
      <c r="L38" s="689"/>
      <c r="M38" s="690"/>
      <c r="N38" s="688"/>
      <c r="O38" s="689"/>
      <c r="P38" s="690"/>
      <c r="Q38" s="688"/>
      <c r="R38" s="689"/>
      <c r="S38" s="690"/>
      <c r="T38" s="688"/>
      <c r="U38" s="689"/>
      <c r="V38" s="690"/>
      <c r="W38" s="220"/>
      <c r="X38" s="691"/>
      <c r="Y38" s="691"/>
      <c r="Z38" s="691"/>
      <c r="AA38" s="691"/>
      <c r="AB38" s="691"/>
      <c r="AC38" s="691"/>
      <c r="AD38" s="691"/>
      <c r="AE38" s="691"/>
      <c r="AF38" s="691"/>
      <c r="AG38" s="220"/>
    </row>
    <row r="39" spans="1:51" ht="20" customHeight="1">
      <c r="B39" s="220"/>
      <c r="C39" s="709" t="s">
        <v>415</v>
      </c>
      <c r="D39" s="710"/>
      <c r="E39" s="710"/>
      <c r="F39" s="710"/>
      <c r="G39" s="710"/>
      <c r="H39" s="710"/>
      <c r="I39" s="710"/>
      <c r="J39" s="711"/>
      <c r="K39" s="688"/>
      <c r="L39" s="689"/>
      <c r="M39" s="690"/>
      <c r="N39" s="688"/>
      <c r="O39" s="689"/>
      <c r="P39" s="690"/>
      <c r="Q39" s="688"/>
      <c r="R39" s="689"/>
      <c r="S39" s="690"/>
      <c r="T39" s="688"/>
      <c r="U39" s="689"/>
      <c r="V39" s="690"/>
      <c r="W39" s="220"/>
      <c r="X39" s="691"/>
      <c r="Y39" s="691"/>
      <c r="Z39" s="691"/>
      <c r="AA39" s="691"/>
      <c r="AB39" s="691"/>
      <c r="AC39" s="691"/>
      <c r="AD39" s="691"/>
      <c r="AE39" s="691"/>
      <c r="AF39" s="691"/>
      <c r="AG39" s="220"/>
    </row>
    <row r="40" spans="1:51" ht="20" customHeight="1">
      <c r="A40" s="220"/>
      <c r="B40" s="221"/>
      <c r="C40" s="221"/>
      <c r="D40" s="221"/>
      <c r="E40" s="221"/>
      <c r="F40" s="221"/>
      <c r="G40" s="221"/>
      <c r="H40" s="221"/>
      <c r="I40" s="221"/>
      <c r="J40" s="221"/>
      <c r="K40" s="221"/>
      <c r="L40" s="221"/>
      <c r="M40" s="221"/>
      <c r="N40" s="221"/>
      <c r="O40" s="221"/>
      <c r="P40" s="221"/>
      <c r="Q40" s="221"/>
      <c r="R40" s="221"/>
      <c r="S40" s="221"/>
      <c r="T40" s="221"/>
      <c r="U40" s="221"/>
      <c r="V40" s="220"/>
      <c r="W40" s="220"/>
      <c r="X40" s="220"/>
      <c r="Y40" s="220"/>
      <c r="Z40" s="220"/>
      <c r="AA40" s="220"/>
      <c r="AB40" s="220"/>
      <c r="AC40" s="220"/>
      <c r="AD40" s="220"/>
      <c r="AE40" s="220"/>
      <c r="AF40" s="220"/>
    </row>
    <row r="41" spans="1:51" ht="18" customHeight="1">
      <c r="A41" s="273">
        <v>3</v>
      </c>
      <c r="B41" s="227" t="s">
        <v>450</v>
      </c>
      <c r="C41" s="228"/>
      <c r="D41" s="228"/>
      <c r="E41" s="228"/>
      <c r="F41" s="228"/>
      <c r="G41" s="228"/>
      <c r="H41" s="228"/>
      <c r="I41" s="228"/>
      <c r="J41" s="228"/>
      <c r="K41" s="228"/>
      <c r="L41" s="228"/>
      <c r="M41" s="228"/>
      <c r="N41" s="228"/>
      <c r="O41" s="228"/>
      <c r="P41" s="228"/>
      <c r="Q41" s="228"/>
      <c r="R41" s="228"/>
      <c r="S41" s="228"/>
      <c r="T41" s="224" t="s">
        <v>448</v>
      </c>
      <c r="U41" s="679" t="s">
        <v>56</v>
      </c>
      <c r="V41" s="679"/>
      <c r="W41" s="679"/>
      <c r="X41" s="224" t="s">
        <v>396</v>
      </c>
      <c r="Y41" s="228"/>
      <c r="Z41" s="228"/>
      <c r="AA41" s="228"/>
      <c r="AB41" s="228"/>
      <c r="AC41" s="228"/>
      <c r="AD41" s="228"/>
      <c r="AE41" s="228"/>
      <c r="AF41" s="228"/>
    </row>
    <row r="42" spans="1:51" ht="18" customHeight="1">
      <c r="A42" s="273"/>
      <c r="B42" s="227"/>
      <c r="C42" s="228"/>
      <c r="D42" s="228"/>
      <c r="E42" s="228"/>
      <c r="F42" s="228"/>
      <c r="G42" s="228"/>
      <c r="H42" s="228"/>
      <c r="I42" s="228"/>
      <c r="J42" s="228"/>
      <c r="K42" s="228"/>
      <c r="L42" s="228"/>
      <c r="M42" s="228"/>
      <c r="N42" s="228"/>
      <c r="O42" s="228"/>
      <c r="P42" s="228"/>
      <c r="Q42" s="228"/>
      <c r="R42" s="228"/>
      <c r="S42" s="228"/>
      <c r="T42" s="224"/>
      <c r="U42" s="221"/>
      <c r="V42" s="221"/>
      <c r="W42" s="221"/>
      <c r="X42" s="224"/>
      <c r="Y42" s="228"/>
      <c r="Z42" s="228"/>
      <c r="AA42" s="228"/>
      <c r="AB42" s="228"/>
      <c r="AC42" s="228"/>
      <c r="AD42" s="228"/>
      <c r="AE42" s="228"/>
      <c r="AF42" s="228"/>
    </row>
    <row r="43" spans="1:51" ht="40.5" customHeight="1" thickBot="1">
      <c r="A43" s="231"/>
      <c r="B43" s="674" t="s">
        <v>401</v>
      </c>
      <c r="C43" s="674"/>
      <c r="D43" s="737" t="s">
        <v>402</v>
      </c>
      <c r="E43" s="738"/>
      <c r="F43" s="739" t="s">
        <v>403</v>
      </c>
      <c r="G43" s="739"/>
      <c r="H43" s="739"/>
      <c r="I43" s="739"/>
      <c r="J43" s="739" t="s">
        <v>404</v>
      </c>
      <c r="K43" s="739"/>
      <c r="L43" s="739"/>
      <c r="M43" s="737" t="s">
        <v>405</v>
      </c>
      <c r="N43" s="737"/>
      <c r="O43" s="737"/>
      <c r="P43" s="757" t="s">
        <v>406</v>
      </c>
      <c r="Q43" s="758"/>
      <c r="R43" s="759"/>
      <c r="S43" s="683" t="s">
        <v>407</v>
      </c>
      <c r="T43" s="760"/>
      <c r="U43" s="760"/>
      <c r="V43" s="760"/>
      <c r="W43" s="682"/>
      <c r="X43" s="228"/>
      <c r="Y43" s="228"/>
      <c r="Z43" s="228"/>
      <c r="AA43" s="228"/>
      <c r="AB43" s="228"/>
      <c r="AC43" s="228"/>
      <c r="AD43" s="228"/>
      <c r="AE43" s="228"/>
      <c r="AF43" s="228"/>
    </row>
    <row r="44" spans="1:51" ht="19.5" customHeight="1" thickBot="1">
      <c r="A44" s="228"/>
      <c r="B44" s="674">
        <v>0</v>
      </c>
      <c r="C44" s="683"/>
      <c r="D44" s="761"/>
      <c r="E44" s="761"/>
      <c r="F44" s="682">
        <v>3.3</v>
      </c>
      <c r="G44" s="682"/>
      <c r="H44" s="674"/>
      <c r="I44" s="674"/>
      <c r="J44" s="762">
        <f t="shared" ref="J44:J49" si="1">SUM(D44*F44)</f>
        <v>0</v>
      </c>
      <c r="K44" s="762"/>
      <c r="L44" s="763"/>
      <c r="M44" s="761"/>
      <c r="N44" s="761"/>
      <c r="O44" s="761"/>
      <c r="P44" s="764">
        <f t="shared" ref="P44:P49" si="2">SUM(M44-J44)</f>
        <v>0</v>
      </c>
      <c r="Q44" s="765"/>
      <c r="R44" s="766"/>
      <c r="S44" s="683"/>
      <c r="T44" s="760"/>
      <c r="U44" s="760"/>
      <c r="V44" s="760"/>
      <c r="W44" s="682"/>
      <c r="X44" s="228"/>
      <c r="Y44" s="228"/>
      <c r="Z44" s="228"/>
      <c r="AA44" s="228"/>
      <c r="AB44" s="228"/>
      <c r="AC44" s="228"/>
      <c r="AD44" s="228"/>
      <c r="AE44" s="228"/>
      <c r="AF44" s="228"/>
    </row>
    <row r="45" spans="1:51" ht="19.5" customHeight="1" thickBot="1">
      <c r="A45" s="228"/>
      <c r="B45" s="674">
        <v>1</v>
      </c>
      <c r="C45" s="683"/>
      <c r="D45" s="761"/>
      <c r="E45" s="761"/>
      <c r="F45" s="682">
        <v>3.3</v>
      </c>
      <c r="G45" s="682"/>
      <c r="H45" s="674"/>
      <c r="I45" s="674"/>
      <c r="J45" s="762">
        <f t="shared" si="1"/>
        <v>0</v>
      </c>
      <c r="K45" s="762"/>
      <c r="L45" s="763"/>
      <c r="M45" s="761"/>
      <c r="N45" s="761"/>
      <c r="O45" s="761"/>
      <c r="P45" s="764">
        <f t="shared" si="2"/>
        <v>0</v>
      </c>
      <c r="Q45" s="765"/>
      <c r="R45" s="766"/>
      <c r="S45" s="683"/>
      <c r="T45" s="760"/>
      <c r="U45" s="760"/>
      <c r="V45" s="760"/>
      <c r="W45" s="682"/>
      <c r="X45" s="228"/>
      <c r="Y45" s="228"/>
      <c r="Z45" s="228"/>
      <c r="AA45" s="228"/>
      <c r="AB45" s="228"/>
      <c r="AC45" s="228"/>
      <c r="AD45" s="228"/>
      <c r="AE45" s="228"/>
      <c r="AF45" s="228"/>
    </row>
    <row r="46" spans="1:51" ht="19.5" customHeight="1" thickBot="1">
      <c r="A46" s="228"/>
      <c r="B46" s="674">
        <v>2</v>
      </c>
      <c r="C46" s="683"/>
      <c r="D46" s="761"/>
      <c r="E46" s="761"/>
      <c r="F46" s="682">
        <v>1.98</v>
      </c>
      <c r="G46" s="682"/>
      <c r="H46" s="674"/>
      <c r="I46" s="674"/>
      <c r="J46" s="762">
        <f t="shared" si="1"/>
        <v>0</v>
      </c>
      <c r="K46" s="762"/>
      <c r="L46" s="763"/>
      <c r="M46" s="761"/>
      <c r="N46" s="761"/>
      <c r="O46" s="761"/>
      <c r="P46" s="764">
        <f t="shared" si="2"/>
        <v>0</v>
      </c>
      <c r="Q46" s="765"/>
      <c r="R46" s="766"/>
      <c r="S46" s="683"/>
      <c r="T46" s="760"/>
      <c r="U46" s="760"/>
      <c r="V46" s="760"/>
      <c r="W46" s="682"/>
      <c r="X46" s="228"/>
      <c r="Y46" s="228"/>
      <c r="Z46" s="228"/>
      <c r="AA46" s="228"/>
      <c r="AB46" s="228"/>
      <c r="AC46" s="228"/>
      <c r="AD46" s="228"/>
      <c r="AE46" s="228"/>
      <c r="AF46" s="228"/>
    </row>
    <row r="47" spans="1:51" ht="19.5" customHeight="1" thickBot="1">
      <c r="A47" s="228"/>
      <c r="B47" s="674">
        <v>3</v>
      </c>
      <c r="C47" s="683"/>
      <c r="D47" s="761"/>
      <c r="E47" s="761"/>
      <c r="F47" s="682">
        <v>1.98</v>
      </c>
      <c r="G47" s="682"/>
      <c r="H47" s="674"/>
      <c r="I47" s="674"/>
      <c r="J47" s="762">
        <f t="shared" si="1"/>
        <v>0</v>
      </c>
      <c r="K47" s="762"/>
      <c r="L47" s="763"/>
      <c r="M47" s="761"/>
      <c r="N47" s="761"/>
      <c r="O47" s="761"/>
      <c r="P47" s="764">
        <f t="shared" si="2"/>
        <v>0</v>
      </c>
      <c r="Q47" s="765"/>
      <c r="R47" s="766"/>
      <c r="S47" s="683"/>
      <c r="T47" s="760"/>
      <c r="U47" s="760"/>
      <c r="V47" s="760"/>
      <c r="W47" s="682"/>
      <c r="X47" s="228"/>
      <c r="Y47" s="228"/>
      <c r="Z47" s="228"/>
      <c r="AA47" s="228"/>
      <c r="AB47" s="228"/>
      <c r="AC47" s="228"/>
      <c r="AD47" s="228"/>
      <c r="AE47" s="228"/>
      <c r="AF47" s="228"/>
    </row>
    <row r="48" spans="1:51" ht="19.5" customHeight="1" thickBot="1">
      <c r="A48" s="228"/>
      <c r="B48" s="674">
        <v>4</v>
      </c>
      <c r="C48" s="683"/>
      <c r="D48" s="761"/>
      <c r="E48" s="761"/>
      <c r="F48" s="682">
        <v>1.98</v>
      </c>
      <c r="G48" s="682"/>
      <c r="H48" s="674"/>
      <c r="I48" s="674"/>
      <c r="J48" s="762">
        <f t="shared" si="1"/>
        <v>0</v>
      </c>
      <c r="K48" s="762"/>
      <c r="L48" s="763"/>
      <c r="M48" s="761"/>
      <c r="N48" s="761"/>
      <c r="O48" s="761"/>
      <c r="P48" s="764">
        <f t="shared" si="2"/>
        <v>0</v>
      </c>
      <c r="Q48" s="765"/>
      <c r="R48" s="766"/>
      <c r="S48" s="683"/>
      <c r="T48" s="760"/>
      <c r="U48" s="760"/>
      <c r="V48" s="760"/>
      <c r="W48" s="682"/>
      <c r="X48" s="228"/>
      <c r="Y48" s="228"/>
      <c r="Z48" s="228"/>
      <c r="AA48" s="228"/>
      <c r="AB48" s="228"/>
      <c r="AC48" s="228"/>
      <c r="AD48" s="228"/>
      <c r="AE48" s="228"/>
      <c r="AF48" s="228"/>
    </row>
    <row r="49" spans="1:32" ht="19.5" customHeight="1" thickBot="1">
      <c r="A49" s="228"/>
      <c r="B49" s="674">
        <v>5</v>
      </c>
      <c r="C49" s="683"/>
      <c r="D49" s="761"/>
      <c r="E49" s="761"/>
      <c r="F49" s="760">
        <v>1.98</v>
      </c>
      <c r="G49" s="760"/>
      <c r="H49" s="760"/>
      <c r="I49" s="682"/>
      <c r="J49" s="762">
        <f t="shared" si="1"/>
        <v>0</v>
      </c>
      <c r="K49" s="762"/>
      <c r="L49" s="763"/>
      <c r="M49" s="761"/>
      <c r="N49" s="761"/>
      <c r="O49" s="761"/>
      <c r="P49" s="764">
        <f t="shared" si="2"/>
        <v>0</v>
      </c>
      <c r="Q49" s="765"/>
      <c r="R49" s="766"/>
      <c r="S49" s="683"/>
      <c r="T49" s="760"/>
      <c r="U49" s="760"/>
      <c r="V49" s="760"/>
      <c r="W49" s="682"/>
      <c r="X49" s="228"/>
      <c r="Y49" s="228"/>
      <c r="Z49" s="228"/>
      <c r="AA49" s="228"/>
      <c r="AB49" s="228"/>
      <c r="AC49" s="228"/>
      <c r="AD49" s="228"/>
      <c r="AE49" s="228"/>
      <c r="AF49" s="228"/>
    </row>
    <row r="50" spans="1:32" ht="24.75" customHeight="1">
      <c r="A50" s="228"/>
      <c r="B50" s="674" t="s">
        <v>400</v>
      </c>
      <c r="C50" s="674"/>
      <c r="D50" s="767">
        <f>SUM(D44:E49)</f>
        <v>0</v>
      </c>
      <c r="E50" s="767"/>
      <c r="F50" s="762"/>
      <c r="G50" s="762"/>
      <c r="H50" s="762"/>
      <c r="I50" s="762"/>
      <c r="J50" s="762">
        <f>SUM(J44:L49)</f>
        <v>0</v>
      </c>
      <c r="K50" s="762"/>
      <c r="L50" s="762"/>
      <c r="M50" s="767"/>
      <c r="N50" s="767"/>
      <c r="O50" s="767"/>
      <c r="P50" s="763">
        <f>SUM(P44:R49)</f>
        <v>0</v>
      </c>
      <c r="Q50" s="765"/>
      <c r="R50" s="766"/>
      <c r="S50" s="763"/>
      <c r="T50" s="765"/>
      <c r="U50" s="765"/>
      <c r="V50" s="765"/>
      <c r="W50" s="766"/>
      <c r="X50" s="228"/>
      <c r="Y50" s="228"/>
      <c r="Z50" s="228"/>
      <c r="AA50" s="228"/>
      <c r="AB50" s="228"/>
      <c r="AC50" s="228"/>
      <c r="AD50" s="228"/>
      <c r="AE50" s="228"/>
      <c r="AF50" s="228"/>
    </row>
    <row r="51" spans="1:32" ht="24.75" customHeight="1">
      <c r="A51" s="228"/>
      <c r="B51" s="228" t="s">
        <v>469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1:32" ht="22.5" customHeight="1">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row>
    <row r="53" spans="1:32">
      <c r="A53"/>
      <c r="B53"/>
      <c r="C53"/>
      <c r="D53"/>
      <c r="E53"/>
      <c r="F53"/>
      <c r="G53"/>
      <c r="H53"/>
      <c r="I53"/>
      <c r="J53"/>
      <c r="K53"/>
      <c r="L53"/>
      <c r="M53"/>
      <c r="N53"/>
      <c r="O53"/>
      <c r="P53"/>
      <c r="Q53"/>
      <c r="R53"/>
      <c r="S53"/>
      <c r="T53"/>
      <c r="U53"/>
      <c r="V53"/>
      <c r="W53"/>
      <c r="X53"/>
      <c r="Y53"/>
      <c r="Z53"/>
      <c r="AA53"/>
      <c r="AB53"/>
      <c r="AC53"/>
      <c r="AD53"/>
      <c r="AE53"/>
      <c r="AF53"/>
    </row>
    <row r="54" spans="1:32">
      <c r="A54"/>
      <c r="B54"/>
      <c r="C54"/>
      <c r="D54"/>
      <c r="E54"/>
      <c r="F54"/>
      <c r="G54"/>
      <c r="H54"/>
      <c r="I54"/>
      <c r="J54"/>
      <c r="K54"/>
      <c r="L54"/>
      <c r="M54"/>
      <c r="N54"/>
      <c r="O54"/>
      <c r="P54"/>
      <c r="Q54"/>
      <c r="R54"/>
      <c r="S54"/>
      <c r="T54"/>
      <c r="U54"/>
      <c r="V54"/>
      <c r="W54"/>
      <c r="X54"/>
      <c r="Y54"/>
      <c r="Z54"/>
      <c r="AA54"/>
      <c r="AB54"/>
      <c r="AC54"/>
      <c r="AD54"/>
      <c r="AE54"/>
      <c r="AF54"/>
    </row>
    <row r="55" spans="1:32">
      <c r="A55"/>
      <c r="B55"/>
      <c r="C55"/>
      <c r="D55"/>
      <c r="E55"/>
      <c r="F55"/>
      <c r="G55"/>
      <c r="H55"/>
      <c r="I55"/>
      <c r="J55"/>
      <c r="K55"/>
      <c r="L55"/>
      <c r="M55"/>
      <c r="N55"/>
      <c r="O55"/>
      <c r="P55"/>
      <c r="Q55"/>
      <c r="R55"/>
      <c r="S55"/>
      <c r="T55"/>
      <c r="U55"/>
      <c r="V55"/>
      <c r="W55"/>
      <c r="X55"/>
      <c r="Y55"/>
      <c r="Z55"/>
      <c r="AA55"/>
      <c r="AB55"/>
      <c r="AC55"/>
      <c r="AD55"/>
      <c r="AE55"/>
      <c r="AF55"/>
    </row>
    <row r="56" spans="1:32">
      <c r="A56"/>
      <c r="B56"/>
      <c r="C56"/>
      <c r="D56"/>
      <c r="E56"/>
      <c r="F56"/>
      <c r="G56"/>
      <c r="H56"/>
      <c r="I56"/>
      <c r="J56"/>
      <c r="K56"/>
      <c r="L56"/>
      <c r="M56"/>
      <c r="N56"/>
      <c r="O56"/>
      <c r="P56"/>
      <c r="Q56"/>
      <c r="R56"/>
      <c r="S56"/>
      <c r="T56"/>
      <c r="U56"/>
      <c r="V56"/>
      <c r="W56"/>
      <c r="X56"/>
      <c r="Y56"/>
      <c r="Z56"/>
      <c r="AA56"/>
      <c r="AB56"/>
      <c r="AC56"/>
      <c r="AD56"/>
      <c r="AE56"/>
      <c r="AF56"/>
    </row>
    <row r="57" spans="1:32">
      <c r="A57"/>
      <c r="B57"/>
      <c r="C57"/>
      <c r="D57"/>
      <c r="E57"/>
      <c r="F57"/>
      <c r="G57"/>
      <c r="H57"/>
      <c r="I57"/>
      <c r="J57"/>
      <c r="K57"/>
      <c r="L57"/>
      <c r="M57"/>
      <c r="N57"/>
      <c r="O57"/>
      <c r="P57"/>
      <c r="Q57"/>
      <c r="R57"/>
      <c r="S57"/>
      <c r="T57"/>
      <c r="U57"/>
      <c r="V57"/>
      <c r="W57"/>
      <c r="X57"/>
      <c r="Y57"/>
      <c r="Z57"/>
      <c r="AA57"/>
      <c r="AB57"/>
      <c r="AC57"/>
      <c r="AD57"/>
      <c r="AE57"/>
      <c r="AF57"/>
    </row>
    <row r="58" spans="1:32">
      <c r="A58"/>
      <c r="B58"/>
      <c r="C58"/>
      <c r="D58"/>
      <c r="E58"/>
      <c r="F58"/>
      <c r="G58"/>
      <c r="H58"/>
      <c r="I58"/>
      <c r="J58"/>
      <c r="K58"/>
      <c r="L58"/>
      <c r="M58"/>
      <c r="N58"/>
      <c r="O58"/>
      <c r="P58"/>
      <c r="Q58"/>
      <c r="R58"/>
      <c r="S58"/>
      <c r="T58"/>
      <c r="U58"/>
      <c r="V58"/>
      <c r="W58"/>
      <c r="X58"/>
      <c r="Y58"/>
      <c r="Z58"/>
      <c r="AA58"/>
      <c r="AB58"/>
      <c r="AC58"/>
      <c r="AD58"/>
      <c r="AE58"/>
      <c r="AF58"/>
    </row>
    <row r="59" spans="1:32">
      <c r="A59"/>
      <c r="B59"/>
      <c r="C59"/>
      <c r="D59"/>
      <c r="E59"/>
      <c r="F59"/>
      <c r="G59"/>
      <c r="H59"/>
      <c r="I59"/>
      <c r="J59"/>
      <c r="K59"/>
      <c r="L59"/>
      <c r="M59"/>
      <c r="N59"/>
      <c r="O59"/>
      <c r="P59"/>
      <c r="Q59"/>
      <c r="R59"/>
      <c r="S59"/>
      <c r="T59"/>
      <c r="U59"/>
      <c r="V59"/>
      <c r="W59"/>
      <c r="X59"/>
      <c r="Y59"/>
      <c r="Z59"/>
      <c r="AA59"/>
      <c r="AB59"/>
      <c r="AC59"/>
      <c r="AD59"/>
      <c r="AE59"/>
      <c r="AF59"/>
    </row>
    <row r="60" spans="1:32">
      <c r="A60"/>
      <c r="B60"/>
      <c r="C60"/>
      <c r="D60"/>
      <c r="E60"/>
      <c r="F60"/>
      <c r="G60"/>
      <c r="H60"/>
      <c r="I60"/>
      <c r="J60"/>
      <c r="K60"/>
      <c r="L60"/>
      <c r="M60"/>
      <c r="N60"/>
      <c r="O60"/>
      <c r="P60"/>
      <c r="Q60"/>
      <c r="R60"/>
      <c r="S60"/>
      <c r="T60"/>
      <c r="U60"/>
      <c r="V60"/>
      <c r="W60"/>
      <c r="X60"/>
      <c r="Y60"/>
      <c r="Z60"/>
      <c r="AA60"/>
      <c r="AB60"/>
      <c r="AC60"/>
      <c r="AD60"/>
      <c r="AE60"/>
      <c r="AF60"/>
    </row>
    <row r="61" spans="1:32">
      <c r="A61"/>
      <c r="B61"/>
      <c r="C61"/>
      <c r="D61"/>
      <c r="E61"/>
      <c r="F61"/>
      <c r="G61"/>
      <c r="H61"/>
      <c r="I61"/>
      <c r="J61"/>
      <c r="K61"/>
      <c r="L61"/>
      <c r="M61"/>
      <c r="N61"/>
      <c r="O61"/>
      <c r="P61"/>
      <c r="Q61"/>
      <c r="R61"/>
      <c r="S61"/>
      <c r="T61"/>
      <c r="U61"/>
      <c r="V61"/>
      <c r="W61"/>
      <c r="X61"/>
      <c r="Y61"/>
      <c r="Z61"/>
      <c r="AA61"/>
      <c r="AB61"/>
      <c r="AC61"/>
      <c r="AD61"/>
      <c r="AE61"/>
      <c r="AF61"/>
    </row>
    <row r="62" spans="1:32">
      <c r="A62"/>
      <c r="B62"/>
      <c r="C62"/>
      <c r="D62"/>
      <c r="E62"/>
      <c r="F62"/>
      <c r="G62"/>
      <c r="H62"/>
      <c r="I62"/>
      <c r="J62"/>
      <c r="K62"/>
      <c r="L62"/>
      <c r="M62"/>
      <c r="N62"/>
      <c r="O62"/>
      <c r="P62"/>
      <c r="Q62"/>
      <c r="R62"/>
      <c r="S62"/>
      <c r="T62"/>
      <c r="U62"/>
      <c r="V62"/>
      <c r="W62"/>
      <c r="X62"/>
      <c r="Y62"/>
      <c r="Z62"/>
      <c r="AA62"/>
      <c r="AB62"/>
      <c r="AC62"/>
      <c r="AD62"/>
      <c r="AE62"/>
      <c r="AF62"/>
    </row>
    <row r="63" spans="1:32">
      <c r="A63"/>
      <c r="B63"/>
      <c r="C63"/>
      <c r="D63"/>
      <c r="E63"/>
      <c r="F63"/>
      <c r="G63"/>
      <c r="H63"/>
      <c r="I63"/>
      <c r="J63"/>
      <c r="K63"/>
      <c r="L63"/>
      <c r="M63"/>
      <c r="N63"/>
      <c r="O63"/>
      <c r="P63"/>
      <c r="Q63"/>
      <c r="R63"/>
      <c r="S63"/>
      <c r="T63"/>
      <c r="U63"/>
      <c r="V63"/>
      <c r="W63"/>
      <c r="X63"/>
      <c r="Y63"/>
      <c r="Z63"/>
      <c r="AA63"/>
      <c r="AB63"/>
      <c r="AC63"/>
      <c r="AD63"/>
      <c r="AE63"/>
      <c r="AF63"/>
    </row>
    <row r="64" spans="1:32">
      <c r="A64"/>
      <c r="B64"/>
      <c r="C64"/>
      <c r="D64"/>
      <c r="E64"/>
      <c r="F64"/>
      <c r="G64"/>
      <c r="H64"/>
      <c r="I64"/>
      <c r="J64"/>
      <c r="K64"/>
      <c r="L64"/>
      <c r="M64"/>
      <c r="N64"/>
      <c r="O64"/>
      <c r="P64"/>
      <c r="Q64"/>
      <c r="R64"/>
      <c r="S64"/>
      <c r="T64"/>
      <c r="U64"/>
      <c r="V64"/>
      <c r="W64"/>
      <c r="X64"/>
      <c r="Y64"/>
      <c r="Z64"/>
      <c r="AA64"/>
      <c r="AB64"/>
      <c r="AC64"/>
      <c r="AD64"/>
      <c r="AE64"/>
      <c r="AF64"/>
    </row>
    <row r="65" spans="1:32">
      <c r="A65"/>
      <c r="B65"/>
      <c r="C65"/>
      <c r="D65"/>
      <c r="E65"/>
      <c r="F65"/>
      <c r="G65"/>
      <c r="H65"/>
      <c r="I65"/>
      <c r="J65"/>
      <c r="K65"/>
      <c r="L65"/>
      <c r="M65"/>
      <c r="N65"/>
      <c r="O65"/>
      <c r="P65"/>
      <c r="Q65"/>
      <c r="R65"/>
      <c r="S65"/>
      <c r="T65"/>
      <c r="U65"/>
      <c r="V65"/>
      <c r="W65"/>
      <c r="X65"/>
      <c r="Y65"/>
      <c r="Z65"/>
      <c r="AA65"/>
      <c r="AB65"/>
      <c r="AC65"/>
      <c r="AD65"/>
      <c r="AE65"/>
      <c r="AF65"/>
    </row>
    <row r="66" spans="1:32">
      <c r="A66"/>
      <c r="B66"/>
      <c r="C66"/>
      <c r="D66"/>
      <c r="E66"/>
      <c r="F66"/>
      <c r="G66"/>
      <c r="H66"/>
      <c r="I66"/>
      <c r="J66"/>
      <c r="K66"/>
      <c r="L66"/>
      <c r="M66"/>
      <c r="N66"/>
      <c r="O66"/>
      <c r="P66"/>
      <c r="Q66"/>
      <c r="R66"/>
      <c r="S66"/>
      <c r="T66"/>
      <c r="U66"/>
      <c r="V66"/>
      <c r="W66"/>
      <c r="X66"/>
      <c r="Y66"/>
      <c r="Z66"/>
      <c r="AA66"/>
      <c r="AB66"/>
      <c r="AC66"/>
      <c r="AD66"/>
      <c r="AE66"/>
      <c r="AF66"/>
    </row>
    <row r="67" spans="1:32">
      <c r="A67"/>
      <c r="B67"/>
      <c r="C67"/>
      <c r="D67"/>
      <c r="E67"/>
      <c r="F67"/>
      <c r="G67"/>
      <c r="H67"/>
      <c r="I67"/>
      <c r="J67"/>
      <c r="K67"/>
      <c r="L67"/>
      <c r="M67"/>
      <c r="N67"/>
      <c r="O67"/>
      <c r="P67"/>
      <c r="Q67"/>
      <c r="R67"/>
      <c r="S67"/>
      <c r="T67"/>
      <c r="U67"/>
      <c r="V67"/>
      <c r="W67"/>
      <c r="X67"/>
      <c r="Y67"/>
      <c r="Z67"/>
      <c r="AA67"/>
      <c r="AB67"/>
      <c r="AC67"/>
      <c r="AD67"/>
      <c r="AE67"/>
      <c r="AF67"/>
    </row>
    <row r="68" spans="1:32">
      <c r="A68"/>
      <c r="B68"/>
      <c r="C68"/>
      <c r="D68"/>
      <c r="E68"/>
      <c r="F68"/>
      <c r="G68"/>
      <c r="H68"/>
      <c r="I68"/>
      <c r="J68"/>
      <c r="K68"/>
      <c r="L68"/>
      <c r="M68"/>
      <c r="N68"/>
      <c r="O68"/>
      <c r="P68"/>
      <c r="Q68"/>
      <c r="R68"/>
      <c r="S68"/>
      <c r="T68"/>
      <c r="U68"/>
      <c r="V68"/>
      <c r="W68"/>
      <c r="X68"/>
      <c r="Y68"/>
      <c r="Z68"/>
      <c r="AA68"/>
      <c r="AB68"/>
      <c r="AC68"/>
      <c r="AD68"/>
      <c r="AE68"/>
      <c r="AF68"/>
    </row>
    <row r="69" spans="1:32">
      <c r="A69"/>
      <c r="B69"/>
      <c r="C69"/>
      <c r="D69"/>
      <c r="E69"/>
      <c r="F69"/>
      <c r="G69"/>
      <c r="H69"/>
      <c r="I69"/>
      <c r="J69"/>
      <c r="K69"/>
      <c r="L69"/>
      <c r="M69"/>
      <c r="N69"/>
      <c r="O69"/>
      <c r="P69"/>
      <c r="Q69"/>
      <c r="R69"/>
      <c r="S69"/>
      <c r="T69"/>
      <c r="U69"/>
      <c r="V69"/>
      <c r="W69"/>
      <c r="X69"/>
      <c r="Y69"/>
      <c r="Z69"/>
      <c r="AA69"/>
      <c r="AB69"/>
      <c r="AC69"/>
      <c r="AD69"/>
      <c r="AE69"/>
      <c r="AF69"/>
    </row>
    <row r="70" spans="1:32">
      <c r="A70"/>
      <c r="B70"/>
      <c r="C70"/>
      <c r="D70"/>
      <c r="E70"/>
      <c r="F70"/>
      <c r="G70"/>
      <c r="H70"/>
      <c r="I70"/>
      <c r="J70"/>
      <c r="K70"/>
      <c r="L70"/>
      <c r="M70"/>
      <c r="N70"/>
      <c r="O70"/>
      <c r="P70"/>
      <c r="Q70"/>
      <c r="R70"/>
      <c r="S70"/>
      <c r="T70"/>
      <c r="U70"/>
      <c r="V70"/>
      <c r="W70"/>
      <c r="X70"/>
      <c r="Y70"/>
      <c r="Z70"/>
      <c r="AA70"/>
      <c r="AB70"/>
      <c r="AC70"/>
      <c r="AD70"/>
      <c r="AE70"/>
      <c r="AF70"/>
    </row>
    <row r="71" spans="1:32">
      <c r="A71"/>
      <c r="B71"/>
      <c r="C71"/>
      <c r="D71"/>
      <c r="E71"/>
      <c r="F71"/>
      <c r="G71"/>
      <c r="H71"/>
      <c r="I71"/>
      <c r="J71"/>
      <c r="K71"/>
      <c r="L71"/>
      <c r="M71"/>
      <c r="N71"/>
      <c r="O71"/>
      <c r="P71"/>
      <c r="Q71"/>
      <c r="R71"/>
      <c r="S71"/>
      <c r="T71"/>
      <c r="U71"/>
      <c r="V71"/>
      <c r="W71"/>
      <c r="X71"/>
      <c r="Y71"/>
      <c r="Z71"/>
      <c r="AA71"/>
      <c r="AB71"/>
      <c r="AC71"/>
      <c r="AD71"/>
      <c r="AE71"/>
      <c r="AF71"/>
    </row>
    <row r="72" spans="1:32">
      <c r="A72"/>
      <c r="B72"/>
      <c r="C72"/>
      <c r="D72"/>
      <c r="E72"/>
      <c r="F72"/>
      <c r="G72"/>
      <c r="H72"/>
      <c r="I72"/>
      <c r="J72"/>
      <c r="K72"/>
      <c r="L72"/>
      <c r="M72"/>
      <c r="N72"/>
      <c r="O72"/>
      <c r="P72"/>
      <c r="Q72"/>
      <c r="R72"/>
      <c r="S72"/>
      <c r="T72"/>
      <c r="U72"/>
      <c r="V72"/>
      <c r="W72"/>
      <c r="X72"/>
      <c r="Y72"/>
      <c r="Z72"/>
      <c r="AA72"/>
      <c r="AB72"/>
      <c r="AC72"/>
      <c r="AD72"/>
      <c r="AE72"/>
      <c r="AF72"/>
    </row>
    <row r="73" spans="1:32">
      <c r="A73"/>
      <c r="B73"/>
      <c r="C73"/>
      <c r="D73"/>
      <c r="E73"/>
      <c r="F73"/>
      <c r="G73"/>
      <c r="H73"/>
      <c r="I73"/>
      <c r="J73"/>
      <c r="K73"/>
      <c r="L73"/>
      <c r="M73"/>
      <c r="N73"/>
      <c r="O73"/>
      <c r="P73"/>
      <c r="Q73"/>
      <c r="R73"/>
      <c r="S73"/>
      <c r="T73"/>
      <c r="U73"/>
      <c r="V73"/>
      <c r="W73"/>
      <c r="X73"/>
      <c r="Y73"/>
      <c r="Z73"/>
      <c r="AA73"/>
      <c r="AB73"/>
      <c r="AC73"/>
      <c r="AD73"/>
      <c r="AE73"/>
      <c r="AF73"/>
    </row>
    <row r="74" spans="1:32">
      <c r="A74"/>
      <c r="B74"/>
      <c r="C74"/>
      <c r="D74"/>
      <c r="E74"/>
      <c r="F74"/>
      <c r="G74"/>
      <c r="H74"/>
      <c r="I74"/>
      <c r="J74"/>
      <c r="K74"/>
      <c r="L74"/>
      <c r="M74"/>
      <c r="N74"/>
      <c r="O74"/>
      <c r="P74"/>
      <c r="Q74"/>
      <c r="R74"/>
      <c r="S74"/>
      <c r="T74"/>
      <c r="U74"/>
      <c r="V74"/>
      <c r="W74"/>
      <c r="X74"/>
      <c r="Y74"/>
      <c r="Z74"/>
      <c r="AA74"/>
      <c r="AB74"/>
      <c r="AC74"/>
      <c r="AD74"/>
      <c r="AE74"/>
      <c r="AF74"/>
    </row>
    <row r="75" spans="1:32">
      <c r="A75"/>
      <c r="B75"/>
      <c r="C75"/>
      <c r="D75"/>
      <c r="E75"/>
      <c r="F75"/>
      <c r="G75"/>
      <c r="H75"/>
      <c r="I75"/>
      <c r="J75"/>
      <c r="K75"/>
      <c r="L75"/>
      <c r="M75"/>
      <c r="N75"/>
      <c r="O75"/>
      <c r="P75"/>
      <c r="Q75"/>
      <c r="R75"/>
      <c r="S75"/>
      <c r="T75"/>
      <c r="U75"/>
      <c r="V75"/>
      <c r="W75"/>
      <c r="X75"/>
      <c r="Y75"/>
      <c r="Z75"/>
      <c r="AA75"/>
      <c r="AB75"/>
      <c r="AC75"/>
      <c r="AD75"/>
      <c r="AE75"/>
      <c r="AF75"/>
    </row>
    <row r="76" spans="1:32">
      <c r="A76"/>
      <c r="B76"/>
      <c r="C76"/>
      <c r="D76"/>
      <c r="E76"/>
      <c r="F76"/>
      <c r="G76"/>
      <c r="H76"/>
      <c r="I76"/>
      <c r="J76"/>
      <c r="K76"/>
      <c r="L76"/>
      <c r="M76"/>
      <c r="N76"/>
      <c r="O76"/>
      <c r="P76"/>
      <c r="Q76"/>
      <c r="R76"/>
      <c r="S76"/>
      <c r="T76"/>
      <c r="U76"/>
      <c r="V76"/>
      <c r="W76"/>
      <c r="X76"/>
      <c r="Y76"/>
      <c r="Z76"/>
      <c r="AA76"/>
      <c r="AB76"/>
      <c r="AC76"/>
      <c r="AD76"/>
      <c r="AE76"/>
      <c r="AF76"/>
    </row>
    <row r="77" spans="1:32">
      <c r="A77"/>
      <c r="B77"/>
      <c r="C77"/>
      <c r="D77"/>
      <c r="E77"/>
      <c r="F77"/>
      <c r="G77"/>
      <c r="H77"/>
      <c r="I77"/>
      <c r="J77"/>
      <c r="K77"/>
      <c r="L77"/>
      <c r="M77"/>
      <c r="N77"/>
      <c r="O77"/>
      <c r="P77"/>
      <c r="Q77"/>
      <c r="R77"/>
      <c r="S77"/>
      <c r="T77"/>
      <c r="U77"/>
      <c r="V77"/>
      <c r="W77"/>
      <c r="X77"/>
      <c r="Y77"/>
      <c r="Z77"/>
      <c r="AA77"/>
      <c r="AB77"/>
      <c r="AC77"/>
      <c r="AD77"/>
      <c r="AE77"/>
      <c r="AF77"/>
    </row>
    <row r="78" spans="1:32">
      <c r="A78"/>
      <c r="B78"/>
      <c r="C78"/>
      <c r="D78"/>
      <c r="E78"/>
      <c r="F78"/>
      <c r="G78"/>
      <c r="H78"/>
      <c r="I78"/>
      <c r="J78"/>
      <c r="K78"/>
      <c r="L78"/>
      <c r="M78"/>
      <c r="N78"/>
      <c r="O78"/>
      <c r="P78"/>
      <c r="Q78"/>
      <c r="R78"/>
      <c r="S78"/>
      <c r="T78"/>
      <c r="U78"/>
      <c r="V78"/>
      <c r="W78"/>
      <c r="X78"/>
      <c r="Y78"/>
      <c r="Z78"/>
      <c r="AA78"/>
      <c r="AB78"/>
      <c r="AC78"/>
      <c r="AD78"/>
      <c r="AE78"/>
      <c r="AF78"/>
    </row>
    <row r="79" spans="1:32">
      <c r="A79"/>
      <c r="B79"/>
      <c r="C79"/>
      <c r="D79"/>
      <c r="E79"/>
      <c r="F79"/>
      <c r="G79"/>
      <c r="H79"/>
      <c r="I79"/>
      <c r="J79"/>
      <c r="K79"/>
      <c r="L79"/>
      <c r="M79"/>
      <c r="N79"/>
      <c r="O79"/>
      <c r="P79"/>
      <c r="Q79"/>
      <c r="R79"/>
      <c r="S79"/>
      <c r="T79"/>
      <c r="U79"/>
      <c r="V79"/>
      <c r="W79"/>
      <c r="X79"/>
      <c r="Y79"/>
      <c r="Z79"/>
      <c r="AA79"/>
      <c r="AB79"/>
      <c r="AC79"/>
      <c r="AD79"/>
      <c r="AE79"/>
      <c r="AF79"/>
    </row>
    <row r="80" spans="1:32">
      <c r="A80"/>
      <c r="B80"/>
      <c r="C80"/>
      <c r="D80"/>
      <c r="E80"/>
      <c r="F80"/>
      <c r="G80"/>
      <c r="H80"/>
      <c r="I80"/>
      <c r="J80"/>
      <c r="K80"/>
      <c r="L80"/>
      <c r="M80"/>
      <c r="N80"/>
      <c r="O80"/>
      <c r="P80"/>
      <c r="Q80"/>
      <c r="R80"/>
      <c r="S80"/>
      <c r="T80"/>
      <c r="U80"/>
      <c r="V80"/>
      <c r="W80"/>
      <c r="X80"/>
      <c r="Y80"/>
      <c r="Z80"/>
      <c r="AA80"/>
      <c r="AB80"/>
      <c r="AC80"/>
      <c r="AD80"/>
      <c r="AE80"/>
      <c r="AF80"/>
    </row>
    <row r="81" spans="1:32">
      <c r="A81"/>
      <c r="B81"/>
      <c r="C81"/>
      <c r="D81"/>
      <c r="E81"/>
      <c r="F81"/>
      <c r="G81"/>
      <c r="H81"/>
      <c r="I81"/>
      <c r="J81"/>
      <c r="K81"/>
      <c r="L81"/>
      <c r="M81"/>
      <c r="N81"/>
      <c r="O81"/>
      <c r="P81"/>
      <c r="Q81"/>
      <c r="R81"/>
      <c r="S81"/>
      <c r="T81"/>
      <c r="U81"/>
      <c r="V81"/>
      <c r="W81"/>
      <c r="X81"/>
      <c r="Y81"/>
      <c r="Z81"/>
      <c r="AA81"/>
      <c r="AB81"/>
      <c r="AC81"/>
      <c r="AD81"/>
      <c r="AE81"/>
      <c r="AF81"/>
    </row>
    <row r="82" spans="1:32">
      <c r="A82"/>
      <c r="B82"/>
      <c r="C82"/>
      <c r="D82"/>
      <c r="E82"/>
      <c r="F82"/>
      <c r="G82"/>
      <c r="H82"/>
      <c r="I82"/>
      <c r="J82"/>
      <c r="K82"/>
      <c r="L82"/>
      <c r="M82"/>
      <c r="N82"/>
      <c r="O82"/>
      <c r="P82"/>
      <c r="Q82"/>
      <c r="R82"/>
      <c r="S82"/>
      <c r="T82"/>
      <c r="U82"/>
      <c r="V82"/>
      <c r="W82"/>
      <c r="X82"/>
      <c r="Y82"/>
      <c r="Z82"/>
      <c r="AA82"/>
      <c r="AB82"/>
      <c r="AC82"/>
      <c r="AD82"/>
      <c r="AE82"/>
      <c r="AF82"/>
    </row>
    <row r="83" spans="1:32">
      <c r="A83"/>
      <c r="B83"/>
      <c r="C83"/>
      <c r="D83"/>
      <c r="E83"/>
      <c r="F83"/>
      <c r="G83"/>
      <c r="H83"/>
      <c r="I83"/>
      <c r="J83"/>
      <c r="K83"/>
      <c r="L83"/>
      <c r="M83"/>
      <c r="N83"/>
      <c r="O83"/>
      <c r="P83"/>
      <c r="Q83"/>
      <c r="R83"/>
      <c r="S83"/>
      <c r="T83"/>
      <c r="U83"/>
      <c r="V83"/>
      <c r="W83"/>
      <c r="X83"/>
      <c r="Y83"/>
      <c r="Z83"/>
      <c r="AA83"/>
      <c r="AB83"/>
      <c r="AC83"/>
      <c r="AD83"/>
      <c r="AE83"/>
      <c r="AF83"/>
    </row>
    <row r="84" spans="1:32">
      <c r="A84"/>
      <c r="B84"/>
      <c r="C84"/>
      <c r="D84"/>
      <c r="E84"/>
      <c r="F84"/>
      <c r="G84"/>
      <c r="H84"/>
      <c r="I84"/>
      <c r="J84"/>
      <c r="K84"/>
      <c r="L84"/>
      <c r="M84"/>
      <c r="N84"/>
      <c r="O84"/>
      <c r="P84"/>
      <c r="Q84"/>
      <c r="R84"/>
      <c r="S84"/>
      <c r="T84"/>
      <c r="U84"/>
      <c r="V84"/>
      <c r="W84"/>
      <c r="X84"/>
      <c r="Y84"/>
      <c r="Z84"/>
      <c r="AA84"/>
      <c r="AB84"/>
      <c r="AC84"/>
      <c r="AD84"/>
      <c r="AE84"/>
      <c r="AF84"/>
    </row>
    <row r="85" spans="1:32">
      <c r="A85"/>
      <c r="B85"/>
      <c r="C85"/>
      <c r="D85"/>
      <c r="E85"/>
      <c r="F85"/>
      <c r="G85"/>
      <c r="H85"/>
      <c r="I85"/>
      <c r="J85"/>
      <c r="K85"/>
      <c r="L85"/>
      <c r="M85"/>
      <c r="N85"/>
      <c r="O85"/>
      <c r="P85"/>
      <c r="Q85"/>
      <c r="R85"/>
      <c r="S85"/>
      <c r="T85"/>
      <c r="U85"/>
      <c r="V85"/>
      <c r="W85"/>
      <c r="X85"/>
      <c r="Y85"/>
      <c r="Z85"/>
      <c r="AA85"/>
      <c r="AB85"/>
      <c r="AC85"/>
      <c r="AD85"/>
      <c r="AE85"/>
      <c r="AF85"/>
    </row>
    <row r="86" spans="1:32">
      <c r="A86"/>
      <c r="B86"/>
      <c r="C86"/>
      <c r="D86"/>
      <c r="E86"/>
      <c r="F86"/>
      <c r="G86"/>
      <c r="H86"/>
      <c r="I86"/>
      <c r="J86"/>
      <c r="K86"/>
      <c r="L86"/>
      <c r="M86"/>
      <c r="N86"/>
      <c r="O86"/>
      <c r="P86"/>
      <c r="Q86"/>
      <c r="R86"/>
      <c r="S86"/>
      <c r="T86"/>
      <c r="U86"/>
      <c r="V86"/>
      <c r="W86"/>
      <c r="X86"/>
      <c r="Y86"/>
      <c r="Z86"/>
      <c r="AA86"/>
      <c r="AB86"/>
      <c r="AC86"/>
      <c r="AD86"/>
      <c r="AE86"/>
      <c r="AF86"/>
    </row>
    <row r="87" spans="1:32">
      <c r="A87"/>
      <c r="B87"/>
      <c r="C87"/>
      <c r="D87"/>
      <c r="E87"/>
      <c r="F87"/>
      <c r="G87"/>
      <c r="H87"/>
      <c r="I87"/>
      <c r="J87"/>
      <c r="K87"/>
      <c r="L87"/>
      <c r="M87"/>
      <c r="N87"/>
      <c r="O87"/>
      <c r="P87"/>
      <c r="Q87"/>
      <c r="R87"/>
      <c r="S87"/>
      <c r="T87"/>
      <c r="U87"/>
      <c r="V87"/>
      <c r="W87"/>
      <c r="X87"/>
      <c r="Y87"/>
      <c r="Z87"/>
      <c r="AA87"/>
      <c r="AB87"/>
      <c r="AC87"/>
      <c r="AD87"/>
      <c r="AE87"/>
      <c r="AF87"/>
    </row>
    <row r="88" spans="1:32">
      <c r="A88"/>
      <c r="B88"/>
      <c r="C88"/>
      <c r="D88"/>
      <c r="E88"/>
      <c r="F88"/>
      <c r="G88"/>
      <c r="H88"/>
      <c r="I88"/>
      <c r="J88"/>
      <c r="K88"/>
      <c r="L88"/>
      <c r="M88"/>
      <c r="N88"/>
      <c r="O88"/>
      <c r="P88"/>
      <c r="Q88"/>
      <c r="R88"/>
      <c r="S88"/>
      <c r="T88"/>
      <c r="U88"/>
      <c r="V88"/>
      <c r="W88"/>
      <c r="X88"/>
      <c r="Y88"/>
      <c r="Z88"/>
      <c r="AA88"/>
      <c r="AB88"/>
      <c r="AC88"/>
      <c r="AD88"/>
      <c r="AE88"/>
      <c r="AF88"/>
    </row>
    <row r="89" spans="1:32">
      <c r="A89"/>
      <c r="B89"/>
      <c r="C89"/>
      <c r="D89"/>
      <c r="E89"/>
      <c r="F89"/>
      <c r="G89"/>
      <c r="H89"/>
      <c r="I89"/>
      <c r="J89"/>
      <c r="K89"/>
      <c r="L89"/>
      <c r="M89"/>
      <c r="N89"/>
      <c r="O89"/>
      <c r="P89"/>
      <c r="Q89"/>
      <c r="R89"/>
      <c r="S89"/>
      <c r="T89"/>
      <c r="U89"/>
      <c r="V89"/>
      <c r="W89"/>
      <c r="X89"/>
      <c r="Y89"/>
      <c r="Z89"/>
      <c r="AA89"/>
      <c r="AB89"/>
      <c r="AC89"/>
      <c r="AD89"/>
      <c r="AE89"/>
      <c r="AF89"/>
    </row>
    <row r="90" spans="1:32">
      <c r="A90"/>
      <c r="B90"/>
      <c r="C90"/>
      <c r="D90"/>
      <c r="E90"/>
      <c r="F90"/>
      <c r="G90"/>
      <c r="H90"/>
      <c r="I90"/>
      <c r="J90"/>
      <c r="K90"/>
      <c r="L90"/>
      <c r="M90"/>
      <c r="N90"/>
      <c r="O90"/>
      <c r="P90"/>
      <c r="Q90"/>
      <c r="R90"/>
      <c r="S90"/>
      <c r="T90"/>
      <c r="U90"/>
      <c r="V90"/>
      <c r="W90"/>
      <c r="X90"/>
      <c r="Y90"/>
      <c r="Z90"/>
      <c r="AA90"/>
      <c r="AB90"/>
      <c r="AC90"/>
      <c r="AD90"/>
      <c r="AE90"/>
      <c r="AF90"/>
    </row>
    <row r="91" spans="1:32">
      <c r="A91"/>
      <c r="B91"/>
      <c r="C91"/>
      <c r="D91"/>
      <c r="E91"/>
      <c r="F91"/>
      <c r="G91"/>
      <c r="H91"/>
      <c r="I91"/>
      <c r="J91"/>
      <c r="K91"/>
      <c r="L91"/>
      <c r="M91"/>
      <c r="N91"/>
      <c r="O91"/>
      <c r="P91"/>
      <c r="Q91"/>
      <c r="R91"/>
      <c r="S91"/>
      <c r="T91"/>
      <c r="U91"/>
      <c r="V91"/>
      <c r="W91"/>
      <c r="X91"/>
      <c r="Y91"/>
      <c r="Z91"/>
      <c r="AA91"/>
      <c r="AB91"/>
      <c r="AC91"/>
      <c r="AD91"/>
      <c r="AE91"/>
      <c r="AF91"/>
    </row>
    <row r="92" spans="1:32">
      <c r="A92"/>
      <c r="B92"/>
      <c r="C92"/>
      <c r="D92"/>
      <c r="E92"/>
      <c r="F92"/>
      <c r="G92"/>
      <c r="H92"/>
      <c r="I92"/>
      <c r="J92"/>
      <c r="K92"/>
      <c r="L92"/>
      <c r="M92"/>
      <c r="N92"/>
      <c r="O92"/>
      <c r="P92"/>
      <c r="Q92"/>
      <c r="R92"/>
      <c r="S92"/>
      <c r="T92"/>
      <c r="U92"/>
      <c r="V92"/>
      <c r="W92"/>
      <c r="X92"/>
      <c r="Y92"/>
      <c r="Z92"/>
      <c r="AA92"/>
      <c r="AB92"/>
      <c r="AC92"/>
      <c r="AD92"/>
      <c r="AE92"/>
      <c r="AF92"/>
    </row>
    <row r="93" spans="1:32">
      <c r="A93"/>
      <c r="B93"/>
      <c r="C93"/>
      <c r="D93"/>
      <c r="E93"/>
      <c r="F93"/>
      <c r="G93"/>
      <c r="H93"/>
      <c r="I93"/>
      <c r="J93"/>
      <c r="K93"/>
      <c r="L93"/>
      <c r="M93"/>
      <c r="N93"/>
      <c r="O93"/>
      <c r="P93"/>
      <c r="Q93"/>
      <c r="R93"/>
      <c r="S93"/>
      <c r="T93"/>
      <c r="U93"/>
      <c r="V93"/>
      <c r="W93"/>
      <c r="X93"/>
      <c r="Y93"/>
      <c r="Z93"/>
      <c r="AA93"/>
      <c r="AB93"/>
      <c r="AC93"/>
      <c r="AD93"/>
      <c r="AE93"/>
      <c r="AF93"/>
    </row>
    <row r="94" spans="1:32">
      <c r="A94"/>
      <c r="B94"/>
      <c r="C94"/>
      <c r="D94"/>
      <c r="E94"/>
      <c r="F94"/>
      <c r="G94"/>
      <c r="H94"/>
      <c r="I94"/>
      <c r="J94"/>
      <c r="K94"/>
      <c r="L94"/>
      <c r="M94"/>
      <c r="N94"/>
      <c r="O94"/>
      <c r="P94"/>
      <c r="Q94"/>
      <c r="R94"/>
      <c r="S94"/>
      <c r="T94"/>
      <c r="U94"/>
      <c r="V94"/>
      <c r="W94"/>
      <c r="X94"/>
      <c r="Y94"/>
      <c r="Z94"/>
      <c r="AA94"/>
      <c r="AB94"/>
      <c r="AC94"/>
      <c r="AD94"/>
      <c r="AE94"/>
      <c r="AF94"/>
    </row>
    <row r="95" spans="1:32">
      <c r="A95"/>
      <c r="B95"/>
      <c r="C95"/>
      <c r="D95"/>
      <c r="E95"/>
      <c r="F95"/>
      <c r="G95"/>
      <c r="H95"/>
      <c r="I95"/>
      <c r="J95"/>
      <c r="K95"/>
      <c r="L95"/>
      <c r="M95"/>
      <c r="N95"/>
      <c r="O95"/>
      <c r="P95"/>
      <c r="Q95"/>
      <c r="R95"/>
      <c r="S95"/>
      <c r="T95"/>
      <c r="U95"/>
      <c r="V95"/>
      <c r="W95"/>
      <c r="X95"/>
      <c r="Y95"/>
      <c r="Z95"/>
      <c r="AA95"/>
      <c r="AB95"/>
      <c r="AC95"/>
      <c r="AD95"/>
      <c r="AE95"/>
      <c r="AF95"/>
    </row>
    <row r="96" spans="1:32">
      <c r="A96"/>
      <c r="B96"/>
      <c r="C96"/>
      <c r="D96"/>
      <c r="E96"/>
      <c r="F96"/>
      <c r="G96"/>
      <c r="H96"/>
      <c r="I96"/>
      <c r="J96"/>
      <c r="K96"/>
      <c r="L96"/>
      <c r="M96"/>
      <c r="N96"/>
      <c r="O96"/>
      <c r="P96"/>
      <c r="Q96"/>
      <c r="R96"/>
      <c r="S96"/>
      <c r="T96"/>
      <c r="U96"/>
      <c r="V96"/>
      <c r="W96"/>
      <c r="X96"/>
      <c r="Y96"/>
      <c r="Z96"/>
      <c r="AA96"/>
      <c r="AB96"/>
      <c r="AC96"/>
      <c r="AD96"/>
      <c r="AE96"/>
      <c r="AF96"/>
    </row>
    <row r="97" spans="1:32">
      <c r="A97"/>
      <c r="B97"/>
      <c r="C97"/>
      <c r="D97"/>
      <c r="E97"/>
      <c r="F97"/>
      <c r="G97"/>
      <c r="H97"/>
      <c r="I97"/>
      <c r="J97"/>
      <c r="K97"/>
      <c r="L97"/>
      <c r="M97"/>
      <c r="N97"/>
      <c r="O97"/>
      <c r="P97"/>
      <c r="Q97"/>
      <c r="R97"/>
      <c r="S97"/>
      <c r="T97"/>
      <c r="U97"/>
      <c r="V97"/>
      <c r="W97"/>
      <c r="X97"/>
      <c r="Y97"/>
      <c r="Z97"/>
      <c r="AA97"/>
      <c r="AB97"/>
      <c r="AC97"/>
      <c r="AD97"/>
      <c r="AE97"/>
      <c r="AF97"/>
    </row>
    <row r="98" spans="1:32">
      <c r="A98"/>
      <c r="B98"/>
      <c r="C98"/>
      <c r="D98"/>
      <c r="E98"/>
      <c r="F98"/>
      <c r="G98"/>
      <c r="H98"/>
      <c r="I98"/>
      <c r="J98"/>
      <c r="K98"/>
      <c r="L98"/>
      <c r="M98"/>
      <c r="N98"/>
      <c r="O98"/>
      <c r="P98"/>
      <c r="Q98"/>
      <c r="R98"/>
      <c r="S98"/>
      <c r="T98"/>
      <c r="U98"/>
      <c r="V98"/>
      <c r="W98"/>
      <c r="X98"/>
      <c r="Y98"/>
      <c r="Z98"/>
      <c r="AA98"/>
      <c r="AB98"/>
      <c r="AC98"/>
      <c r="AD98"/>
      <c r="AE98"/>
      <c r="AF98"/>
    </row>
    <row r="99" spans="1:32">
      <c r="A99"/>
      <c r="B99"/>
      <c r="C99"/>
      <c r="D99"/>
      <c r="E99"/>
      <c r="F99"/>
      <c r="G99"/>
      <c r="H99"/>
      <c r="I99"/>
      <c r="J99"/>
      <c r="K99"/>
      <c r="L99"/>
      <c r="M99"/>
      <c r="N99"/>
      <c r="O99"/>
      <c r="P99"/>
      <c r="Q99"/>
      <c r="R99"/>
      <c r="S99"/>
      <c r="T99"/>
      <c r="U99"/>
      <c r="V99"/>
      <c r="W99"/>
      <c r="X99"/>
      <c r="Y99"/>
      <c r="Z99"/>
      <c r="AA99"/>
      <c r="AB99"/>
      <c r="AC99"/>
      <c r="AD99"/>
      <c r="AE99"/>
      <c r="AF99"/>
    </row>
    <row r="100" spans="1:3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c r="A112"/>
      <c r="B112"/>
      <c r="C112"/>
      <c r="D112"/>
      <c r="E112"/>
      <c r="F112"/>
      <c r="G112"/>
      <c r="H112"/>
      <c r="I112"/>
      <c r="J112"/>
      <c r="K112"/>
      <c r="L112"/>
      <c r="M112"/>
      <c r="N112"/>
      <c r="O112"/>
      <c r="P112"/>
      <c r="Q112"/>
      <c r="R112"/>
      <c r="S112"/>
      <c r="T112"/>
      <c r="U112"/>
      <c r="V112"/>
      <c r="W112"/>
      <c r="X112"/>
      <c r="Y112"/>
      <c r="Z112"/>
      <c r="AA112"/>
      <c r="AB112"/>
      <c r="AC112"/>
      <c r="AD112"/>
      <c r="AE112"/>
      <c r="AF112"/>
    </row>
    <row r="113" spans="1:32">
      <c r="A113"/>
      <c r="B113"/>
      <c r="C113"/>
      <c r="D113"/>
      <c r="E113"/>
      <c r="F113"/>
      <c r="G113"/>
      <c r="H113"/>
      <c r="I113"/>
      <c r="J113"/>
      <c r="K113"/>
      <c r="L113"/>
      <c r="M113"/>
      <c r="N113"/>
      <c r="O113"/>
      <c r="P113"/>
      <c r="Q113"/>
      <c r="R113"/>
      <c r="S113"/>
      <c r="T113"/>
      <c r="U113"/>
      <c r="V113"/>
      <c r="W113"/>
      <c r="X113"/>
      <c r="Y113"/>
      <c r="Z113"/>
      <c r="AA113"/>
      <c r="AB113"/>
      <c r="AC113"/>
      <c r="AD113"/>
      <c r="AE113"/>
      <c r="AF113"/>
    </row>
    <row r="114" spans="1:32">
      <c r="A114"/>
      <c r="B114"/>
      <c r="C114"/>
      <c r="D114"/>
      <c r="E114"/>
      <c r="F114"/>
      <c r="G114"/>
      <c r="H114"/>
      <c r="I114"/>
      <c r="J114"/>
      <c r="K114"/>
      <c r="L114"/>
      <c r="M114"/>
      <c r="N114"/>
      <c r="O114"/>
      <c r="P114"/>
      <c r="Q114"/>
      <c r="R114"/>
      <c r="S114"/>
      <c r="T114"/>
      <c r="U114"/>
      <c r="V114"/>
      <c r="W114"/>
      <c r="X114"/>
      <c r="Y114"/>
      <c r="Z114"/>
      <c r="AA114"/>
      <c r="AB114"/>
      <c r="AC114"/>
      <c r="AD114"/>
      <c r="AE114"/>
      <c r="AF114"/>
    </row>
    <row r="115" spans="1:32">
      <c r="A115"/>
      <c r="B115"/>
      <c r="C115"/>
      <c r="D115"/>
      <c r="E115"/>
      <c r="F115"/>
      <c r="G115"/>
      <c r="H115"/>
      <c r="I115"/>
      <c r="J115"/>
      <c r="K115"/>
      <c r="L115"/>
      <c r="M115"/>
      <c r="N115"/>
      <c r="O115"/>
      <c r="P115"/>
      <c r="Q115"/>
      <c r="R115"/>
      <c r="S115"/>
      <c r="T115"/>
      <c r="U115"/>
      <c r="V115"/>
      <c r="W115"/>
      <c r="X115"/>
      <c r="Y115"/>
      <c r="Z115"/>
      <c r="AA115"/>
      <c r="AB115"/>
      <c r="AC115"/>
      <c r="AD115"/>
      <c r="AE115"/>
      <c r="AF115"/>
    </row>
    <row r="116" spans="1:32">
      <c r="A116"/>
      <c r="B116"/>
      <c r="C116"/>
      <c r="D116"/>
      <c r="E116"/>
      <c r="F116"/>
      <c r="G116"/>
      <c r="H116"/>
      <c r="I116"/>
      <c r="J116"/>
      <c r="K116"/>
      <c r="L116"/>
      <c r="M116"/>
      <c r="N116"/>
      <c r="O116"/>
      <c r="P116"/>
      <c r="Q116"/>
      <c r="R116"/>
      <c r="S116"/>
      <c r="T116"/>
      <c r="U116"/>
      <c r="V116"/>
      <c r="W116"/>
      <c r="X116"/>
      <c r="Y116"/>
      <c r="Z116"/>
      <c r="AA116"/>
      <c r="AB116"/>
      <c r="AC116"/>
      <c r="AD116"/>
      <c r="AE116"/>
      <c r="AF116"/>
    </row>
    <row r="117" spans="1:32">
      <c r="A117"/>
      <c r="AE117"/>
      <c r="AF117"/>
    </row>
    <row r="118" spans="1:32">
      <c r="A118"/>
      <c r="AE118"/>
      <c r="AF118"/>
    </row>
    <row r="363" spans="4:4" ht="409.5">
      <c r="D363" s="216" t="s">
        <v>408</v>
      </c>
    </row>
    <row r="438" spans="2:5" ht="18.5" thickBot="1">
      <c r="B438" s="217"/>
      <c r="C438" s="218"/>
      <c r="D438" s="218"/>
      <c r="E438" s="219"/>
    </row>
  </sheetData>
  <mergeCells count="169">
    <mergeCell ref="W25:Y25"/>
    <mergeCell ref="U6:AF7"/>
    <mergeCell ref="I4:M4"/>
    <mergeCell ref="U18:W19"/>
    <mergeCell ref="X18:Y19"/>
    <mergeCell ref="U20:W21"/>
    <mergeCell ref="X20:Y21"/>
    <mergeCell ref="AB21:AD21"/>
    <mergeCell ref="U22:W23"/>
    <mergeCell ref="X22:Y23"/>
    <mergeCell ref="AA22:AA23"/>
    <mergeCell ref="AB22:AC23"/>
    <mergeCell ref="M20:O20"/>
    <mergeCell ref="M21:O21"/>
    <mergeCell ref="G23:I23"/>
    <mergeCell ref="K15:M15"/>
    <mergeCell ref="K14:M14"/>
    <mergeCell ref="K36:M36"/>
    <mergeCell ref="K37:M37"/>
    <mergeCell ref="K38:M38"/>
    <mergeCell ref="K39:M39"/>
    <mergeCell ref="N35:P35"/>
    <mergeCell ref="N36:P36"/>
    <mergeCell ref="N37:P37"/>
    <mergeCell ref="N38:P38"/>
    <mergeCell ref="N39:P39"/>
    <mergeCell ref="S50:W50"/>
    <mergeCell ref="P50:R50"/>
    <mergeCell ref="P48:R48"/>
    <mergeCell ref="P46:R46"/>
    <mergeCell ref="P44:R44"/>
    <mergeCell ref="B50:C50"/>
    <mergeCell ref="D50:E50"/>
    <mergeCell ref="F50:I50"/>
    <mergeCell ref="J50:L50"/>
    <mergeCell ref="M50:O50"/>
    <mergeCell ref="S48:W48"/>
    <mergeCell ref="B49:C49"/>
    <mergeCell ref="D49:E49"/>
    <mergeCell ref="F49:I49"/>
    <mergeCell ref="J49:L49"/>
    <mergeCell ref="M49:O49"/>
    <mergeCell ref="P49:R49"/>
    <mergeCell ref="S49:W49"/>
    <mergeCell ref="B48:C48"/>
    <mergeCell ref="D48:E48"/>
    <mergeCell ref="F48:I48"/>
    <mergeCell ref="J48:L48"/>
    <mergeCell ref="M48:O48"/>
    <mergeCell ref="S46:W46"/>
    <mergeCell ref="B47:C47"/>
    <mergeCell ref="D47:E47"/>
    <mergeCell ref="F47:I47"/>
    <mergeCell ref="J47:L47"/>
    <mergeCell ref="M47:O47"/>
    <mergeCell ref="P47:R47"/>
    <mergeCell ref="S47:W47"/>
    <mergeCell ref="B46:C46"/>
    <mergeCell ref="D46:E46"/>
    <mergeCell ref="F46:I46"/>
    <mergeCell ref="J46:L46"/>
    <mergeCell ref="M46:O46"/>
    <mergeCell ref="P43:R43"/>
    <mergeCell ref="S43:W43"/>
    <mergeCell ref="C35:J35"/>
    <mergeCell ref="S44:W44"/>
    <mergeCell ref="B45:C45"/>
    <mergeCell ref="D45:E45"/>
    <mergeCell ref="F45:I45"/>
    <mergeCell ref="J45:L45"/>
    <mergeCell ref="M45:O45"/>
    <mergeCell ref="P45:R45"/>
    <mergeCell ref="S45:W45"/>
    <mergeCell ref="B44:C44"/>
    <mergeCell ref="D44:E44"/>
    <mergeCell ref="F44:I44"/>
    <mergeCell ref="J44:L44"/>
    <mergeCell ref="M44:O44"/>
    <mergeCell ref="C39:J39"/>
    <mergeCell ref="C37:J37"/>
    <mergeCell ref="C38:J38"/>
    <mergeCell ref="C36:J36"/>
    <mergeCell ref="Q37:S37"/>
    <mergeCell ref="Q38:S38"/>
    <mergeCell ref="Q39:S39"/>
    <mergeCell ref="T37:V37"/>
    <mergeCell ref="B43:C43"/>
    <mergeCell ref="D43:E43"/>
    <mergeCell ref="F43:I43"/>
    <mergeCell ref="J43:L43"/>
    <mergeCell ref="H9:J9"/>
    <mergeCell ref="B14:C14"/>
    <mergeCell ref="D14:F14"/>
    <mergeCell ref="H14:J14"/>
    <mergeCell ref="B13:C13"/>
    <mergeCell ref="D13:F13"/>
    <mergeCell ref="H13:J13"/>
    <mergeCell ref="B16:C16"/>
    <mergeCell ref="D16:F16"/>
    <mergeCell ref="H16:J16"/>
    <mergeCell ref="B15:C15"/>
    <mergeCell ref="D15:F15"/>
    <mergeCell ref="H15:J15"/>
    <mergeCell ref="K10:M10"/>
    <mergeCell ref="K11:M11"/>
    <mergeCell ref="K12:M12"/>
    <mergeCell ref="K13:M13"/>
    <mergeCell ref="M43:O43"/>
    <mergeCell ref="C33:J34"/>
    <mergeCell ref="K33:P33"/>
    <mergeCell ref="A1:Y1"/>
    <mergeCell ref="B5:C8"/>
    <mergeCell ref="D5:F8"/>
    <mergeCell ref="H5:J8"/>
    <mergeCell ref="G5:G8"/>
    <mergeCell ref="Q7:Q8"/>
    <mergeCell ref="R7:R8"/>
    <mergeCell ref="U2:AA2"/>
    <mergeCell ref="U4:AF5"/>
    <mergeCell ref="K5:P6"/>
    <mergeCell ref="Q6:R6"/>
    <mergeCell ref="X33:AF39"/>
    <mergeCell ref="U12:AF12"/>
    <mergeCell ref="U8:AF11"/>
    <mergeCell ref="K16:M16"/>
    <mergeCell ref="K17:M17"/>
    <mergeCell ref="K7:M8"/>
    <mergeCell ref="N7:P8"/>
    <mergeCell ref="N9:P9"/>
    <mergeCell ref="N10:P10"/>
    <mergeCell ref="N11:P11"/>
    <mergeCell ref="N12:P12"/>
    <mergeCell ref="N13:P13"/>
    <mergeCell ref="N14:P14"/>
    <mergeCell ref="N15:P15"/>
    <mergeCell ref="N16:P16"/>
    <mergeCell ref="N17:P17"/>
    <mergeCell ref="K34:M34"/>
    <mergeCell ref="N34:P34"/>
    <mergeCell ref="Q34:S34"/>
    <mergeCell ref="Q33:V33"/>
    <mergeCell ref="T34:V34"/>
    <mergeCell ref="Q35:S35"/>
    <mergeCell ref="Q36:S36"/>
    <mergeCell ref="T35:V35"/>
    <mergeCell ref="B17:C17"/>
    <mergeCell ref="B9:C9"/>
    <mergeCell ref="D9:F9"/>
    <mergeCell ref="K9:M9"/>
    <mergeCell ref="U41:W41"/>
    <mergeCell ref="C29:F29"/>
    <mergeCell ref="G29:M29"/>
    <mergeCell ref="N29:T29"/>
    <mergeCell ref="C30:F30"/>
    <mergeCell ref="B12:C12"/>
    <mergeCell ref="D12:F12"/>
    <mergeCell ref="H12:J12"/>
    <mergeCell ref="B11:C11"/>
    <mergeCell ref="D11:F11"/>
    <mergeCell ref="H11:J11"/>
    <mergeCell ref="B10:C10"/>
    <mergeCell ref="D10:F10"/>
    <mergeCell ref="H10:J10"/>
    <mergeCell ref="D17:F17"/>
    <mergeCell ref="H17:J17"/>
    <mergeCell ref="T36:V36"/>
    <mergeCell ref="T38:V38"/>
    <mergeCell ref="T39:V39"/>
    <mergeCell ref="K35:M35"/>
  </mergeCells>
  <phoneticPr fontId="2"/>
  <dataValidations xWindow="427" yWindow="633" count="8">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AA2" xr:uid="{B60958CF-125F-4649-A7E9-EE5073ED7708}">
      <formula1>"いる・いる(経過措置)・いない,いる,いる(経過措置),いない"</formula1>
    </dataValidation>
    <dataValidation allowBlank="1" showInputMessage="1" showErrorMessage="1" prompt="常勤1人当たり1か月の勤務時間を記載してください。" sqref="M20:O20" xr:uid="{CE6F074A-6B88-4B6D-8EF6-9CA4D6D0D5A7}"/>
    <dataValidation allowBlank="1" showInputMessage="1" showErrorMessage="1" prompt="非常勤職員の1ヵ月の延べ(合計)勤務時間を記載してください。" sqref="M21:O21" xr:uid="{AEB4E2DD-5609-439F-A70A-3DCCC7D645FC}"/>
    <dataValidation allowBlank="1" showInputMessage="1" showErrorMessage="1" prompt="半角数字で_x000a_2024/10/1のように入力してください。" sqref="I4:M4" xr:uid="{D655F1A4-BCBD-4D7C-BA1D-FC5BF4574055}"/>
    <dataValidation allowBlank="1" showInputMessage="1" showErrorMessage="1" prompt="分を記入_x000a_（入力）_x000a_してください。" sqref="I30 P30 M30 T30" xr:uid="{3C196653-55E0-44A9-B26D-68D0F421A306}"/>
    <dataValidation allowBlank="1" showInputMessage="1" showErrorMessage="1" prompt="時刻を_x000a_記入（入力）_x000a_してください。" sqref="N30 R30 K30 G30" xr:uid="{64E33696-278A-4253-B08D-70F5D82A10D7}"/>
    <dataValidation type="list" allowBlank="1" showInputMessage="1" showErrorMessage="1" prompt="いる又はいないを選択してください。" sqref="W25:Y25 U41:W41" xr:uid="{273DBE2C-85B9-42AA-B20A-817290873879}">
      <formula1>"いる・いない,いる,いない"</formula1>
    </dataValidation>
    <dataValidation allowBlank="1" showInputMessage="1" showErrorMessage="1" prompt="人数を記載してください。" sqref="K35:V39" xr:uid="{27059927-C607-44EA-8269-6E077EC8D89B}"/>
  </dataValidations>
  <printOptions horizontalCentered="1"/>
  <pageMargins left="0.70866141732283472" right="0.70866141732283472" top="0.55118110236220474" bottom="0.55118110236220474" header="0.31496062992125984" footer="0.31496062992125984"/>
  <pageSetup paperSize="9" scale="63" orientation="portrait" r:id="rId1"/>
  <headerFooter>
    <oddFooter>&amp;C&amp;16［公立保育所等　運営管理・別紙１］（&amp;P／ &amp;[1）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4292-B0F0-454D-9131-BEA4F25F309B}">
  <sheetPr>
    <tabColor rgb="FFFFC000"/>
    <pageSetUpPr fitToPage="1"/>
  </sheetPr>
  <dimension ref="A1:AG72"/>
  <sheetViews>
    <sheetView view="pageBreakPreview" zoomScale="118" zoomScaleNormal="100" zoomScaleSheetLayoutView="118" workbookViewId="0">
      <selection activeCell="P34" sqref="P34:Q36"/>
    </sheetView>
  </sheetViews>
  <sheetFormatPr defaultColWidth="8.25" defaultRowHeight="13"/>
  <cols>
    <col min="1" max="10" width="3.1640625" style="245" customWidth="1"/>
    <col min="11" max="16" width="3.08203125" style="245" customWidth="1"/>
    <col min="17" max="17" width="4" style="245" customWidth="1"/>
    <col min="18" max="26" width="3.08203125" style="245" customWidth="1"/>
    <col min="27" max="28" width="4.83203125" style="245" customWidth="1"/>
    <col min="29" max="29" width="3" style="245" customWidth="1"/>
    <col min="30" max="30" width="3.33203125" style="245" customWidth="1"/>
    <col min="31" max="31" width="3.75" style="245" customWidth="1"/>
    <col min="32" max="32" width="4.25" style="245" customWidth="1"/>
    <col min="33" max="16384" width="8.25" style="245"/>
  </cols>
  <sheetData>
    <row r="1" spans="1:33" ht="20.149999999999999" customHeight="1">
      <c r="AE1" s="321"/>
    </row>
    <row r="2" spans="1:33" ht="20.149999999999999" customHeight="1">
      <c r="A2" s="322" t="s">
        <v>512</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row>
    <row r="3" spans="1:33" ht="3.65" customHeight="1"/>
    <row r="4" spans="1:33" ht="15.75" customHeight="1">
      <c r="A4" s="916" t="s">
        <v>513</v>
      </c>
      <c r="B4" s="916"/>
      <c r="C4" s="916"/>
      <c r="D4" s="916"/>
      <c r="E4" s="916"/>
      <c r="F4" s="916"/>
      <c r="G4" s="916"/>
      <c r="H4" s="916"/>
      <c r="I4" s="916"/>
      <c r="J4" s="916"/>
      <c r="K4" s="916"/>
      <c r="L4" s="916"/>
      <c r="M4" s="916"/>
      <c r="N4" s="916"/>
      <c r="O4" s="916"/>
      <c r="P4" s="916"/>
      <c r="Q4" s="916"/>
      <c r="R4" s="916"/>
      <c r="S4" s="324" t="s">
        <v>426</v>
      </c>
      <c r="T4" s="917" t="s">
        <v>514</v>
      </c>
      <c r="U4" s="917"/>
      <c r="V4" s="917"/>
      <c r="W4" s="917"/>
      <c r="X4" s="917"/>
      <c r="Y4" s="917"/>
      <c r="Z4" s="245" t="s">
        <v>396</v>
      </c>
      <c r="AA4" s="325"/>
    </row>
    <row r="5" spans="1:33">
      <c r="A5" s="916"/>
      <c r="B5" s="916"/>
      <c r="C5" s="916"/>
      <c r="D5" s="916"/>
      <c r="E5" s="916"/>
      <c r="F5" s="916"/>
      <c r="G5" s="916"/>
      <c r="H5" s="916"/>
      <c r="I5" s="916"/>
      <c r="J5" s="916"/>
      <c r="K5" s="916"/>
      <c r="L5" s="916"/>
      <c r="M5" s="916"/>
      <c r="N5" s="916"/>
      <c r="O5" s="916"/>
      <c r="P5" s="916"/>
      <c r="Q5" s="916"/>
      <c r="R5" s="916"/>
    </row>
    <row r="6" spans="1:33" ht="7.15" customHeight="1">
      <c r="A6" s="323"/>
      <c r="B6" s="323"/>
      <c r="C6" s="323"/>
      <c r="D6" s="323"/>
      <c r="E6" s="323"/>
      <c r="F6" s="323"/>
      <c r="G6" s="323"/>
      <c r="H6" s="323"/>
      <c r="I6" s="323"/>
      <c r="J6" s="323"/>
      <c r="K6" s="323"/>
      <c r="L6" s="323"/>
      <c r="M6" s="323"/>
      <c r="N6" s="323"/>
      <c r="O6" s="323"/>
      <c r="P6" s="323"/>
      <c r="Q6" s="323"/>
      <c r="R6" s="323"/>
    </row>
    <row r="7" spans="1:33" ht="15.75" customHeight="1">
      <c r="A7" s="245" t="s">
        <v>515</v>
      </c>
      <c r="G7" s="326" t="s">
        <v>424</v>
      </c>
      <c r="H7" s="918"/>
      <c r="I7" s="918"/>
      <c r="J7" s="918"/>
      <c r="K7" s="918"/>
      <c r="L7" s="918"/>
      <c r="M7" s="327" t="s">
        <v>453</v>
      </c>
      <c r="N7" s="324"/>
      <c r="O7" s="324"/>
      <c r="U7" s="328"/>
      <c r="V7" s="329"/>
      <c r="W7" s="329"/>
      <c r="X7" s="329"/>
      <c r="Y7" s="329"/>
      <c r="Z7" s="329"/>
      <c r="AA7" s="329"/>
      <c r="AB7" s="329"/>
      <c r="AC7" s="329"/>
      <c r="AD7" s="329"/>
      <c r="AE7" s="329"/>
    </row>
    <row r="8" spans="1:33" ht="18" customHeight="1">
      <c r="A8" s="792" t="s">
        <v>516</v>
      </c>
      <c r="B8" s="792"/>
      <c r="C8" s="792"/>
      <c r="D8" s="792"/>
      <c r="E8" s="889" t="s">
        <v>517</v>
      </c>
      <c r="F8" s="889"/>
      <c r="G8" s="889"/>
      <c r="H8" s="889"/>
      <c r="I8" s="889"/>
      <c r="J8" s="889"/>
      <c r="K8" s="818" t="s">
        <v>518</v>
      </c>
      <c r="L8" s="819"/>
      <c r="M8" s="819"/>
      <c r="N8" s="819"/>
      <c r="O8" s="819"/>
      <c r="P8" s="819"/>
      <c r="Q8" s="819"/>
      <c r="R8" s="819"/>
      <c r="S8" s="819"/>
      <c r="T8" s="851"/>
      <c r="U8" s="328" t="s">
        <v>519</v>
      </c>
      <c r="V8" s="832" t="s">
        <v>520</v>
      </c>
      <c r="W8" s="832"/>
      <c r="X8" s="832"/>
      <c r="Y8" s="832"/>
      <c r="Z8" s="832"/>
      <c r="AA8" s="832"/>
      <c r="AB8" s="832"/>
      <c r="AC8" s="832"/>
      <c r="AD8" s="832"/>
      <c r="AE8" s="832"/>
      <c r="AF8" s="330"/>
      <c r="AG8" s="330"/>
    </row>
    <row r="9" spans="1:33" ht="18" customHeight="1">
      <c r="A9" s="792"/>
      <c r="B9" s="792"/>
      <c r="C9" s="792"/>
      <c r="D9" s="792"/>
      <c r="E9" s="889" t="s">
        <v>521</v>
      </c>
      <c r="F9" s="889"/>
      <c r="G9" s="919" t="s">
        <v>522</v>
      </c>
      <c r="H9" s="919"/>
      <c r="I9" s="920" t="s">
        <v>523</v>
      </c>
      <c r="J9" s="920"/>
      <c r="K9" s="905"/>
      <c r="L9" s="906"/>
      <c r="M9" s="906"/>
      <c r="N9" s="906"/>
      <c r="O9" s="906"/>
      <c r="P9" s="906"/>
      <c r="Q9" s="906"/>
      <c r="R9" s="906"/>
      <c r="S9" s="906"/>
      <c r="T9" s="907"/>
      <c r="U9" s="331"/>
      <c r="V9" s="832"/>
      <c r="W9" s="832"/>
      <c r="X9" s="832"/>
      <c r="Y9" s="832"/>
      <c r="Z9" s="832"/>
      <c r="AA9" s="832"/>
      <c r="AB9" s="832"/>
      <c r="AC9" s="832"/>
      <c r="AD9" s="832"/>
      <c r="AE9" s="832"/>
      <c r="AF9" s="330"/>
      <c r="AG9" s="330"/>
    </row>
    <row r="10" spans="1:33" ht="16.5" customHeight="1">
      <c r="A10" s="909" t="s">
        <v>524</v>
      </c>
      <c r="B10" s="909"/>
      <c r="C10" s="909"/>
      <c r="D10" s="909"/>
      <c r="E10" s="890"/>
      <c r="F10" s="890"/>
      <c r="G10" s="890"/>
      <c r="H10" s="890"/>
      <c r="I10" s="890"/>
      <c r="J10" s="890"/>
      <c r="K10" s="814"/>
      <c r="L10" s="815"/>
      <c r="M10" s="815"/>
      <c r="N10" s="815"/>
      <c r="O10" s="815"/>
      <c r="P10" s="815"/>
      <c r="Q10" s="815"/>
      <c r="R10" s="815"/>
      <c r="S10" s="815"/>
      <c r="T10" s="914"/>
      <c r="U10" s="332"/>
      <c r="V10" s="832"/>
      <c r="W10" s="832"/>
      <c r="X10" s="832"/>
      <c r="Y10" s="832"/>
      <c r="Z10" s="832"/>
      <c r="AA10" s="832"/>
      <c r="AB10" s="832"/>
      <c r="AC10" s="832"/>
      <c r="AD10" s="832"/>
      <c r="AE10" s="832"/>
      <c r="AF10" s="330"/>
      <c r="AG10" s="330"/>
    </row>
    <row r="11" spans="1:33" ht="16.5" customHeight="1">
      <c r="A11" s="915" t="s">
        <v>525</v>
      </c>
      <c r="B11" s="915"/>
      <c r="C11" s="915"/>
      <c r="D11" s="915"/>
      <c r="E11" s="890"/>
      <c r="F11" s="890"/>
      <c r="G11" s="890"/>
      <c r="H11" s="890"/>
      <c r="I11" s="890"/>
      <c r="J11" s="890"/>
      <c r="K11" s="814"/>
      <c r="L11" s="815"/>
      <c r="M11" s="815"/>
      <c r="N11" s="815"/>
      <c r="O11" s="815"/>
      <c r="P11" s="815"/>
      <c r="Q11" s="815"/>
      <c r="R11" s="815"/>
      <c r="S11" s="815"/>
      <c r="T11" s="914"/>
      <c r="U11" s="332" t="s">
        <v>435</v>
      </c>
      <c r="V11" s="787" t="s">
        <v>526</v>
      </c>
      <c r="W11" s="787"/>
      <c r="X11" s="787"/>
      <c r="Y11" s="787"/>
      <c r="Z11" s="787"/>
      <c r="AA11" s="787"/>
      <c r="AB11" s="787"/>
      <c r="AC11" s="787"/>
      <c r="AD11" s="787"/>
      <c r="AE11" s="787"/>
      <c r="AF11" s="330"/>
      <c r="AG11" s="330"/>
    </row>
    <row r="12" spans="1:33" ht="16.5" customHeight="1">
      <c r="A12" s="915" t="s">
        <v>527</v>
      </c>
      <c r="B12" s="915"/>
      <c r="C12" s="915"/>
      <c r="D12" s="915"/>
      <c r="E12" s="890"/>
      <c r="F12" s="890"/>
      <c r="G12" s="890"/>
      <c r="H12" s="890"/>
      <c r="I12" s="890"/>
      <c r="J12" s="890"/>
      <c r="K12" s="814"/>
      <c r="L12" s="815"/>
      <c r="M12" s="815"/>
      <c r="N12" s="815"/>
      <c r="O12" s="815"/>
      <c r="P12" s="815"/>
      <c r="Q12" s="815"/>
      <c r="R12" s="815"/>
      <c r="S12" s="815"/>
      <c r="T12" s="914"/>
      <c r="U12" s="333"/>
      <c r="V12" s="787"/>
      <c r="W12" s="787"/>
      <c r="X12" s="787"/>
      <c r="Y12" s="787"/>
      <c r="Z12" s="787"/>
      <c r="AA12" s="787"/>
      <c r="AB12" s="787"/>
      <c r="AC12" s="787"/>
      <c r="AD12" s="787"/>
      <c r="AE12" s="787"/>
      <c r="AF12" s="330"/>
      <c r="AG12" s="330"/>
    </row>
    <row r="13" spans="1:33" ht="16.5" customHeight="1">
      <c r="A13" s="915" t="s">
        <v>528</v>
      </c>
      <c r="B13" s="915"/>
      <c r="C13" s="915"/>
      <c r="D13" s="915"/>
      <c r="E13" s="890"/>
      <c r="F13" s="890"/>
      <c r="G13" s="890"/>
      <c r="H13" s="890"/>
      <c r="I13" s="890"/>
      <c r="J13" s="890"/>
      <c r="K13" s="814"/>
      <c r="L13" s="815"/>
      <c r="M13" s="815"/>
      <c r="N13" s="815"/>
      <c r="O13" s="815"/>
      <c r="P13" s="815"/>
      <c r="Q13" s="815"/>
      <c r="R13" s="815"/>
      <c r="S13" s="815"/>
      <c r="T13" s="914"/>
      <c r="U13" s="334" t="s">
        <v>529</v>
      </c>
      <c r="V13" s="787" t="s">
        <v>530</v>
      </c>
      <c r="W13" s="787"/>
      <c r="X13" s="787"/>
      <c r="Y13" s="787"/>
      <c r="Z13" s="787"/>
      <c r="AA13" s="787"/>
      <c r="AB13" s="787"/>
      <c r="AC13" s="787"/>
      <c r="AD13" s="787"/>
      <c r="AE13" s="787"/>
      <c r="AF13" s="330"/>
      <c r="AG13" s="330"/>
    </row>
    <row r="14" spans="1:33" ht="16.5" customHeight="1">
      <c r="A14" s="915" t="s">
        <v>531</v>
      </c>
      <c r="B14" s="915"/>
      <c r="C14" s="915"/>
      <c r="D14" s="915"/>
      <c r="E14" s="890"/>
      <c r="F14" s="890"/>
      <c r="G14" s="890"/>
      <c r="H14" s="890"/>
      <c r="I14" s="890"/>
      <c r="J14" s="890"/>
      <c r="K14" s="814"/>
      <c r="L14" s="815"/>
      <c r="M14" s="815"/>
      <c r="N14" s="815"/>
      <c r="O14" s="815"/>
      <c r="P14" s="815"/>
      <c r="Q14" s="815"/>
      <c r="R14" s="815"/>
      <c r="S14" s="815"/>
      <c r="T14" s="914"/>
      <c r="U14" s="335"/>
      <c r="V14" s="787"/>
      <c r="W14" s="787"/>
      <c r="X14" s="787"/>
      <c r="Y14" s="787"/>
      <c r="Z14" s="787"/>
      <c r="AA14" s="787"/>
      <c r="AB14" s="787"/>
      <c r="AC14" s="787"/>
      <c r="AD14" s="787"/>
      <c r="AE14" s="787"/>
      <c r="AF14" s="330"/>
      <c r="AG14" s="330"/>
    </row>
    <row r="15" spans="1:33" ht="16.5" customHeight="1">
      <c r="A15" s="915" t="s">
        <v>532</v>
      </c>
      <c r="B15" s="915"/>
      <c r="C15" s="915"/>
      <c r="D15" s="915"/>
      <c r="E15" s="890"/>
      <c r="F15" s="890"/>
      <c r="G15" s="890"/>
      <c r="H15" s="890"/>
      <c r="I15" s="890"/>
      <c r="J15" s="890"/>
      <c r="K15" s="814"/>
      <c r="L15" s="815"/>
      <c r="M15" s="815"/>
      <c r="N15" s="815"/>
      <c r="O15" s="815"/>
      <c r="P15" s="815"/>
      <c r="Q15" s="815"/>
      <c r="R15" s="815"/>
      <c r="S15" s="815"/>
      <c r="T15" s="914"/>
      <c r="U15" s="336"/>
      <c r="V15" s="787"/>
      <c r="W15" s="787"/>
      <c r="X15" s="787"/>
      <c r="Y15" s="787"/>
      <c r="Z15" s="787"/>
      <c r="AA15" s="787"/>
      <c r="AB15" s="787"/>
      <c r="AC15" s="787"/>
      <c r="AD15" s="787"/>
      <c r="AE15" s="787"/>
      <c r="AF15" s="330"/>
      <c r="AG15" s="330"/>
    </row>
    <row r="16" spans="1:33" ht="16.5" customHeight="1">
      <c r="A16" s="915" t="s">
        <v>533</v>
      </c>
      <c r="B16" s="915"/>
      <c r="C16" s="915"/>
      <c r="D16" s="915"/>
      <c r="E16" s="890"/>
      <c r="F16" s="890"/>
      <c r="G16" s="890"/>
      <c r="H16" s="890"/>
      <c r="I16" s="890"/>
      <c r="J16" s="890"/>
      <c r="K16" s="814"/>
      <c r="L16" s="815"/>
      <c r="M16" s="815"/>
      <c r="N16" s="815"/>
      <c r="O16" s="815"/>
      <c r="P16" s="815"/>
      <c r="Q16" s="815"/>
      <c r="R16" s="815"/>
      <c r="S16" s="815"/>
      <c r="T16" s="914"/>
      <c r="U16" s="336"/>
      <c r="V16" s="787"/>
      <c r="W16" s="787"/>
      <c r="X16" s="787"/>
      <c r="Y16" s="787"/>
      <c r="Z16" s="787"/>
      <c r="AA16" s="787"/>
      <c r="AB16" s="787"/>
      <c r="AC16" s="787"/>
      <c r="AD16" s="787"/>
      <c r="AE16" s="787"/>
      <c r="AF16" s="330"/>
      <c r="AG16" s="330"/>
    </row>
    <row r="17" spans="1:31" ht="16.5" customHeight="1">
      <c r="A17" s="915" t="s">
        <v>534</v>
      </c>
      <c r="B17" s="915"/>
      <c r="C17" s="915"/>
      <c r="D17" s="915"/>
      <c r="E17" s="890"/>
      <c r="F17" s="890"/>
      <c r="G17" s="890"/>
      <c r="H17" s="890"/>
      <c r="I17" s="890"/>
      <c r="J17" s="890"/>
      <c r="K17" s="814"/>
      <c r="L17" s="815"/>
      <c r="M17" s="815"/>
      <c r="N17" s="815"/>
      <c r="O17" s="815"/>
      <c r="P17" s="815"/>
      <c r="Q17" s="815"/>
      <c r="R17" s="815"/>
      <c r="S17" s="815"/>
      <c r="T17" s="914"/>
      <c r="U17" s="336"/>
      <c r="V17" s="787"/>
      <c r="W17" s="787"/>
      <c r="X17" s="787"/>
      <c r="Y17" s="787"/>
      <c r="Z17" s="787"/>
      <c r="AA17" s="787"/>
      <c r="AB17" s="787"/>
      <c r="AC17" s="787"/>
      <c r="AD17" s="787"/>
      <c r="AE17" s="787"/>
    </row>
    <row r="18" spans="1:31" ht="16.5" customHeight="1">
      <c r="A18" s="909" t="s">
        <v>535</v>
      </c>
      <c r="B18" s="909"/>
      <c r="C18" s="909"/>
      <c r="D18" s="909"/>
      <c r="E18" s="890"/>
      <c r="F18" s="890"/>
      <c r="G18" s="890"/>
      <c r="H18" s="890"/>
      <c r="I18" s="890"/>
      <c r="J18" s="890"/>
      <c r="K18" s="814"/>
      <c r="L18" s="815"/>
      <c r="M18" s="815"/>
      <c r="N18" s="815"/>
      <c r="O18" s="815"/>
      <c r="P18" s="815"/>
      <c r="Q18" s="815"/>
      <c r="R18" s="815"/>
      <c r="S18" s="815"/>
      <c r="T18" s="914"/>
      <c r="U18" s="337"/>
      <c r="V18" s="787"/>
      <c r="W18" s="787"/>
      <c r="X18" s="787"/>
      <c r="Y18" s="787"/>
      <c r="Z18" s="787"/>
      <c r="AA18" s="787"/>
      <c r="AB18" s="787"/>
      <c r="AC18" s="787"/>
      <c r="AD18" s="787"/>
      <c r="AE18" s="787"/>
    </row>
    <row r="19" spans="1:31" ht="16.5" customHeight="1">
      <c r="A19" s="909" t="s">
        <v>536</v>
      </c>
      <c r="B19" s="909"/>
      <c r="C19" s="909"/>
      <c r="D19" s="909"/>
      <c r="E19" s="890"/>
      <c r="F19" s="890"/>
      <c r="G19" s="890"/>
      <c r="H19" s="890"/>
      <c r="I19" s="890"/>
      <c r="J19" s="890"/>
      <c r="K19" s="814"/>
      <c r="L19" s="815"/>
      <c r="M19" s="815"/>
      <c r="N19" s="815"/>
      <c r="O19" s="815"/>
      <c r="P19" s="815"/>
      <c r="Q19" s="815"/>
      <c r="R19" s="815"/>
      <c r="S19" s="815"/>
      <c r="T19" s="914"/>
      <c r="U19" s="336"/>
      <c r="V19" s="365"/>
      <c r="W19" s="365"/>
      <c r="X19" s="365"/>
      <c r="Y19" s="365"/>
      <c r="Z19" s="365"/>
      <c r="AA19" s="365"/>
      <c r="AB19" s="365"/>
      <c r="AC19" s="365"/>
      <c r="AD19" s="365"/>
      <c r="AE19" s="365"/>
    </row>
    <row r="20" spans="1:31" ht="16.5" customHeight="1">
      <c r="A20" s="909" t="s">
        <v>537</v>
      </c>
      <c r="B20" s="909"/>
      <c r="C20" s="909"/>
      <c r="D20" s="909"/>
      <c r="E20" s="890"/>
      <c r="F20" s="890"/>
      <c r="G20" s="890"/>
      <c r="H20" s="890"/>
      <c r="I20" s="890"/>
      <c r="J20" s="890"/>
      <c r="K20" s="814"/>
      <c r="L20" s="815"/>
      <c r="M20" s="815"/>
      <c r="N20" s="815"/>
      <c r="O20" s="815"/>
      <c r="P20" s="815"/>
      <c r="Q20" s="815"/>
      <c r="R20" s="815"/>
      <c r="S20" s="815"/>
      <c r="T20" s="914"/>
      <c r="U20" s="337" t="s">
        <v>538</v>
      </c>
      <c r="V20" s="913" t="s">
        <v>586</v>
      </c>
      <c r="W20" s="913"/>
      <c r="X20" s="913"/>
      <c r="Y20" s="913"/>
      <c r="Z20" s="913"/>
      <c r="AA20" s="913"/>
      <c r="AB20" s="913"/>
      <c r="AC20" s="913"/>
      <c r="AD20" s="913"/>
      <c r="AE20" s="913"/>
    </row>
    <row r="21" spans="1:31" ht="16.5" customHeight="1">
      <c r="A21" s="909" t="s">
        <v>539</v>
      </c>
      <c r="B21" s="909"/>
      <c r="C21" s="909"/>
      <c r="D21" s="909"/>
      <c r="E21" s="890"/>
      <c r="F21" s="890"/>
      <c r="G21" s="890"/>
      <c r="H21" s="890"/>
      <c r="I21" s="890"/>
      <c r="J21" s="890"/>
      <c r="K21" s="814"/>
      <c r="L21" s="815"/>
      <c r="M21" s="815"/>
      <c r="N21" s="815"/>
      <c r="O21" s="815"/>
      <c r="P21" s="815"/>
      <c r="Q21" s="815"/>
      <c r="R21" s="815"/>
      <c r="S21" s="815"/>
      <c r="T21" s="914"/>
      <c r="U21" s="336"/>
      <c r="V21" s="913"/>
      <c r="W21" s="913"/>
      <c r="X21" s="913"/>
      <c r="Y21" s="913"/>
      <c r="Z21" s="913"/>
      <c r="AA21" s="913"/>
      <c r="AB21" s="913"/>
      <c r="AC21" s="913"/>
      <c r="AD21" s="913"/>
      <c r="AE21" s="913"/>
    </row>
    <row r="22" spans="1:31" ht="16.5" customHeight="1">
      <c r="A22" s="909" t="s">
        <v>540</v>
      </c>
      <c r="B22" s="909"/>
      <c r="C22" s="909"/>
      <c r="D22" s="909"/>
      <c r="E22" s="890"/>
      <c r="F22" s="890"/>
      <c r="G22" s="890"/>
      <c r="H22" s="890"/>
      <c r="I22" s="890"/>
      <c r="J22" s="890"/>
      <c r="K22" s="814"/>
      <c r="L22" s="815"/>
      <c r="M22" s="815"/>
      <c r="N22" s="815"/>
      <c r="O22" s="815"/>
      <c r="P22" s="815"/>
      <c r="Q22" s="815"/>
      <c r="R22" s="815"/>
      <c r="S22" s="815"/>
      <c r="T22" s="914"/>
      <c r="U22" s="336"/>
      <c r="V22" s="913"/>
      <c r="W22" s="913"/>
      <c r="X22" s="913"/>
      <c r="Y22" s="913"/>
      <c r="Z22" s="913"/>
      <c r="AA22" s="913"/>
      <c r="AB22" s="913"/>
      <c r="AC22" s="913"/>
      <c r="AD22" s="913"/>
      <c r="AE22" s="913"/>
    </row>
    <row r="23" spans="1:31" ht="35.15" customHeight="1">
      <c r="A23" s="909" t="s">
        <v>541</v>
      </c>
      <c r="B23" s="909"/>
      <c r="C23" s="909"/>
      <c r="D23" s="909"/>
      <c r="E23" s="890"/>
      <c r="F23" s="890"/>
      <c r="G23" s="890"/>
      <c r="H23" s="890"/>
      <c r="I23" s="890"/>
      <c r="J23" s="890"/>
      <c r="K23" s="910" t="s">
        <v>542</v>
      </c>
      <c r="L23" s="911"/>
      <c r="M23" s="911"/>
      <c r="N23" s="911"/>
      <c r="O23" s="911"/>
      <c r="P23" s="911"/>
      <c r="Q23" s="911"/>
      <c r="R23" s="911"/>
      <c r="S23" s="911"/>
      <c r="T23" s="912"/>
      <c r="U23" s="323"/>
      <c r="V23" s="913"/>
      <c r="W23" s="913"/>
      <c r="X23" s="913"/>
      <c r="Y23" s="913"/>
      <c r="Z23" s="913"/>
      <c r="AA23" s="913"/>
      <c r="AB23" s="913"/>
      <c r="AC23" s="913"/>
      <c r="AD23" s="913"/>
      <c r="AE23" s="913"/>
    </row>
    <row r="24" spans="1:31" ht="16.5" customHeight="1">
      <c r="A24" s="339"/>
      <c r="B24" s="339"/>
      <c r="C24" s="339"/>
      <c r="D24" s="340"/>
      <c r="E24" s="340"/>
      <c r="F24" s="340"/>
      <c r="G24" s="340"/>
      <c r="H24" s="340"/>
      <c r="I24" s="340"/>
      <c r="J24" s="340"/>
      <c r="K24" s="341"/>
      <c r="L24" s="341"/>
      <c r="M24" s="341"/>
      <c r="N24" s="341"/>
      <c r="O24" s="341"/>
      <c r="P24" s="341"/>
      <c r="Q24" s="341"/>
      <c r="R24" s="341"/>
      <c r="S24" s="341"/>
      <c r="T24" s="341"/>
      <c r="U24" s="342"/>
      <c r="V24" s="342"/>
      <c r="W24" s="342"/>
    </row>
    <row r="25" spans="1:31" ht="16.5" customHeight="1">
      <c r="A25" s="341" t="s">
        <v>543</v>
      </c>
      <c r="B25" s="338"/>
      <c r="C25" s="338"/>
      <c r="D25" s="341"/>
      <c r="E25" s="341"/>
      <c r="F25" s="341"/>
      <c r="G25" s="341"/>
      <c r="H25" s="341"/>
      <c r="I25" s="341"/>
      <c r="J25" s="341"/>
      <c r="K25" s="341"/>
      <c r="L25" s="341"/>
      <c r="M25" s="341"/>
      <c r="N25" s="341"/>
      <c r="O25" s="341"/>
      <c r="P25" s="341"/>
      <c r="Q25" s="341"/>
      <c r="R25" s="341"/>
      <c r="S25" s="341"/>
      <c r="T25" s="341"/>
      <c r="U25" s="342"/>
      <c r="V25" s="342"/>
      <c r="W25" s="342"/>
    </row>
    <row r="26" spans="1:31" ht="18" customHeight="1">
      <c r="A26" s="869" t="s">
        <v>516</v>
      </c>
      <c r="B26" s="875"/>
      <c r="C26" s="875"/>
      <c r="D26" s="870"/>
      <c r="E26" s="818" t="s">
        <v>544</v>
      </c>
      <c r="F26" s="819"/>
      <c r="G26" s="819"/>
      <c r="H26" s="819"/>
      <c r="I26" s="819"/>
      <c r="J26" s="819"/>
      <c r="K26" s="819"/>
      <c r="L26" s="819"/>
      <c r="M26" s="851"/>
      <c r="N26" s="818" t="s">
        <v>545</v>
      </c>
      <c r="O26" s="819"/>
      <c r="P26" s="818" t="s">
        <v>546</v>
      </c>
      <c r="Q26" s="819"/>
      <c r="R26" s="819"/>
      <c r="S26" s="819"/>
      <c r="T26" s="819"/>
      <c r="U26" s="819"/>
      <c r="V26" s="819"/>
      <c r="W26" s="819"/>
      <c r="X26" s="819"/>
      <c r="Y26" s="851"/>
      <c r="AA26" s="818" t="s">
        <v>547</v>
      </c>
      <c r="AB26" s="819"/>
      <c r="AC26" s="819"/>
      <c r="AD26" s="819"/>
      <c r="AE26" s="851"/>
    </row>
    <row r="27" spans="1:31" ht="18" customHeight="1">
      <c r="A27" s="873"/>
      <c r="B27" s="810"/>
      <c r="C27" s="810"/>
      <c r="D27" s="874"/>
      <c r="E27" s="905"/>
      <c r="F27" s="906"/>
      <c r="G27" s="906"/>
      <c r="H27" s="906"/>
      <c r="I27" s="906"/>
      <c r="J27" s="906"/>
      <c r="K27" s="906"/>
      <c r="L27" s="906"/>
      <c r="M27" s="907"/>
      <c r="N27" s="852"/>
      <c r="O27" s="853"/>
      <c r="P27" s="905"/>
      <c r="Q27" s="906"/>
      <c r="R27" s="906"/>
      <c r="S27" s="906"/>
      <c r="T27" s="906"/>
      <c r="U27" s="906"/>
      <c r="V27" s="906"/>
      <c r="W27" s="906"/>
      <c r="X27" s="906"/>
      <c r="Y27" s="907"/>
      <c r="AA27" s="852"/>
      <c r="AB27" s="853"/>
      <c r="AC27" s="853"/>
      <c r="AD27" s="853"/>
      <c r="AE27" s="854"/>
    </row>
    <row r="28" spans="1:31" ht="16.5" customHeight="1">
      <c r="A28" s="873"/>
      <c r="B28" s="810"/>
      <c r="C28" s="810"/>
      <c r="D28" s="874"/>
      <c r="E28" s="818" t="s">
        <v>548</v>
      </c>
      <c r="F28" s="819"/>
      <c r="G28" s="851"/>
      <c r="H28" s="818" t="s">
        <v>549</v>
      </c>
      <c r="I28" s="851"/>
      <c r="J28" s="818" t="s">
        <v>550</v>
      </c>
      <c r="K28" s="851"/>
      <c r="L28" s="818" t="s">
        <v>551</v>
      </c>
      <c r="M28" s="851"/>
      <c r="N28" s="852"/>
      <c r="O28" s="853"/>
      <c r="P28" s="890" t="s">
        <v>552</v>
      </c>
      <c r="Q28" s="890"/>
      <c r="R28" s="908" t="s">
        <v>553</v>
      </c>
      <c r="S28" s="819"/>
      <c r="T28" s="819"/>
      <c r="U28" s="819"/>
      <c r="V28" s="819"/>
      <c r="W28" s="819"/>
      <c r="X28" s="819"/>
      <c r="Y28" s="851"/>
      <c r="AA28" s="852"/>
      <c r="AB28" s="853"/>
      <c r="AC28" s="853"/>
      <c r="AD28" s="853"/>
      <c r="AE28" s="854"/>
    </row>
    <row r="29" spans="1:31" ht="16.5" customHeight="1">
      <c r="A29" s="873"/>
      <c r="B29" s="810"/>
      <c r="C29" s="810"/>
      <c r="D29" s="874"/>
      <c r="E29" s="852"/>
      <c r="F29" s="853"/>
      <c r="G29" s="854"/>
      <c r="H29" s="852"/>
      <c r="I29" s="854"/>
      <c r="J29" s="852"/>
      <c r="K29" s="854"/>
      <c r="L29" s="852"/>
      <c r="M29" s="854"/>
      <c r="N29" s="852"/>
      <c r="O29" s="853"/>
      <c r="P29" s="890"/>
      <c r="Q29" s="890"/>
      <c r="R29" s="852"/>
      <c r="S29" s="853"/>
      <c r="T29" s="853"/>
      <c r="U29" s="853"/>
      <c r="V29" s="853"/>
      <c r="W29" s="853"/>
      <c r="X29" s="853"/>
      <c r="Y29" s="854"/>
      <c r="AA29" s="852"/>
      <c r="AB29" s="853"/>
      <c r="AC29" s="853"/>
      <c r="AD29" s="853"/>
      <c r="AE29" s="854"/>
    </row>
    <row r="30" spans="1:31" ht="16.5" customHeight="1">
      <c r="A30" s="871"/>
      <c r="B30" s="902"/>
      <c r="C30" s="902"/>
      <c r="D30" s="872"/>
      <c r="E30" s="905"/>
      <c r="F30" s="906"/>
      <c r="G30" s="907"/>
      <c r="H30" s="905"/>
      <c r="I30" s="907"/>
      <c r="J30" s="905"/>
      <c r="K30" s="907"/>
      <c r="L30" s="905"/>
      <c r="M30" s="907"/>
      <c r="N30" s="905"/>
      <c r="O30" s="906"/>
      <c r="P30" s="890"/>
      <c r="Q30" s="890"/>
      <c r="R30" s="905"/>
      <c r="S30" s="906"/>
      <c r="T30" s="906"/>
      <c r="U30" s="906"/>
      <c r="V30" s="906"/>
      <c r="W30" s="906"/>
      <c r="X30" s="906"/>
      <c r="Y30" s="907"/>
      <c r="AA30" s="905"/>
      <c r="AB30" s="906"/>
      <c r="AC30" s="906"/>
      <c r="AD30" s="906"/>
      <c r="AE30" s="907"/>
    </row>
    <row r="31" spans="1:31" ht="18" customHeight="1">
      <c r="A31" s="818" t="s">
        <v>554</v>
      </c>
      <c r="B31" s="819"/>
      <c r="C31" s="819"/>
      <c r="D31" s="851"/>
      <c r="E31" s="799" t="s">
        <v>555</v>
      </c>
      <c r="F31" s="800"/>
      <c r="G31" s="811"/>
      <c r="H31" s="858"/>
      <c r="I31" s="859"/>
      <c r="J31" s="860"/>
      <c r="K31" s="861"/>
      <c r="L31" s="799">
        <f>$H$31</f>
        <v>0</v>
      </c>
      <c r="M31" s="811"/>
      <c r="N31" s="860"/>
      <c r="O31" s="866"/>
      <c r="P31" s="792" t="str">
        <f>IF(T4="いる(経過措置)","3","3")</f>
        <v>3</v>
      </c>
      <c r="Q31" s="792"/>
      <c r="R31" s="792">
        <f>ROUNDDOWN($L$31/$P$31,1)</f>
        <v>0</v>
      </c>
      <c r="S31" s="799"/>
      <c r="T31" s="343" t="s">
        <v>161</v>
      </c>
      <c r="U31" s="824" t="s">
        <v>556</v>
      </c>
      <c r="V31" s="889"/>
      <c r="W31" s="889"/>
      <c r="X31" s="889"/>
      <c r="Y31" s="889"/>
      <c r="AA31" s="890" t="s">
        <v>557</v>
      </c>
      <c r="AB31" s="890"/>
      <c r="AC31" s="900"/>
      <c r="AD31" s="900"/>
      <c r="AE31" s="870" t="s">
        <v>161</v>
      </c>
    </row>
    <row r="32" spans="1:31" ht="18" customHeight="1">
      <c r="A32" s="852"/>
      <c r="B32" s="853"/>
      <c r="C32" s="853"/>
      <c r="D32" s="854"/>
      <c r="E32" s="799" t="s">
        <v>558</v>
      </c>
      <c r="F32" s="800"/>
      <c r="G32" s="811"/>
      <c r="H32" s="858"/>
      <c r="I32" s="859"/>
      <c r="J32" s="862"/>
      <c r="K32" s="863"/>
      <c r="L32" s="869">
        <f>$H$32+$H$33</f>
        <v>0</v>
      </c>
      <c r="M32" s="870"/>
      <c r="N32" s="862"/>
      <c r="O32" s="867"/>
      <c r="P32" s="792" t="str">
        <f>IF(T4="いる(経過措置)","6","6")</f>
        <v>6</v>
      </c>
      <c r="Q32" s="792"/>
      <c r="R32" s="792">
        <f>ROUNDDOWN($L$32/$P$32,1)</f>
        <v>0</v>
      </c>
      <c r="S32" s="799"/>
      <c r="T32" s="875" t="s">
        <v>161</v>
      </c>
      <c r="U32" s="896" t="s">
        <v>556</v>
      </c>
      <c r="V32" s="896"/>
      <c r="W32" s="896"/>
      <c r="X32" s="896"/>
      <c r="Y32" s="897"/>
      <c r="AA32" s="890"/>
      <c r="AB32" s="890"/>
      <c r="AC32" s="901"/>
      <c r="AD32" s="901"/>
      <c r="AE32" s="874"/>
    </row>
    <row r="33" spans="1:32" ht="18" customHeight="1">
      <c r="A33" s="852"/>
      <c r="B33" s="853"/>
      <c r="C33" s="853"/>
      <c r="D33" s="854"/>
      <c r="E33" s="799" t="s">
        <v>559</v>
      </c>
      <c r="F33" s="800"/>
      <c r="G33" s="811"/>
      <c r="H33" s="858"/>
      <c r="I33" s="859"/>
      <c r="J33" s="864"/>
      <c r="K33" s="865"/>
      <c r="L33" s="871"/>
      <c r="M33" s="872"/>
      <c r="N33" s="864"/>
      <c r="O33" s="868"/>
      <c r="P33" s="792"/>
      <c r="Q33" s="792"/>
      <c r="R33" s="792"/>
      <c r="S33" s="799"/>
      <c r="T33" s="902"/>
      <c r="U33" s="903"/>
      <c r="V33" s="903"/>
      <c r="W33" s="903"/>
      <c r="X33" s="903"/>
      <c r="Y33" s="904"/>
      <c r="AA33" s="890"/>
      <c r="AB33" s="890"/>
      <c r="AC33" s="879"/>
      <c r="AD33" s="879"/>
      <c r="AE33" s="872"/>
    </row>
    <row r="34" spans="1:32" ht="18" customHeight="1">
      <c r="A34" s="852"/>
      <c r="B34" s="853"/>
      <c r="C34" s="853"/>
      <c r="D34" s="854"/>
      <c r="E34" s="799" t="s">
        <v>560</v>
      </c>
      <c r="F34" s="800"/>
      <c r="G34" s="811"/>
      <c r="H34" s="858"/>
      <c r="I34" s="859"/>
      <c r="J34" s="858"/>
      <c r="K34" s="859"/>
      <c r="L34" s="799">
        <f>$H$34+$J$34</f>
        <v>0</v>
      </c>
      <c r="M34" s="811"/>
      <c r="N34" s="858"/>
      <c r="O34" s="859"/>
      <c r="P34" s="792" t="str">
        <f>IF(T4="いる(経過措置)","20","15")</f>
        <v>15</v>
      </c>
      <c r="Q34" s="792"/>
      <c r="R34" s="792">
        <f>ROUNDDOWN($L$34/$P$34,1)</f>
        <v>0</v>
      </c>
      <c r="S34" s="799"/>
      <c r="T34" s="343" t="s">
        <v>161</v>
      </c>
      <c r="U34" s="824" t="s">
        <v>556</v>
      </c>
      <c r="V34" s="889"/>
      <c r="W34" s="889"/>
      <c r="X34" s="889"/>
      <c r="Y34" s="889"/>
      <c r="AA34" s="890" t="s">
        <v>561</v>
      </c>
      <c r="AB34" s="890"/>
      <c r="AC34" s="892" t="str">
        <f>IF(AND($M$42="",$M$41=""),"",$M$42/$M$41)</f>
        <v/>
      </c>
      <c r="AD34" s="892"/>
      <c r="AE34" s="870" t="s">
        <v>161</v>
      </c>
    </row>
    <row r="35" spans="1:32" ht="18" customHeight="1">
      <c r="A35" s="852"/>
      <c r="B35" s="853"/>
      <c r="C35" s="853"/>
      <c r="D35" s="854"/>
      <c r="E35" s="799" t="s">
        <v>562</v>
      </c>
      <c r="F35" s="800"/>
      <c r="G35" s="811"/>
      <c r="H35" s="858"/>
      <c r="I35" s="859"/>
      <c r="J35" s="858"/>
      <c r="K35" s="859"/>
      <c r="L35" s="869">
        <f>($H$35+$J$35)+($H$36+$J$36)</f>
        <v>0</v>
      </c>
      <c r="M35" s="870"/>
      <c r="N35" s="858"/>
      <c r="O35" s="859"/>
      <c r="P35" s="792" t="str">
        <f>IF(T4="いる(経過措置)","30","25")</f>
        <v>25</v>
      </c>
      <c r="Q35" s="792"/>
      <c r="R35" s="792">
        <f>ROUNDDOWN($L$35/$P$35,1)</f>
        <v>0</v>
      </c>
      <c r="S35" s="799"/>
      <c r="T35" s="875" t="s">
        <v>161</v>
      </c>
      <c r="U35" s="896" t="s">
        <v>556</v>
      </c>
      <c r="V35" s="896"/>
      <c r="W35" s="896"/>
      <c r="X35" s="896"/>
      <c r="Y35" s="897"/>
      <c r="AA35" s="890"/>
      <c r="AB35" s="890"/>
      <c r="AC35" s="893"/>
      <c r="AD35" s="893"/>
      <c r="AE35" s="874"/>
    </row>
    <row r="36" spans="1:32" ht="18" customHeight="1" thickBot="1">
      <c r="A36" s="855"/>
      <c r="B36" s="856"/>
      <c r="C36" s="856"/>
      <c r="D36" s="857"/>
      <c r="E36" s="869" t="s">
        <v>563</v>
      </c>
      <c r="F36" s="875"/>
      <c r="G36" s="870"/>
      <c r="H36" s="858"/>
      <c r="I36" s="859"/>
      <c r="J36" s="858"/>
      <c r="K36" s="859"/>
      <c r="L36" s="873"/>
      <c r="M36" s="874"/>
      <c r="N36" s="858"/>
      <c r="O36" s="859"/>
      <c r="P36" s="894"/>
      <c r="Q36" s="894"/>
      <c r="R36" s="894"/>
      <c r="S36" s="869"/>
      <c r="T36" s="895"/>
      <c r="U36" s="898"/>
      <c r="V36" s="898"/>
      <c r="W36" s="898"/>
      <c r="X36" s="898"/>
      <c r="Y36" s="899"/>
      <c r="AA36" s="891"/>
      <c r="AB36" s="891"/>
      <c r="AC36" s="893"/>
      <c r="AD36" s="893"/>
      <c r="AE36" s="874"/>
    </row>
    <row r="37" spans="1:32" ht="42" customHeight="1" thickTop="1" thickBot="1">
      <c r="A37" s="880" t="s">
        <v>400</v>
      </c>
      <c r="B37" s="881"/>
      <c r="C37" s="881"/>
      <c r="D37" s="882"/>
      <c r="E37" s="883"/>
      <c r="F37" s="884"/>
      <c r="G37" s="885"/>
      <c r="H37" s="886">
        <f>SUM(H31:I36)</f>
        <v>0</v>
      </c>
      <c r="I37" s="887"/>
      <c r="J37" s="886">
        <f>SUM(J34:K36)</f>
        <v>0</v>
      </c>
      <c r="K37" s="887"/>
      <c r="L37" s="886">
        <f>SUM(L34:M36)</f>
        <v>0</v>
      </c>
      <c r="M37" s="887"/>
      <c r="N37" s="883"/>
      <c r="O37" s="888"/>
      <c r="P37" s="844" t="s">
        <v>564</v>
      </c>
      <c r="Q37" s="845"/>
      <c r="R37" s="846">
        <f>ROUNDUP(R31+R32+R34+R35,0)</f>
        <v>0</v>
      </c>
      <c r="S37" s="845"/>
      <c r="T37" s="344" t="s">
        <v>161</v>
      </c>
      <c r="U37" s="847" t="s">
        <v>565</v>
      </c>
      <c r="V37" s="848"/>
      <c r="W37" s="848"/>
      <c r="X37" s="848"/>
      <c r="Y37" s="849"/>
      <c r="Z37" s="345" t="s">
        <v>566</v>
      </c>
      <c r="AA37" s="850" t="s">
        <v>400</v>
      </c>
      <c r="AB37" s="846"/>
      <c r="AC37" s="876" t="str">
        <f>IF(SUM(AC31:AD36)=0,"",SUM(AC31:AD36))</f>
        <v/>
      </c>
      <c r="AD37" s="877"/>
      <c r="AE37" s="346" t="s">
        <v>161</v>
      </c>
    </row>
    <row r="38" spans="1:32" ht="15" customHeight="1" thickTop="1">
      <c r="A38" s="245" t="s">
        <v>567</v>
      </c>
    </row>
    <row r="39" spans="1:32" ht="8.25" customHeight="1"/>
    <row r="40" spans="1:32">
      <c r="A40" s="245" t="s">
        <v>568</v>
      </c>
    </row>
    <row r="41" spans="1:32" ht="20.149999999999999" customHeight="1">
      <c r="A41" s="878" t="s">
        <v>429</v>
      </c>
      <c r="B41" s="878"/>
      <c r="C41" s="878"/>
      <c r="D41" s="878"/>
      <c r="E41" s="878"/>
      <c r="F41" s="878"/>
      <c r="G41" s="878"/>
      <c r="H41" s="878"/>
      <c r="I41" s="878"/>
      <c r="J41" s="878"/>
      <c r="K41" s="878"/>
      <c r="L41" s="347" t="s">
        <v>569</v>
      </c>
      <c r="M41" s="879"/>
      <c r="N41" s="879"/>
      <c r="O41" s="879"/>
      <c r="P41" s="252" t="s">
        <v>452</v>
      </c>
      <c r="R41" s="248" t="s">
        <v>570</v>
      </c>
      <c r="S41" s="249"/>
      <c r="T41" s="249"/>
      <c r="U41" s="249"/>
      <c r="V41" s="249"/>
      <c r="W41" s="249"/>
      <c r="X41" s="249"/>
      <c r="Y41" s="250"/>
    </row>
    <row r="42" spans="1:32" ht="20.149999999999999" customHeight="1">
      <c r="A42" s="245" t="s">
        <v>430</v>
      </c>
      <c r="L42" s="347" t="s">
        <v>571</v>
      </c>
      <c r="M42" s="840"/>
      <c r="N42" s="840"/>
      <c r="O42" s="840"/>
      <c r="P42" s="348" t="s">
        <v>452</v>
      </c>
      <c r="R42" s="251" t="s">
        <v>572</v>
      </c>
      <c r="S42" s="252"/>
      <c r="T42" s="252"/>
      <c r="U42" s="252"/>
      <c r="V42" s="252"/>
      <c r="W42" s="841" t="str">
        <f>IF(AND($M$42="",$M$41=""),"",$M$42/$M$41)</f>
        <v/>
      </c>
      <c r="X42" s="841"/>
      <c r="Y42" s="253" t="s">
        <v>161</v>
      </c>
    </row>
    <row r="44" spans="1:32" ht="18.75" customHeight="1">
      <c r="A44" s="842" t="s">
        <v>573</v>
      </c>
      <c r="B44" s="842"/>
      <c r="C44" s="842"/>
      <c r="D44" s="842"/>
      <c r="E44" s="842"/>
      <c r="F44" s="842"/>
      <c r="G44" s="842"/>
      <c r="H44" s="842"/>
      <c r="I44" s="842"/>
      <c r="J44" s="842"/>
      <c r="K44" s="842"/>
      <c r="L44" s="842"/>
      <c r="M44" s="842"/>
      <c r="N44" s="842"/>
      <c r="O44" s="842"/>
      <c r="P44" s="842"/>
      <c r="Q44" s="842"/>
      <c r="R44" s="842"/>
      <c r="S44" s="842"/>
      <c r="T44" s="842"/>
      <c r="U44" s="842"/>
      <c r="V44" s="842"/>
      <c r="W44" s="842"/>
      <c r="X44" s="842"/>
      <c r="Y44" s="323"/>
      <c r="Z44" s="323"/>
      <c r="AA44" s="323"/>
      <c r="AB44" s="323"/>
      <c r="AC44" s="323"/>
      <c r="AD44" s="323"/>
      <c r="AE44" s="323"/>
    </row>
    <row r="45" spans="1:32" ht="18.75" customHeight="1">
      <c r="A45" s="842"/>
      <c r="B45" s="842"/>
      <c r="C45" s="842"/>
      <c r="D45" s="842"/>
      <c r="E45" s="842"/>
      <c r="F45" s="842"/>
      <c r="G45" s="842"/>
      <c r="H45" s="842"/>
      <c r="I45" s="842"/>
      <c r="J45" s="842"/>
      <c r="K45" s="842"/>
      <c r="L45" s="842"/>
      <c r="M45" s="842"/>
      <c r="N45" s="842"/>
      <c r="O45" s="842"/>
      <c r="P45" s="842"/>
      <c r="Q45" s="842"/>
      <c r="R45" s="842"/>
      <c r="S45" s="842"/>
      <c r="T45" s="842"/>
      <c r="U45" s="842"/>
      <c r="V45" s="842"/>
      <c r="W45" s="842"/>
      <c r="X45" s="842"/>
      <c r="Y45" s="349" t="s">
        <v>448</v>
      </c>
      <c r="Z45" s="825" t="s">
        <v>56</v>
      </c>
      <c r="AA45" s="825"/>
      <c r="AB45" s="825"/>
      <c r="AC45" s="349" t="s">
        <v>396</v>
      </c>
      <c r="AE45" s="342"/>
    </row>
    <row r="46" spans="1:32" ht="18.75" customHeight="1">
      <c r="A46" s="842"/>
      <c r="B46" s="842"/>
      <c r="C46" s="842"/>
      <c r="D46" s="842"/>
      <c r="E46" s="842"/>
      <c r="F46" s="842"/>
      <c r="G46" s="842"/>
      <c r="H46" s="842"/>
      <c r="I46" s="842"/>
      <c r="J46" s="842"/>
      <c r="K46" s="842"/>
      <c r="L46" s="842"/>
      <c r="M46" s="842"/>
      <c r="N46" s="842"/>
      <c r="O46" s="842"/>
      <c r="P46" s="842"/>
      <c r="Q46" s="842"/>
      <c r="R46" s="842"/>
      <c r="S46" s="842"/>
      <c r="T46" s="842"/>
      <c r="U46" s="842"/>
      <c r="V46" s="842"/>
      <c r="W46" s="842"/>
      <c r="X46" s="842"/>
      <c r="Y46" s="342"/>
      <c r="AE46" s="342"/>
    </row>
    <row r="47" spans="1:32" ht="16.149999999999999" customHeight="1">
      <c r="B47" s="350"/>
      <c r="C47" s="351" t="s">
        <v>421</v>
      </c>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row>
    <row r="48" spans="1:32" ht="16.149999999999999" customHeight="1">
      <c r="B48" s="352" t="s">
        <v>463</v>
      </c>
      <c r="C48" s="353" t="s">
        <v>454</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row>
    <row r="49" spans="1:32" ht="16.149999999999999" customHeight="1">
      <c r="B49" s="350"/>
      <c r="C49" s="843"/>
      <c r="D49" s="843"/>
      <c r="E49" s="843"/>
      <c r="F49" s="843"/>
      <c r="G49" s="843" t="s">
        <v>457</v>
      </c>
      <c r="H49" s="843"/>
      <c r="I49" s="843"/>
      <c r="J49" s="843"/>
      <c r="K49" s="843"/>
      <c r="L49" s="843"/>
      <c r="M49" s="843"/>
      <c r="N49" s="843" t="s">
        <v>458</v>
      </c>
      <c r="O49" s="843"/>
      <c r="P49" s="843"/>
      <c r="Q49" s="843"/>
      <c r="R49" s="843"/>
      <c r="S49" s="843"/>
      <c r="T49" s="843"/>
      <c r="U49" s="351"/>
      <c r="V49" s="351"/>
      <c r="W49" s="351"/>
      <c r="X49" s="351"/>
      <c r="Y49" s="351"/>
      <c r="Z49" s="351"/>
      <c r="AA49" s="351"/>
      <c r="AB49" s="351"/>
      <c r="AC49" s="351"/>
      <c r="AD49" s="351"/>
      <c r="AE49" s="351"/>
      <c r="AF49" s="351"/>
    </row>
    <row r="50" spans="1:32" ht="16.149999999999999" customHeight="1">
      <c r="B50" s="350"/>
      <c r="C50" s="833" t="s">
        <v>460</v>
      </c>
      <c r="D50" s="833"/>
      <c r="E50" s="833"/>
      <c r="F50" s="833"/>
      <c r="G50" s="355"/>
      <c r="H50" s="354" t="s">
        <v>162</v>
      </c>
      <c r="I50" s="356"/>
      <c r="J50" s="357" t="s">
        <v>459</v>
      </c>
      <c r="K50" s="355"/>
      <c r="L50" s="354" t="s">
        <v>162</v>
      </c>
      <c r="M50" s="356"/>
      <c r="N50" s="355"/>
      <c r="O50" s="354" t="s">
        <v>162</v>
      </c>
      <c r="P50" s="356"/>
      <c r="Q50" s="357" t="s">
        <v>459</v>
      </c>
      <c r="R50" s="355"/>
      <c r="S50" s="354" t="s">
        <v>162</v>
      </c>
      <c r="T50" s="356"/>
      <c r="U50" s="351"/>
      <c r="V50" s="351"/>
      <c r="W50" s="351"/>
      <c r="X50" s="351"/>
      <c r="Y50" s="351"/>
      <c r="Z50" s="351"/>
      <c r="AA50" s="351"/>
      <c r="AB50" s="351"/>
      <c r="AC50" s="351"/>
      <c r="AD50" s="351"/>
      <c r="AE50" s="351"/>
      <c r="AF50" s="351"/>
    </row>
    <row r="51" spans="1:32" ht="16.149999999999999" customHeight="1">
      <c r="B51" s="350"/>
      <c r="C51" s="351"/>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row>
    <row r="52" spans="1:32" ht="16.149999999999999" customHeight="1">
      <c r="B52" s="352" t="s">
        <v>463</v>
      </c>
      <c r="C52" s="351" t="s">
        <v>461</v>
      </c>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row>
    <row r="53" spans="1:32" ht="16.149999999999999" customHeight="1">
      <c r="B53" s="351"/>
      <c r="C53" s="834"/>
      <c r="D53" s="835"/>
      <c r="E53" s="835"/>
      <c r="F53" s="835"/>
      <c r="G53" s="835"/>
      <c r="H53" s="835"/>
      <c r="I53" s="835"/>
      <c r="J53" s="836"/>
      <c r="K53" s="826" t="s">
        <v>422</v>
      </c>
      <c r="L53" s="827"/>
      <c r="M53" s="827"/>
      <c r="N53" s="827"/>
      <c r="O53" s="827"/>
      <c r="P53" s="828"/>
      <c r="Q53" s="826" t="s">
        <v>423</v>
      </c>
      <c r="R53" s="827"/>
      <c r="S53" s="827"/>
      <c r="T53" s="827"/>
      <c r="U53" s="827"/>
      <c r="V53" s="828"/>
      <c r="W53" s="364" t="s">
        <v>574</v>
      </c>
      <c r="X53" s="832" t="s">
        <v>575</v>
      </c>
      <c r="Y53" s="832"/>
      <c r="Z53" s="832"/>
      <c r="AA53" s="832"/>
      <c r="AB53" s="832"/>
      <c r="AC53" s="832"/>
      <c r="AD53" s="832"/>
      <c r="AE53" s="832"/>
      <c r="AF53" s="330"/>
    </row>
    <row r="54" spans="1:32" ht="16.149999999999999" customHeight="1">
      <c r="B54" s="351"/>
      <c r="C54" s="837"/>
      <c r="D54" s="838"/>
      <c r="E54" s="838"/>
      <c r="F54" s="838"/>
      <c r="G54" s="838"/>
      <c r="H54" s="838"/>
      <c r="I54" s="838"/>
      <c r="J54" s="839"/>
      <c r="K54" s="826" t="s">
        <v>419</v>
      </c>
      <c r="L54" s="827"/>
      <c r="M54" s="828"/>
      <c r="N54" s="826" t="s">
        <v>411</v>
      </c>
      <c r="O54" s="827"/>
      <c r="P54" s="828"/>
      <c r="Q54" s="826" t="s">
        <v>420</v>
      </c>
      <c r="R54" s="827"/>
      <c r="S54" s="828"/>
      <c r="T54" s="826" t="s">
        <v>411</v>
      </c>
      <c r="U54" s="827"/>
      <c r="V54" s="828"/>
      <c r="W54" s="351"/>
      <c r="X54" s="832"/>
      <c r="Y54" s="832"/>
      <c r="Z54" s="832"/>
      <c r="AA54" s="832"/>
      <c r="AB54" s="832"/>
      <c r="AC54" s="832"/>
      <c r="AD54" s="832"/>
      <c r="AE54" s="832"/>
      <c r="AF54" s="330"/>
    </row>
    <row r="55" spans="1:32" ht="16.149999999999999" customHeight="1">
      <c r="B55" s="351"/>
      <c r="C55" s="826" t="s">
        <v>576</v>
      </c>
      <c r="D55" s="827"/>
      <c r="E55" s="827"/>
      <c r="F55" s="827"/>
      <c r="G55" s="827"/>
      <c r="H55" s="827"/>
      <c r="I55" s="827"/>
      <c r="J55" s="828"/>
      <c r="K55" s="829"/>
      <c r="L55" s="830"/>
      <c r="M55" s="831"/>
      <c r="N55" s="829"/>
      <c r="O55" s="830"/>
      <c r="P55" s="831"/>
      <c r="Q55" s="829"/>
      <c r="R55" s="830"/>
      <c r="S55" s="831"/>
      <c r="T55" s="829"/>
      <c r="U55" s="830"/>
      <c r="V55" s="831"/>
      <c r="W55" s="351"/>
      <c r="X55" s="832"/>
      <c r="Y55" s="832"/>
      <c r="Z55" s="832"/>
      <c r="AA55" s="832"/>
      <c r="AB55" s="832"/>
      <c r="AC55" s="832"/>
      <c r="AD55" s="832"/>
      <c r="AE55" s="832"/>
      <c r="AF55" s="330"/>
    </row>
    <row r="56" spans="1:32" ht="16" customHeight="1">
      <c r="B56" s="351"/>
      <c r="C56" s="826" t="s">
        <v>577</v>
      </c>
      <c r="D56" s="827"/>
      <c r="E56" s="827"/>
      <c r="F56" s="827"/>
      <c r="G56" s="827"/>
      <c r="H56" s="827"/>
      <c r="I56" s="827"/>
      <c r="J56" s="828"/>
      <c r="K56" s="829"/>
      <c r="L56" s="830"/>
      <c r="M56" s="831"/>
      <c r="N56" s="829"/>
      <c r="O56" s="830"/>
      <c r="P56" s="831"/>
      <c r="Q56" s="829"/>
      <c r="R56" s="830"/>
      <c r="S56" s="831"/>
      <c r="T56" s="829"/>
      <c r="U56" s="830"/>
      <c r="V56" s="831"/>
      <c r="W56" s="351"/>
      <c r="X56" s="832"/>
      <c r="Y56" s="832"/>
      <c r="Z56" s="832"/>
      <c r="AA56" s="832"/>
      <c r="AB56" s="832"/>
      <c r="AC56" s="832"/>
      <c r="AD56" s="832"/>
      <c r="AE56" s="832"/>
      <c r="AF56" s="330"/>
    </row>
    <row r="57" spans="1:32" ht="16.149999999999999" customHeight="1">
      <c r="B57" s="351"/>
      <c r="C57" s="826" t="s">
        <v>414</v>
      </c>
      <c r="D57" s="827"/>
      <c r="E57" s="827"/>
      <c r="F57" s="827"/>
      <c r="G57" s="827"/>
      <c r="H57" s="827"/>
      <c r="I57" s="827"/>
      <c r="J57" s="828"/>
      <c r="K57" s="829"/>
      <c r="L57" s="830"/>
      <c r="M57" s="831"/>
      <c r="N57" s="829"/>
      <c r="O57" s="830"/>
      <c r="P57" s="831"/>
      <c r="Q57" s="829"/>
      <c r="R57" s="830"/>
      <c r="S57" s="831"/>
      <c r="T57" s="829"/>
      <c r="U57" s="830"/>
      <c r="V57" s="831"/>
      <c r="W57" s="351"/>
      <c r="X57" s="832"/>
      <c r="Y57" s="832"/>
      <c r="Z57" s="832"/>
      <c r="AA57" s="832"/>
      <c r="AB57" s="832"/>
      <c r="AC57" s="832"/>
      <c r="AD57" s="832"/>
      <c r="AE57" s="832"/>
      <c r="AF57" s="330"/>
    </row>
    <row r="58" spans="1:32" ht="16.149999999999999" customHeight="1">
      <c r="B58" s="351"/>
      <c r="C58" s="826" t="s">
        <v>578</v>
      </c>
      <c r="D58" s="827"/>
      <c r="E58" s="827"/>
      <c r="F58" s="827"/>
      <c r="G58" s="827"/>
      <c r="H58" s="827"/>
      <c r="I58" s="827"/>
      <c r="J58" s="828"/>
      <c r="K58" s="829"/>
      <c r="L58" s="830"/>
      <c r="M58" s="831"/>
      <c r="N58" s="829"/>
      <c r="O58" s="830"/>
      <c r="P58" s="831"/>
      <c r="Q58" s="829"/>
      <c r="R58" s="830"/>
      <c r="S58" s="831"/>
      <c r="T58" s="829"/>
      <c r="U58" s="830"/>
      <c r="V58" s="831"/>
      <c r="W58" s="351"/>
      <c r="X58" s="832"/>
      <c r="Y58" s="832"/>
      <c r="Z58" s="832"/>
      <c r="AA58" s="832"/>
      <c r="AB58" s="832"/>
      <c r="AC58" s="832"/>
      <c r="AD58" s="832"/>
      <c r="AE58" s="832"/>
      <c r="AF58" s="330"/>
    </row>
    <row r="59" spans="1:32" ht="16.149999999999999" customHeight="1">
      <c r="B59" s="351"/>
      <c r="C59" s="826" t="s">
        <v>415</v>
      </c>
      <c r="D59" s="827"/>
      <c r="E59" s="827"/>
      <c r="F59" s="827"/>
      <c r="G59" s="827"/>
      <c r="H59" s="827"/>
      <c r="I59" s="827"/>
      <c r="J59" s="828"/>
      <c r="K59" s="829"/>
      <c r="L59" s="830"/>
      <c r="M59" s="831"/>
      <c r="N59" s="829"/>
      <c r="O59" s="830"/>
      <c r="P59" s="831"/>
      <c r="Q59" s="829"/>
      <c r="R59" s="830"/>
      <c r="S59" s="831"/>
      <c r="T59" s="829"/>
      <c r="U59" s="830"/>
      <c r="V59" s="831"/>
      <c r="W59" s="351"/>
      <c r="X59" s="832"/>
      <c r="Y59" s="832"/>
      <c r="Z59" s="832"/>
      <c r="AA59" s="832"/>
      <c r="AB59" s="832"/>
      <c r="AC59" s="832"/>
      <c r="AD59" s="832"/>
      <c r="AE59" s="832"/>
      <c r="AF59" s="330"/>
    </row>
    <row r="60" spans="1:32" ht="16.149999999999999" customHeight="1">
      <c r="X60" s="337"/>
      <c r="Y60" s="337"/>
      <c r="Z60" s="337"/>
      <c r="AA60" s="337"/>
      <c r="AB60" s="337"/>
      <c r="AC60" s="337"/>
      <c r="AD60" s="337"/>
      <c r="AE60" s="337"/>
    </row>
    <row r="61" spans="1:32" ht="30" customHeight="1">
      <c r="X61" s="337"/>
      <c r="Y61" s="337"/>
      <c r="Z61" s="337"/>
      <c r="AA61" s="337"/>
      <c r="AB61" s="337"/>
      <c r="AC61" s="337"/>
      <c r="AD61" s="337"/>
      <c r="AE61" s="337"/>
    </row>
    <row r="62" spans="1:32" ht="16.149999999999999" customHeight="1"/>
    <row r="63" spans="1:32" ht="16.149999999999999" customHeight="1">
      <c r="A63" s="245" t="s">
        <v>579</v>
      </c>
      <c r="B63" s="342"/>
      <c r="C63" s="342"/>
      <c r="D63" s="342"/>
      <c r="E63" s="342"/>
      <c r="F63" s="342"/>
      <c r="G63" s="342"/>
      <c r="H63" s="342"/>
      <c r="I63" s="342"/>
      <c r="J63" s="342"/>
      <c r="K63" s="342"/>
      <c r="L63" s="342"/>
      <c r="M63" s="342"/>
      <c r="N63" s="358"/>
      <c r="O63" s="358"/>
      <c r="P63" s="358"/>
      <c r="Q63" s="358"/>
      <c r="R63" s="358"/>
      <c r="S63" s="358"/>
      <c r="T63" s="358"/>
      <c r="U63" s="358"/>
      <c r="V63" s="358"/>
      <c r="Z63" s="359" t="s">
        <v>580</v>
      </c>
      <c r="AA63" s="825" t="s">
        <v>56</v>
      </c>
      <c r="AB63" s="825"/>
      <c r="AC63" s="825"/>
      <c r="AD63" s="360" t="s">
        <v>396</v>
      </c>
      <c r="AE63" s="361"/>
    </row>
    <row r="64" spans="1:32" ht="14.25" customHeight="1">
      <c r="R64" s="362"/>
      <c r="S64" s="809"/>
      <c r="T64" s="809"/>
      <c r="U64" s="363"/>
      <c r="V64" s="810"/>
      <c r="W64" s="810"/>
    </row>
    <row r="65" spans="2:27" ht="28.5" customHeight="1" thickBot="1">
      <c r="B65" s="799" t="s">
        <v>401</v>
      </c>
      <c r="C65" s="811"/>
      <c r="D65" s="812" t="s">
        <v>581</v>
      </c>
      <c r="E65" s="813"/>
      <c r="F65" s="814" t="s">
        <v>582</v>
      </c>
      <c r="G65" s="815"/>
      <c r="H65" s="815"/>
      <c r="I65" s="791"/>
      <c r="J65" s="816" t="s">
        <v>583</v>
      </c>
      <c r="K65" s="817"/>
      <c r="L65" s="817"/>
      <c r="M65" s="818" t="s">
        <v>584</v>
      </c>
      <c r="N65" s="819"/>
      <c r="O65" s="819"/>
      <c r="P65" s="820"/>
      <c r="Q65" s="821"/>
      <c r="R65" s="822" t="s">
        <v>585</v>
      </c>
      <c r="S65" s="823"/>
      <c r="T65" s="824"/>
      <c r="U65" s="799" t="s">
        <v>407</v>
      </c>
      <c r="V65" s="800"/>
      <c r="W65" s="800"/>
      <c r="X65" s="800"/>
      <c r="Y65" s="800"/>
      <c r="Z65" s="790"/>
      <c r="AA65" s="791"/>
    </row>
    <row r="66" spans="2:27" ht="16.149999999999999" customHeight="1" thickBot="1">
      <c r="B66" s="799">
        <v>0</v>
      </c>
      <c r="C66" s="807"/>
      <c r="D66" s="802"/>
      <c r="E66" s="808"/>
      <c r="F66" s="800">
        <v>3.3</v>
      </c>
      <c r="G66" s="800"/>
      <c r="H66" s="800"/>
      <c r="I66" s="791"/>
      <c r="J66" s="788">
        <f t="shared" ref="J66:J71" si="0">SUM(D66*F66)</f>
        <v>0</v>
      </c>
      <c r="K66" s="789"/>
      <c r="L66" s="789"/>
      <c r="M66" s="802"/>
      <c r="N66" s="803"/>
      <c r="O66" s="803"/>
      <c r="P66" s="804"/>
      <c r="Q66" s="805"/>
      <c r="R66" s="789">
        <f t="shared" ref="R66:R71" si="1">SUM(M66-J66)</f>
        <v>0</v>
      </c>
      <c r="S66" s="789"/>
      <c r="T66" s="806"/>
      <c r="U66" s="799"/>
      <c r="V66" s="800"/>
      <c r="W66" s="800"/>
      <c r="X66" s="800"/>
      <c r="Y66" s="800"/>
      <c r="Z66" s="790"/>
      <c r="AA66" s="791"/>
    </row>
    <row r="67" spans="2:27" ht="16.149999999999999" customHeight="1" thickBot="1">
      <c r="B67" s="799">
        <v>1</v>
      </c>
      <c r="C67" s="807"/>
      <c r="D67" s="802"/>
      <c r="E67" s="808"/>
      <c r="F67" s="800">
        <v>3.3</v>
      </c>
      <c r="G67" s="800"/>
      <c r="H67" s="800"/>
      <c r="I67" s="791"/>
      <c r="J67" s="788">
        <f t="shared" si="0"/>
        <v>0</v>
      </c>
      <c r="K67" s="789"/>
      <c r="L67" s="789"/>
      <c r="M67" s="802"/>
      <c r="N67" s="803"/>
      <c r="O67" s="803"/>
      <c r="P67" s="804"/>
      <c r="Q67" s="805"/>
      <c r="R67" s="789">
        <f t="shared" si="1"/>
        <v>0</v>
      </c>
      <c r="S67" s="789"/>
      <c r="T67" s="806"/>
      <c r="U67" s="799"/>
      <c r="V67" s="800"/>
      <c r="W67" s="800"/>
      <c r="X67" s="800"/>
      <c r="Y67" s="800"/>
      <c r="Z67" s="790"/>
      <c r="AA67" s="791"/>
    </row>
    <row r="68" spans="2:27" ht="16.149999999999999" customHeight="1" thickBot="1">
      <c r="B68" s="799">
        <v>2</v>
      </c>
      <c r="C68" s="807"/>
      <c r="D68" s="802"/>
      <c r="E68" s="808"/>
      <c r="F68" s="800">
        <v>1.98</v>
      </c>
      <c r="G68" s="800"/>
      <c r="H68" s="800"/>
      <c r="I68" s="791"/>
      <c r="J68" s="788">
        <f t="shared" si="0"/>
        <v>0</v>
      </c>
      <c r="K68" s="789"/>
      <c r="L68" s="789"/>
      <c r="M68" s="802"/>
      <c r="N68" s="803"/>
      <c r="O68" s="803"/>
      <c r="P68" s="804"/>
      <c r="Q68" s="805"/>
      <c r="R68" s="789">
        <f t="shared" si="1"/>
        <v>0</v>
      </c>
      <c r="S68" s="789"/>
      <c r="T68" s="806"/>
      <c r="U68" s="799"/>
      <c r="V68" s="800"/>
      <c r="W68" s="800"/>
      <c r="X68" s="800"/>
      <c r="Y68" s="800"/>
      <c r="Z68" s="790"/>
      <c r="AA68" s="791"/>
    </row>
    <row r="69" spans="2:27" ht="16.149999999999999" customHeight="1" thickBot="1">
      <c r="B69" s="799">
        <v>3</v>
      </c>
      <c r="C69" s="807"/>
      <c r="D69" s="802"/>
      <c r="E69" s="808"/>
      <c r="F69" s="800">
        <v>1.98</v>
      </c>
      <c r="G69" s="800"/>
      <c r="H69" s="800"/>
      <c r="I69" s="791"/>
      <c r="J69" s="788">
        <f t="shared" si="0"/>
        <v>0</v>
      </c>
      <c r="K69" s="789"/>
      <c r="L69" s="789"/>
      <c r="M69" s="802"/>
      <c r="N69" s="803"/>
      <c r="O69" s="803"/>
      <c r="P69" s="804"/>
      <c r="Q69" s="805"/>
      <c r="R69" s="789">
        <f t="shared" si="1"/>
        <v>0</v>
      </c>
      <c r="S69" s="789"/>
      <c r="T69" s="806"/>
      <c r="U69" s="799"/>
      <c r="V69" s="800"/>
      <c r="W69" s="800"/>
      <c r="X69" s="800"/>
      <c r="Y69" s="800"/>
      <c r="Z69" s="790"/>
      <c r="AA69" s="791"/>
    </row>
    <row r="70" spans="2:27" ht="16.149999999999999" customHeight="1" thickBot="1">
      <c r="B70" s="792">
        <v>4</v>
      </c>
      <c r="C70" s="799"/>
      <c r="D70" s="801"/>
      <c r="E70" s="801"/>
      <c r="F70" s="800">
        <v>1.98</v>
      </c>
      <c r="G70" s="800"/>
      <c r="H70" s="800"/>
      <c r="I70" s="791"/>
      <c r="J70" s="795">
        <f t="shared" si="0"/>
        <v>0</v>
      </c>
      <c r="K70" s="795"/>
      <c r="L70" s="788"/>
      <c r="M70" s="802"/>
      <c r="N70" s="803"/>
      <c r="O70" s="803"/>
      <c r="P70" s="804"/>
      <c r="Q70" s="805"/>
      <c r="R70" s="806">
        <f t="shared" si="1"/>
        <v>0</v>
      </c>
      <c r="S70" s="792"/>
      <c r="T70" s="792"/>
      <c r="U70" s="799"/>
      <c r="V70" s="800"/>
      <c r="W70" s="800"/>
      <c r="X70" s="800"/>
      <c r="Y70" s="800"/>
      <c r="Z70" s="790"/>
      <c r="AA70" s="791"/>
    </row>
    <row r="71" spans="2:27" ht="16.149999999999999" customHeight="1" thickBot="1">
      <c r="B71" s="792">
        <v>5</v>
      </c>
      <c r="C71" s="799"/>
      <c r="D71" s="801"/>
      <c r="E71" s="801"/>
      <c r="F71" s="800">
        <v>1.98</v>
      </c>
      <c r="G71" s="800"/>
      <c r="H71" s="800"/>
      <c r="I71" s="791"/>
      <c r="J71" s="795">
        <f t="shared" si="0"/>
        <v>0</v>
      </c>
      <c r="K71" s="795"/>
      <c r="L71" s="788"/>
      <c r="M71" s="802"/>
      <c r="N71" s="803"/>
      <c r="O71" s="803"/>
      <c r="P71" s="804"/>
      <c r="Q71" s="805"/>
      <c r="R71" s="806">
        <f t="shared" si="1"/>
        <v>0</v>
      </c>
      <c r="S71" s="792"/>
      <c r="T71" s="792"/>
      <c r="U71" s="799"/>
      <c r="V71" s="800"/>
      <c r="W71" s="800"/>
      <c r="X71" s="800"/>
      <c r="Y71" s="800"/>
      <c r="Z71" s="790"/>
      <c r="AA71" s="791"/>
    </row>
    <row r="72" spans="2:27" ht="16.149999999999999" customHeight="1">
      <c r="B72" s="792" t="s">
        <v>400</v>
      </c>
      <c r="C72" s="792"/>
      <c r="D72" s="793">
        <f>SUM(D66:E71)</f>
        <v>0</v>
      </c>
      <c r="E72" s="794"/>
      <c r="F72" s="788"/>
      <c r="G72" s="789"/>
      <c r="H72" s="789"/>
      <c r="I72" s="791"/>
      <c r="J72" s="795">
        <f>SUM(J66:L71)</f>
        <v>0</v>
      </c>
      <c r="K72" s="795"/>
      <c r="L72" s="788"/>
      <c r="M72" s="794"/>
      <c r="N72" s="796"/>
      <c r="O72" s="796"/>
      <c r="P72" s="797"/>
      <c r="Q72" s="798"/>
      <c r="R72" s="795">
        <f>SUM(R66:T71)</f>
        <v>0</v>
      </c>
      <c r="S72" s="795"/>
      <c r="T72" s="795"/>
      <c r="U72" s="788"/>
      <c r="V72" s="789"/>
      <c r="W72" s="789"/>
      <c r="X72" s="789"/>
      <c r="Y72" s="789"/>
      <c r="Z72" s="790"/>
      <c r="AA72" s="791"/>
    </row>
  </sheetData>
  <mergeCells count="252">
    <mergeCell ref="A4:R5"/>
    <mergeCell ref="T4:Y4"/>
    <mergeCell ref="H7:L7"/>
    <mergeCell ref="A8:D9"/>
    <mergeCell ref="E8:J8"/>
    <mergeCell ref="K8:T9"/>
    <mergeCell ref="V8:AE10"/>
    <mergeCell ref="E9:F9"/>
    <mergeCell ref="G9:H9"/>
    <mergeCell ref="I9:J9"/>
    <mergeCell ref="A10:D10"/>
    <mergeCell ref="E10:F10"/>
    <mergeCell ref="G10:H10"/>
    <mergeCell ref="I10:J10"/>
    <mergeCell ref="K10:T10"/>
    <mergeCell ref="V11:AE12"/>
    <mergeCell ref="A12:D12"/>
    <mergeCell ref="E12:F12"/>
    <mergeCell ref="G12:H12"/>
    <mergeCell ref="I12:J12"/>
    <mergeCell ref="K12:T12"/>
    <mergeCell ref="K14:T14"/>
    <mergeCell ref="A15:D15"/>
    <mergeCell ref="E15:F15"/>
    <mergeCell ref="G15:H15"/>
    <mergeCell ref="I15:J15"/>
    <mergeCell ref="K15:T15"/>
    <mergeCell ref="A13:D13"/>
    <mergeCell ref="E13:F13"/>
    <mergeCell ref="A11:D11"/>
    <mergeCell ref="E11:F11"/>
    <mergeCell ref="G11:H11"/>
    <mergeCell ref="I11:J11"/>
    <mergeCell ref="K11:T11"/>
    <mergeCell ref="A14:D14"/>
    <mergeCell ref="E14:F14"/>
    <mergeCell ref="G14:H14"/>
    <mergeCell ref="I14:J14"/>
    <mergeCell ref="G13:H13"/>
    <mergeCell ref="I13:J13"/>
    <mergeCell ref="K13:T13"/>
    <mergeCell ref="A16:D16"/>
    <mergeCell ref="E16:F16"/>
    <mergeCell ref="G16:H16"/>
    <mergeCell ref="I16:J16"/>
    <mergeCell ref="K16:T16"/>
    <mergeCell ref="A17:D17"/>
    <mergeCell ref="E17:F17"/>
    <mergeCell ref="G17:H17"/>
    <mergeCell ref="I17:J17"/>
    <mergeCell ref="K17:T17"/>
    <mergeCell ref="A18:D18"/>
    <mergeCell ref="E18:F18"/>
    <mergeCell ref="G18:H18"/>
    <mergeCell ref="I18:J18"/>
    <mergeCell ref="K18:T18"/>
    <mergeCell ref="A19:D19"/>
    <mergeCell ref="E19:F19"/>
    <mergeCell ref="G19:H19"/>
    <mergeCell ref="I19:J19"/>
    <mergeCell ref="K19:T19"/>
    <mergeCell ref="A20:D20"/>
    <mergeCell ref="E20:F20"/>
    <mergeCell ref="G20:H20"/>
    <mergeCell ref="I20:J20"/>
    <mergeCell ref="K20:T20"/>
    <mergeCell ref="A21:D21"/>
    <mergeCell ref="E21:F21"/>
    <mergeCell ref="G21:H21"/>
    <mergeCell ref="I21:J21"/>
    <mergeCell ref="N36:O36"/>
    <mergeCell ref="AA26:AE30"/>
    <mergeCell ref="E28:G30"/>
    <mergeCell ref="H28:I30"/>
    <mergeCell ref="J28:K30"/>
    <mergeCell ref="L28:M30"/>
    <mergeCell ref="P28:Q30"/>
    <mergeCell ref="R28:Y30"/>
    <mergeCell ref="A23:D23"/>
    <mergeCell ref="E23:F23"/>
    <mergeCell ref="G23:H23"/>
    <mergeCell ref="I23:J23"/>
    <mergeCell ref="K23:T23"/>
    <mergeCell ref="A26:D30"/>
    <mergeCell ref="E26:M27"/>
    <mergeCell ref="N26:O30"/>
    <mergeCell ref="P26:Y27"/>
    <mergeCell ref="V20:AE23"/>
    <mergeCell ref="K21:T21"/>
    <mergeCell ref="A22:D22"/>
    <mergeCell ref="E22:F22"/>
    <mergeCell ref="G22:H22"/>
    <mergeCell ref="I22:J22"/>
    <mergeCell ref="K22:T22"/>
    <mergeCell ref="R31:S31"/>
    <mergeCell ref="U31:Y31"/>
    <mergeCell ref="P34:Q34"/>
    <mergeCell ref="R34:S34"/>
    <mergeCell ref="U34:Y34"/>
    <mergeCell ref="AA34:AB36"/>
    <mergeCell ref="AC34:AD36"/>
    <mergeCell ref="AE34:AE36"/>
    <mergeCell ref="R35:S36"/>
    <mergeCell ref="T35:T36"/>
    <mergeCell ref="U35:Y36"/>
    <mergeCell ref="AA31:AB33"/>
    <mergeCell ref="AC31:AD33"/>
    <mergeCell ref="AE31:AE33"/>
    <mergeCell ref="P32:Q33"/>
    <mergeCell ref="R32:S33"/>
    <mergeCell ref="T32:T33"/>
    <mergeCell ref="U32:Y33"/>
    <mergeCell ref="P31:Q31"/>
    <mergeCell ref="P35:Q36"/>
    <mergeCell ref="AC37:AD37"/>
    <mergeCell ref="A41:K41"/>
    <mergeCell ref="M41:O41"/>
    <mergeCell ref="A37:D37"/>
    <mergeCell ref="E37:G37"/>
    <mergeCell ref="H37:I37"/>
    <mergeCell ref="J37:K37"/>
    <mergeCell ref="L37:M37"/>
    <mergeCell ref="N37:O37"/>
    <mergeCell ref="A31:D36"/>
    <mergeCell ref="E31:G31"/>
    <mergeCell ref="H31:I31"/>
    <mergeCell ref="J31:K33"/>
    <mergeCell ref="L31:M31"/>
    <mergeCell ref="N31:O33"/>
    <mergeCell ref="E32:G32"/>
    <mergeCell ref="H32:I32"/>
    <mergeCell ref="L32:M33"/>
    <mergeCell ref="E33:G33"/>
    <mergeCell ref="H33:I33"/>
    <mergeCell ref="E34:G34"/>
    <mergeCell ref="H34:I34"/>
    <mergeCell ref="J34:K34"/>
    <mergeCell ref="L34:M34"/>
    <mergeCell ref="N34:O34"/>
    <mergeCell ref="E35:G35"/>
    <mergeCell ref="H35:I35"/>
    <mergeCell ref="J35:K35"/>
    <mergeCell ref="L35:M36"/>
    <mergeCell ref="N35:O35"/>
    <mergeCell ref="E36:G36"/>
    <mergeCell ref="H36:I36"/>
    <mergeCell ref="J36:K36"/>
    <mergeCell ref="M42:O42"/>
    <mergeCell ref="W42:X42"/>
    <mergeCell ref="A44:X46"/>
    <mergeCell ref="Z45:AB45"/>
    <mergeCell ref="C49:F49"/>
    <mergeCell ref="G49:M49"/>
    <mergeCell ref="N49:T49"/>
    <mergeCell ref="P37:Q37"/>
    <mergeCell ref="R37:S37"/>
    <mergeCell ref="U37:Y37"/>
    <mergeCell ref="AA37:AB37"/>
    <mergeCell ref="C50:F50"/>
    <mergeCell ref="C53:J54"/>
    <mergeCell ref="K53:P53"/>
    <mergeCell ref="Q53:V53"/>
    <mergeCell ref="K54:M54"/>
    <mergeCell ref="N54:P54"/>
    <mergeCell ref="Q54:S54"/>
    <mergeCell ref="T54:V54"/>
    <mergeCell ref="C55:J55"/>
    <mergeCell ref="K55:M55"/>
    <mergeCell ref="N55:P55"/>
    <mergeCell ref="Q55:S55"/>
    <mergeCell ref="T55:V55"/>
    <mergeCell ref="AA63:AC63"/>
    <mergeCell ref="C57:J57"/>
    <mergeCell ref="K57:M57"/>
    <mergeCell ref="N57:P57"/>
    <mergeCell ref="Q57:S57"/>
    <mergeCell ref="T57:V57"/>
    <mergeCell ref="C58:J58"/>
    <mergeCell ref="K58:M58"/>
    <mergeCell ref="N58:P58"/>
    <mergeCell ref="Q58:S58"/>
    <mergeCell ref="T58:V58"/>
    <mergeCell ref="X53:AE59"/>
    <mergeCell ref="C56:J56"/>
    <mergeCell ref="K56:M56"/>
    <mergeCell ref="N56:P56"/>
    <mergeCell ref="Q56:S56"/>
    <mergeCell ref="T56:V56"/>
    <mergeCell ref="C59:J59"/>
    <mergeCell ref="K59:M59"/>
    <mergeCell ref="N59:P59"/>
    <mergeCell ref="Q59:S59"/>
    <mergeCell ref="T59:V59"/>
    <mergeCell ref="S64:T64"/>
    <mergeCell ref="V64:W64"/>
    <mergeCell ref="B65:C65"/>
    <mergeCell ref="D65:E65"/>
    <mergeCell ref="F65:I65"/>
    <mergeCell ref="J65:L65"/>
    <mergeCell ref="M65:Q65"/>
    <mergeCell ref="R65:T65"/>
    <mergeCell ref="U65:AA65"/>
    <mergeCell ref="U66:AA66"/>
    <mergeCell ref="B67:C67"/>
    <mergeCell ref="D67:E67"/>
    <mergeCell ref="F67:I67"/>
    <mergeCell ref="J67:L67"/>
    <mergeCell ref="M67:Q67"/>
    <mergeCell ref="R67:T67"/>
    <mergeCell ref="U67:AA67"/>
    <mergeCell ref="B66:C66"/>
    <mergeCell ref="D66:E66"/>
    <mergeCell ref="F66:I66"/>
    <mergeCell ref="J66:L66"/>
    <mergeCell ref="M66:Q66"/>
    <mergeCell ref="R66:T66"/>
    <mergeCell ref="D69:E69"/>
    <mergeCell ref="F69:I69"/>
    <mergeCell ref="J69:L69"/>
    <mergeCell ref="M69:Q69"/>
    <mergeCell ref="R69:T69"/>
    <mergeCell ref="U69:AA69"/>
    <mergeCell ref="B68:C68"/>
    <mergeCell ref="D68:E68"/>
    <mergeCell ref="F68:I68"/>
    <mergeCell ref="J68:L68"/>
    <mergeCell ref="M68:Q68"/>
    <mergeCell ref="R68:T68"/>
    <mergeCell ref="V13:AE18"/>
    <mergeCell ref="U72:AA72"/>
    <mergeCell ref="B72:C72"/>
    <mergeCell ref="D72:E72"/>
    <mergeCell ref="F72:I72"/>
    <mergeCell ref="J72:L72"/>
    <mergeCell ref="M72:Q72"/>
    <mergeCell ref="R72:T72"/>
    <mergeCell ref="U70:AA70"/>
    <mergeCell ref="B71:C71"/>
    <mergeCell ref="D71:E71"/>
    <mergeCell ref="F71:I71"/>
    <mergeCell ref="J71:L71"/>
    <mergeCell ref="M71:Q71"/>
    <mergeCell ref="R71:T71"/>
    <mergeCell ref="U71:AA71"/>
    <mergeCell ref="B70:C70"/>
    <mergeCell ref="D70:E70"/>
    <mergeCell ref="F70:I70"/>
    <mergeCell ref="J70:L70"/>
    <mergeCell ref="M70:Q70"/>
    <mergeCell ref="R70:T70"/>
    <mergeCell ref="U68:AA68"/>
    <mergeCell ref="B69:C69"/>
  </mergeCells>
  <phoneticPr fontId="1"/>
  <conditionalFormatting sqref="T4">
    <cfRule type="cellIs" dxfId="7" priority="5" operator="equal">
      <formula>"いる(経過措置)"</formula>
    </cfRule>
    <cfRule type="cellIs" dxfId="6" priority="6" operator="equal">
      <formula>"いない"</formula>
    </cfRule>
    <cfRule type="cellIs" dxfId="5" priority="7" operator="equal">
      <formula>"いる"</formula>
    </cfRule>
  </conditionalFormatting>
  <conditionalFormatting sqref="Z45:AB45">
    <cfRule type="cellIs" dxfId="4" priority="3" operator="equal">
      <formula>"いない"</formula>
    </cfRule>
    <cfRule type="cellIs" dxfId="3" priority="4" operator="equal">
      <formula>"いる"</formula>
    </cfRule>
  </conditionalFormatting>
  <conditionalFormatting sqref="AA63:AC63">
    <cfRule type="cellIs" dxfId="2" priority="1" operator="equal">
      <formula>"いない"</formula>
    </cfRule>
    <cfRule type="cellIs" dxfId="1" priority="2" operator="equal">
      <formula>"いる"</formula>
    </cfRule>
  </conditionalFormatting>
  <dataValidations count="9">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C35EF826-115F-4C4C-AEC1-62A6CE4F70DD}">
      <formula1>"いない・いる(経過措置)・いる,いない,いる(経過措置),いる"</formula1>
    </dataValidation>
    <dataValidation allowBlank="1" showInputMessage="1" showErrorMessage="1" prompt="分を記入_x000a_（入力）_x000a_してください。" sqref="I50 P50 M50 T50" xr:uid="{01E871FE-D7D8-4B97-8EC3-D4764ADAF68A}"/>
    <dataValidation allowBlank="1" showInputMessage="1" showErrorMessage="1" prompt="時刻を_x000a_記入（入力）_x000a_してください。" sqref="N50 R50 K50 G50" xr:uid="{4A0E0DF2-2444-424E-AE4C-9C69254DC8EF}"/>
    <dataValidation type="list" allowBlank="1" showInputMessage="1" showErrorMessage="1" prompt="いる又はいないを選択してください。" sqref="Z45:AB45 AA63:AC63" xr:uid="{B1E2D5A8-57F2-43A9-95D7-33EAA49FDC70}">
      <formula1>"いる・いない,いる,いない"</formula1>
    </dataValidation>
    <dataValidation allowBlank="1" showInputMessage="1" showErrorMessage="1" prompt="半角数字で_x000a_2024/10/1のように入力してください。" sqref="H7:L7" xr:uid="{1695D68D-95E1-488B-A460-2E9606E2AC35}"/>
    <dataValidation allowBlank="1" showInputMessage="1" showErrorMessage="1" prompt="学級数を_x000a_半角数字で_x000a_入力してください。" sqref="N34:O36" xr:uid="{3D04AD0A-D347-4B9D-B89D-926DAFBF52C9}"/>
    <dataValidation allowBlank="1" showInputMessage="1" showErrorMessage="1" prompt="常勤者数を_x000a_半角数字で_x000a_記載してください。_x000a_" sqref="AC31:AD33" xr:uid="{AFB9A160-3F18-469B-AAAC-16476004A99A}"/>
    <dataValidation allowBlank="1" showInputMessage="1" showErrorMessage="1" prompt="常勤1人当たり1か月の勤務時間数を記載してください。" sqref="M41:O41" xr:uid="{3B63A883-3D74-4A9C-95D8-22213312FF56}"/>
    <dataValidation allowBlank="1" showInputMessage="1" showErrorMessage="1" prompt="非常勤職員の1ヵ月の延べ(合計)勤務時間数を記載してください。" sqref="M42:O42" xr:uid="{4FBB6F7A-8369-4115-BAA0-74E4EC24A077}"/>
  </dataValidations>
  <printOptions horizontalCentered="1"/>
  <pageMargins left="0.70866141732283472" right="0.70866141732283472" top="0.74803149606299213" bottom="0.35433070866141736" header="0.31496062992125984" footer="0.11811023622047245"/>
  <pageSetup paperSize="9" scale="60" orientation="portrait" r:id="rId1"/>
  <headerFooter>
    <oddHeader>&amp;R&amp;"-,太字"&amp;16別紙１</oddHeader>
    <oddFooter>&amp;C［運営管理・別紙１］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6B0F-0027-4394-9B58-148F94752986}">
  <sheetPr>
    <tabColor theme="6"/>
    <pageSetUpPr fitToPage="1"/>
  </sheetPr>
  <dimension ref="A1:J438"/>
  <sheetViews>
    <sheetView view="pageBreakPreview" zoomScaleNormal="100" zoomScaleSheetLayoutView="100" workbookViewId="0">
      <selection activeCell="I27" sqref="I27"/>
    </sheetView>
  </sheetViews>
  <sheetFormatPr defaultColWidth="8.25" defaultRowHeight="14"/>
  <cols>
    <col min="1" max="1" width="1.9140625" style="291" customWidth="1"/>
    <col min="2" max="2" width="44.58203125" style="291" customWidth="1"/>
    <col min="3" max="3" width="44.83203125" style="291" customWidth="1"/>
    <col min="4" max="4" width="11.08203125" style="291" bestFit="1" customWidth="1"/>
    <col min="5" max="5" width="1.9140625" style="291" customWidth="1"/>
    <col min="6" max="6" width="8.25" style="291"/>
    <col min="7" max="7" width="0" style="291" hidden="1" customWidth="1"/>
    <col min="8" max="16384" width="8.25" style="291"/>
  </cols>
  <sheetData>
    <row r="1" spans="1:10" ht="33" customHeight="1">
      <c r="B1" s="292"/>
      <c r="C1" s="292"/>
      <c r="D1" s="293" t="s">
        <v>481</v>
      </c>
      <c r="J1" s="294"/>
    </row>
    <row r="2" spans="1:10" ht="39" customHeight="1">
      <c r="B2" s="295" t="s">
        <v>482</v>
      </c>
      <c r="C2" s="296"/>
      <c r="D2" s="292"/>
    </row>
    <row r="3" spans="1:10" ht="21.5" customHeight="1">
      <c r="B3" s="297" t="s">
        <v>483</v>
      </c>
      <c r="C3" s="297"/>
      <c r="D3" s="923"/>
    </row>
    <row r="4" spans="1:10" ht="21.5" customHeight="1">
      <c r="B4" s="924" t="s">
        <v>484</v>
      </c>
      <c r="C4" s="924"/>
      <c r="D4" s="923"/>
    </row>
    <row r="5" spans="1:10" ht="21.5" customHeight="1">
      <c r="B5" s="292" t="s">
        <v>485</v>
      </c>
      <c r="C5" s="298"/>
      <c r="D5" s="292"/>
    </row>
    <row r="6" spans="1:10" ht="10.5" customHeight="1">
      <c r="B6" s="292"/>
      <c r="C6" s="298"/>
      <c r="D6" s="292"/>
    </row>
    <row r="7" spans="1:10" ht="21.5" customHeight="1" thickBot="1">
      <c r="B7" s="299" t="s">
        <v>486</v>
      </c>
      <c r="C7" s="300"/>
      <c r="D7" s="292"/>
    </row>
    <row r="8" spans="1:10" ht="39" customHeight="1" thickBot="1">
      <c r="B8" s="925" t="s">
        <v>487</v>
      </c>
      <c r="C8" s="926"/>
      <c r="D8" s="301" t="s">
        <v>488</v>
      </c>
    </row>
    <row r="9" spans="1:10" ht="35" customHeight="1">
      <c r="A9" s="302"/>
      <c r="B9" s="927" t="s">
        <v>489</v>
      </c>
      <c r="C9" s="928"/>
      <c r="D9" s="313"/>
      <c r="G9"/>
    </row>
    <row r="10" spans="1:10" ht="35" customHeight="1">
      <c r="A10" s="302"/>
      <c r="B10" s="921" t="s">
        <v>490</v>
      </c>
      <c r="C10" s="922"/>
      <c r="D10" s="314"/>
      <c r="G10"/>
    </row>
    <row r="11" spans="1:10" ht="35" customHeight="1">
      <c r="A11" s="302"/>
      <c r="B11" s="921" t="s">
        <v>491</v>
      </c>
      <c r="C11" s="922"/>
      <c r="D11" s="311"/>
      <c r="G11" t="s">
        <v>492</v>
      </c>
    </row>
    <row r="12" spans="1:10" ht="35" customHeight="1">
      <c r="A12" s="303"/>
      <c r="B12" s="921" t="s">
        <v>493</v>
      </c>
      <c r="C12" s="922"/>
      <c r="D12" s="311"/>
      <c r="G12" t="s">
        <v>494</v>
      </c>
    </row>
    <row r="13" spans="1:10" ht="35" customHeight="1">
      <c r="A13" s="302"/>
      <c r="B13" s="921" t="s">
        <v>495</v>
      </c>
      <c r="C13" s="922"/>
      <c r="D13" s="311"/>
      <c r="G13" t="s">
        <v>496</v>
      </c>
    </row>
    <row r="14" spans="1:10" ht="35" customHeight="1">
      <c r="A14" s="302"/>
      <c r="B14" s="921" t="s">
        <v>497</v>
      </c>
      <c r="C14" s="922"/>
      <c r="D14" s="311"/>
    </row>
    <row r="15" spans="1:10" ht="35" customHeight="1">
      <c r="A15" s="303"/>
      <c r="B15" s="921" t="s">
        <v>498</v>
      </c>
      <c r="C15" s="922"/>
      <c r="D15" s="311"/>
    </row>
    <row r="16" spans="1:10" ht="35" customHeight="1">
      <c r="A16" s="302"/>
      <c r="B16" s="921" t="s">
        <v>499</v>
      </c>
      <c r="C16" s="922"/>
      <c r="D16" s="311"/>
    </row>
    <row r="17" spans="1:4" ht="35" customHeight="1">
      <c r="A17" s="302"/>
      <c r="B17" s="921" t="s">
        <v>500</v>
      </c>
      <c r="C17" s="922"/>
      <c r="D17" s="311"/>
    </row>
    <row r="18" spans="1:4" ht="35" customHeight="1" thickBot="1">
      <c r="A18" s="302"/>
      <c r="B18" s="930" t="s">
        <v>501</v>
      </c>
      <c r="C18" s="931"/>
      <c r="D18" s="312"/>
    </row>
    <row r="19" spans="1:4" ht="16.5" customHeight="1">
      <c r="B19" s="932"/>
      <c r="C19" s="932"/>
      <c r="D19" s="933"/>
    </row>
    <row r="20" spans="1:4" ht="23" customHeight="1" thickBot="1">
      <c r="B20" s="299" t="s">
        <v>502</v>
      </c>
      <c r="C20" s="304"/>
    </row>
    <row r="21" spans="1:4" ht="39.75" customHeight="1" thickBot="1">
      <c r="B21" s="934" t="s">
        <v>487</v>
      </c>
      <c r="C21" s="926"/>
      <c r="D21" s="301" t="s">
        <v>488</v>
      </c>
    </row>
    <row r="22" spans="1:4" ht="34" customHeight="1">
      <c r="A22" s="302"/>
      <c r="B22" s="921" t="s">
        <v>503</v>
      </c>
      <c r="C22" s="929"/>
      <c r="D22" s="311"/>
    </row>
    <row r="23" spans="1:4" ht="34" customHeight="1">
      <c r="A23" s="303"/>
      <c r="B23" s="921" t="s">
        <v>504</v>
      </c>
      <c r="C23" s="929"/>
      <c r="D23" s="311"/>
    </row>
    <row r="24" spans="1:4" ht="34" customHeight="1">
      <c r="A24" s="302"/>
      <c r="B24" s="921" t="s">
        <v>505</v>
      </c>
      <c r="C24" s="929"/>
      <c r="D24" s="311"/>
    </row>
    <row r="25" spans="1:4" ht="34" customHeight="1">
      <c r="A25" s="303"/>
      <c r="B25" s="921" t="s">
        <v>506</v>
      </c>
      <c r="C25" s="929"/>
      <c r="D25" s="311"/>
    </row>
    <row r="26" spans="1:4" s="967" customFormat="1" ht="34" customHeight="1">
      <c r="A26" s="963"/>
      <c r="B26" s="964" t="s">
        <v>590</v>
      </c>
      <c r="C26" s="965"/>
      <c r="D26" s="966"/>
    </row>
    <row r="27" spans="1:4" s="967" customFormat="1" ht="34" customHeight="1">
      <c r="A27" s="968"/>
      <c r="B27" s="964" t="s">
        <v>507</v>
      </c>
      <c r="C27" s="965"/>
      <c r="D27" s="966"/>
    </row>
    <row r="28" spans="1:4" s="967" customFormat="1" ht="34" customHeight="1">
      <c r="A28" s="963"/>
      <c r="B28" s="964" t="s">
        <v>591</v>
      </c>
      <c r="C28" s="965"/>
      <c r="D28" s="966"/>
    </row>
    <row r="29" spans="1:4" ht="34" customHeight="1" thickBot="1">
      <c r="A29" s="303"/>
      <c r="B29" s="935" t="s">
        <v>508</v>
      </c>
      <c r="C29" s="936"/>
      <c r="D29" s="312"/>
    </row>
    <row r="363" spans="4:4" ht="98">
      <c r="D363" s="305" t="s">
        <v>408</v>
      </c>
    </row>
    <row r="438" spans="2:5" ht="14.5" thickBot="1">
      <c r="B438" s="306"/>
      <c r="C438" s="307"/>
      <c r="D438" s="307"/>
      <c r="E438" s="308"/>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1"/>
  <conditionalFormatting sqref="D9:D18 D22:D29">
    <cfRule type="containsBlanks" dxfId="0" priority="1">
      <formula>LEN(TRIM(D9))=0</formula>
    </cfRule>
  </conditionalFormatting>
  <dataValidations count="1">
    <dataValidation type="list" allowBlank="1" showInputMessage="1" showErrorMessage="1" sqref="D9:D18 D22:D29" xr:uid="{E55EAE59-3D82-4754-A24C-8C366A1A9777}">
      <formula1>$G$10:$G$13</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headerFooter>
    <oddFooter>&amp;C&amp;16［公立保育所等　運営管理・別紙２］（&amp;P／ &amp;[1）</oddFooter>
  </headerFooter>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自主点検表（運営管理）</vt:lpstr>
      <vt:lpstr>別紙1（職員配置等の状況 保育所）</vt:lpstr>
      <vt:lpstr>別紙１職員配置(幼保連携型認定こども園)</vt:lpstr>
      <vt:lpstr>別紙２（施設・防犯安全確認）</vt:lpstr>
      <vt:lpstr>'自主点検表（運営管理）'!Print_Area</vt:lpstr>
      <vt:lpstr>'別紙1（職員配置等の状況 保育所）'!Print_Area</vt:lpstr>
      <vt:lpstr>'別紙１職員配置(幼保連携型認定こども園)'!Print_Area</vt:lpstr>
      <vt:lpstr>'別紙２（施設・防犯安全確認）'!Print_Area</vt:lpstr>
      <vt:lpstr>'自主点検表（運営管理）'!Print_Titles</vt:lpstr>
      <vt:lpstr>'別紙１職員配置(幼保連携型認定こども園)'!幼保連携型認定こども園職員配置の状況</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2024-04-10T03:57:18Z</cp:lastPrinted>
  <dcterms:created xsi:type="dcterms:W3CDTF">2024-04-01T00:24:52Z</dcterms:created>
  <dcterms:modified xsi:type="dcterms:W3CDTF">2026-04-07T06:34:29Z</dcterms:modified>
</cp:coreProperties>
</file>