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市町村課\H30年度\05税政担当\◎税政共有\市町村税の概要\H30市町村税の概要エクセル（H29データが入っているので上書きしてください）\03.Ⅲ　市町村税の納税\○３　滞納整理の状況\"/>
    </mc:Choice>
  </mc:AlternateContent>
  <bookViews>
    <workbookView xWindow="165" yWindow="165" windowWidth="15030" windowHeight="7620"/>
  </bookViews>
  <sheets>
    <sheet name="(3)　換価処分の推移（件数・金額）" sheetId="1" r:id="rId1"/>
  </sheets>
  <definedNames>
    <definedName name="_xlnm.Print_Area" localSheetId="0">'(3)　換価処分の推移（件数・金額）'!$A$1:$I$38</definedName>
  </definedNames>
  <calcPr calcId="152511"/>
</workbook>
</file>

<file path=xl/calcChain.xml><?xml version="1.0" encoding="utf-8"?>
<calcChain xmlns="http://schemas.openxmlformats.org/spreadsheetml/2006/main">
  <c r="F30" i="1" l="1"/>
  <c r="D30" i="1"/>
  <c r="B30" i="1"/>
  <c r="H29" i="1"/>
  <c r="H30" i="1" s="1"/>
  <c r="E29" i="1"/>
  <c r="C29" i="1"/>
  <c r="G29" i="1" s="1"/>
  <c r="F28" i="1"/>
  <c r="D28" i="1"/>
  <c r="B28" i="1"/>
  <c r="H27" i="1"/>
  <c r="H28" i="1" s="1"/>
  <c r="E27" i="1"/>
  <c r="C27" i="1"/>
  <c r="G27" i="1" s="1"/>
  <c r="F26" i="1"/>
  <c r="D26" i="1"/>
  <c r="B26" i="1"/>
  <c r="H25" i="1"/>
  <c r="H26" i="1" s="1"/>
  <c r="E25" i="1"/>
  <c r="C25" i="1"/>
  <c r="G25" i="1" s="1"/>
  <c r="F24" i="1"/>
  <c r="D24" i="1"/>
  <c r="B24" i="1"/>
  <c r="H23" i="1"/>
  <c r="H24" i="1" s="1"/>
  <c r="E23" i="1"/>
  <c r="C23" i="1"/>
  <c r="G23" i="1" s="1"/>
  <c r="F14" i="1"/>
  <c r="D14" i="1"/>
  <c r="B14" i="1"/>
  <c r="H13" i="1"/>
  <c r="H14" i="1" s="1"/>
  <c r="E13" i="1"/>
  <c r="C13" i="1"/>
  <c r="G13" i="1" s="1"/>
  <c r="F12" i="1"/>
  <c r="D12" i="1"/>
  <c r="B12" i="1"/>
  <c r="H11" i="1"/>
  <c r="H12" i="1" s="1"/>
  <c r="E11" i="1"/>
  <c r="C11" i="1"/>
  <c r="G11" i="1" s="1"/>
  <c r="F10" i="1"/>
  <c r="D10" i="1"/>
  <c r="B10" i="1"/>
  <c r="H9" i="1"/>
  <c r="H10" i="1" s="1"/>
  <c r="E9" i="1"/>
  <c r="C9" i="1"/>
  <c r="G9" i="1" s="1"/>
  <c r="F8" i="1"/>
  <c r="D8" i="1"/>
  <c r="B8" i="1"/>
  <c r="H7" i="1"/>
  <c r="H8" i="1" s="1"/>
  <c r="E7" i="1"/>
  <c r="C7" i="1"/>
  <c r="G7" i="1" s="1"/>
  <c r="D16" i="1" l="1"/>
  <c r="H31" i="1" l="1"/>
  <c r="H15" i="1"/>
  <c r="F32" i="1" l="1"/>
  <c r="F16" i="1"/>
  <c r="B16" i="1"/>
  <c r="D32" i="1"/>
  <c r="B32" i="1"/>
  <c r="B17" i="1"/>
  <c r="H32" i="1"/>
  <c r="H33" i="1"/>
  <c r="F33" i="1"/>
  <c r="D33" i="1"/>
  <c r="B33" i="1"/>
  <c r="C31" i="1"/>
  <c r="E31" i="1"/>
  <c r="H16" i="1"/>
  <c r="C15" i="1"/>
  <c r="E15" i="1"/>
  <c r="F17" i="1"/>
  <c r="D17" i="1"/>
  <c r="H17" i="1"/>
  <c r="G31" i="1" l="1"/>
  <c r="G15" i="1"/>
</calcChain>
</file>

<file path=xl/sharedStrings.xml><?xml version="1.0" encoding="utf-8"?>
<sst xmlns="http://schemas.openxmlformats.org/spreadsheetml/2006/main" count="42" uniqueCount="22">
  <si>
    <t>債権</t>
    <rPh sb="0" eb="2">
      <t>サイケン</t>
    </rPh>
    <phoneticPr fontId="2"/>
  </si>
  <si>
    <t>不動産</t>
    <rPh sb="0" eb="3">
      <t>フドウサン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</si>
  <si>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</si>
  <si>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</si>
  <si>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　資料　「徴収に関する取組状況調」</t>
    <rPh sb="1" eb="3">
      <t>シリョウ</t>
    </rPh>
    <rPh sb="5" eb="7">
      <t>チョウシュウ</t>
    </rPh>
    <rPh sb="8" eb="9">
      <t>カン</t>
    </rPh>
    <rPh sb="11" eb="13">
      <t>トリクミ</t>
    </rPh>
    <rPh sb="13" eb="15">
      <t>ジョウキョウ</t>
    </rPh>
    <rPh sb="15" eb="16">
      <t>シラベ</t>
    </rPh>
    <phoneticPr fontId="2"/>
  </si>
  <si>
    <t>年度</t>
    <rPh sb="0" eb="2">
      <t>ネンド</t>
    </rPh>
    <phoneticPr fontId="2"/>
  </si>
  <si>
    <t>構成比　　　％</t>
    <rPh sb="0" eb="3">
      <t>コウセイヒ</t>
    </rPh>
    <phoneticPr fontId="2"/>
  </si>
  <si>
    <t>　件数</t>
    <rPh sb="1" eb="2">
      <t>ケン</t>
    </rPh>
    <rPh sb="2" eb="3">
      <t>スウ</t>
    </rPh>
    <phoneticPr fontId="2"/>
  </si>
  <si>
    <t>財産名</t>
    <rPh sb="0" eb="2">
      <t>ザイサン</t>
    </rPh>
    <rPh sb="2" eb="3">
      <t>メイ</t>
    </rPh>
    <phoneticPr fontId="2"/>
  </si>
  <si>
    <t>　金額</t>
    <rPh sb="1" eb="3">
      <t>キンガク</t>
    </rPh>
    <phoneticPr fontId="2"/>
  </si>
  <si>
    <t>　「件数」は換価に係る差押処分調書の件数、「金額」は売却や取立により換価配当された金額</t>
    <rPh sb="2" eb="3">
      <t>ケン</t>
    </rPh>
    <rPh sb="3" eb="4">
      <t>スウ</t>
    </rPh>
    <rPh sb="6" eb="8">
      <t>カンカ</t>
    </rPh>
    <rPh sb="9" eb="10">
      <t>カカ</t>
    </rPh>
    <rPh sb="11" eb="13">
      <t>サシオサ</t>
    </rPh>
    <rPh sb="13" eb="15">
      <t>ショブン</t>
    </rPh>
    <rPh sb="15" eb="17">
      <t>チョウショ</t>
    </rPh>
    <rPh sb="18" eb="19">
      <t>ケン</t>
    </rPh>
    <rPh sb="19" eb="20">
      <t>スウ</t>
    </rPh>
    <rPh sb="22" eb="24">
      <t>キンガク</t>
    </rPh>
    <rPh sb="26" eb="28">
      <t>バイキャク</t>
    </rPh>
    <rPh sb="29" eb="31">
      <t>トリタテ</t>
    </rPh>
    <rPh sb="34" eb="36">
      <t>カンカ</t>
    </rPh>
    <rPh sb="36" eb="38">
      <t>ハイトウ</t>
    </rPh>
    <rPh sb="41" eb="43">
      <t>キンガク</t>
    </rPh>
    <phoneticPr fontId="2"/>
  </si>
  <si>
    <t>（単位：千円）</t>
    <rPh sb="1" eb="3">
      <t>タンイ</t>
    </rPh>
    <rPh sb="4" eb="6">
      <t>センエン</t>
    </rPh>
    <phoneticPr fontId="2"/>
  </si>
  <si>
    <t>　(3) 換価処分の推移（件数・金額）</t>
    <rPh sb="5" eb="7">
      <t>カンカ</t>
    </rPh>
    <rPh sb="7" eb="9">
      <t>ショブン</t>
    </rPh>
    <rPh sb="10" eb="12">
      <t>スイイ</t>
    </rPh>
    <rPh sb="13" eb="15">
      <t>ケンスウ</t>
    </rPh>
    <rPh sb="16" eb="18">
      <t>キンガク</t>
    </rPh>
    <phoneticPr fontId="2"/>
  </si>
  <si>
    <t>　なお、単位未満四捨五入のため、合計が一致しないことがある。</t>
    <rPh sb="4" eb="6">
      <t>タンイ</t>
    </rPh>
    <rPh sb="6" eb="8">
      <t>ミマン</t>
    </rPh>
    <rPh sb="8" eb="12">
      <t>シシャゴニュウ</t>
    </rPh>
    <rPh sb="16" eb="18">
      <t>ゴウケイ</t>
    </rPh>
    <rPh sb="19" eb="21">
      <t>イッチ</t>
    </rPh>
    <phoneticPr fontId="2"/>
  </si>
  <si>
    <t>２５年度</t>
    <rPh sb="2" eb="4">
      <t>ネンド</t>
    </rPh>
    <phoneticPr fontId="2"/>
  </si>
  <si>
    <t>２６年度</t>
    <rPh sb="2" eb="4">
      <t>ネンド</t>
    </rPh>
    <phoneticPr fontId="2"/>
  </si>
  <si>
    <t>２７年度</t>
    <rPh sb="2" eb="4">
      <t>ネンド</t>
    </rPh>
    <phoneticPr fontId="2"/>
  </si>
  <si>
    <t>２８年度</t>
    <rPh sb="2" eb="4">
      <t>ネンド</t>
    </rPh>
    <phoneticPr fontId="2"/>
  </si>
  <si>
    <t>２９年度</t>
    <rPh sb="2" eb="4">
      <t>ネンド</t>
    </rPh>
    <phoneticPr fontId="2"/>
  </si>
  <si>
    <t>伸長率
29/28(%)</t>
    <rPh sb="0" eb="2">
      <t>シンチョウ</t>
    </rPh>
    <rPh sb="2" eb="3">
      <t>リツ</t>
    </rPh>
    <phoneticPr fontId="2"/>
  </si>
  <si>
    <t>　下段の数値は、平成25年度を100とした場合の割合である。</t>
    <rPh sb="1" eb="3">
      <t>ゲダン</t>
    </rPh>
    <rPh sb="4" eb="6">
      <t>スウチ</t>
    </rPh>
    <rPh sb="8" eb="10">
      <t>ヘイセイ</t>
    </rPh>
    <rPh sb="12" eb="14">
      <t>ネンド</t>
    </rPh>
    <rPh sb="21" eb="23">
      <t>バアイ</t>
    </rPh>
    <rPh sb="24" eb="26">
      <t>ワリアイ</t>
    </rPh>
    <phoneticPr fontId="2"/>
  </si>
  <si>
    <t>　国保税を除く</t>
    <rPh sb="1" eb="3">
      <t>コクホ</t>
    </rPh>
    <rPh sb="3" eb="4">
      <t>ゼイ</t>
    </rPh>
    <rPh sb="5" eb="6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</si>
</sst>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6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38" fontId="4" fillId="0" borderId="0" xfId="1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38" fontId="4" fillId="0" borderId="7" xfId="1" applyFont="1" applyBorder="1">
      <alignment vertical="center"/>
    </xf>
    <xf numFmtId="176" fontId="4" fillId="0" borderId="7" xfId="1" applyNumberFormat="1" applyFont="1" applyBorder="1">
      <alignment vertical="center"/>
    </xf>
    <xf numFmtId="176" fontId="4" fillId="0" borderId="8" xfId="1" applyNumberFormat="1" applyFont="1" applyBorder="1">
      <alignment vertical="center"/>
    </xf>
    <xf numFmtId="38" fontId="4" fillId="0" borderId="9" xfId="1" applyFont="1" applyBorder="1">
      <alignment vertical="center"/>
    </xf>
    <xf numFmtId="176" fontId="4" fillId="0" borderId="10" xfId="1" applyNumberFormat="1" applyFont="1" applyBorder="1">
      <alignment vertical="center"/>
    </xf>
    <xf numFmtId="38" fontId="4" fillId="0" borderId="0" xfId="1" applyFont="1" applyBorder="1" applyAlignment="1">
      <alignment horizontal="center" vertical="center"/>
    </xf>
    <xf numFmtId="38" fontId="4" fillId="0" borderId="11" xfId="1" applyFont="1" applyBorder="1">
      <alignment vertical="center"/>
    </xf>
    <xf numFmtId="38" fontId="4" fillId="0" borderId="12" xfId="1" applyFont="1" applyBorder="1">
      <alignment vertical="center"/>
    </xf>
    <xf numFmtId="38" fontId="4" fillId="0" borderId="14" xfId="1" applyFont="1" applyBorder="1">
      <alignment vertical="center"/>
    </xf>
    <xf numFmtId="38" fontId="4" fillId="0" borderId="0" xfId="1" applyFont="1" applyBorder="1">
      <alignment vertical="center"/>
    </xf>
    <xf numFmtId="0" fontId="4" fillId="0" borderId="0" xfId="2" applyFont="1">
      <alignment vertical="center"/>
    </xf>
    <xf numFmtId="38" fontId="4" fillId="0" borderId="0" xfId="1" applyFont="1" applyBorder="1" applyAlignment="1">
      <alignment horizontal="left" vertical="center"/>
    </xf>
    <xf numFmtId="176" fontId="4" fillId="0" borderId="0" xfId="1" applyNumberFormat="1" applyFont="1" applyBorder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Fill="1" applyBorder="1">
      <alignment vertical="center"/>
    </xf>
    <xf numFmtId="176" fontId="4" fillId="0" borderId="11" xfId="1" applyNumberFormat="1" applyFont="1" applyBorder="1">
      <alignment vertical="center"/>
    </xf>
    <xf numFmtId="176" fontId="4" fillId="0" borderId="13" xfId="1" applyNumberFormat="1" applyFont="1" applyBorder="1">
      <alignment vertical="center"/>
    </xf>
    <xf numFmtId="38" fontId="4" fillId="0" borderId="26" xfId="1" applyFont="1" applyBorder="1" applyAlignment="1">
      <alignment horizontal="center" vertical="center" wrapText="1"/>
    </xf>
    <xf numFmtId="176" fontId="4" fillId="0" borderId="15" xfId="1" applyNumberFormat="1" applyFont="1" applyBorder="1">
      <alignment vertical="center"/>
    </xf>
    <xf numFmtId="38" fontId="4" fillId="0" borderId="16" xfId="1" applyFont="1" applyBorder="1">
      <alignment vertical="center"/>
    </xf>
    <xf numFmtId="176" fontId="4" fillId="0" borderId="17" xfId="1" applyNumberFormat="1" applyFont="1" applyBorder="1">
      <alignment vertical="center"/>
    </xf>
    <xf numFmtId="38" fontId="4" fillId="0" borderId="18" xfId="1" applyFont="1" applyBorder="1">
      <alignment vertical="center"/>
    </xf>
    <xf numFmtId="38" fontId="4" fillId="0" borderId="19" xfId="1" applyFont="1" applyBorder="1">
      <alignment vertical="center"/>
    </xf>
    <xf numFmtId="38" fontId="4" fillId="0" borderId="20" xfId="1" applyFont="1" applyBorder="1">
      <alignment vertical="center"/>
    </xf>
    <xf numFmtId="38" fontId="4" fillId="0" borderId="19" xfId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20表_第20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1085" name="Line 1"/>
        <xdr:cNvSpPr>
          <a:spLocks noChangeShapeType="1"/>
        </xdr:cNvSpPr>
      </xdr:nvSpPr>
      <xdr:spPr bwMode="auto">
        <a:xfrm flipH="1" flipV="1">
          <a:off x="19050" y="581025"/>
          <a:ext cx="742950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18</xdr:row>
      <xdr:rowOff>180975</xdr:rowOff>
    </xdr:from>
    <xdr:to>
      <xdr:col>1</xdr:col>
      <xdr:colOff>0</xdr:colOff>
      <xdr:row>22</xdr:row>
      <xdr:rowOff>0</xdr:rowOff>
    </xdr:to>
    <xdr:sp macro="" textlink="">
      <xdr:nvSpPr>
        <xdr:cNvPr id="1086" name="Line 2"/>
        <xdr:cNvSpPr>
          <a:spLocks noChangeShapeType="1"/>
        </xdr:cNvSpPr>
      </xdr:nvSpPr>
      <xdr:spPr bwMode="auto">
        <a:xfrm flipH="1" flipV="1">
          <a:off x="0" y="3800475"/>
          <a:ext cx="76200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view="pageBreakPreview" zoomScaleNormal="100" zoomScaleSheetLayoutView="100" workbookViewId="0"/>
  </sheetViews>
  <sheetFormatPr defaultRowHeight="12"/>
  <cols>
    <col min="1" max="1" width="13.33203125" style="3" customWidth="1"/>
    <col min="2" max="2" width="15" style="2" customWidth="1"/>
    <col min="3" max="3" width="9.5" style="2" customWidth="1"/>
    <col min="4" max="4" width="15" style="2" customWidth="1"/>
    <col min="5" max="5" width="9.5" style="2" customWidth="1"/>
    <col min="6" max="6" width="15" style="2" customWidth="1"/>
    <col min="7" max="7" width="9.5" style="2" customWidth="1"/>
    <col min="8" max="8" width="15" style="2" customWidth="1"/>
    <col min="9" max="9" width="9.5" style="2" customWidth="1"/>
    <col min="10" max="10" width="8.83203125" style="2" customWidth="1"/>
    <col min="11" max="11" width="11.33203125" style="2" customWidth="1"/>
    <col min="12" max="12" width="8.83203125" style="2" customWidth="1"/>
    <col min="13" max="13" width="11.33203125" style="2" customWidth="1"/>
    <col min="14" max="16384" width="9.33203125" style="3"/>
  </cols>
  <sheetData>
    <row r="1" spans="1:13" ht="15" customHeight="1">
      <c r="A1" s="1" t="s">
        <v>12</v>
      </c>
    </row>
    <row r="2" spans="1:13" ht="15" customHeight="1">
      <c r="A2" s="1"/>
    </row>
    <row r="3" spans="1:13" ht="15" customHeight="1" thickBot="1">
      <c r="A3" s="3" t="s">
        <v>7</v>
      </c>
      <c r="H3" s="36" t="s">
        <v>11</v>
      </c>
      <c r="I3" s="36"/>
    </row>
    <row r="4" spans="1:13" ht="15" customHeight="1">
      <c r="A4" s="4" t="s">
        <v>8</v>
      </c>
      <c r="B4" s="39" t="s">
        <v>0</v>
      </c>
      <c r="C4" s="5"/>
      <c r="D4" s="39" t="s">
        <v>1</v>
      </c>
      <c r="E4" s="5"/>
      <c r="F4" s="39" t="s">
        <v>2</v>
      </c>
      <c r="G4" s="6"/>
      <c r="H4" s="46" t="s">
        <v>3</v>
      </c>
      <c r="I4" s="7"/>
    </row>
    <row r="5" spans="1:13" ht="15" customHeight="1">
      <c r="A5" s="8"/>
      <c r="B5" s="40"/>
      <c r="C5" s="37" t="s">
        <v>6</v>
      </c>
      <c r="D5" s="40"/>
      <c r="E5" s="37" t="s">
        <v>6</v>
      </c>
      <c r="F5" s="40"/>
      <c r="G5" s="42" t="s">
        <v>6</v>
      </c>
      <c r="H5" s="47"/>
      <c r="I5" s="44" t="s">
        <v>6</v>
      </c>
    </row>
    <row r="6" spans="1:13" s="11" customFormat="1" ht="15" customHeight="1">
      <c r="A6" s="9" t="s">
        <v>5</v>
      </c>
      <c r="B6" s="41"/>
      <c r="C6" s="38"/>
      <c r="D6" s="41"/>
      <c r="E6" s="38"/>
      <c r="F6" s="41"/>
      <c r="G6" s="43"/>
      <c r="H6" s="48"/>
      <c r="I6" s="45"/>
      <c r="J6" s="10"/>
      <c r="K6" s="10"/>
      <c r="L6" s="10"/>
      <c r="M6" s="10"/>
    </row>
    <row r="7" spans="1:13" s="11" customFormat="1" ht="15" customHeight="1">
      <c r="A7" s="49" t="s">
        <v>14</v>
      </c>
      <c r="B7" s="12">
        <v>26785</v>
      </c>
      <c r="C7" s="13">
        <f>ROUND(B7/H7*100,1)</f>
        <v>99.2</v>
      </c>
      <c r="D7" s="12">
        <v>75</v>
      </c>
      <c r="E7" s="13">
        <f>ROUND(D7/H7*100,1)</f>
        <v>0.3</v>
      </c>
      <c r="F7" s="12">
        <v>137</v>
      </c>
      <c r="G7" s="14">
        <f>100-C7-E7</f>
        <v>0.49999999999999717</v>
      </c>
      <c r="H7" s="15">
        <f>B7+D7+F7</f>
        <v>26997</v>
      </c>
      <c r="I7" s="16">
        <v>100</v>
      </c>
      <c r="J7" s="17"/>
      <c r="K7" s="17"/>
      <c r="L7" s="17"/>
      <c r="M7" s="17"/>
    </row>
    <row r="8" spans="1:13" s="11" customFormat="1" ht="15" customHeight="1">
      <c r="A8" s="50"/>
      <c r="B8" s="27">
        <f>B7/B$7*100</f>
        <v>100</v>
      </c>
      <c r="C8" s="18"/>
      <c r="D8" s="27">
        <f>D7/D$7*100</f>
        <v>100</v>
      </c>
      <c r="E8" s="18"/>
      <c r="F8" s="27">
        <f>F7/F$7*100</f>
        <v>100</v>
      </c>
      <c r="G8" s="19"/>
      <c r="H8" s="28">
        <f>H7/H$7*100</f>
        <v>100</v>
      </c>
      <c r="I8" s="20"/>
      <c r="J8" s="17"/>
      <c r="K8" s="17"/>
      <c r="L8" s="17"/>
      <c r="M8" s="17"/>
    </row>
    <row r="9" spans="1:13" ht="15" customHeight="1">
      <c r="A9" s="49" t="s">
        <v>15</v>
      </c>
      <c r="B9" s="12">
        <v>29229</v>
      </c>
      <c r="C9" s="13">
        <f>ROUND(B9/H9*100,1)</f>
        <v>99.5</v>
      </c>
      <c r="D9" s="12">
        <v>71</v>
      </c>
      <c r="E9" s="13">
        <f>ROUND(D9/H9*100,1)</f>
        <v>0.2</v>
      </c>
      <c r="F9" s="12">
        <v>75</v>
      </c>
      <c r="G9" s="14">
        <f>100-C9-E9</f>
        <v>0.3</v>
      </c>
      <c r="H9" s="15">
        <f>B9+D9+F9</f>
        <v>29375</v>
      </c>
      <c r="I9" s="16">
        <v>100</v>
      </c>
      <c r="J9" s="21"/>
      <c r="K9" s="21"/>
      <c r="L9" s="21"/>
      <c r="M9" s="21"/>
    </row>
    <row r="10" spans="1:13" ht="15" customHeight="1">
      <c r="A10" s="50"/>
      <c r="B10" s="27">
        <f>B9/B$7*100</f>
        <v>109.12450998693299</v>
      </c>
      <c r="C10" s="18"/>
      <c r="D10" s="27">
        <f>D9/D$7*100</f>
        <v>94.666666666666671</v>
      </c>
      <c r="E10" s="18"/>
      <c r="F10" s="27">
        <f>F9/F$7*100</f>
        <v>54.744525547445257</v>
      </c>
      <c r="G10" s="19"/>
      <c r="H10" s="28">
        <f>H9/H$7*100</f>
        <v>108.80838611697597</v>
      </c>
      <c r="I10" s="20"/>
      <c r="J10" s="21"/>
      <c r="K10" s="21"/>
      <c r="L10" s="21"/>
      <c r="M10" s="21"/>
    </row>
    <row r="11" spans="1:13" ht="15" customHeight="1">
      <c r="A11" s="49" t="s">
        <v>16</v>
      </c>
      <c r="B11" s="12">
        <v>32035</v>
      </c>
      <c r="C11" s="13">
        <f>ROUND(B11/H11*100,1)</f>
        <v>99.6</v>
      </c>
      <c r="D11" s="12">
        <v>94</v>
      </c>
      <c r="E11" s="13">
        <f>ROUND(D11/H11*100,1)</f>
        <v>0.3</v>
      </c>
      <c r="F11" s="12">
        <v>50</v>
      </c>
      <c r="G11" s="14">
        <f>100-C11-E11</f>
        <v>0.1000000000000057</v>
      </c>
      <c r="H11" s="15">
        <f>B11+D11+F11</f>
        <v>32179</v>
      </c>
      <c r="I11" s="16">
        <v>100</v>
      </c>
      <c r="J11" s="21"/>
      <c r="K11" s="21"/>
      <c r="L11" s="21"/>
      <c r="M11" s="21"/>
    </row>
    <row r="12" spans="1:13" ht="15" customHeight="1">
      <c r="A12" s="50"/>
      <c r="B12" s="27">
        <f>B11/B$7*100</f>
        <v>119.60052268060481</v>
      </c>
      <c r="C12" s="18"/>
      <c r="D12" s="27">
        <f>D11/D$7*100</f>
        <v>125.33333333333334</v>
      </c>
      <c r="E12" s="18"/>
      <c r="F12" s="27">
        <f>F11/F$7*100</f>
        <v>36.496350364963504</v>
      </c>
      <c r="G12" s="19"/>
      <c r="H12" s="28">
        <f>H11/H$7*100</f>
        <v>119.19472533985258</v>
      </c>
      <c r="I12" s="20"/>
      <c r="J12" s="21"/>
      <c r="K12" s="21"/>
      <c r="L12" s="21"/>
      <c r="M12" s="21"/>
    </row>
    <row r="13" spans="1:13" ht="15" customHeight="1">
      <c r="A13" s="49" t="s">
        <v>17</v>
      </c>
      <c r="B13" s="12">
        <v>35765</v>
      </c>
      <c r="C13" s="13">
        <f>ROUND(B13/H13*100,1)</f>
        <v>99.3</v>
      </c>
      <c r="D13" s="12">
        <v>204</v>
      </c>
      <c r="E13" s="13">
        <f>ROUND(D13/H13*100,1)</f>
        <v>0.6</v>
      </c>
      <c r="F13" s="12">
        <v>61</v>
      </c>
      <c r="G13" s="14">
        <f>100-C13-E13</f>
        <v>0.10000000000000286</v>
      </c>
      <c r="H13" s="15">
        <f>B13+D13+F13</f>
        <v>36030</v>
      </c>
      <c r="I13" s="16">
        <v>100</v>
      </c>
    </row>
    <row r="14" spans="1:13" ht="15" customHeight="1">
      <c r="A14" s="50"/>
      <c r="B14" s="27">
        <f>B13/B$7*100</f>
        <v>133.5262273660631</v>
      </c>
      <c r="C14" s="18"/>
      <c r="D14" s="27">
        <f>D13/D$7*100</f>
        <v>272</v>
      </c>
      <c r="E14" s="18"/>
      <c r="F14" s="27">
        <f>F13/F$7*100</f>
        <v>44.525547445255476</v>
      </c>
      <c r="G14" s="19"/>
      <c r="H14" s="28">
        <f>H13/H$7*100</f>
        <v>133.45927325258361</v>
      </c>
      <c r="I14" s="20"/>
    </row>
    <row r="15" spans="1:13" ht="15" customHeight="1">
      <c r="A15" s="49" t="s">
        <v>18</v>
      </c>
      <c r="B15" s="12">
        <v>42407</v>
      </c>
      <c r="C15" s="13">
        <f>ROUND(B15/H15*100,1)</f>
        <v>99.7</v>
      </c>
      <c r="D15" s="12">
        <v>72</v>
      </c>
      <c r="E15" s="13">
        <f>ROUND(D15/H15*100,1)</f>
        <v>0.2</v>
      </c>
      <c r="F15" s="12">
        <v>61</v>
      </c>
      <c r="G15" s="14">
        <f>100-C15-E15</f>
        <v>9.9999999999997147E-2</v>
      </c>
      <c r="H15" s="15">
        <f>B15+D15+F15</f>
        <v>42540</v>
      </c>
      <c r="I15" s="16">
        <v>100</v>
      </c>
    </row>
    <row r="16" spans="1:13" ht="15" customHeight="1">
      <c r="A16" s="50"/>
      <c r="B16" s="27">
        <f>B15/B$7*100</f>
        <v>158.32368863169683</v>
      </c>
      <c r="C16" s="18"/>
      <c r="D16" s="27">
        <f>D15/D$7*100</f>
        <v>96</v>
      </c>
      <c r="E16" s="18"/>
      <c r="F16" s="27">
        <f>F15/F$7*100</f>
        <v>44.525547445255476</v>
      </c>
      <c r="G16" s="19"/>
      <c r="H16" s="28">
        <f>H15/H$7*100</f>
        <v>157.57306367374153</v>
      </c>
      <c r="I16" s="20"/>
    </row>
    <row r="17" spans="1:9" ht="30" customHeight="1" thickBot="1">
      <c r="A17" s="29" t="s">
        <v>19</v>
      </c>
      <c r="B17" s="30">
        <f>B15/B13*100</f>
        <v>118.57122885502586</v>
      </c>
      <c r="C17" s="31"/>
      <c r="D17" s="30">
        <f>D15/D13*100</f>
        <v>35.294117647058826</v>
      </c>
      <c r="E17" s="31"/>
      <c r="F17" s="30">
        <f>F15/F13*100</f>
        <v>100</v>
      </c>
      <c r="G17" s="31"/>
      <c r="H17" s="32">
        <f>H15/H13*100</f>
        <v>118.06827643630309</v>
      </c>
      <c r="I17" s="33"/>
    </row>
    <row r="18" spans="1:9" ht="15" customHeight="1">
      <c r="A18" s="23"/>
      <c r="B18" s="24"/>
      <c r="C18" s="21"/>
      <c r="D18" s="24"/>
      <c r="E18" s="21"/>
      <c r="F18" s="24"/>
      <c r="G18" s="21"/>
      <c r="H18" s="24"/>
      <c r="I18" s="25"/>
    </row>
    <row r="19" spans="1:9" ht="15" customHeight="1" thickBot="1">
      <c r="A19" s="3" t="s">
        <v>9</v>
      </c>
      <c r="H19" s="36" t="s">
        <v>11</v>
      </c>
      <c r="I19" s="36"/>
    </row>
    <row r="20" spans="1:9" ht="15" customHeight="1">
      <c r="A20" s="4" t="s">
        <v>8</v>
      </c>
      <c r="B20" s="39" t="s">
        <v>0</v>
      </c>
      <c r="C20" s="5"/>
      <c r="D20" s="39" t="s">
        <v>1</v>
      </c>
      <c r="E20" s="5"/>
      <c r="F20" s="39" t="s">
        <v>2</v>
      </c>
      <c r="G20" s="6"/>
      <c r="H20" s="46" t="s">
        <v>3</v>
      </c>
      <c r="I20" s="7"/>
    </row>
    <row r="21" spans="1:9" ht="15" customHeight="1">
      <c r="A21" s="8"/>
      <c r="B21" s="40"/>
      <c r="C21" s="37" t="s">
        <v>6</v>
      </c>
      <c r="D21" s="40"/>
      <c r="E21" s="37" t="s">
        <v>6</v>
      </c>
      <c r="F21" s="40"/>
      <c r="G21" s="42" t="s">
        <v>6</v>
      </c>
      <c r="H21" s="47"/>
      <c r="I21" s="44" t="s">
        <v>6</v>
      </c>
    </row>
    <row r="22" spans="1:9" ht="15" customHeight="1">
      <c r="A22" s="9" t="s">
        <v>5</v>
      </c>
      <c r="B22" s="41"/>
      <c r="C22" s="38"/>
      <c r="D22" s="41"/>
      <c r="E22" s="38"/>
      <c r="F22" s="41"/>
      <c r="G22" s="43"/>
      <c r="H22" s="48"/>
      <c r="I22" s="45"/>
    </row>
    <row r="23" spans="1:9" ht="15" customHeight="1">
      <c r="A23" s="49" t="s">
        <v>14</v>
      </c>
      <c r="B23" s="12">
        <v>3288271</v>
      </c>
      <c r="C23" s="13">
        <f>ROUND(B23/H23*100,1)</f>
        <v>95.7</v>
      </c>
      <c r="D23" s="12">
        <v>143345</v>
      </c>
      <c r="E23" s="13">
        <f>ROUND(D23/H23*100,1)</f>
        <v>4.2</v>
      </c>
      <c r="F23" s="26">
        <v>4432</v>
      </c>
      <c r="G23" s="14">
        <f>100-C23-E23</f>
        <v>9.999999999999698E-2</v>
      </c>
      <c r="H23" s="15">
        <f>B23+D23+F23</f>
        <v>3436048</v>
      </c>
      <c r="I23" s="16">
        <v>100</v>
      </c>
    </row>
    <row r="24" spans="1:9" ht="15" customHeight="1">
      <c r="A24" s="50"/>
      <c r="B24" s="27">
        <f>B23/B$23*100</f>
        <v>100</v>
      </c>
      <c r="C24" s="18"/>
      <c r="D24" s="27">
        <f>D23/D$23*100</f>
        <v>100</v>
      </c>
      <c r="E24" s="18"/>
      <c r="F24" s="27">
        <f>F23/F$23*100</f>
        <v>100</v>
      </c>
      <c r="G24" s="19"/>
      <c r="H24" s="28">
        <f>H23/H$23*100</f>
        <v>100</v>
      </c>
      <c r="I24" s="20"/>
    </row>
    <row r="25" spans="1:9" ht="15" customHeight="1">
      <c r="A25" s="49" t="s">
        <v>15</v>
      </c>
      <c r="B25" s="12">
        <v>3095798</v>
      </c>
      <c r="C25" s="13">
        <f>ROUND(B25/H25*100,1)</f>
        <v>96.9</v>
      </c>
      <c r="D25" s="12">
        <v>95848</v>
      </c>
      <c r="E25" s="13">
        <f>ROUND(D25/H25*100,1)</f>
        <v>3</v>
      </c>
      <c r="F25" s="26">
        <v>4116</v>
      </c>
      <c r="G25" s="14">
        <f>100-C25-E25</f>
        <v>9.9999999999994316E-2</v>
      </c>
      <c r="H25" s="15">
        <f>B25+D25+F25</f>
        <v>3195762</v>
      </c>
      <c r="I25" s="16">
        <v>100</v>
      </c>
    </row>
    <row r="26" spans="1:9" ht="15" customHeight="1">
      <c r="A26" s="50"/>
      <c r="B26" s="27">
        <f>B25/B$23*100</f>
        <v>94.146680732822801</v>
      </c>
      <c r="C26" s="18"/>
      <c r="D26" s="27">
        <f>D25/D$23*100</f>
        <v>66.865255153650281</v>
      </c>
      <c r="E26" s="18"/>
      <c r="F26" s="27">
        <f>F25/F$23*100</f>
        <v>92.870036101083031</v>
      </c>
      <c r="G26" s="19"/>
      <c r="H26" s="28">
        <f>H25/H$23*100</f>
        <v>93.006907936094024</v>
      </c>
      <c r="I26" s="20"/>
    </row>
    <row r="27" spans="1:9" ht="15" customHeight="1">
      <c r="A27" s="49" t="s">
        <v>16</v>
      </c>
      <c r="B27" s="12">
        <v>3153893</v>
      </c>
      <c r="C27" s="13">
        <f>ROUND(B27/H27*100,1)</f>
        <v>88.8</v>
      </c>
      <c r="D27" s="12">
        <v>390812</v>
      </c>
      <c r="E27" s="13">
        <f>ROUND(D27/H27*100,1)</f>
        <v>11</v>
      </c>
      <c r="F27" s="26">
        <v>7262</v>
      </c>
      <c r="G27" s="14">
        <f>100-C27-E27</f>
        <v>0.20000000000000284</v>
      </c>
      <c r="H27" s="15">
        <f>B27+D27+F27</f>
        <v>3551967</v>
      </c>
      <c r="I27" s="16">
        <v>100</v>
      </c>
    </row>
    <row r="28" spans="1:9" ht="15" customHeight="1">
      <c r="A28" s="50"/>
      <c r="B28" s="27">
        <f>B27/B$23*100</f>
        <v>95.913414679021287</v>
      </c>
      <c r="C28" s="18"/>
      <c r="D28" s="27">
        <f>D27/D$23*100</f>
        <v>272.63734347204297</v>
      </c>
      <c r="E28" s="18"/>
      <c r="F28" s="27">
        <f>F27/F$23*100</f>
        <v>163.85379061371842</v>
      </c>
      <c r="G28" s="19"/>
      <c r="H28" s="28">
        <f>H27/H$23*100</f>
        <v>103.37361410550724</v>
      </c>
      <c r="I28" s="20"/>
    </row>
    <row r="29" spans="1:9" ht="15" customHeight="1">
      <c r="A29" s="49" t="s">
        <v>17</v>
      </c>
      <c r="B29" s="12">
        <v>3075630</v>
      </c>
      <c r="C29" s="13">
        <f>ROUND(B29/H29*100,1)</f>
        <v>93.4</v>
      </c>
      <c r="D29" s="12">
        <v>213642</v>
      </c>
      <c r="E29" s="13">
        <f>ROUND(D29/H29*100,1)</f>
        <v>6.5</v>
      </c>
      <c r="F29" s="26">
        <v>5245</v>
      </c>
      <c r="G29" s="14">
        <f>100-C29-E29</f>
        <v>9.9999999999994316E-2</v>
      </c>
      <c r="H29" s="15">
        <f>B29+D29+F29</f>
        <v>3294517</v>
      </c>
      <c r="I29" s="16">
        <v>100</v>
      </c>
    </row>
    <row r="30" spans="1:9" ht="15" customHeight="1">
      <c r="A30" s="50"/>
      <c r="B30" s="27">
        <f>B29/B$23*100</f>
        <v>93.533349289033666</v>
      </c>
      <c r="C30" s="18"/>
      <c r="D30" s="27">
        <f>D29/D$23*100</f>
        <v>149.04042694199308</v>
      </c>
      <c r="E30" s="18"/>
      <c r="F30" s="27">
        <f>F29/F$23*100</f>
        <v>118.34386281588448</v>
      </c>
      <c r="G30" s="19"/>
      <c r="H30" s="28">
        <f>H29/H$23*100</f>
        <v>95.880994677606367</v>
      </c>
      <c r="I30" s="20"/>
    </row>
    <row r="31" spans="1:9" ht="15" customHeight="1">
      <c r="A31" s="49" t="s">
        <v>18</v>
      </c>
      <c r="B31" s="12">
        <v>3866069</v>
      </c>
      <c r="C31" s="13">
        <f>ROUND(B31/H31*100,1)</f>
        <v>91.9</v>
      </c>
      <c r="D31" s="12">
        <v>242491</v>
      </c>
      <c r="E31" s="13">
        <f>ROUND(D31/H31*100,1)</f>
        <v>5.8</v>
      </c>
      <c r="F31" s="26">
        <v>99116</v>
      </c>
      <c r="G31" s="14">
        <f>100-C31-E31</f>
        <v>2.2999999999999945</v>
      </c>
      <c r="H31" s="15">
        <f>B31+D31+F31</f>
        <v>4207676</v>
      </c>
      <c r="I31" s="16">
        <v>100</v>
      </c>
    </row>
    <row r="32" spans="1:9" ht="15" customHeight="1">
      <c r="A32" s="50"/>
      <c r="B32" s="27">
        <f>B31/B$23*100</f>
        <v>117.57148361555359</v>
      </c>
      <c r="C32" s="18"/>
      <c r="D32" s="27">
        <f>D31/D$23*100</f>
        <v>169.16599811643238</v>
      </c>
      <c r="E32" s="18"/>
      <c r="F32" s="27">
        <f>F31/F$23*100</f>
        <v>2236.371841155235</v>
      </c>
      <c r="G32" s="19"/>
      <c r="H32" s="28">
        <f>H31/H$23*100</f>
        <v>122.45684577165395</v>
      </c>
      <c r="I32" s="20"/>
    </row>
    <row r="33" spans="1:9" ht="30" customHeight="1" thickBot="1">
      <c r="A33" s="29" t="s">
        <v>19</v>
      </c>
      <c r="B33" s="30">
        <f>B31/B29*100</f>
        <v>125.70006795355748</v>
      </c>
      <c r="C33" s="34"/>
      <c r="D33" s="30">
        <f>D31/D29*100</f>
        <v>113.50343097331049</v>
      </c>
      <c r="E33" s="34"/>
      <c r="F33" s="30">
        <f>F31/F29*100</f>
        <v>1889.7235462345091</v>
      </c>
      <c r="G33" s="34"/>
      <c r="H33" s="32">
        <f>H31/H29*100</f>
        <v>127.71753795776436</v>
      </c>
      <c r="I33" s="35"/>
    </row>
    <row r="34" spans="1:9" ht="15" customHeight="1">
      <c r="A34" s="3" t="s">
        <v>20</v>
      </c>
    </row>
    <row r="35" spans="1:9" ht="15" customHeight="1">
      <c r="A35" s="3" t="s">
        <v>10</v>
      </c>
    </row>
    <row r="36" spans="1:9" ht="15" customHeight="1">
      <c r="A36" s="3" t="s">
        <v>4</v>
      </c>
    </row>
    <row r="37" spans="1:9">
      <c r="A37" s="22" t="s">
        <v>13</v>
      </c>
    </row>
    <row r="38" spans="1:9">
      <c r="A38" s="3" t="s">
        <v>21</v>
      </c>
    </row>
  </sheetData>
  <mergeCells count="28">
    <mergeCell ref="A13:A14"/>
    <mergeCell ref="A15:A16"/>
    <mergeCell ref="A7:A8"/>
    <mergeCell ref="A9:A10"/>
    <mergeCell ref="A11:A12"/>
    <mergeCell ref="A31:A32"/>
    <mergeCell ref="I21:I22"/>
    <mergeCell ref="F20:F22"/>
    <mergeCell ref="H20:H22"/>
    <mergeCell ref="C21:C22"/>
    <mergeCell ref="A29:A30"/>
    <mergeCell ref="A23:A24"/>
    <mergeCell ref="A25:A26"/>
    <mergeCell ref="A27:A28"/>
    <mergeCell ref="H3:I3"/>
    <mergeCell ref="H19:I19"/>
    <mergeCell ref="E21:E22"/>
    <mergeCell ref="B20:B22"/>
    <mergeCell ref="D20:D22"/>
    <mergeCell ref="G21:G22"/>
    <mergeCell ref="D4:D6"/>
    <mergeCell ref="G5:G6"/>
    <mergeCell ref="E5:E6"/>
    <mergeCell ref="I5:I6"/>
    <mergeCell ref="H4:H6"/>
    <mergeCell ref="F4:F6"/>
    <mergeCell ref="C5:C6"/>
    <mergeCell ref="B4:B6"/>
  </mergeCells>
  <phoneticPr fontId="2"/>
  <pageMargins left="0.59055118110236227" right="0.59055118110236227" top="0.98425196850393704" bottom="0.98425196850393704" header="0.51181102362204722" footer="0.51181102362204722"/>
  <pageSetup paperSize="9" firstPageNumber="132" orientation="portrait" useFirstPageNumber="1" r:id="rId1"/>
  <headerFooter alignWithMargins="0">
    <oddFooter>&amp;C&amp;"ＭＳ ゴシック,標準"&amp;11&amp;P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(3)　換価処分の推移（件数・金額）</vt:lpstr>
      <vt:lpstr>'(3)　換価処分の推移（件数・金額）'!Print_Area</vt:lpstr>
    </vt:vector>
  </TitlesOfParts>
  <Company>埼玉県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saitamaken</cp:lastModifiedBy>
  <cp:lastPrinted>2019-03-14T23:52:26Z</cp:lastPrinted>
  <dcterms:created xsi:type="dcterms:W3CDTF">2009-03-03T04:42:02Z</dcterms:created>
  <dcterms:modified xsi:type="dcterms:W3CDTF">2019-03-14T23:52:31Z</dcterms:modified>
</cp:coreProperties>
</file>