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6780" tabRatio="83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<sst xmlns="http://schemas.openxmlformats.org/spreadsheetml/2006/main" count="1113" uniqueCount="583">
  <si>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</si>
  <si>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</si>
  <si>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</si>
  <si>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</si>
  <si>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</si>
  <si>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</si>
  <si>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</si>
  <si>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</si>
  <si>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</si>
  <si>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</si>
  <si>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</si>
  <si>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</si>
  <si>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</si>
  <si>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</si>
  <si>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</si>
  <si>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</si>
  <si>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</si>
  <si>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</si>
  <si>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</si>
  <si>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</si>
  <si>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</si>
  <si>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</si>
  <si>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</si>
  <si>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</si>
  <si>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</si>
  <si>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</si>
  <si>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</si>
  <si>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</si>
  <si>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</si>
  <si>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</si>
  <si>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</si>
  <si>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</si>
  <si>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</si>
  <si>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</si>
  <si>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</si>
  <si>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</si>
  <si>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</si>
  <si>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</si>
  <si>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</si>
  <si>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</si>
  <si>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</si>
  <si>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</si>
  <si>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</si>
  <si>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</si>
  <si>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</si>
  <si>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</si>
  <si>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</si>
  <si>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</si>
  <si>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</si>
  <si>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</si>
  <si>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</si>
  <si>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</si>
  <si>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</si>
  <si>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</si>
  <si>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</si>
  <si>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</si>
  <si>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</si>
  <si>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</si>
  <si>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</si>
  <si>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</si>
  <si>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</si>
  <si>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</si>
  <si>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</si>
  <si>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</si>
  <si>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</si>
  <si>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</si>
  <si>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</si>
  <si>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</si>
  <si>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</si>
  <si>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</si>
  <si>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</si>
  <si>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</si>
  <si>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</si>
  <si>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</si>
  <si>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</si>
  <si>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</si>
  <si>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</si>
  <si>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</si>
  <si>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</si>
  <si>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</si>
  <si>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</si>
  <si>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</si>
  <si>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</si>
  <si>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</si>
  <si>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</si>
  <si>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</si>
  <si>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</si>
  <si>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</si>
  <si>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</si>
  <si>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</si>
  <si>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横瀬町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</si>
  <si>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</si>
  <si>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</si>
  <si>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</si>
  <si>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</si>
  <si>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</si>
  <si>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</si>
  <si>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</si>
  <si>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</si>
  <si>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</si>
  <si>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</si>
  <si>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</si>
  <si>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</si>
  <si>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</si>
  <si>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</si>
  <si>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</si>
  <si>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</si>
  <si>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</si>
  <si>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</si>
  <si>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</si>
  <si>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</si>
  <si>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</si>
  <si>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</si>
  <si>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</si>
  <si>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</si>
  <si>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</si>
  <si>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</si>
  <si>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</si>
  <si>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</si>
  <si>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</si>
  <si>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</si>
  <si>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</si>
  <si>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</si>
  <si>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</si>
  <si>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</si>
  <si>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</si>
  <si>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</si>
  <si>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</si>
  <si>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</si>
  <si>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</si>
  <si>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</si>
  <si>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</si>
  <si>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</si>
  <si>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</si>
  <si>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</si>
  <si>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</si>
  <si>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</si>
  <si>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</si>
  <si>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</si>
  <si>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</si>
  <si>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</si>
  <si>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</si>
  <si>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</si>
  <si>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</si>
  <si>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</si>
  <si>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</si>
  <si>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</si>
  <si>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</si>
  <si>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</si>
  <si>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</si>
  <si>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</si>
  <si>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</si>
  <si>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</si>
  <si>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</si>
  <si>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</si>
  <si>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</si>
  <si>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</si>
  <si>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</si>
  <si>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</si>
  <si>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</si>
  <si>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</si>
  <si>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</si>
  <si>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</si>
  <si>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</si>
  <si>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</si>
  <si>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</si>
  <si>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</si>
  <si>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</si>
  <si>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</si>
  <si>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</si>
  <si>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</si>
  <si>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</si>
  <si>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</si>
  <si>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</si>
  <si>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</si>
  <si>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</si>
  <si>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</si>
  <si>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</si>
  <si>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</si>
  <si>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</si>
  <si>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</si>
  <si>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</si>
  <si>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</si>
  <si>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</si>
  <si>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</si>
  <si>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</si>
  <si>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</si>
  <si>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</si>
  <si>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</si>
  <si>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</si>
  <si>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</si>
  <si>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</si>
  <si>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</si>
  <si>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</si>
  <si>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</si>
  <si>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</si>
  <si>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</si>
  <si>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</si>
  <si>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</si>
  <si>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</si>
  <si>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</si>
  <si>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</si>
  <si>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</si>
  <si>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</si>
  <si>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</si>
  <si>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</si>
  <si>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</si>
  <si>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</si>
  <si>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埼玉県横瀬町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</si>
  <si>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</si>
  <si>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</si>
  <si>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</si>
  <si>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</si>
  <si>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</si>
  <si>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</si>
  <si>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</si>
  <si>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</si>
  <si>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</si>
  <si>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</si>
  <si>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</si>
  <si>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</si>
  <si>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</si>
  <si>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</si>
  <si>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</si>
  <si>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</si>
  <si>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</si>
  <si>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</si>
  <si>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</si>
  <si>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</si>
  <si>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</si>
  <si>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</si>
  <si>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</si>
  <si>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</si>
  <si>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</si>
  <si>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</si>
  <si>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</si>
  <si>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</si>
  <si>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t>
    <phoneticPr fontId="5"/>
  </si>
  <si>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</si>
  <si>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</si>
  <si>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</si>
  <si>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</si>
  <si>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</si>
  <si>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</si>
  <si>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</si>
  <si>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</si>
  <si>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</si>
  <si>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</si>
  <si>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</si>
  <si>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</si>
  <si>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</si>
  <si>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</si>
  <si>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</si>
  <si>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</si>
  <si>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</si>
  <si>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</si>
  <si>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</si>
  <si>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</si>
  <si>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</si>
  <si>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</si>
  <si>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</si>
  <si>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</si>
  <si>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</si>
  <si>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</si>
  <si>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</si>
  <si>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</si>
  <si>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</si>
  <si>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</si>
  <si>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</si>
  <si>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</si>
  <si>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</si>
  <si>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</si>
  <si>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</si>
  <si>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</si>
  <si>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</si>
  <si>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</si>
  <si>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</si>
  <si>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</si>
  <si>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</si>
  <si>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</si>
  <si>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</si>
  <si>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</si>
  <si>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</si>
  <si>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</si>
  <si>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</si>
  <si>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</si>
  <si>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</si>
  <si>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</si>
  <si>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</si>
  <si>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</si>
  <si>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</si>
  <si>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</si>
  <si>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</si>
  <si>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</si>
  <si>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</si>
  <si>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</si>
  <si>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</si>
  <si>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</si>
  <si>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</si>
  <si>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</si>
  <si>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</si>
  <si>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</si>
  <si>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</si>
  <si>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</si>
  <si>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</si>
  <si>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</si>
  <si>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</si>
  <si>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</si>
  <si>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</si>
  <si>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</si>
  <si>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</si>
  <si>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</si>
  <si>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</si>
  <si>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</si>
  <si>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</si>
  <si>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</si>
  <si>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</si>
  <si>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</si>
  <si>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</si>
  <si>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</si>
  <si>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</si>
  <si>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</si>
  <si>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</si>
  <si>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</si>
  <si>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</si>
  <si>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</si>
  <si>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</si>
  <si>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</si>
  <si>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</si>
  <si>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</si>
  <si>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</si>
  <si>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</si>
  <si>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</si>
  <si>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</si>
  <si>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</si>
  <si>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</si>
  <si>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</si>
  <si>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</si>
  <si>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</si>
  <si>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</si>
  <si>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</si>
  <si>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</si>
  <si>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</si>
  <si>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</si>
  <si>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</si>
  <si>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</si>
  <si>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</si>
  <si>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</si>
  <si>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</si>
  <si>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</si>
  <si>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</si>
  <si>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</si>
  <si>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</si>
  <si>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</si>
  <si>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</si>
  <si>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</si>
  <si>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</si>
  <si>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</si>
  <si>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埼玉県横瀬町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</si>
  <si>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</si>
  <si>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</si>
  <si>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</si>
  <si>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</si>
  <si>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</si>
  <si>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</si>
  <si>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</si>
  <si>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</si>
  <si>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</si>
  <si>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</si>
  <si>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</si>
  <si>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</si>
  <si>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</si>
  <si>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</si>
  <si>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</si>
  <si>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</si>
  <si>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</si>
  <si>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</si>
  <si>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</si>
  <si>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</si>
  <si>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</si>
  <si>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</si>
  <si>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</si>
  <si>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</si>
  <si>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</si>
  <si>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</si>
  <si>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</si>
  <si>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</si>
  <si>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</si>
  <si>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</si>
  <si>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</si>
  <si>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</si>
  <si>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</si>
  <si>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</si>
  <si>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</si>
  <si>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</si>
  <si>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下水道特別会計</t>
    <phoneticPr fontId="5"/>
  </si>
  <si>
    <t>法非適用企業</t>
    <phoneticPr fontId="5"/>
  </si>
  <si>
    <t>浄化槽設置管理事業特別会計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</si>
  <si>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</si>
  <si>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</si>
  <si>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</si>
  <si>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</si>
  <si>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</si>
  <si>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</si>
  <si>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</si>
  <si>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</si>
  <si>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</si>
  <si>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</si>
  <si>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</si>
  <si>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</si>
  <si>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</si>
  <si>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</si>
  <si>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</si>
  <si>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</si>
  <si>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</si>
  <si>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</si>
  <si>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</si>
  <si>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</si>
  <si>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</si>
  <si>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</si>
  <si>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</si>
  <si>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</si>
  <si>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</si>
  <si>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</si>
  <si>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</si>
  <si>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</si>
  <si>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</si>
  <si>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</si>
  <si>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</si>
  <si>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</si>
  <si>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</si>
  <si>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</si>
  <si>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</si>
  <si>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</si>
  <si>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</si>
  <si>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</si>
  <si>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</si>
  <si>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</si>
  <si>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</si>
  <si>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</si>
  <si>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</si>
  <si>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</si>
  <si>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</si>
  <si>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</si>
  <si>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</si>
  <si>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</si>
  <si>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</si>
  <si>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</si>
  <si>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</si>
  <si>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</si>
  <si>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</si>
  <si>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</si>
  <si>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</si>
  <si>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浄化槽設置管理事業特別会計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</si>
  <si>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</si>
  <si>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</si>
  <si>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</si>
  <si>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</si>
  <si>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</si>
  <si>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</si>
  <si>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</si>
  <si>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</si>
  <si>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</si>
  <si>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</si>
  <si>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</si>
  <si>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</si>
  <si>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</si>
  <si>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</si>
  <si>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</si>
  <si>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</si>
  <si>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</si>
  <si>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</si>
  <si>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</si>
  <si>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</si>
  <si>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</si>
  <si>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</si>
  <si>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</si>
  <si>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</si>
  <si>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</si>
  <si>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</si>
  <si>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</si>
  <si>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</si>
  <si>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</si>
  <si>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</si>
  <si>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</si>
  <si>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</si>
  <si>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</si>
  <si>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</si>
  <si>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</si>
  <si>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</si>
  <si>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</si>
  <si>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</si>
  <si>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</si>
  <si>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</si>
  <si>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</si>
  <si>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</si>
  <si>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</si>
  <si>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</si>
  <si>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</si>
  <si>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</si>
  <si>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</si>
  <si>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</si>
  <si>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</si>
  <si>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</si>
  <si>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</si>
  <si>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</si>
  <si>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</si>
  <si>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</si>
  <si>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</si>
  <si>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</si>
  <si>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</si>
  <si>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</si>
  <si>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</si>
  <si>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</si>
  <si>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</si>
  <si>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</si>
  <si>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</si>
  <si>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</si>
  <si>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</si>
  <si>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</si>
  <si>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</si>
  <si>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</si>
  <si>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</si>
  <si>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</si>
  <si>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</si>
  <si>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</si>
  <si>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</si>
  <si>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</si>
  <si>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</si>
  <si>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</si>
  <si>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</si>
  <si>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</si>
  <si>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</si>
  <si>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</si>
  <si>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</si>
  <si>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</si>
  <si>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</si>
  <si>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</si>
  <si>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</si>
  <si>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</si>
  <si>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</si>
  <si>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</si>
  <si>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0.70</t>
  </si>
  <si>
    <t>▲ 1.35</t>
  </si>
  <si>
    <t>一般会計</t>
  </si>
  <si>
    <t>国民健康保険特別会計</t>
  </si>
  <si>
    <t>介護保険特別会計</t>
  </si>
  <si>
    <t>下水道特別会計</t>
  </si>
  <si>
    <t>浄化槽設置管理事業特別会計</t>
  </si>
  <si>
    <t>後期高齢者医療特別会計</t>
  </si>
  <si>
    <t>その他会計（赤字）</t>
  </si>
  <si>
    <t>その他会計（黒字）</t>
  </si>
  <si>
    <t>秩父広域市町村圏組合</t>
    <rPh sb="0" eb="2">
      <t>チチブ</t>
    </rPh>
    <rPh sb="2" eb="4">
      <t>コウイキ</t>
    </rPh>
    <rPh sb="4" eb="7">
      <t>シチョウソン</t>
    </rPh>
    <rPh sb="7" eb="8">
      <t>ケン</t>
    </rPh>
    <rPh sb="8" eb="10">
      <t>クミアイ</t>
    </rPh>
    <phoneticPr fontId="2"/>
  </si>
  <si>
    <t>秩父広域市町村圏組合水道事業会計</t>
    <rPh sb="0" eb="2">
      <t>チチブ</t>
    </rPh>
    <rPh sb="2" eb="4">
      <t>コウイキ</t>
    </rPh>
    <rPh sb="4" eb="7">
      <t>シチョウソン</t>
    </rPh>
    <rPh sb="7" eb="8">
      <t>ケン</t>
    </rPh>
    <rPh sb="8" eb="10">
      <t>クミアイ</t>
    </rPh>
    <rPh sb="10" eb="12">
      <t>スイドウ</t>
    </rPh>
    <rPh sb="12" eb="14">
      <t>ジギョウ</t>
    </rPh>
    <rPh sb="14" eb="16">
      <t>カイケイ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</si>
  <si>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</si>
  <si>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</si>
  <si>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</si>
  <si>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</si>
  <si>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</si>
  <si>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</si>
  <si>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有限会社果樹公園あしがくぼ</t>
    <rPh sb="0" eb="2">
      <t>ユウゲン</t>
    </rPh>
    <rPh sb="2" eb="4">
      <t>カイシャ</t>
    </rPh>
    <rPh sb="4" eb="6">
      <t>カジュ</t>
    </rPh>
    <rPh sb="6" eb="8">
      <t>コウエン</t>
    </rPh>
    <phoneticPr fontId="2"/>
  </si>
  <si>
    <t>-</t>
    <phoneticPr fontId="2"/>
  </si>
  <si>
    <t>-</t>
    <phoneticPr fontId="2"/>
  </si>
  <si>
    <t>地域福祉基金</t>
    <rPh sb="0" eb="2">
      <t>チイキ</t>
    </rPh>
    <rPh sb="2" eb="4">
      <t>フクシ</t>
    </rPh>
    <rPh sb="4" eb="6">
      <t>キキン</t>
    </rPh>
    <phoneticPr fontId="2"/>
  </si>
  <si>
    <t>地域振興拠点施設整備基金</t>
    <rPh sb="0" eb="2">
      <t>チイキ</t>
    </rPh>
    <rPh sb="2" eb="4">
      <t>シンコウ</t>
    </rPh>
    <rPh sb="4" eb="6">
      <t>キョテン</t>
    </rPh>
    <rPh sb="6" eb="8">
      <t>シセツ</t>
    </rPh>
    <rPh sb="8" eb="10">
      <t>セイビ</t>
    </rPh>
    <rPh sb="10" eb="12">
      <t>キキン</t>
    </rPh>
    <phoneticPr fontId="2"/>
  </si>
  <si>
    <t>国際交流基金</t>
    <rPh sb="0" eb="2">
      <t>コクサイ</t>
    </rPh>
    <rPh sb="2" eb="4">
      <t>コウリュウ</t>
    </rPh>
    <rPh sb="4" eb="6">
      <t>キキン</t>
    </rPh>
    <phoneticPr fontId="2"/>
  </si>
  <si>
    <t>浅見萬作老人援護基金</t>
    <rPh sb="0" eb="2">
      <t>アサミ</t>
    </rPh>
    <rPh sb="2" eb="4">
      <t>マンサク</t>
    </rPh>
    <rPh sb="4" eb="6">
      <t>ロウジン</t>
    </rPh>
    <rPh sb="6" eb="8">
      <t>エンゴ</t>
    </rPh>
    <rPh sb="8" eb="10">
      <t>キキン</t>
    </rPh>
    <phoneticPr fontId="2"/>
  </si>
  <si>
    <t>みどりの基金</t>
    <rPh sb="4" eb="6">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</si>
  <si>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</si>
  <si>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</si>
  <si>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</si>
  <si>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</si>
  <si>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</si>
  <si>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将来負担費比率は類似団体と比較して高いが、全体的に低下傾向にあり、平成29年度においても前年度に比べ低下した。実質公債費比率は類似団体と比較して低く、近年ほぼ横ばいで推移している。
既存借入分の元金及び利子は順調に償還されているが、交付税措置のある地方債の有効利用や、必要最低限度の地方債の発行に留意し、引き続き公債費の適正化に取り組んでいく必要がある。
中・長期的においては、今後、老朽化した公共施設の更新等に伴う多額の起債が必要となると想定される。将来負担比率・実質公債費比率共に上昇が見込まれるため、より一層の財源の確保に努める必要がある。</t>
    <rPh sb="91" eb="93">
      <t>キゾン</t>
    </rPh>
    <rPh sb="93" eb="95">
      <t>カリイレ</t>
    </rPh>
    <rPh sb="95" eb="96">
      <t>ブン</t>
    </rPh>
    <rPh sb="97" eb="99">
      <t>ガンキン</t>
    </rPh>
    <rPh sb="99" eb="100">
      <t>オヨ</t>
    </rPh>
    <rPh sb="101" eb="103">
      <t>リシ</t>
    </rPh>
    <rPh sb="104" eb="106">
      <t>ジュンチョウ</t>
    </rPh>
    <rPh sb="107" eb="109">
      <t>ショウカン</t>
    </rPh>
    <rPh sb="152" eb="153">
      <t>ヒ</t>
    </rPh>
    <rPh sb="154" eb="155">
      <t>ツヅ</t>
    </rPh>
    <rPh sb="182" eb="183">
      <t>テキ</t>
    </rPh>
    <rPh sb="189" eb="191">
      <t>コンゴ</t>
    </rPh>
    <rPh sb="192" eb="195">
      <t>ロウキュウカ</t>
    </rPh>
    <rPh sb="197" eb="199">
      <t>コウキョウ</t>
    </rPh>
    <rPh sb="199" eb="201">
      <t>シセツ</t>
    </rPh>
    <rPh sb="202" eb="204">
      <t>コウシン</t>
    </rPh>
    <rPh sb="204" eb="205">
      <t>トウ</t>
    </rPh>
    <rPh sb="206" eb="207">
      <t>トモナ</t>
    </rPh>
    <rPh sb="208" eb="210">
      <t>タガク</t>
    </rPh>
    <rPh sb="211" eb="213">
      <t>キサイ</t>
    </rPh>
    <rPh sb="214" eb="216">
      <t>ヒツヨウ</t>
    </rPh>
    <rPh sb="220" eb="222">
      <t>ソウテイ</t>
    </rPh>
    <rPh sb="226" eb="228">
      <t>ショウライ</t>
    </rPh>
    <rPh sb="228" eb="230">
      <t>フタン</t>
    </rPh>
    <rPh sb="230" eb="232">
      <t>ヒリツ</t>
    </rPh>
    <rPh sb="233" eb="235">
      <t>ジッシツ</t>
    </rPh>
    <rPh sb="235" eb="238">
      <t>コウサイヒ</t>
    </rPh>
    <rPh sb="238" eb="240">
      <t>ヒリツ</t>
    </rPh>
    <rPh sb="240" eb="241">
      <t>トモ</t>
    </rPh>
    <rPh sb="242" eb="244">
      <t>ジョウショウ</t>
    </rPh>
    <rPh sb="245" eb="247">
      <t>ミコ</t>
    </rPh>
    <rPh sb="255" eb="257">
      <t>イッソウ</t>
    </rPh>
    <rPh sb="258" eb="260">
      <t>ザイゲン</t>
    </rPh>
    <rPh sb="261" eb="263">
      <t>カクホ</t>
    </rPh>
    <rPh sb="264" eb="265">
      <t>ツト</t>
    </rPh>
    <rPh sb="267" eb="269">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</si>
  <si>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</si>
  <si>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</si>
  <si>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</si>
  <si>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</si>
  <si>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将来負担比率</t>
    <phoneticPr fontId="5"/>
  </si>
  <si>
    <t>将来負担比率・有形固定資産減価償却率ともに類似団体と比べて高い水準にある。
令和２年度策定完了予定の公共施設個別施設計画に基づき、公共施設等の老朽化対策に取り組むとともに、施設の更新等の際には財政措置のある地方債及び国庫支出金を積極的に活用し、将来負担比率の上昇を極力抑えつつ有形固定資産償却率の低下を図りたい。</t>
    <rPh sb="38" eb="40">
      <t>レイワ</t>
    </rPh>
    <rPh sb="41" eb="43">
      <t>ネンド</t>
    </rPh>
    <rPh sb="43" eb="45">
      <t>サクテイ</t>
    </rPh>
    <rPh sb="45" eb="47">
      <t>カンリョウ</t>
    </rPh>
    <rPh sb="47" eb="49">
      <t>ヨテイ</t>
    </rPh>
    <rPh sb="50" eb="52">
      <t>コウキョウ</t>
    </rPh>
    <rPh sb="52" eb="54">
      <t>シセツ</t>
    </rPh>
    <rPh sb="54" eb="56">
      <t>コベツ</t>
    </rPh>
    <rPh sb="56" eb="58">
      <t>シセツ</t>
    </rPh>
    <rPh sb="58" eb="60">
      <t>ケイカク</t>
    </rPh>
    <rPh sb="61" eb="62">
      <t>モト</t>
    </rPh>
    <rPh sb="132" eb="134">
      <t>キョクリョク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</si>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</sst>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extLst xmlns:c16r2="http://schemas.microsoft.com/office/drawing/2015/06/chart">
            <c:ext xmlns:c16="http://schemas.microsoft.com/office/drawing/2014/chart" uri="{C3380CC4-5D6E-409C-BE32-E72D297353CC}">
              <c16:uniqueId val="{00000000-E204-4140-B286-8E5DD61ABBB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30471</c:v>
                </c:pt>
                <c:pt idx="1">
                  <c:v>72433</c:v>
                </c:pt>
                <c:pt idx="2">
                  <c:v>43541</c:v>
                </c:pt>
                <c:pt idx="3">
                  <c:v>60963</c:v>
                </c:pt>
                <c:pt idx="4">
                  <c:v>35012</c:v>
                </c:pt>
              </c:numCache>
            </c:numRef>
          </c:val>
          <c:smooth val="0"/>
          <c:extLst xmlns:c16r2="http://schemas.microsoft.com/office/drawing/2015/06/chart">
            <c:ext xmlns:c16="http://schemas.microsoft.com/office/drawing/2014/chart" uri="{C3380CC4-5D6E-409C-BE32-E72D297353CC}">
              <c16:uniqueId val="{00000001-E204-4140-B286-8E5DD61ABBB5}"/>
            </c:ext>
          </c:extLst>
        </c:ser>
        <c:dLbls>
          <c:showLegendKey val="0"/>
          <c:showVal val="0"/>
          <c:showCatName val="0"/>
          <c:showSerName val="0"/>
          <c:showPercent val="0"/>
          <c:showBubbleSize val="0"/>
        </c:dLbls>
        <c:marker val="1"/>
        <c:smooth val="0"/>
        <c:axId val="148070400"/>
        <c:axId val="148071936"/>
      </c:lineChart>
      <c:catAx>
        <c:axId val="148070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071936"/>
        <c:crosses val="autoZero"/>
        <c:auto val="1"/>
        <c:lblAlgn val="ctr"/>
        <c:lblOffset val="100"/>
        <c:tickLblSkip val="1"/>
        <c:tickMarkSkip val="1"/>
        <c:noMultiLvlLbl val="0"/>
      </c:catAx>
      <c:valAx>
        <c:axId val="14807193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070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8.39</c:v>
                </c:pt>
                <c:pt idx="1">
                  <c:v>9.6999999999999993</c:v>
                </c:pt>
                <c:pt idx="2">
                  <c:v>6.85</c:v>
                </c:pt>
                <c:pt idx="3">
                  <c:v>6.87</c:v>
                </c:pt>
                <c:pt idx="4">
                  <c:v>8.3800000000000008</c:v>
                </c:pt>
              </c:numCache>
            </c:numRef>
          </c:val>
          <c:extLst xmlns:c16r2="http://schemas.microsoft.com/office/drawing/2015/06/chart">
            <c:ext xmlns:c16="http://schemas.microsoft.com/office/drawing/2014/chart" uri="{C3380CC4-5D6E-409C-BE32-E72D297353CC}">
              <c16:uniqueId val="{00000000-9CDB-4DF7-BFB2-9AECA2656A3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37.74</c:v>
                </c:pt>
                <c:pt idx="1">
                  <c:v>35.950000000000003</c:v>
                </c:pt>
                <c:pt idx="2">
                  <c:v>43.41</c:v>
                </c:pt>
                <c:pt idx="3">
                  <c:v>42.67</c:v>
                </c:pt>
                <c:pt idx="4">
                  <c:v>42.56</c:v>
                </c:pt>
              </c:numCache>
            </c:numRef>
          </c:val>
          <c:extLst xmlns:c16r2="http://schemas.microsoft.com/office/drawing/2015/06/chart">
            <c:ext xmlns:c16="http://schemas.microsoft.com/office/drawing/2014/chart" uri="{C3380CC4-5D6E-409C-BE32-E72D297353CC}">
              <c16:uniqueId val="{00000001-9CDB-4DF7-BFB2-9AECA2656A37}"/>
            </c:ext>
          </c:extLst>
        </c:ser>
        <c:dLbls>
          <c:showLegendKey val="0"/>
          <c:showVal val="0"/>
          <c:showCatName val="0"/>
          <c:showSerName val="0"/>
          <c:showPercent val="0"/>
          <c:showBubbleSize val="0"/>
        </c:dLbls>
        <c:gapWidth val="250"/>
        <c:overlap val="100"/>
        <c:axId val="152617728"/>
        <c:axId val="152619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1.35</c:v>
                </c:pt>
                <c:pt idx="1">
                  <c:v>-0.7</c:v>
                </c:pt>
                <c:pt idx="2">
                  <c:v>6.18</c:v>
                </c:pt>
                <c:pt idx="3">
                  <c:v>-1.35</c:v>
                </c:pt>
                <c:pt idx="4">
                  <c:v>1.53</c:v>
                </c:pt>
              </c:numCache>
            </c:numRef>
          </c:val>
          <c:smooth val="0"/>
          <c:extLst xmlns:c16r2="http://schemas.microsoft.com/office/drawing/2015/06/chart">
            <c:ext xmlns:c16="http://schemas.microsoft.com/office/drawing/2014/chart" uri="{C3380CC4-5D6E-409C-BE32-E72D297353CC}">
              <c16:uniqueId val="{00000002-9CDB-4DF7-BFB2-9AECA2656A37}"/>
            </c:ext>
          </c:extLst>
        </c:ser>
        <c:dLbls>
          <c:showLegendKey val="0"/>
          <c:showVal val="0"/>
          <c:showCatName val="0"/>
          <c:showSerName val="0"/>
          <c:showPercent val="0"/>
          <c:showBubbleSize val="0"/>
        </c:dLbls>
        <c:marker val="1"/>
        <c:smooth val="0"/>
        <c:axId val="152617728"/>
        <c:axId val="152619648"/>
      </c:lineChart>
      <c:catAx>
        <c:axId val="152617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2619648"/>
        <c:crosses val="autoZero"/>
        <c:auto val="1"/>
        <c:lblAlgn val="ctr"/>
        <c:lblOffset val="100"/>
        <c:tickLblSkip val="1"/>
        <c:tickMarkSkip val="1"/>
        <c:noMultiLvlLbl val="0"/>
      </c:catAx>
      <c:valAx>
        <c:axId val="152619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617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11.01</c:v>
                </c:pt>
                <c:pt idx="2">
                  <c:v>#N/A</c:v>
                </c:pt>
                <c:pt idx="3">
                  <c:v>8.93</c:v>
                </c:pt>
                <c:pt idx="4">
                  <c:v>#N/A</c:v>
                </c:pt>
                <c:pt idx="5">
                  <c:v>8.7100000000000009</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25E-49AA-B412-D02B4036DA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25E-49AA-B412-D02B4036DAF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25E-49AA-B412-D02B4036DAF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B25E-49AA-B412-D02B4036DAF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4-B25E-49AA-B412-D02B4036DAF5}"/>
            </c:ext>
          </c:extLst>
        </c:ser>
        <c:ser>
          <c:idx val="5"/>
          <c:order val="5"/>
          <c:tx>
            <c:strRef>
              <c:f>データシート!$A$32</c:f>
              <c:strCache>
                <c:ptCount val="1"/>
                <c:pt idx="0">
                  <c:v>浄化槽設置管理事業特別会計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#N/A</c:v>
                </c:pt>
                <c:pt idx="3">
                  <c:v>0.23</c:v>
                </c:pt>
                <c:pt idx="4">
                  <c:v>#N/A</c:v>
                </c:pt>
                <c:pt idx="5">
                  <c:v>0.09</c:v>
                </c:pt>
                <c:pt idx="6">
                  <c:v>#N/A</c:v>
                </c:pt>
                <c:pt idx="7">
                  <c:v>0.16</c:v>
                </c:pt>
                <c:pt idx="8">
                  <c:v>#N/A</c:v>
                </c:pt>
                <c:pt idx="9">
                  <c:v>0.12</c:v>
                </c:pt>
              </c:numCache>
            </c:numRef>
          </c:val>
          <c:extLst xmlns:c16r2="http://schemas.microsoft.com/office/drawing/2015/06/chart">
            <c:ext xmlns:c16="http://schemas.microsoft.com/office/drawing/2014/chart" uri="{C3380CC4-5D6E-409C-BE32-E72D297353CC}">
              <c16:uniqueId val="{00000005-B25E-49AA-B412-D02B4036DAF5}"/>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0.86</c:v>
                </c:pt>
                <c:pt idx="2">
                  <c:v>#N/A</c:v>
                </c:pt>
                <c:pt idx="3">
                  <c:v>0.48</c:v>
                </c:pt>
                <c:pt idx="4">
                  <c:v>#N/A</c:v>
                </c:pt>
                <c:pt idx="5">
                  <c:v>0.59</c:v>
                </c:pt>
                <c:pt idx="6">
                  <c:v>#N/A</c:v>
                </c:pt>
                <c:pt idx="7">
                  <c:v>0.72</c:v>
                </c:pt>
                <c:pt idx="8">
                  <c:v>#N/A</c:v>
                </c:pt>
                <c:pt idx="9">
                  <c:v>0.48</c:v>
                </c:pt>
              </c:numCache>
            </c:numRef>
          </c:val>
          <c:extLst xmlns:c16r2="http://schemas.microsoft.com/office/drawing/2015/06/chart">
            <c:ext xmlns:c16="http://schemas.microsoft.com/office/drawing/2014/chart" uri="{C3380CC4-5D6E-409C-BE32-E72D297353CC}">
              <c16:uniqueId val="{00000006-B25E-49AA-B412-D02B4036DAF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1.1200000000000001</c:v>
                </c:pt>
                <c:pt idx="2">
                  <c:v>#N/A</c:v>
                </c:pt>
                <c:pt idx="3">
                  <c:v>0.67</c:v>
                </c:pt>
                <c:pt idx="4">
                  <c:v>#N/A</c:v>
                </c:pt>
                <c:pt idx="5">
                  <c:v>2.67</c:v>
                </c:pt>
                <c:pt idx="6">
                  <c:v>#N/A</c:v>
                </c:pt>
                <c:pt idx="7">
                  <c:v>2.31</c:v>
                </c:pt>
                <c:pt idx="8">
                  <c:v>#N/A</c:v>
                </c:pt>
                <c:pt idx="9">
                  <c:v>1.94</c:v>
                </c:pt>
              </c:numCache>
            </c:numRef>
          </c:val>
          <c:extLst xmlns:c16r2="http://schemas.microsoft.com/office/drawing/2015/06/chart">
            <c:ext xmlns:c16="http://schemas.microsoft.com/office/drawing/2014/chart" uri="{C3380CC4-5D6E-409C-BE32-E72D297353CC}">
              <c16:uniqueId val="{00000007-B25E-49AA-B412-D02B4036DAF5}"/>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3.41</c:v>
                </c:pt>
                <c:pt idx="2">
                  <c:v>#N/A</c:v>
                </c:pt>
                <c:pt idx="3">
                  <c:v>3.46</c:v>
                </c:pt>
                <c:pt idx="4">
                  <c:v>#N/A</c:v>
                </c:pt>
                <c:pt idx="5">
                  <c:v>4.1100000000000003</c:v>
                </c:pt>
                <c:pt idx="6">
                  <c:v>#N/A</c:v>
                </c:pt>
                <c:pt idx="7">
                  <c:v>5.87</c:v>
                </c:pt>
                <c:pt idx="8">
                  <c:v>#N/A</c:v>
                </c:pt>
                <c:pt idx="9">
                  <c:v>6.88</c:v>
                </c:pt>
              </c:numCache>
            </c:numRef>
          </c:val>
          <c:extLst xmlns:c16r2="http://schemas.microsoft.com/office/drawing/2015/06/chart">
            <c:ext xmlns:c16="http://schemas.microsoft.com/office/drawing/2014/chart" uri="{C3380CC4-5D6E-409C-BE32-E72D297353CC}">
              <c16:uniqueId val="{00000008-B25E-49AA-B412-D02B4036DAF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8.39</c:v>
                </c:pt>
                <c:pt idx="2">
                  <c:v>#N/A</c:v>
                </c:pt>
                <c:pt idx="3">
                  <c:v>9.6999999999999993</c:v>
                </c:pt>
                <c:pt idx="4">
                  <c:v>#N/A</c:v>
                </c:pt>
                <c:pt idx="5">
                  <c:v>6.84</c:v>
                </c:pt>
                <c:pt idx="6">
                  <c:v>#N/A</c:v>
                </c:pt>
                <c:pt idx="7">
                  <c:v>6.86</c:v>
                </c:pt>
                <c:pt idx="8">
                  <c:v>#N/A</c:v>
                </c:pt>
                <c:pt idx="9">
                  <c:v>8.3699999999999992</c:v>
                </c:pt>
              </c:numCache>
            </c:numRef>
          </c:val>
          <c:extLst xmlns:c16r2="http://schemas.microsoft.com/office/drawing/2015/06/chart">
            <c:ext xmlns:c16="http://schemas.microsoft.com/office/drawing/2014/chart" uri="{C3380CC4-5D6E-409C-BE32-E72D297353CC}">
              <c16:uniqueId val="{00000009-B25E-49AA-B412-D02B4036DAF5}"/>
            </c:ext>
          </c:extLst>
        </c:ser>
        <c:dLbls>
          <c:showLegendKey val="0"/>
          <c:showVal val="0"/>
          <c:showCatName val="0"/>
          <c:showSerName val="0"/>
          <c:showPercent val="0"/>
          <c:showBubbleSize val="0"/>
        </c:dLbls>
        <c:gapWidth val="150"/>
        <c:overlap val="100"/>
        <c:axId val="159021696"/>
        <c:axId val="159031680"/>
      </c:barChart>
      <c:catAx>
        <c:axId val="15902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031680"/>
        <c:crosses val="autoZero"/>
        <c:auto val="1"/>
        <c:lblAlgn val="ctr"/>
        <c:lblOffset val="100"/>
        <c:tickLblSkip val="1"/>
        <c:tickMarkSkip val="1"/>
        <c:noMultiLvlLbl val="0"/>
      </c:catAx>
      <c:valAx>
        <c:axId val="159031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021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219</c:v>
                </c:pt>
                <c:pt idx="5">
                  <c:v>238</c:v>
                </c:pt>
                <c:pt idx="8">
                  <c:v>233</c:v>
                </c:pt>
                <c:pt idx="11">
                  <c:v>238</c:v>
                </c:pt>
                <c:pt idx="14">
                  <c:v>248</c:v>
                </c:pt>
              </c:numCache>
            </c:numRef>
          </c:val>
          <c:extLst xmlns:c16r2="http://schemas.microsoft.com/office/drawing/2015/06/chart">
            <c:ext xmlns:c16="http://schemas.microsoft.com/office/drawing/2014/chart" uri="{C3380CC4-5D6E-409C-BE32-E72D297353CC}">
              <c16:uniqueId val="{00000000-7D6D-4004-84CD-A1D624F0C49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D6D-4004-84CD-A1D624F0C49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7D6D-4004-84CD-A1D624F0C49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c:v>
                </c:pt>
                <c:pt idx="3">
                  <c:v>7</c:v>
                </c:pt>
                <c:pt idx="6">
                  <c:v>14</c:v>
                </c:pt>
                <c:pt idx="9">
                  <c:v>30</c:v>
                </c:pt>
                <c:pt idx="12">
                  <c:v>33</c:v>
                </c:pt>
              </c:numCache>
            </c:numRef>
          </c:val>
          <c:extLst xmlns:c16r2="http://schemas.microsoft.com/office/drawing/2015/06/chart">
            <c:ext xmlns:c16="http://schemas.microsoft.com/office/drawing/2014/chart" uri="{C3380CC4-5D6E-409C-BE32-E72D297353CC}">
              <c16:uniqueId val="{00000003-7D6D-4004-84CD-A1D624F0C49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73</c:v>
                </c:pt>
                <c:pt idx="3">
                  <c:v>84</c:v>
                </c:pt>
                <c:pt idx="6">
                  <c:v>86</c:v>
                </c:pt>
                <c:pt idx="9">
                  <c:v>77</c:v>
                </c:pt>
                <c:pt idx="12">
                  <c:v>77</c:v>
                </c:pt>
              </c:numCache>
            </c:numRef>
          </c:val>
          <c:extLst xmlns:c16r2="http://schemas.microsoft.com/office/drawing/2015/06/chart">
            <c:ext xmlns:c16="http://schemas.microsoft.com/office/drawing/2014/chart" uri="{C3380CC4-5D6E-409C-BE32-E72D297353CC}">
              <c16:uniqueId val="{00000004-7D6D-4004-84CD-A1D624F0C49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D6D-4004-84CD-A1D624F0C49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D6D-4004-84CD-A1D624F0C49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305</c:v>
                </c:pt>
                <c:pt idx="3">
                  <c:v>294</c:v>
                </c:pt>
                <c:pt idx="6">
                  <c:v>279</c:v>
                </c:pt>
                <c:pt idx="9">
                  <c:v>295</c:v>
                </c:pt>
                <c:pt idx="12">
                  <c:v>293</c:v>
                </c:pt>
              </c:numCache>
            </c:numRef>
          </c:val>
          <c:extLst xmlns:c16r2="http://schemas.microsoft.com/office/drawing/2015/06/chart">
            <c:ext xmlns:c16="http://schemas.microsoft.com/office/drawing/2014/chart" uri="{C3380CC4-5D6E-409C-BE32-E72D297353CC}">
              <c16:uniqueId val="{00000007-7D6D-4004-84CD-A1D624F0C49B}"/>
            </c:ext>
          </c:extLst>
        </c:ser>
        <c:dLbls>
          <c:showLegendKey val="0"/>
          <c:showVal val="0"/>
          <c:showCatName val="0"/>
          <c:showSerName val="0"/>
          <c:showPercent val="0"/>
          <c:showBubbleSize val="0"/>
        </c:dLbls>
        <c:gapWidth val="100"/>
        <c:overlap val="100"/>
        <c:axId val="152787584"/>
        <c:axId val="152793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165</c:v>
                </c:pt>
                <c:pt idx="2">
                  <c:v>#N/A</c:v>
                </c:pt>
                <c:pt idx="3">
                  <c:v>#N/A</c:v>
                </c:pt>
                <c:pt idx="4">
                  <c:v>147</c:v>
                </c:pt>
                <c:pt idx="5">
                  <c:v>#N/A</c:v>
                </c:pt>
                <c:pt idx="6">
                  <c:v>#N/A</c:v>
                </c:pt>
                <c:pt idx="7">
                  <c:v>146</c:v>
                </c:pt>
                <c:pt idx="8">
                  <c:v>#N/A</c:v>
                </c:pt>
                <c:pt idx="9">
                  <c:v>#N/A</c:v>
                </c:pt>
                <c:pt idx="10">
                  <c:v>164</c:v>
                </c:pt>
                <c:pt idx="11">
                  <c:v>#N/A</c:v>
                </c:pt>
                <c:pt idx="12">
                  <c:v>#N/A</c:v>
                </c:pt>
                <c:pt idx="13">
                  <c:v>155</c:v>
                </c:pt>
                <c:pt idx="14">
                  <c:v>#N/A</c:v>
                </c:pt>
              </c:numCache>
            </c:numRef>
          </c:val>
          <c:smooth val="0"/>
          <c:extLst xmlns:c16r2="http://schemas.microsoft.com/office/drawing/2015/06/chart">
            <c:ext xmlns:c16="http://schemas.microsoft.com/office/drawing/2014/chart" uri="{C3380CC4-5D6E-409C-BE32-E72D297353CC}">
              <c16:uniqueId val="{00000008-7D6D-4004-84CD-A1D624F0C49B}"/>
            </c:ext>
          </c:extLst>
        </c:ser>
        <c:dLbls>
          <c:showLegendKey val="0"/>
          <c:showVal val="0"/>
          <c:showCatName val="0"/>
          <c:showSerName val="0"/>
          <c:showPercent val="0"/>
          <c:showBubbleSize val="0"/>
        </c:dLbls>
        <c:marker val="1"/>
        <c:smooth val="0"/>
        <c:axId val="152787584"/>
        <c:axId val="152793856"/>
      </c:lineChart>
      <c:catAx>
        <c:axId val="15278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793856"/>
        <c:crosses val="autoZero"/>
        <c:auto val="1"/>
        <c:lblAlgn val="ctr"/>
        <c:lblOffset val="100"/>
        <c:tickLblSkip val="1"/>
        <c:tickMarkSkip val="1"/>
        <c:noMultiLvlLbl val="0"/>
      </c:catAx>
      <c:valAx>
        <c:axId val="152793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787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3079</c:v>
                </c:pt>
                <c:pt idx="5">
                  <c:v>3125</c:v>
                </c:pt>
                <c:pt idx="8">
                  <c:v>3192</c:v>
                </c:pt>
                <c:pt idx="11">
                  <c:v>3187</c:v>
                </c:pt>
                <c:pt idx="14">
                  <c:v>3161</c:v>
                </c:pt>
              </c:numCache>
            </c:numRef>
          </c:val>
          <c:extLst xmlns:c16r2="http://schemas.microsoft.com/office/drawing/2015/06/chart">
            <c:ext xmlns:c16="http://schemas.microsoft.com/office/drawing/2014/chart" uri="{C3380CC4-5D6E-409C-BE32-E72D297353CC}">
              <c16:uniqueId val="{00000000-EFF9-4353-87BE-C92AD52706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EFF9-4353-87BE-C92AD52706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1237</c:v>
                </c:pt>
                <c:pt idx="5">
                  <c:v>1115</c:v>
                </c:pt>
                <c:pt idx="8">
                  <c:v>1313</c:v>
                </c:pt>
                <c:pt idx="11">
                  <c:v>1341</c:v>
                </c:pt>
                <c:pt idx="14">
                  <c:v>1343</c:v>
                </c:pt>
              </c:numCache>
            </c:numRef>
          </c:val>
          <c:extLst xmlns:c16r2="http://schemas.microsoft.com/office/drawing/2015/06/chart">
            <c:ext xmlns:c16="http://schemas.microsoft.com/office/drawing/2014/chart" uri="{C3380CC4-5D6E-409C-BE32-E72D297353CC}">
              <c16:uniqueId val="{00000002-EFF9-4353-87BE-C92AD52706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FF9-4353-87BE-C92AD52706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FF9-4353-87BE-C92AD52706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FF9-4353-87BE-C92AD52706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771</c:v>
                </c:pt>
                <c:pt idx="3">
                  <c:v>718</c:v>
                </c:pt>
                <c:pt idx="6">
                  <c:v>675</c:v>
                </c:pt>
                <c:pt idx="9">
                  <c:v>726</c:v>
                </c:pt>
                <c:pt idx="12">
                  <c:v>719</c:v>
                </c:pt>
              </c:numCache>
            </c:numRef>
          </c:val>
          <c:extLst xmlns:c16r2="http://schemas.microsoft.com/office/drawing/2015/06/chart">
            <c:ext xmlns:c16="http://schemas.microsoft.com/office/drawing/2014/chart" uri="{C3380CC4-5D6E-409C-BE32-E72D297353CC}">
              <c16:uniqueId val="{00000006-EFF9-4353-87BE-C92AD52706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88</c:v>
                </c:pt>
                <c:pt idx="3">
                  <c:v>190</c:v>
                </c:pt>
                <c:pt idx="6">
                  <c:v>218</c:v>
                </c:pt>
                <c:pt idx="9">
                  <c:v>288</c:v>
                </c:pt>
                <c:pt idx="12">
                  <c:v>268</c:v>
                </c:pt>
              </c:numCache>
            </c:numRef>
          </c:val>
          <c:extLst xmlns:c16r2="http://schemas.microsoft.com/office/drawing/2015/06/chart">
            <c:ext xmlns:c16="http://schemas.microsoft.com/office/drawing/2014/chart" uri="{C3380CC4-5D6E-409C-BE32-E72D297353CC}">
              <c16:uniqueId val="{00000007-EFF9-4353-87BE-C92AD52706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1442</c:v>
                </c:pt>
                <c:pt idx="3">
                  <c:v>1480</c:v>
                </c:pt>
                <c:pt idx="6">
                  <c:v>1497</c:v>
                </c:pt>
                <c:pt idx="9">
                  <c:v>1291</c:v>
                </c:pt>
                <c:pt idx="12">
                  <c:v>1277</c:v>
                </c:pt>
              </c:numCache>
            </c:numRef>
          </c:val>
          <c:extLst xmlns:c16r2="http://schemas.microsoft.com/office/drawing/2015/06/chart">
            <c:ext xmlns:c16="http://schemas.microsoft.com/office/drawing/2014/chart" uri="{C3380CC4-5D6E-409C-BE32-E72D297353CC}">
              <c16:uniqueId val="{00000008-EFF9-4353-87BE-C92AD52706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EFF9-4353-87BE-C92AD52706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2975</c:v>
                </c:pt>
                <c:pt idx="3">
                  <c:v>3084</c:v>
                </c:pt>
                <c:pt idx="6">
                  <c:v>3157</c:v>
                </c:pt>
                <c:pt idx="9">
                  <c:v>3181</c:v>
                </c:pt>
                <c:pt idx="12">
                  <c:v>3126</c:v>
                </c:pt>
              </c:numCache>
            </c:numRef>
          </c:val>
          <c:extLst xmlns:c16r2="http://schemas.microsoft.com/office/drawing/2015/06/chart">
            <c:ext xmlns:c16="http://schemas.microsoft.com/office/drawing/2014/chart" uri="{C3380CC4-5D6E-409C-BE32-E72D297353CC}">
              <c16:uniqueId val="{0000000A-EFF9-4353-87BE-C92AD52706D6}"/>
            </c:ext>
          </c:extLst>
        </c:ser>
        <c:dLbls>
          <c:showLegendKey val="0"/>
          <c:showVal val="0"/>
          <c:showCatName val="0"/>
          <c:showSerName val="0"/>
          <c:showPercent val="0"/>
          <c:showBubbleSize val="0"/>
        </c:dLbls>
        <c:gapWidth val="100"/>
        <c:overlap val="100"/>
        <c:axId val="159494528"/>
        <c:axId val="159496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960</c:v>
                </c:pt>
                <c:pt idx="2">
                  <c:v>#N/A</c:v>
                </c:pt>
                <c:pt idx="3">
                  <c:v>#N/A</c:v>
                </c:pt>
                <c:pt idx="4">
                  <c:v>1231</c:v>
                </c:pt>
                <c:pt idx="5">
                  <c:v>#N/A</c:v>
                </c:pt>
                <c:pt idx="6">
                  <c:v>#N/A</c:v>
                </c:pt>
                <c:pt idx="7">
                  <c:v>1041</c:v>
                </c:pt>
                <c:pt idx="8">
                  <c:v>#N/A</c:v>
                </c:pt>
                <c:pt idx="9">
                  <c:v>#N/A</c:v>
                </c:pt>
                <c:pt idx="10">
                  <c:v>958</c:v>
                </c:pt>
                <c:pt idx="11">
                  <c:v>#N/A</c:v>
                </c:pt>
                <c:pt idx="12">
                  <c:v>#N/A</c:v>
                </c:pt>
                <c:pt idx="13">
                  <c:v>886</c:v>
                </c:pt>
                <c:pt idx="14">
                  <c:v>#N/A</c:v>
                </c:pt>
              </c:numCache>
            </c:numRef>
          </c:val>
          <c:smooth val="0"/>
          <c:extLst xmlns:c16r2="http://schemas.microsoft.com/office/drawing/2015/06/chart">
            <c:ext xmlns:c16="http://schemas.microsoft.com/office/drawing/2014/chart" uri="{C3380CC4-5D6E-409C-BE32-E72D297353CC}">
              <c16:uniqueId val="{0000000B-EFF9-4353-87BE-C92AD52706D6}"/>
            </c:ext>
          </c:extLst>
        </c:ser>
        <c:dLbls>
          <c:showLegendKey val="0"/>
          <c:showVal val="0"/>
          <c:showCatName val="0"/>
          <c:showSerName val="0"/>
          <c:showPercent val="0"/>
          <c:showBubbleSize val="0"/>
        </c:dLbls>
        <c:marker val="1"/>
        <c:smooth val="0"/>
        <c:axId val="159494528"/>
        <c:axId val="159496448"/>
      </c:lineChart>
      <c:catAx>
        <c:axId val="15949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9496448"/>
        <c:crosses val="autoZero"/>
        <c:auto val="1"/>
        <c:lblAlgn val="ctr"/>
        <c:lblOffset val="100"/>
        <c:tickLblSkip val="1"/>
        <c:tickMarkSkip val="1"/>
        <c:noMultiLvlLbl val="0"/>
      </c:catAx>
      <c:valAx>
        <c:axId val="159496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494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1023</c:v>
                </c:pt>
                <c:pt idx="1">
                  <c:v>993</c:v>
                </c:pt>
                <c:pt idx="2">
                  <c:v>993</c:v>
                </c:pt>
              </c:numCache>
            </c:numRef>
          </c:val>
          <c:extLst xmlns:c16r2="http://schemas.microsoft.com/office/drawing/2015/06/chart">
            <c:ext xmlns:c16="http://schemas.microsoft.com/office/drawing/2014/chart" uri="{C3380CC4-5D6E-409C-BE32-E72D297353CC}">
              <c16:uniqueId val="{00000000-5A0A-454D-B7B6-516288E99D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39</c:v>
                </c:pt>
                <c:pt idx="1">
                  <c:v>44</c:v>
                </c:pt>
                <c:pt idx="2">
                  <c:v>49</c:v>
                </c:pt>
              </c:numCache>
            </c:numRef>
          </c:val>
          <c:extLst xmlns:c16r2="http://schemas.microsoft.com/office/drawing/2015/06/chart">
            <c:ext xmlns:c16="http://schemas.microsoft.com/office/drawing/2014/chart" uri="{C3380CC4-5D6E-409C-BE32-E72D297353CC}">
              <c16:uniqueId val="{00000001-5A0A-454D-B7B6-516288E99D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66</c:v>
                </c:pt>
                <c:pt idx="1">
                  <c:v>67</c:v>
                </c:pt>
                <c:pt idx="2">
                  <c:v>65</c:v>
                </c:pt>
              </c:numCache>
            </c:numRef>
          </c:val>
          <c:extLst xmlns:c16r2="http://schemas.microsoft.com/office/drawing/2015/06/chart">
            <c:ext xmlns:c16="http://schemas.microsoft.com/office/drawing/2014/chart" uri="{C3380CC4-5D6E-409C-BE32-E72D297353CC}">
              <c16:uniqueId val="{00000002-5A0A-454D-B7B6-516288E99D70}"/>
            </c:ext>
          </c:extLst>
        </c:ser>
        <c:dLbls>
          <c:showLegendKey val="0"/>
          <c:showVal val="0"/>
          <c:showCatName val="0"/>
          <c:showSerName val="0"/>
          <c:showPercent val="0"/>
          <c:showBubbleSize val="0"/>
        </c:dLbls>
        <c:gapWidth val="120"/>
        <c:overlap val="100"/>
        <c:axId val="152708608"/>
        <c:axId val="152710144"/>
      </c:barChart>
      <c:catAx>
        <c:axId val="15270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2710144"/>
        <c:crosses val="autoZero"/>
        <c:auto val="1"/>
        <c:lblAlgn val="ctr"/>
        <c:lblOffset val="100"/>
        <c:tickLblSkip val="1"/>
        <c:tickMarkSkip val="1"/>
        <c:noMultiLvlLbl val="0"/>
      </c:catAx>
      <c:valAx>
        <c:axId val="1527101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2708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{85D6A3CB-3347-4754-B397-841895B850E0}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06F-4B88-B56E-4709D368458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{0BA40767-A563-4A33-BFE8-3E160509F1E9}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6F-4B88-B56E-4709D368458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{607FB308-3055-476C-8B3D-420DCDC98CD5}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6F-4B88-B56E-4709D368458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{A587F906-CBF7-4594-9EDA-48C8C75CD8BA}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6F-4B88-B56E-4709D368458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{4053806C-C310-45E0-9116-A46242B603BA}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6F-4B88-B56E-4709D368458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{A8FCC6B6-9B18-4B76-841C-096872DA4181}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06F-4B88-B56E-4709D3684583}"/>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{C609454F-9E4A-4809-B776-6701E035399A}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06F-4B88-B56E-4709D3684583}"/>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{4E450ABD-75D2-43E6-BBC2-E5F40948E183}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06F-4B88-B56E-4709D3684583}"/>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{9547EBFD-269A-4E43-9D00-78751779C701}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06F-4B88-B56E-4709D36845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61.9</c:v>
                </c:pt>
                <c:pt idx="24">
                  <c:v>62.6</c:v>
                </c:pt>
                <c:pt idx="32">
                  <c:v>63.4</c:v>
                </c:pt>
              </c:numCache>
            </c:numRef>
          </c:xVal>
          <c:yVal>
            <c:numRef>
              <c:f>公会計指標分析・財政指標組合せ分析表!$BP$51:$DC$51</c:f>
              <c:numCache>
                <c:formatCode>#,##0.0;"▲ "#,##0.0</c:formatCode>
                <c:ptCount val="40"/>
                <c:pt idx="16">
                  <c:v>49</c:v>
                </c:pt>
                <c:pt idx="24">
                  <c:v>45.8</c:v>
                </c:pt>
                <c:pt idx="32">
                  <c:v>42.4</c:v>
                </c:pt>
              </c:numCache>
            </c:numRef>
          </c:yVal>
          <c:smooth val="0"/>
          <c:extLst xmlns:c16r2="http://schemas.microsoft.com/office/drawing/2015/06/chart">
            <c:ext xmlns:c16="http://schemas.microsoft.com/office/drawing/2014/chart" uri="{C3380CC4-5D6E-409C-BE32-E72D297353CC}">
              <c16:uniqueId val="{00000009-C06F-4B88-B56E-4709D368458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{5CB6B7A3-895D-4285-A79B-574447F442C7}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06F-4B88-B56E-4709D3684583}"/>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{A1DA9CBB-9E3A-4E57-A215-EB4AD75A3957}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6F-4B88-B56E-4709D368458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{868156C2-6AB9-4CC4-B14D-D5C0106316A6}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6F-4B88-B56E-4709D368458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{385E98AB-F7F1-4E2E-8EE6-DF26C6225D10}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6F-4B88-B56E-4709D368458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{A0C9221A-A4DC-4E37-84B2-CA40CDBDC4D3}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6F-4B88-B56E-4709D368458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{DC58A97D-7CDB-4729-8F37-0C3D4784B804}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06F-4B88-B56E-4709D3684583}"/>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{FACB9BCC-54E9-4BEF-86F5-0E7C76296312}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06F-4B88-B56E-4709D3684583}"/>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{A4AC6766-532D-4047-B792-F61EB45364B5}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06F-4B88-B56E-4709D3684583}"/>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{68CD5D04-618F-4647-B193-E91D1781AB65}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06F-4B88-B56E-4709D36845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58.7</c:v>
                </c:pt>
                <c:pt idx="32">
                  <c:v>60.9</c:v>
                </c:pt>
              </c:numCache>
            </c:numRef>
          </c:xVal>
          <c:yVal>
            <c:numRef>
              <c:f>公会計指標分析・財政指標組合せ分析表!$BP$55:$DC$55</c:f>
              <c:numCache>
                <c:formatCode>#,##0.0;"▲ "#,##0.0</c:formatCode>
                <c:ptCount val="40"/>
                <c:pt idx="16">
                  <c:v>27</c:v>
                </c:pt>
                <c:pt idx="24">
                  <c:v>25.4</c:v>
                </c:pt>
                <c:pt idx="32">
                  <c:v>23.4</c:v>
                </c:pt>
              </c:numCache>
            </c:numRef>
          </c:yVal>
          <c:smooth val="0"/>
          <c:extLst xmlns:c16r2="http://schemas.microsoft.com/office/drawing/2015/06/chart">
            <c:ext xmlns:c16="http://schemas.microsoft.com/office/drawing/2014/chart" uri="{C3380CC4-5D6E-409C-BE32-E72D297353CC}">
              <c16:uniqueId val="{00000013-C06F-4B88-B56E-4709D3684583}"/>
            </c:ext>
          </c:extLst>
        </c:ser>
        <c:dLbls>
          <c:showLegendKey val="0"/>
          <c:showVal val="1"/>
          <c:showCatName val="0"/>
          <c:showSerName val="0"/>
          <c:showPercent val="0"/>
          <c:showBubbleSize val="0"/>
        </c:dLbls>
        <c:axId val="160477952"/>
        <c:axId val="160479872"/>
      </c:scatterChart>
      <c:valAx>
        <c:axId val="160477952"/>
        <c:scaling>
          <c:orientation val="minMax"/>
          <c:max val="64"/>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479872"/>
        <c:crosses val="autoZero"/>
        <c:crossBetween val="midCat"/>
      </c:valAx>
      <c:valAx>
        <c:axId val="160479872"/>
        <c:scaling>
          <c:orientation val="minMax"/>
          <c:max val="54"/>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04779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{992C6C23-EC58-41F4-ABAA-FA6D49CF4419}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FBC-4FDF-A31A-EBBE4EB5B09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{7F3ECFA3-8BD7-49A3-BC4D-CFC3754FB765}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BC-4FDF-A31A-EBBE4EB5B09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{C3BE0EF2-F557-41B4-83F4-5AFFB5F44854}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BC-4FDF-A31A-EBBE4EB5B09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{4B79B8F6-BFF2-4FBA-B4EB-911051B9DD64}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BC-4FDF-A31A-EBBE4EB5B09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{DB26271B-35BE-476D-8EA9-699E68F5A778}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BC-4FDF-A31A-EBBE4EB5B09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{8ACAD669-2DE7-47A7-9384-ACC216F86ED9}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FBC-4FDF-A31A-EBBE4EB5B09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{B16C1DCF-3059-421E-947D-43CA31596897}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FBC-4FDF-A31A-EBBE4EB5B099}"/>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{F3A58768-88EA-40A0-99E2-B623CCF1941E}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FBC-4FDF-A31A-EBBE4EB5B099}"/>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{3529B87C-E0E6-4051-9E8A-C234E4794FCE}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FBC-4FDF-A31A-EBBE4EB5B0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8</c:v>
                </c:pt>
                <c:pt idx="16">
                  <c:v>7.3</c:v>
                </c:pt>
                <c:pt idx="24">
                  <c:v>7.3</c:v>
                </c:pt>
                <c:pt idx="32">
                  <c:v>7.4</c:v>
                </c:pt>
              </c:numCache>
            </c:numRef>
          </c:xVal>
          <c:yVal>
            <c:numRef>
              <c:f>公会計指標分析・財政指標組合せ分析表!$BP$73:$DC$73</c:f>
              <c:numCache>
                <c:formatCode>#,##0.0;"▲ "#,##0.0</c:formatCode>
                <c:ptCount val="40"/>
                <c:pt idx="0">
                  <c:v>46.4</c:v>
                </c:pt>
                <c:pt idx="8">
                  <c:v>60.4</c:v>
                </c:pt>
                <c:pt idx="16">
                  <c:v>49</c:v>
                </c:pt>
                <c:pt idx="24">
                  <c:v>45.8</c:v>
                </c:pt>
                <c:pt idx="32">
                  <c:v>42.4</c:v>
                </c:pt>
              </c:numCache>
            </c:numRef>
          </c:yVal>
          <c:smooth val="0"/>
          <c:extLst xmlns:c16r2="http://schemas.microsoft.com/office/drawing/2015/06/chart">
            <c:ext xmlns:c16="http://schemas.microsoft.com/office/drawing/2014/chart" uri="{C3380CC4-5D6E-409C-BE32-E72D297353CC}">
              <c16:uniqueId val="{00000009-2FBC-4FDF-A31A-EBBE4EB5B09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{B0F6CBFA-1720-4B92-813A-B73F324CEDD7}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FBC-4FDF-A31A-EBBE4EB5B09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{DD577D72-0742-4471-A59E-9EE125C4E458}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BC-4FDF-A31A-EBBE4EB5B09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{88DDF1F4-967D-46E9-A1EA-0C3262C2B5A3}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BC-4FDF-A31A-EBBE4EB5B09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{98DFA1E3-6C82-40B6-838A-5BA6314B5526}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BC-4FDF-A31A-EBBE4EB5B09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{8B8D36CB-60FE-4395-A6C6-BECE0179DECC}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BC-4FDF-A31A-EBBE4EB5B09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{330E07E0-8F6F-4CB7-8721-CE13A463CB25}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FBC-4FDF-A31A-EBBE4EB5B099}"/>
                </c:ext>
              </c:extLst>
            </c:dLbl>
            <c:dLbl>
              <c:idx val="16"/>
              <c:layout>
                <c:manualLayout>
                  <c:x val="-2.9688849718339627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{25EEAF3E-1D03-4605-93E2-06AC93905C90}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FBC-4FDF-A31A-EBBE4EB5B099}"/>
                </c:ext>
              </c:extLst>
            </c:dLbl>
            <c:dLbl>
              <c:idx val="24"/>
              <c:layout>
                <c:manualLayout>
                  <c:x val="-3.3707133519881638E-2"/>
                  <c:y val="-6.7424157840191193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{035A2246-212B-4643-BA9E-5737A7594218}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FBC-4FDF-A31A-EBBE4EB5B099}"/>
                </c:ext>
              </c:extLst>
            </c:dLbl>
            <c:dLbl>
              <c:idx val="32"/>
              <c:layout>
                <c:manualLayout>
                  <c:x val="-3.1697991619110633E-2"/>
                  <c:y val="-5.74091363353967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{34E257B0-E2C6-41BD-8C0D-95C5A83AABE4}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FBC-4FDF-A31A-EBBE4EB5B0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8.6999999999999993</c:v>
                </c:pt>
                <c:pt idx="24">
                  <c:v>8.6</c:v>
                </c:pt>
                <c:pt idx="32">
                  <c:v>8.5</c:v>
                </c:pt>
              </c:numCache>
            </c:numRef>
          </c:xVal>
          <c:yVal>
            <c:numRef>
              <c:f>公会計指標分析・財政指標組合せ分析表!$BP$77:$DC$77</c:f>
              <c:numCache>
                <c:formatCode>#,##0.0;"▲ "#,##0.0</c:formatCode>
                <c:ptCount val="40"/>
                <c:pt idx="0">
                  <c:v>20.5</c:v>
                </c:pt>
                <c:pt idx="8">
                  <c:v>17.899999999999999</c:v>
                </c:pt>
                <c:pt idx="16">
                  <c:v>27</c:v>
                </c:pt>
                <c:pt idx="24">
                  <c:v>25.4</c:v>
                </c:pt>
                <c:pt idx="32">
                  <c:v>23.4</c:v>
                </c:pt>
              </c:numCache>
            </c:numRef>
          </c:yVal>
          <c:smooth val="0"/>
          <c:extLst xmlns:c16r2="http://schemas.microsoft.com/office/drawing/2015/06/chart">
            <c:ext xmlns:c16="http://schemas.microsoft.com/office/drawing/2014/chart" uri="{C3380CC4-5D6E-409C-BE32-E72D297353CC}">
              <c16:uniqueId val="{00000013-2FBC-4FDF-A31A-EBBE4EB5B099}"/>
            </c:ext>
          </c:extLst>
        </c:ser>
        <c:dLbls>
          <c:showLegendKey val="0"/>
          <c:showVal val="1"/>
          <c:showCatName val="0"/>
          <c:showSerName val="0"/>
          <c:showPercent val="0"/>
          <c:showBubbleSize val="0"/>
        </c:dLbls>
        <c:axId val="160498048"/>
        <c:axId val="160499968"/>
      </c:scatterChart>
      <c:valAx>
        <c:axId val="160498048"/>
        <c:scaling>
          <c:orientation val="minMax"/>
          <c:max val="10.799999999999999"/>
          <c:min val="7.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499968"/>
        <c:crosses val="autoZero"/>
        <c:crossBetween val="midCat"/>
      </c:valAx>
      <c:valAx>
        <c:axId val="160499968"/>
        <c:scaling>
          <c:orientation val="minMax"/>
          <c:max val="68"/>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04980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埼玉県横瀬町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8,420
8,361
49.36
3,432,673
3,237,247
195,426
2,332,962
3,126,034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年度は、地方税（前年度比</a:t>
          </a:r>
          <a:r>
            <a:rPr kumimoji="1" lang="en-US" altLang="ja-JP" sz="1300">
              <a:latin typeface="ＭＳ Ｐゴシック" panose="020B0600070205080204" pitchFamily="50" charset="-128"/>
              <a:ea typeface="ＭＳ Ｐゴシック" panose="020B0600070205080204" pitchFamily="50" charset="-128"/>
            </a:rPr>
            <a:t>20,556</a:t>
          </a:r>
          <a:r>
            <a:rPr kumimoji="1" lang="ja-JP" altLang="en-US" sz="1300">
              <a:latin typeface="ＭＳ Ｐゴシック" panose="020B0600070205080204" pitchFamily="50" charset="-128"/>
              <a:ea typeface="ＭＳ Ｐゴシック" panose="020B0600070205080204" pitchFamily="50" charset="-128"/>
            </a:rPr>
            <a:t>千円）及び臨時財政対策債発行可能額（前年度比</a:t>
          </a:r>
          <a:r>
            <a:rPr kumimoji="1" lang="en-US" altLang="ja-JP" sz="1300">
              <a:latin typeface="ＭＳ Ｐゴシック" panose="020B0600070205080204" pitchFamily="50" charset="-128"/>
              <a:ea typeface="ＭＳ Ｐゴシック" panose="020B0600070205080204" pitchFamily="50" charset="-128"/>
            </a:rPr>
            <a:t>3,664</a:t>
          </a:r>
          <a:r>
            <a:rPr kumimoji="1" lang="ja-JP" altLang="en-US" sz="1300">
              <a:latin typeface="ＭＳ Ｐゴシック" panose="020B0600070205080204" pitchFamily="50" charset="-128"/>
              <a:ea typeface="ＭＳ Ｐゴシック" panose="020B0600070205080204" pitchFamily="50" charset="-128"/>
            </a:rPr>
            <a:t>千円）の増額などにより、基準財政収入額が増加したため、単年度の財政力指数は</a:t>
          </a:r>
          <a:r>
            <a:rPr kumimoji="1" lang="en-US" altLang="ja-JP" sz="1300">
              <a:latin typeface="ＭＳ Ｐゴシック" panose="020B0600070205080204" pitchFamily="50" charset="-128"/>
              <a:ea typeface="ＭＳ Ｐゴシック" panose="020B0600070205080204" pitchFamily="50" charset="-128"/>
            </a:rPr>
            <a:t>0.002</a:t>
          </a:r>
          <a:r>
            <a:rPr kumimoji="1" lang="ja-JP" altLang="en-US" sz="1300">
              <a:latin typeface="ＭＳ Ｐゴシック" panose="020B0600070205080204" pitchFamily="50" charset="-128"/>
              <a:ea typeface="ＭＳ Ｐゴシック" panose="020B0600070205080204" pitchFamily="50" charset="-128"/>
            </a:rPr>
            <a:t>％増加となったが、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か年平均においての財政力指数は</a:t>
          </a:r>
          <a:r>
            <a:rPr kumimoji="1" lang="en-US" altLang="ja-JP" sz="1300">
              <a:latin typeface="ＭＳ Ｐゴシック" panose="020B0600070205080204" pitchFamily="50" charset="-128"/>
              <a:ea typeface="ＭＳ Ｐゴシック" panose="020B0600070205080204" pitchFamily="50" charset="-128"/>
            </a:rPr>
            <a:t>0.007</a:t>
          </a:r>
          <a:r>
            <a:rPr kumimoji="1" lang="ja-JP" altLang="en-US" sz="1300">
              <a:latin typeface="ＭＳ Ｐゴシック" panose="020B0600070205080204" pitchFamily="50" charset="-128"/>
              <a:ea typeface="ＭＳ Ｐゴシック" panose="020B0600070205080204" pitchFamily="50" charset="-128"/>
            </a:rPr>
            <a:t>％減少となった。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36891</xdr:rowOff>
    </xdr:to>
    <xdr:cxnSp macro="">
      <xdr:nvCxnSpPr>
        <xdr:cNvPr id="70" name="直線コネクタ 69"/>
        <xdr:cNvCxnSpPr/>
      </xdr:nvCxnSpPr>
      <xdr:spPr>
        <a:xfrm>
          <a:off x="4114800" y="72263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3" name="直線コネクタ 72"/>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13909</xdr:rowOff>
    </xdr:from>
    <xdr:to>
      <xdr:col>15</xdr:col>
      <xdr:colOff>82550</xdr:colOff>
      <xdr:row>42</xdr:row>
      <xdr:rowOff>25400</xdr:rowOff>
    </xdr:to>
    <xdr:cxnSp macro="">
      <xdr:nvCxnSpPr>
        <xdr:cNvPr id="76" name="直線コネクタ 75"/>
        <xdr:cNvCxnSpPr/>
      </xdr:nvCxnSpPr>
      <xdr:spPr>
        <a:xfrm>
          <a:off x="2336800" y="721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8" name="テキスト ボックス 77"/>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13909</xdr:rowOff>
    </xdr:from>
    <xdr:to>
      <xdr:col>11</xdr:col>
      <xdr:colOff>31750</xdr:colOff>
      <xdr:row>42</xdr:row>
      <xdr:rowOff>25400</xdr:rowOff>
    </xdr:to>
    <xdr:cxnSp macro="">
      <xdr:nvCxnSpPr>
        <xdr:cNvPr id="79" name="直線コネクタ 78"/>
        <xdr:cNvCxnSpPr/>
      </xdr:nvCxnSpPr>
      <xdr:spPr>
        <a:xfrm flipV="1">
          <a:off x="1447800" y="721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3" name="テキスト ボックス 82"/>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157541</xdr:rowOff>
    </xdr:from>
    <xdr:to>
      <xdr:col>23</xdr:col>
      <xdr:colOff>184150</xdr:colOff>
      <xdr:row>42</xdr:row>
      <xdr:rowOff>87691</xdr:rowOff>
    </xdr:to>
    <xdr:sp macro="" textlink="">
      <xdr:nvSpPr>
        <xdr:cNvPr id="89" name="楕円 88"/>
        <xdr:cNvSpPr/>
      </xdr:nvSpPr>
      <xdr:spPr>
        <a:xfrm>
          <a:off x="49022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2618</xdr:rowOff>
    </xdr:from>
    <xdr:ext cx="762000" cy="259045"/>
    <xdr:sp macro="" textlink="">
      <xdr:nvSpPr>
        <xdr:cNvPr id="90" name="財政力該当値テキスト"/>
        <xdr:cNvSpPr txBox="1"/>
      </xdr:nvSpPr>
      <xdr:spPr>
        <a:xfrm>
          <a:off x="5041900" y="703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1" name="楕円 90"/>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2" name="テキスト ボックス 91"/>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3" name="楕円 92"/>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4" name="テキスト ボックス 93"/>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134559</xdr:rowOff>
    </xdr:from>
    <xdr:to>
      <xdr:col>11</xdr:col>
      <xdr:colOff>82550</xdr:colOff>
      <xdr:row>42</xdr:row>
      <xdr:rowOff>64709</xdr:rowOff>
    </xdr:to>
    <xdr:sp macro="" textlink="">
      <xdr:nvSpPr>
        <xdr:cNvPr id="95" name="楕円 94"/>
        <xdr:cNvSpPr/>
      </xdr:nvSpPr>
      <xdr:spPr>
        <a:xfrm>
          <a:off x="2286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96" name="テキスト ボックス 95"/>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7" name="楕円 96"/>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8" name="テキスト ボックス 97"/>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年度の経常収支比率は</a:t>
          </a:r>
          <a:r>
            <a:rPr kumimoji="1" lang="en-US" altLang="ja-JP" sz="1300">
              <a:latin typeface="ＭＳ Ｐゴシック" panose="020B0600070205080204" pitchFamily="50" charset="-128"/>
              <a:ea typeface="ＭＳ Ｐゴシック" panose="020B0600070205080204" pitchFamily="50" charset="-128"/>
            </a:rPr>
            <a:t>87.7</a:t>
          </a:r>
          <a:r>
            <a:rPr kumimoji="1" lang="ja-JP" altLang="en-US" sz="1300">
              <a:latin typeface="ＭＳ Ｐゴシック" panose="020B0600070205080204" pitchFamily="50" charset="-128"/>
              <a:ea typeface="ＭＳ Ｐゴシック" panose="020B0600070205080204" pitchFamily="50" charset="-128"/>
            </a:rPr>
            <a:t>％と対前年で</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要因としては、地方税及び地方消費税交付金の増に対し、義務的経費のうち主に扶助費（</a:t>
          </a:r>
          <a:r>
            <a:rPr kumimoji="1" lang="en-US" altLang="ja-JP" sz="1300">
              <a:latin typeface="ＭＳ Ｐゴシック" panose="020B0600070205080204" pitchFamily="50" charset="-128"/>
              <a:ea typeface="ＭＳ Ｐゴシック" panose="020B0600070205080204" pitchFamily="50" charset="-128"/>
            </a:rPr>
            <a:t>32,274</a:t>
          </a:r>
          <a:r>
            <a:rPr kumimoji="1" lang="ja-JP" altLang="en-US" sz="1300">
              <a:latin typeface="ＭＳ Ｐゴシック" panose="020B0600070205080204" pitchFamily="50" charset="-128"/>
              <a:ea typeface="ＭＳ Ｐゴシック" panose="020B0600070205080204" pitchFamily="50" charset="-128"/>
            </a:rPr>
            <a:t>千円の減額）、人件費のうち退職金（</a:t>
          </a:r>
          <a:r>
            <a:rPr kumimoji="1" lang="en-US" altLang="ja-JP" sz="1300">
              <a:latin typeface="ＭＳ Ｐゴシック" panose="020B0600070205080204" pitchFamily="50" charset="-128"/>
              <a:ea typeface="ＭＳ Ｐゴシック" panose="020B0600070205080204" pitchFamily="50" charset="-128"/>
            </a:rPr>
            <a:t>18,657</a:t>
          </a:r>
          <a:r>
            <a:rPr kumimoji="1" lang="ja-JP" altLang="en-US" sz="1300">
              <a:latin typeface="ＭＳ Ｐゴシック" panose="020B0600070205080204" pitchFamily="50" charset="-128"/>
              <a:ea typeface="ＭＳ Ｐゴシック" panose="020B0600070205080204" pitchFamily="50" charset="-128"/>
            </a:rPr>
            <a:t>千円の減額）が減額となったことが挙げられる。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全国平均や埼玉県平均と比べれば低い水準にあるが、引き続き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特別会計への繰出基準外の繰出の見直しや、税収の確保などにより比率の低下に努める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131869</xdr:rowOff>
    </xdr:from>
    <xdr:to>
      <xdr:col>23</xdr:col>
      <xdr:colOff>133350</xdr:colOff>
      <xdr:row>65</xdr:row>
      <xdr:rowOff>4656</xdr:rowOff>
    </xdr:to>
    <xdr:cxnSp macro="">
      <xdr:nvCxnSpPr>
        <xdr:cNvPr id="133" name="直線コネクタ 132"/>
        <xdr:cNvCxnSpPr/>
      </xdr:nvCxnSpPr>
      <xdr:spPr>
        <a:xfrm flipV="1">
          <a:off x="4114800" y="11104669"/>
          <a:ext cx="838200" cy="4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149665</xdr:rowOff>
    </xdr:from>
    <xdr:ext cx="762000" cy="259045"/>
    <xdr:sp macro="" textlink="">
      <xdr:nvSpPr>
        <xdr:cNvPr id="134" name="財政構造の弾力性平均値テキスト"/>
        <xdr:cNvSpPr txBox="1"/>
      </xdr:nvSpPr>
      <xdr:spPr>
        <a:xfrm>
          <a:off x="5041900" y="1112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23283</xdr:rowOff>
    </xdr:from>
    <xdr:to>
      <xdr:col>19</xdr:col>
      <xdr:colOff>133350</xdr:colOff>
      <xdr:row>65</xdr:row>
      <xdr:rowOff>4656</xdr:rowOff>
    </xdr:to>
    <xdr:cxnSp macro="">
      <xdr:nvCxnSpPr>
        <xdr:cNvPr id="136" name="直線コネクタ 135"/>
        <xdr:cNvCxnSpPr/>
      </xdr:nvCxnSpPr>
      <xdr:spPr>
        <a:xfrm>
          <a:off x="3225800" y="10996083"/>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8" name="テキスト ボックス 137"/>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23283</xdr:rowOff>
    </xdr:from>
    <xdr:to>
      <xdr:col>15</xdr:col>
      <xdr:colOff>82550</xdr:colOff>
      <xdr:row>64</xdr:row>
      <xdr:rowOff>123825</xdr:rowOff>
    </xdr:to>
    <xdr:cxnSp macro="">
      <xdr:nvCxnSpPr>
        <xdr:cNvPr id="139" name="直線コネクタ 138"/>
        <xdr:cNvCxnSpPr/>
      </xdr:nvCxnSpPr>
      <xdr:spPr>
        <a:xfrm flipV="1">
          <a:off x="2336800" y="1099608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41" name="テキスト ボックス 140"/>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107738</xdr:rowOff>
    </xdr:from>
    <xdr:to>
      <xdr:col>11</xdr:col>
      <xdr:colOff>31750</xdr:colOff>
      <xdr:row>64</xdr:row>
      <xdr:rowOff>123825</xdr:rowOff>
    </xdr:to>
    <xdr:cxnSp macro="">
      <xdr:nvCxnSpPr>
        <xdr:cNvPr id="142" name="直線コネクタ 141"/>
        <xdr:cNvCxnSpPr/>
      </xdr:nvCxnSpPr>
      <xdr:spPr>
        <a:xfrm>
          <a:off x="1447800" y="1108053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3" name="フローチャート: 判断 142"/>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163423</xdr:rowOff>
    </xdr:from>
    <xdr:ext cx="762000" cy="259045"/>
    <xdr:sp macro="" textlink="">
      <xdr:nvSpPr>
        <xdr:cNvPr id="144" name="テキスト ボックス 143"/>
        <xdr:cNvSpPr txBox="1"/>
      </xdr:nvSpPr>
      <xdr:spPr>
        <a:xfrm>
          <a:off x="1955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5" name="フローチャート: 判断 144"/>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6" name="テキスト ボックス 145"/>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81069</xdr:rowOff>
    </xdr:from>
    <xdr:to>
      <xdr:col>23</xdr:col>
      <xdr:colOff>184150</xdr:colOff>
      <xdr:row>65</xdr:row>
      <xdr:rowOff>11219</xdr:rowOff>
    </xdr:to>
    <xdr:sp macro="" textlink="">
      <xdr:nvSpPr>
        <xdr:cNvPr id="152" name="楕円 151"/>
        <xdr:cNvSpPr/>
      </xdr:nvSpPr>
      <xdr:spPr>
        <a:xfrm>
          <a:off x="49022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97596</xdr:rowOff>
    </xdr:from>
    <xdr:ext cx="762000" cy="259045"/>
    <xdr:sp macro="" textlink="">
      <xdr:nvSpPr>
        <xdr:cNvPr id="153" name="財政構造の弾力性該当値テキスト"/>
        <xdr:cNvSpPr txBox="1"/>
      </xdr:nvSpPr>
      <xdr:spPr>
        <a:xfrm>
          <a:off x="5041900" y="108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125306</xdr:rowOff>
    </xdr:from>
    <xdr:to>
      <xdr:col>19</xdr:col>
      <xdr:colOff>184150</xdr:colOff>
      <xdr:row>65</xdr:row>
      <xdr:rowOff>55456</xdr:rowOff>
    </xdr:to>
    <xdr:sp macro="" textlink="">
      <xdr:nvSpPr>
        <xdr:cNvPr id="154" name="楕円 153"/>
        <xdr:cNvSpPr/>
      </xdr:nvSpPr>
      <xdr:spPr>
        <a:xfrm>
          <a:off x="4064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40233</xdr:rowOff>
    </xdr:from>
    <xdr:ext cx="736600" cy="259045"/>
    <xdr:sp macro="" textlink="">
      <xdr:nvSpPr>
        <xdr:cNvPr id="155" name="テキスト ボックス 154"/>
        <xdr:cNvSpPr txBox="1"/>
      </xdr:nvSpPr>
      <xdr:spPr>
        <a:xfrm>
          <a:off x="3733800" y="11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143933</xdr:rowOff>
    </xdr:from>
    <xdr:to>
      <xdr:col>15</xdr:col>
      <xdr:colOff>133350</xdr:colOff>
      <xdr:row>64</xdr:row>
      <xdr:rowOff>74083</xdr:rowOff>
    </xdr:to>
    <xdr:sp macro="" textlink="">
      <xdr:nvSpPr>
        <xdr:cNvPr id="156" name="楕円 155"/>
        <xdr:cNvSpPr/>
      </xdr:nvSpPr>
      <xdr:spPr>
        <a:xfrm>
          <a:off x="3175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84260</xdr:rowOff>
    </xdr:from>
    <xdr:ext cx="762000" cy="259045"/>
    <xdr:sp macro="" textlink="">
      <xdr:nvSpPr>
        <xdr:cNvPr id="157" name="テキスト ボックス 156"/>
        <xdr:cNvSpPr txBox="1"/>
      </xdr:nvSpPr>
      <xdr:spPr>
        <a:xfrm>
          <a:off x="2844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73025</xdr:rowOff>
    </xdr:from>
    <xdr:to>
      <xdr:col>11</xdr:col>
      <xdr:colOff>82550</xdr:colOff>
      <xdr:row>65</xdr:row>
      <xdr:rowOff>3175</xdr:rowOff>
    </xdr:to>
    <xdr:sp macro="" textlink="">
      <xdr:nvSpPr>
        <xdr:cNvPr id="158" name="楕円 157"/>
        <xdr:cNvSpPr/>
      </xdr:nvSpPr>
      <xdr:spPr>
        <a:xfrm>
          <a:off x="2286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13352</xdr:rowOff>
    </xdr:from>
    <xdr:ext cx="762000" cy="259045"/>
    <xdr:sp macro="" textlink="">
      <xdr:nvSpPr>
        <xdr:cNvPr id="159" name="テキスト ボックス 158"/>
        <xdr:cNvSpPr txBox="1"/>
      </xdr:nvSpPr>
      <xdr:spPr>
        <a:xfrm>
          <a:off x="1955800" y="1081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56938</xdr:rowOff>
    </xdr:from>
    <xdr:to>
      <xdr:col>7</xdr:col>
      <xdr:colOff>31750</xdr:colOff>
      <xdr:row>64</xdr:row>
      <xdr:rowOff>158538</xdr:rowOff>
    </xdr:to>
    <xdr:sp macro="" textlink="">
      <xdr:nvSpPr>
        <xdr:cNvPr id="160" name="楕円 159"/>
        <xdr:cNvSpPr/>
      </xdr:nvSpPr>
      <xdr:spPr>
        <a:xfrm>
          <a:off x="1397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143315</xdr:rowOff>
    </xdr:from>
    <xdr:ext cx="762000" cy="259045"/>
    <xdr:sp macro="" textlink="">
      <xdr:nvSpPr>
        <xdr:cNvPr id="161" name="テキスト ボックス 160"/>
        <xdr:cNvSpPr txBox="1"/>
      </xdr:nvSpPr>
      <xdr:spPr>
        <a:xfrm>
          <a:off x="1066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[140,559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町の人口について毎年度減少となっていることに対し、人件費及び物件費等の決算額は微弱ながら減少となっているため、人口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人あたりに対する人件費・物件費等の決算額は</a:t>
          </a:r>
          <a:r>
            <a:rPr kumimoji="1" lang="en-US" altLang="ja-JP" sz="1300">
              <a:latin typeface="ＭＳ Ｐゴシック" panose="020B0600070205080204" pitchFamily="50" charset="-128"/>
              <a:ea typeface="ＭＳ Ｐゴシック" panose="020B0600070205080204" pitchFamily="50" charset="-128"/>
            </a:rPr>
            <a:t>3,113</a:t>
          </a:r>
          <a:r>
            <a:rPr kumimoji="1" lang="ja-JP" altLang="en-US" sz="1300">
              <a:latin typeface="ＭＳ Ｐゴシック" panose="020B0600070205080204" pitchFamily="50" charset="-128"/>
              <a:ea typeface="ＭＳ Ｐゴシック" panose="020B0600070205080204" pitchFamily="50" charset="-128"/>
            </a:rPr>
            <a:t>円減少となった。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町の人口が減り続けていくことを抑制するための事業を展開しているが、必要な経常経費の見直しを行い決算額の減少に努める。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76332</xdr:rowOff>
    </xdr:from>
    <xdr:to>
      <xdr:col>23</xdr:col>
      <xdr:colOff>133350</xdr:colOff>
      <xdr:row>81</xdr:row>
      <xdr:rowOff>88850</xdr:rowOff>
    </xdr:to>
    <xdr:cxnSp macro="">
      <xdr:nvCxnSpPr>
        <xdr:cNvPr id="196" name="直線コネクタ 195"/>
        <xdr:cNvCxnSpPr/>
      </xdr:nvCxnSpPr>
      <xdr:spPr>
        <a:xfrm flipV="1">
          <a:off x="4114800" y="13963782"/>
          <a:ext cx="83820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54652</xdr:rowOff>
    </xdr:from>
    <xdr:ext cx="762000" cy="259045"/>
    <xdr:sp macro="" textlink="">
      <xdr:nvSpPr>
        <xdr:cNvPr id="197" name="人件費・物件費等の状況平均値テキスト"/>
        <xdr:cNvSpPr txBox="1"/>
      </xdr:nvSpPr>
      <xdr:spPr>
        <a:xfrm>
          <a:off x="5041900" y="14285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59449</xdr:rowOff>
    </xdr:from>
    <xdr:to>
      <xdr:col>19</xdr:col>
      <xdr:colOff>133350</xdr:colOff>
      <xdr:row>81</xdr:row>
      <xdr:rowOff>88850</xdr:rowOff>
    </xdr:to>
    <xdr:cxnSp macro="">
      <xdr:nvCxnSpPr>
        <xdr:cNvPr id="199" name="直線コネクタ 198"/>
        <xdr:cNvCxnSpPr/>
      </xdr:nvCxnSpPr>
      <xdr:spPr>
        <a:xfrm>
          <a:off x="3225800" y="13946899"/>
          <a:ext cx="889000" cy="2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138848</xdr:rowOff>
    </xdr:from>
    <xdr:ext cx="736600" cy="259045"/>
    <xdr:sp macro="" textlink="">
      <xdr:nvSpPr>
        <xdr:cNvPr id="201" name="テキスト ボックス 200"/>
        <xdr:cNvSpPr txBox="1"/>
      </xdr:nvSpPr>
      <xdr:spPr>
        <a:xfrm>
          <a:off x="3733800" y="14369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45577</xdr:rowOff>
    </xdr:from>
    <xdr:to>
      <xdr:col>15</xdr:col>
      <xdr:colOff>82550</xdr:colOff>
      <xdr:row>81</xdr:row>
      <xdr:rowOff>59449</xdr:rowOff>
    </xdr:to>
    <xdr:cxnSp macro="">
      <xdr:nvCxnSpPr>
        <xdr:cNvPr id="202" name="直線コネクタ 201"/>
        <xdr:cNvCxnSpPr/>
      </xdr:nvCxnSpPr>
      <xdr:spPr>
        <a:xfrm>
          <a:off x="2336800" y="13933027"/>
          <a:ext cx="889000" cy="1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84802</xdr:rowOff>
    </xdr:from>
    <xdr:ext cx="762000" cy="259045"/>
    <xdr:sp macro="" textlink="">
      <xdr:nvSpPr>
        <xdr:cNvPr id="204" name="テキスト ボックス 203"/>
        <xdr:cNvSpPr txBox="1"/>
      </xdr:nvSpPr>
      <xdr:spPr>
        <a:xfrm>
          <a:off x="2844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34736</xdr:rowOff>
    </xdr:from>
    <xdr:to>
      <xdr:col>11</xdr:col>
      <xdr:colOff>31750</xdr:colOff>
      <xdr:row>81</xdr:row>
      <xdr:rowOff>45577</xdr:rowOff>
    </xdr:to>
    <xdr:cxnSp macro="">
      <xdr:nvCxnSpPr>
        <xdr:cNvPr id="205" name="直線コネクタ 204"/>
        <xdr:cNvCxnSpPr/>
      </xdr:nvCxnSpPr>
      <xdr:spPr>
        <a:xfrm>
          <a:off x="1447800" y="13922186"/>
          <a:ext cx="889000" cy="1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6" name="フローチャート: 判断 205"/>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74900</xdr:rowOff>
    </xdr:from>
    <xdr:ext cx="762000" cy="259045"/>
    <xdr:sp macro="" textlink="">
      <xdr:nvSpPr>
        <xdr:cNvPr id="207" name="テキスト ボックス 206"/>
        <xdr:cNvSpPr txBox="1"/>
      </xdr:nvSpPr>
      <xdr:spPr>
        <a:xfrm>
          <a:off x="1955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8" name="フローチャート: 判断 207"/>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7658</xdr:rowOff>
    </xdr:from>
    <xdr:ext cx="762000" cy="259045"/>
    <xdr:sp macro="" textlink="">
      <xdr:nvSpPr>
        <xdr:cNvPr id="209" name="テキスト ボックス 208"/>
        <xdr:cNvSpPr txBox="1"/>
      </xdr:nvSpPr>
      <xdr:spPr>
        <a:xfrm>
          <a:off x="1066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25532</xdr:rowOff>
    </xdr:from>
    <xdr:to>
      <xdr:col>23</xdr:col>
      <xdr:colOff>184150</xdr:colOff>
      <xdr:row>81</xdr:row>
      <xdr:rowOff>127132</xdr:rowOff>
    </xdr:to>
    <xdr:sp macro="" textlink="">
      <xdr:nvSpPr>
        <xdr:cNvPr id="215" name="楕円 214"/>
        <xdr:cNvSpPr/>
      </xdr:nvSpPr>
      <xdr:spPr>
        <a:xfrm>
          <a:off x="4902200" y="1391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118259</xdr:rowOff>
    </xdr:from>
    <xdr:ext cx="762000" cy="259045"/>
    <xdr:sp macro="" textlink="">
      <xdr:nvSpPr>
        <xdr:cNvPr id="216" name="人件費・物件費等の状況該当値テキスト"/>
        <xdr:cNvSpPr txBox="1"/>
      </xdr:nvSpPr>
      <xdr:spPr>
        <a:xfrm>
          <a:off x="5041900" y="1383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38050</xdr:rowOff>
    </xdr:from>
    <xdr:to>
      <xdr:col>19</xdr:col>
      <xdr:colOff>184150</xdr:colOff>
      <xdr:row>81</xdr:row>
      <xdr:rowOff>139650</xdr:rowOff>
    </xdr:to>
    <xdr:sp macro="" textlink="">
      <xdr:nvSpPr>
        <xdr:cNvPr id="217" name="楕円 216"/>
        <xdr:cNvSpPr/>
      </xdr:nvSpPr>
      <xdr:spPr>
        <a:xfrm>
          <a:off x="4064000" y="139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149827</xdr:rowOff>
    </xdr:from>
    <xdr:ext cx="736600" cy="259045"/>
    <xdr:sp macro="" textlink="">
      <xdr:nvSpPr>
        <xdr:cNvPr id="218" name="テキスト ボックス 217"/>
        <xdr:cNvSpPr txBox="1"/>
      </xdr:nvSpPr>
      <xdr:spPr>
        <a:xfrm>
          <a:off x="3733800" y="1369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8649</xdr:rowOff>
    </xdr:from>
    <xdr:to>
      <xdr:col>15</xdr:col>
      <xdr:colOff>133350</xdr:colOff>
      <xdr:row>81</xdr:row>
      <xdr:rowOff>110249</xdr:rowOff>
    </xdr:to>
    <xdr:sp macro="" textlink="">
      <xdr:nvSpPr>
        <xdr:cNvPr id="219" name="楕円 218"/>
        <xdr:cNvSpPr/>
      </xdr:nvSpPr>
      <xdr:spPr>
        <a:xfrm>
          <a:off x="3175000" y="1389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120426</xdr:rowOff>
    </xdr:from>
    <xdr:ext cx="762000" cy="259045"/>
    <xdr:sp macro="" textlink="">
      <xdr:nvSpPr>
        <xdr:cNvPr id="220" name="テキスト ボックス 219"/>
        <xdr:cNvSpPr txBox="1"/>
      </xdr:nvSpPr>
      <xdr:spPr>
        <a:xfrm>
          <a:off x="2844800" y="1366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166227</xdr:rowOff>
    </xdr:from>
    <xdr:to>
      <xdr:col>11</xdr:col>
      <xdr:colOff>82550</xdr:colOff>
      <xdr:row>81</xdr:row>
      <xdr:rowOff>96377</xdr:rowOff>
    </xdr:to>
    <xdr:sp macro="" textlink="">
      <xdr:nvSpPr>
        <xdr:cNvPr id="221" name="楕円 220"/>
        <xdr:cNvSpPr/>
      </xdr:nvSpPr>
      <xdr:spPr>
        <a:xfrm>
          <a:off x="2286000" y="138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106554</xdr:rowOff>
    </xdr:from>
    <xdr:ext cx="762000" cy="259045"/>
    <xdr:sp macro="" textlink="">
      <xdr:nvSpPr>
        <xdr:cNvPr id="222" name="テキスト ボックス 221"/>
        <xdr:cNvSpPr txBox="1"/>
      </xdr:nvSpPr>
      <xdr:spPr>
        <a:xfrm>
          <a:off x="1955800" y="1365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155386</xdr:rowOff>
    </xdr:from>
    <xdr:to>
      <xdr:col>7</xdr:col>
      <xdr:colOff>31750</xdr:colOff>
      <xdr:row>81</xdr:row>
      <xdr:rowOff>85536</xdr:rowOff>
    </xdr:to>
    <xdr:sp macro="" textlink="">
      <xdr:nvSpPr>
        <xdr:cNvPr id="223" name="楕円 222"/>
        <xdr:cNvSpPr/>
      </xdr:nvSpPr>
      <xdr:spPr>
        <a:xfrm>
          <a:off x="1397000" y="1387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95713</xdr:rowOff>
    </xdr:from>
    <xdr:ext cx="762000" cy="259045"/>
    <xdr:sp macro="" textlink="">
      <xdr:nvSpPr>
        <xdr:cNvPr id="224" name="テキスト ボックス 223"/>
        <xdr:cNvSpPr txBox="1"/>
      </xdr:nvSpPr>
      <xdr:spPr>
        <a:xfrm>
          <a:off x="1066800" y="1364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人事院勧告に伴う給与表の改定が行われたが、ラスパイレス指数は前年と変わらずであった。全国町村平均と比較して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％低い水準にあり、他町村と均衡を失しないよう給与の適正化に努める。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67129</xdr:rowOff>
    </xdr:to>
    <xdr:cxnSp macro="">
      <xdr:nvCxnSpPr>
        <xdr:cNvPr id="260" name="直線コネクタ 259"/>
        <xdr:cNvCxnSpPr/>
      </xdr:nvCxnSpPr>
      <xdr:spPr>
        <a:xfrm>
          <a:off x="16179800" y="14811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1"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86</xdr:row>
      <xdr:rowOff>67129</xdr:rowOff>
    </xdr:to>
    <xdr:cxnSp macro="">
      <xdr:nvCxnSpPr>
        <xdr:cNvPr id="263" name="直線コネクタ 262"/>
        <xdr:cNvCxnSpPr/>
      </xdr:nvCxnSpPr>
      <xdr:spPr>
        <a:xfrm>
          <a:off x="15290800" y="1457052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84</xdr:row>
      <xdr:rowOff>168729</xdr:rowOff>
    </xdr:to>
    <xdr:cxnSp macro="">
      <xdr:nvCxnSpPr>
        <xdr:cNvPr id="266" name="直線コネクタ 265"/>
        <xdr:cNvCxnSpPr/>
      </xdr:nvCxnSpPr>
      <xdr:spPr>
        <a:xfrm>
          <a:off x="14401800" y="145015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124779</xdr:rowOff>
    </xdr:from>
    <xdr:ext cx="762000" cy="259045"/>
    <xdr:sp macro="" textlink="">
      <xdr:nvSpPr>
        <xdr:cNvPr id="268" name="テキスト ボックス 267"/>
        <xdr:cNvSpPr txBox="1"/>
      </xdr:nvSpPr>
      <xdr:spPr>
        <a:xfrm>
          <a:off x="14909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85</xdr:row>
      <xdr:rowOff>8768</xdr:rowOff>
    </xdr:to>
    <xdr:cxnSp macro="">
      <xdr:nvCxnSpPr>
        <xdr:cNvPr id="269" name="直線コネクタ 268"/>
        <xdr:cNvCxnSpPr/>
      </xdr:nvCxnSpPr>
      <xdr:spPr>
        <a:xfrm flipV="1">
          <a:off x="13512800" y="14501586"/>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1" name="テキスト ボックス 270"/>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2" name="フローチャート: 判断 271"/>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3" name="テキスト ボックス 272"/>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9" name="楕円 278"/>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80" name="給与水準   （国との比較）該当値テキスト"/>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81" name="楕円 280"/>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82" name="テキスト ボックス 281"/>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3" name="楕円 282"/>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4" name="テキスト ボックス 283"/>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5" name="楕円 284"/>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6" name="テキスト ボックス 285"/>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129418</xdr:rowOff>
    </xdr:from>
    <xdr:to>
      <xdr:col>64</xdr:col>
      <xdr:colOff>152400</xdr:colOff>
      <xdr:row>85</xdr:row>
      <xdr:rowOff>59568</xdr:rowOff>
    </xdr:to>
    <xdr:sp macro="" textlink="">
      <xdr:nvSpPr>
        <xdr:cNvPr id="287" name="楕円 286"/>
        <xdr:cNvSpPr/>
      </xdr:nvSpPr>
      <xdr:spPr>
        <a:xfrm>
          <a:off x="13462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69745</xdr:rowOff>
    </xdr:from>
    <xdr:ext cx="762000" cy="259045"/>
    <xdr:sp macro="" textlink="">
      <xdr:nvSpPr>
        <xdr:cNvPr id="288" name="テキスト ボックス 287"/>
        <xdr:cNvSpPr txBox="1"/>
      </xdr:nvSpPr>
      <xdr:spPr>
        <a:xfrm>
          <a:off x="13131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対前年と比較すると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となっている。定員適正化計画に基づき職員数は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横ばいに推移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しているが、人口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が年々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減少しており、人口千人当たりの職員数は大きく変化のない状況である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152612</xdr:rowOff>
    </xdr:from>
    <xdr:to>
      <xdr:col>81</xdr:col>
      <xdr:colOff>44450</xdr:colOff>
      <xdr:row>59</xdr:row>
      <xdr:rowOff>160655</xdr:rowOff>
    </xdr:to>
    <xdr:cxnSp macro="">
      <xdr:nvCxnSpPr>
        <xdr:cNvPr id="323" name="直線コネクタ 322"/>
        <xdr:cNvCxnSpPr/>
      </xdr:nvCxnSpPr>
      <xdr:spPr>
        <a:xfrm>
          <a:off x="16179800" y="10268162"/>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158894</xdr:rowOff>
    </xdr:from>
    <xdr:ext cx="762000" cy="259045"/>
    <xdr:sp macro="" textlink="">
      <xdr:nvSpPr>
        <xdr:cNvPr id="324" name="定員管理の状況平均値テキスト"/>
        <xdr:cNvSpPr txBox="1"/>
      </xdr:nvSpPr>
      <xdr:spPr>
        <a:xfrm>
          <a:off x="17106900" y="106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152612</xdr:rowOff>
    </xdr:from>
    <xdr:to>
      <xdr:col>77</xdr:col>
      <xdr:colOff>44450</xdr:colOff>
      <xdr:row>59</xdr:row>
      <xdr:rowOff>160655</xdr:rowOff>
    </xdr:to>
    <xdr:cxnSp macro="">
      <xdr:nvCxnSpPr>
        <xdr:cNvPr id="326" name="直線コネクタ 325"/>
        <xdr:cNvCxnSpPr/>
      </xdr:nvCxnSpPr>
      <xdr:spPr>
        <a:xfrm flipV="1">
          <a:off x="15290800" y="1026816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75201</xdr:rowOff>
    </xdr:from>
    <xdr:ext cx="736600" cy="259045"/>
    <xdr:sp macro="" textlink="">
      <xdr:nvSpPr>
        <xdr:cNvPr id="328" name="テキスト ボックス 327"/>
        <xdr:cNvSpPr txBox="1"/>
      </xdr:nvSpPr>
      <xdr:spPr>
        <a:xfrm>
          <a:off x="15798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104352</xdr:rowOff>
    </xdr:from>
    <xdr:to>
      <xdr:col>72</xdr:col>
      <xdr:colOff>203200</xdr:colOff>
      <xdr:row>59</xdr:row>
      <xdr:rowOff>160655</xdr:rowOff>
    </xdr:to>
    <xdr:cxnSp macro="">
      <xdr:nvCxnSpPr>
        <xdr:cNvPr id="329" name="直線コネクタ 328"/>
        <xdr:cNvCxnSpPr/>
      </xdr:nvCxnSpPr>
      <xdr:spPr>
        <a:xfrm>
          <a:off x="14401800" y="10219902"/>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45441</xdr:rowOff>
    </xdr:from>
    <xdr:ext cx="762000" cy="259045"/>
    <xdr:sp macro="" textlink="">
      <xdr:nvSpPr>
        <xdr:cNvPr id="331" name="テキスト ボックス 330"/>
        <xdr:cNvSpPr txBox="1"/>
      </xdr:nvSpPr>
      <xdr:spPr>
        <a:xfrm>
          <a:off x="14909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85852</xdr:rowOff>
    </xdr:from>
    <xdr:to>
      <xdr:col>68</xdr:col>
      <xdr:colOff>152400</xdr:colOff>
      <xdr:row>59</xdr:row>
      <xdr:rowOff>104352</xdr:rowOff>
    </xdr:to>
    <xdr:cxnSp macro="">
      <xdr:nvCxnSpPr>
        <xdr:cNvPr id="332" name="直線コネクタ 331"/>
        <xdr:cNvCxnSpPr/>
      </xdr:nvCxnSpPr>
      <xdr:spPr>
        <a:xfrm>
          <a:off x="13512800" y="10201402"/>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33" name="フローチャート: 判断 332"/>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166218</xdr:rowOff>
    </xdr:from>
    <xdr:ext cx="762000" cy="259045"/>
    <xdr:sp macro="" textlink="">
      <xdr:nvSpPr>
        <xdr:cNvPr id="334" name="テキスト ボックス 333"/>
        <xdr:cNvSpPr txBox="1"/>
      </xdr:nvSpPr>
      <xdr:spPr>
        <a:xfrm>
          <a:off x="14020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5" name="フローチャート: 判断 334"/>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151740</xdr:rowOff>
    </xdr:from>
    <xdr:ext cx="762000" cy="259045"/>
    <xdr:sp macro="" textlink="">
      <xdr:nvSpPr>
        <xdr:cNvPr id="336" name="テキスト ボックス 335"/>
        <xdr:cNvSpPr txBox="1"/>
      </xdr:nvSpPr>
      <xdr:spPr>
        <a:xfrm>
          <a:off x="13131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109855</xdr:rowOff>
    </xdr:from>
    <xdr:to>
      <xdr:col>81</xdr:col>
      <xdr:colOff>95250</xdr:colOff>
      <xdr:row>60</xdr:row>
      <xdr:rowOff>40005</xdr:rowOff>
    </xdr:to>
    <xdr:sp macro="" textlink="">
      <xdr:nvSpPr>
        <xdr:cNvPr id="342" name="楕円 341"/>
        <xdr:cNvSpPr/>
      </xdr:nvSpPr>
      <xdr:spPr>
        <a:xfrm>
          <a:off x="169672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31132</xdr:rowOff>
    </xdr:from>
    <xdr:ext cx="762000" cy="259045"/>
    <xdr:sp macro="" textlink="">
      <xdr:nvSpPr>
        <xdr:cNvPr id="343" name="定員管理の状況該当値テキスト"/>
        <xdr:cNvSpPr txBox="1"/>
      </xdr:nvSpPr>
      <xdr:spPr>
        <a:xfrm>
          <a:off x="17106900" y="1014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101812</xdr:rowOff>
    </xdr:from>
    <xdr:to>
      <xdr:col>77</xdr:col>
      <xdr:colOff>95250</xdr:colOff>
      <xdr:row>60</xdr:row>
      <xdr:rowOff>31962</xdr:rowOff>
    </xdr:to>
    <xdr:sp macro="" textlink="">
      <xdr:nvSpPr>
        <xdr:cNvPr id="344" name="楕円 343"/>
        <xdr:cNvSpPr/>
      </xdr:nvSpPr>
      <xdr:spPr>
        <a:xfrm>
          <a:off x="16129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42139</xdr:rowOff>
    </xdr:from>
    <xdr:ext cx="736600" cy="259045"/>
    <xdr:sp macro="" textlink="">
      <xdr:nvSpPr>
        <xdr:cNvPr id="345" name="テキスト ボックス 344"/>
        <xdr:cNvSpPr txBox="1"/>
      </xdr:nvSpPr>
      <xdr:spPr>
        <a:xfrm>
          <a:off x="15798800" y="9986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109855</xdr:rowOff>
    </xdr:from>
    <xdr:to>
      <xdr:col>73</xdr:col>
      <xdr:colOff>44450</xdr:colOff>
      <xdr:row>60</xdr:row>
      <xdr:rowOff>40005</xdr:rowOff>
    </xdr:to>
    <xdr:sp macro="" textlink="">
      <xdr:nvSpPr>
        <xdr:cNvPr id="346" name="楕円 345"/>
        <xdr:cNvSpPr/>
      </xdr:nvSpPr>
      <xdr:spPr>
        <a:xfrm>
          <a:off x="15240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50182</xdr:rowOff>
    </xdr:from>
    <xdr:ext cx="762000" cy="259045"/>
    <xdr:sp macro="" textlink="">
      <xdr:nvSpPr>
        <xdr:cNvPr id="347" name="テキスト ボックス 346"/>
        <xdr:cNvSpPr txBox="1"/>
      </xdr:nvSpPr>
      <xdr:spPr>
        <a:xfrm>
          <a:off x="14909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53552</xdr:rowOff>
    </xdr:from>
    <xdr:to>
      <xdr:col>68</xdr:col>
      <xdr:colOff>203200</xdr:colOff>
      <xdr:row>59</xdr:row>
      <xdr:rowOff>155152</xdr:rowOff>
    </xdr:to>
    <xdr:sp macro="" textlink="">
      <xdr:nvSpPr>
        <xdr:cNvPr id="348" name="楕円 347"/>
        <xdr:cNvSpPr/>
      </xdr:nvSpPr>
      <xdr:spPr>
        <a:xfrm>
          <a:off x="143510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165329</xdr:rowOff>
    </xdr:from>
    <xdr:ext cx="762000" cy="259045"/>
    <xdr:sp macro="" textlink="">
      <xdr:nvSpPr>
        <xdr:cNvPr id="349" name="テキスト ボックス 348"/>
        <xdr:cNvSpPr txBox="1"/>
      </xdr:nvSpPr>
      <xdr:spPr>
        <a:xfrm>
          <a:off x="14020800" y="993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35052</xdr:rowOff>
    </xdr:from>
    <xdr:to>
      <xdr:col>64</xdr:col>
      <xdr:colOff>152400</xdr:colOff>
      <xdr:row>59</xdr:row>
      <xdr:rowOff>136652</xdr:rowOff>
    </xdr:to>
    <xdr:sp macro="" textlink="">
      <xdr:nvSpPr>
        <xdr:cNvPr id="350" name="楕円 349"/>
        <xdr:cNvSpPr/>
      </xdr:nvSpPr>
      <xdr:spPr>
        <a:xfrm>
          <a:off x="13462000" y="101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146829</xdr:rowOff>
    </xdr:from>
    <xdr:ext cx="762000" cy="259045"/>
    <xdr:sp macro="" textlink="">
      <xdr:nvSpPr>
        <xdr:cNvPr id="351" name="テキスト ボックス 350"/>
        <xdr:cNvSpPr txBox="1"/>
      </xdr:nvSpPr>
      <xdr:spPr>
        <a:xfrm>
          <a:off x="13131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年度の標準財政規模が対前年で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借入額に対する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減額となった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が、公債費に充てるための歳入が減額となっているため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対前年で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、県内市町村平均に比べ高い比率であるため、より一層、適正な管理に努める。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81280</xdr:rowOff>
    </xdr:from>
    <xdr:to>
      <xdr:col>81</xdr:col>
      <xdr:colOff>44450</xdr:colOff>
      <xdr:row>39</xdr:row>
      <xdr:rowOff>89323</xdr:rowOff>
    </xdr:to>
    <xdr:cxnSp macro="">
      <xdr:nvCxnSpPr>
        <xdr:cNvPr id="385" name="直線コネクタ 384"/>
        <xdr:cNvCxnSpPr/>
      </xdr:nvCxnSpPr>
      <xdr:spPr>
        <a:xfrm>
          <a:off x="16179800" y="676783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6"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81280</xdr:rowOff>
    </xdr:from>
    <xdr:to>
      <xdr:col>77</xdr:col>
      <xdr:colOff>44450</xdr:colOff>
      <xdr:row>39</xdr:row>
      <xdr:rowOff>81280</xdr:rowOff>
    </xdr:to>
    <xdr:cxnSp macro="">
      <xdr:nvCxnSpPr>
        <xdr:cNvPr id="388" name="直線コネクタ 387"/>
        <xdr:cNvCxnSpPr/>
      </xdr:nvCxnSpPr>
      <xdr:spPr>
        <a:xfrm>
          <a:off x="15290800" y="676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81280</xdr:rowOff>
    </xdr:from>
    <xdr:to>
      <xdr:col>72</xdr:col>
      <xdr:colOff>203200</xdr:colOff>
      <xdr:row>39</xdr:row>
      <xdr:rowOff>137583</xdr:rowOff>
    </xdr:to>
    <xdr:cxnSp macro="">
      <xdr:nvCxnSpPr>
        <xdr:cNvPr id="391" name="直線コネクタ 390"/>
        <xdr:cNvCxnSpPr/>
      </xdr:nvCxnSpPr>
      <xdr:spPr>
        <a:xfrm flipV="1">
          <a:off x="14401800" y="676783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58014</xdr:rowOff>
    </xdr:from>
    <xdr:ext cx="762000" cy="259045"/>
    <xdr:sp macro="" textlink="">
      <xdr:nvSpPr>
        <xdr:cNvPr id="393" name="テキスト ボックス 392"/>
        <xdr:cNvSpPr txBox="1"/>
      </xdr:nvSpPr>
      <xdr:spPr>
        <a:xfrm>
          <a:off x="14909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40</xdr:row>
      <xdr:rowOff>30480</xdr:rowOff>
    </xdr:to>
    <xdr:cxnSp macro="">
      <xdr:nvCxnSpPr>
        <xdr:cNvPr id="394" name="直線コネクタ 393"/>
        <xdr:cNvCxnSpPr/>
      </xdr:nvCxnSpPr>
      <xdr:spPr>
        <a:xfrm flipV="1">
          <a:off x="13512800" y="68241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396" name="テキスト ボックス 395"/>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フローチャート: 判断 396"/>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398" name="テキスト ボックス 397"/>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38523</xdr:rowOff>
    </xdr:from>
    <xdr:to>
      <xdr:col>81</xdr:col>
      <xdr:colOff>95250</xdr:colOff>
      <xdr:row>39</xdr:row>
      <xdr:rowOff>140123</xdr:rowOff>
    </xdr:to>
    <xdr:sp macro="" textlink="">
      <xdr:nvSpPr>
        <xdr:cNvPr id="404" name="楕円 403"/>
        <xdr:cNvSpPr/>
      </xdr:nvSpPr>
      <xdr:spPr>
        <a:xfrm>
          <a:off x="169672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55050</xdr:rowOff>
    </xdr:from>
    <xdr:ext cx="762000" cy="259045"/>
    <xdr:sp macro="" textlink="">
      <xdr:nvSpPr>
        <xdr:cNvPr id="405" name="公債費負担の状況該当値テキスト"/>
        <xdr:cNvSpPr txBox="1"/>
      </xdr:nvSpPr>
      <xdr:spPr>
        <a:xfrm>
          <a:off x="17106900" y="657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30480</xdr:rowOff>
    </xdr:from>
    <xdr:to>
      <xdr:col>77</xdr:col>
      <xdr:colOff>95250</xdr:colOff>
      <xdr:row>39</xdr:row>
      <xdr:rowOff>132080</xdr:rowOff>
    </xdr:to>
    <xdr:sp macro="" textlink="">
      <xdr:nvSpPr>
        <xdr:cNvPr id="406" name="楕円 405"/>
        <xdr:cNvSpPr/>
      </xdr:nvSpPr>
      <xdr:spPr>
        <a:xfrm>
          <a:off x="16129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142257</xdr:rowOff>
    </xdr:from>
    <xdr:ext cx="736600" cy="259045"/>
    <xdr:sp macro="" textlink="">
      <xdr:nvSpPr>
        <xdr:cNvPr id="407" name="テキスト ボックス 406"/>
        <xdr:cNvSpPr txBox="1"/>
      </xdr:nvSpPr>
      <xdr:spPr>
        <a:xfrm>
          <a:off x="15798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30480</xdr:rowOff>
    </xdr:from>
    <xdr:to>
      <xdr:col>73</xdr:col>
      <xdr:colOff>44450</xdr:colOff>
      <xdr:row>39</xdr:row>
      <xdr:rowOff>132080</xdr:rowOff>
    </xdr:to>
    <xdr:sp macro="" textlink="">
      <xdr:nvSpPr>
        <xdr:cNvPr id="408" name="楕円 407"/>
        <xdr:cNvSpPr/>
      </xdr:nvSpPr>
      <xdr:spPr>
        <a:xfrm>
          <a:off x="15240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142257</xdr:rowOff>
    </xdr:from>
    <xdr:ext cx="762000" cy="259045"/>
    <xdr:sp macro="" textlink="">
      <xdr:nvSpPr>
        <xdr:cNvPr id="409" name="テキスト ボックス 408"/>
        <xdr:cNvSpPr txBox="1"/>
      </xdr:nvSpPr>
      <xdr:spPr>
        <a:xfrm>
          <a:off x="14909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10" name="楕円 409"/>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11" name="テキスト ボックス 410"/>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12" name="楕円 411"/>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413" name="テキスト ボックス 412"/>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年度においては、一般会計等に係る地方債の残高及び公営企業債等繰入見込額が減額となったため将来負担比率は</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％の減となった。また、充当可能財源等についても、基金残高の増額もあったため将来負担比率の減につながった。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今後も、比率が著しく増とならないように、地方債に頼らない計画的な財政運営を実施し、適正な将来負担の管理に努める。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117145</xdr:rowOff>
    </xdr:from>
    <xdr:to>
      <xdr:col>81</xdr:col>
      <xdr:colOff>44450</xdr:colOff>
      <xdr:row>16</xdr:row>
      <xdr:rowOff>149962</xdr:rowOff>
    </xdr:to>
    <xdr:cxnSp macro="">
      <xdr:nvCxnSpPr>
        <xdr:cNvPr id="445" name="直線コネクタ 444"/>
        <xdr:cNvCxnSpPr/>
      </xdr:nvCxnSpPr>
      <xdr:spPr>
        <a:xfrm flipV="1">
          <a:off x="16179800" y="2860345"/>
          <a:ext cx="8382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70934</xdr:rowOff>
    </xdr:from>
    <xdr:ext cx="762000" cy="259045"/>
    <xdr:sp macro="" textlink="">
      <xdr:nvSpPr>
        <xdr:cNvPr id="446" name="将来負担の状況平均値テキスト"/>
        <xdr:cNvSpPr txBox="1"/>
      </xdr:nvSpPr>
      <xdr:spPr>
        <a:xfrm>
          <a:off x="17106900" y="247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7" name="フローチャート: 判断 446"/>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149962</xdr:rowOff>
    </xdr:from>
    <xdr:to>
      <xdr:col>77</xdr:col>
      <xdr:colOff>44450</xdr:colOff>
      <xdr:row>17</xdr:row>
      <xdr:rowOff>9398</xdr:rowOff>
    </xdr:to>
    <xdr:cxnSp macro="">
      <xdr:nvCxnSpPr>
        <xdr:cNvPr id="448" name="直線コネクタ 447"/>
        <xdr:cNvCxnSpPr/>
      </xdr:nvCxnSpPr>
      <xdr:spPr>
        <a:xfrm flipV="1">
          <a:off x="15290800" y="2893162"/>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73711</xdr:rowOff>
    </xdr:from>
    <xdr:to>
      <xdr:col>77</xdr:col>
      <xdr:colOff>95250</xdr:colOff>
      <xdr:row>16</xdr:row>
      <xdr:rowOff>3861</xdr:rowOff>
    </xdr:to>
    <xdr:sp macro="" textlink="">
      <xdr:nvSpPr>
        <xdr:cNvPr id="449" name="フローチャート: 判断 448"/>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50" name="テキスト ボックス 449"/>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9398</xdr:rowOff>
    </xdr:from>
    <xdr:to>
      <xdr:col>72</xdr:col>
      <xdr:colOff>203200</xdr:colOff>
      <xdr:row>17</xdr:row>
      <xdr:rowOff>119431</xdr:rowOff>
    </xdr:to>
    <xdr:cxnSp macro="">
      <xdr:nvCxnSpPr>
        <xdr:cNvPr id="451" name="直線コネクタ 450"/>
        <xdr:cNvCxnSpPr/>
      </xdr:nvCxnSpPr>
      <xdr:spPr>
        <a:xfrm flipV="1">
          <a:off x="14401800" y="2924048"/>
          <a:ext cx="889000" cy="1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89154</xdr:rowOff>
    </xdr:from>
    <xdr:to>
      <xdr:col>73</xdr:col>
      <xdr:colOff>44450</xdr:colOff>
      <xdr:row>16</xdr:row>
      <xdr:rowOff>19304</xdr:rowOff>
    </xdr:to>
    <xdr:sp macro="" textlink="">
      <xdr:nvSpPr>
        <xdr:cNvPr id="452" name="フローチャート: 判断 451"/>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29481</xdr:rowOff>
    </xdr:from>
    <xdr:ext cx="762000" cy="259045"/>
    <xdr:sp macro="" textlink="">
      <xdr:nvSpPr>
        <xdr:cNvPr id="453" name="テキスト ボックス 452"/>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155753</xdr:rowOff>
    </xdr:from>
    <xdr:to>
      <xdr:col>68</xdr:col>
      <xdr:colOff>152400</xdr:colOff>
      <xdr:row>17</xdr:row>
      <xdr:rowOff>119431</xdr:rowOff>
    </xdr:to>
    <xdr:cxnSp macro="">
      <xdr:nvCxnSpPr>
        <xdr:cNvPr id="454" name="直線コネクタ 453"/>
        <xdr:cNvCxnSpPr/>
      </xdr:nvCxnSpPr>
      <xdr:spPr>
        <a:xfrm>
          <a:off x="13512800" y="2898953"/>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1321</xdr:rowOff>
    </xdr:from>
    <xdr:to>
      <xdr:col>68</xdr:col>
      <xdr:colOff>203200</xdr:colOff>
      <xdr:row>15</xdr:row>
      <xdr:rowOff>102921</xdr:rowOff>
    </xdr:to>
    <xdr:sp macro="" textlink="">
      <xdr:nvSpPr>
        <xdr:cNvPr id="455" name="フローチャート: 判断 454"/>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56" name="テキスト ボックス 455"/>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7" name="フローチャート: 判断 456"/>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8" name="テキスト ボックス 457"/>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66345</xdr:rowOff>
    </xdr:from>
    <xdr:to>
      <xdr:col>81</xdr:col>
      <xdr:colOff>95250</xdr:colOff>
      <xdr:row>16</xdr:row>
      <xdr:rowOff>167945</xdr:rowOff>
    </xdr:to>
    <xdr:sp macro="" textlink="">
      <xdr:nvSpPr>
        <xdr:cNvPr id="464" name="楕円 463"/>
        <xdr:cNvSpPr/>
      </xdr:nvSpPr>
      <xdr:spPr>
        <a:xfrm>
          <a:off x="16967200" y="28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38422</xdr:rowOff>
    </xdr:from>
    <xdr:ext cx="762000" cy="259045"/>
    <xdr:sp macro="" textlink="">
      <xdr:nvSpPr>
        <xdr:cNvPr id="465" name="将来負担の状況該当値テキスト"/>
        <xdr:cNvSpPr txBox="1"/>
      </xdr:nvSpPr>
      <xdr:spPr>
        <a:xfrm>
          <a:off x="17106900" y="278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99162</xdr:rowOff>
    </xdr:from>
    <xdr:to>
      <xdr:col>77</xdr:col>
      <xdr:colOff>95250</xdr:colOff>
      <xdr:row>17</xdr:row>
      <xdr:rowOff>29312</xdr:rowOff>
    </xdr:to>
    <xdr:sp macro="" textlink="">
      <xdr:nvSpPr>
        <xdr:cNvPr id="466" name="楕円 465"/>
        <xdr:cNvSpPr/>
      </xdr:nvSpPr>
      <xdr:spPr>
        <a:xfrm>
          <a:off x="16129000" y="284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14089</xdr:rowOff>
    </xdr:from>
    <xdr:ext cx="736600" cy="259045"/>
    <xdr:sp macro="" textlink="">
      <xdr:nvSpPr>
        <xdr:cNvPr id="467" name="テキスト ボックス 466"/>
        <xdr:cNvSpPr txBox="1"/>
      </xdr:nvSpPr>
      <xdr:spPr>
        <a:xfrm>
          <a:off x="15798800" y="2928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130048</xdr:rowOff>
    </xdr:from>
    <xdr:to>
      <xdr:col>73</xdr:col>
      <xdr:colOff>44450</xdr:colOff>
      <xdr:row>17</xdr:row>
      <xdr:rowOff>60198</xdr:rowOff>
    </xdr:to>
    <xdr:sp macro="" textlink="">
      <xdr:nvSpPr>
        <xdr:cNvPr id="468" name="楕円 467"/>
        <xdr:cNvSpPr/>
      </xdr:nvSpPr>
      <xdr:spPr>
        <a:xfrm>
          <a:off x="15240000" y="287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44975</xdr:rowOff>
    </xdr:from>
    <xdr:ext cx="762000" cy="259045"/>
    <xdr:sp macro="" textlink="">
      <xdr:nvSpPr>
        <xdr:cNvPr id="469" name="テキスト ボックス 468"/>
        <xdr:cNvSpPr txBox="1"/>
      </xdr:nvSpPr>
      <xdr:spPr>
        <a:xfrm>
          <a:off x="14909800" y="295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68631</xdr:rowOff>
    </xdr:from>
    <xdr:to>
      <xdr:col>68</xdr:col>
      <xdr:colOff>203200</xdr:colOff>
      <xdr:row>17</xdr:row>
      <xdr:rowOff>170231</xdr:rowOff>
    </xdr:to>
    <xdr:sp macro="" textlink="">
      <xdr:nvSpPr>
        <xdr:cNvPr id="470" name="楕円 469"/>
        <xdr:cNvSpPr/>
      </xdr:nvSpPr>
      <xdr:spPr>
        <a:xfrm>
          <a:off x="14351000" y="298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155008</xdr:rowOff>
    </xdr:from>
    <xdr:ext cx="762000" cy="259045"/>
    <xdr:sp macro="" textlink="">
      <xdr:nvSpPr>
        <xdr:cNvPr id="471" name="テキスト ボックス 470"/>
        <xdr:cNvSpPr txBox="1"/>
      </xdr:nvSpPr>
      <xdr:spPr>
        <a:xfrm>
          <a:off x="14020800" y="306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104953</xdr:rowOff>
    </xdr:from>
    <xdr:to>
      <xdr:col>64</xdr:col>
      <xdr:colOff>152400</xdr:colOff>
      <xdr:row>17</xdr:row>
      <xdr:rowOff>35103</xdr:rowOff>
    </xdr:to>
    <xdr:sp macro="" textlink="">
      <xdr:nvSpPr>
        <xdr:cNvPr id="472" name="楕円 471"/>
        <xdr:cNvSpPr/>
      </xdr:nvSpPr>
      <xdr:spPr>
        <a:xfrm>
          <a:off x="13462000" y="284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19880</xdr:rowOff>
    </xdr:from>
    <xdr:ext cx="762000" cy="259045"/>
    <xdr:sp macro="" textlink="">
      <xdr:nvSpPr>
        <xdr:cNvPr id="473" name="テキスト ボックス 472"/>
        <xdr:cNvSpPr txBox="1"/>
      </xdr:nvSpPr>
      <xdr:spPr>
        <a:xfrm>
          <a:off x="13131800" y="293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埼玉県横瀬町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8,420
8,361
49.36
3,432,673
3,237,247
195,426
2,332,962
3,126,034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前年度と比較し退職者が減となったことにより市町村総合事務組合負担金（退職手当）が減少したが、人事院勧告に伴う給与表の改定があったことにより、前年と比較し増減なしであった。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今後も人口に見合った職員数を確保することに努め、他町村と比較しても適正な人件費となるよう努める。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133858</xdr:rowOff>
    </xdr:from>
    <xdr:to>
      <xdr:col>24</xdr:col>
      <xdr:colOff>25400</xdr:colOff>
      <xdr:row>37</xdr:row>
      <xdr:rowOff>133858</xdr:rowOff>
    </xdr:to>
    <xdr:cxnSp macro="">
      <xdr:nvCxnSpPr>
        <xdr:cNvPr id="64" name="直線コネクタ 63"/>
        <xdr:cNvCxnSpPr/>
      </xdr:nvCxnSpPr>
      <xdr:spPr>
        <a:xfrm>
          <a:off x="3987800" y="64775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67581</xdr:rowOff>
    </xdr:from>
    <xdr:ext cx="762000" cy="259045"/>
    <xdr:sp macro="" textlink="">
      <xdr:nvSpPr>
        <xdr:cNvPr id="65" name="人件費平均値テキスト"/>
        <xdr:cNvSpPr txBox="1"/>
      </xdr:nvSpPr>
      <xdr:spPr>
        <a:xfrm>
          <a:off x="4914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133858</xdr:rowOff>
    </xdr:to>
    <xdr:cxnSp macro="">
      <xdr:nvCxnSpPr>
        <xdr:cNvPr id="67" name="直線コネクタ 66"/>
        <xdr:cNvCxnSpPr/>
      </xdr:nvCxnSpPr>
      <xdr:spPr>
        <a:xfrm>
          <a:off x="3098800" y="64135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69" name="テキスト ボックス 68"/>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101854</xdr:rowOff>
    </xdr:to>
    <xdr:cxnSp macro="">
      <xdr:nvCxnSpPr>
        <xdr:cNvPr id="70" name="直線コネクタ 69"/>
        <xdr:cNvCxnSpPr/>
      </xdr:nvCxnSpPr>
      <xdr:spPr>
        <a:xfrm flipV="1">
          <a:off x="2209800" y="64135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101854</xdr:rowOff>
    </xdr:from>
    <xdr:to>
      <xdr:col>11</xdr:col>
      <xdr:colOff>9525</xdr:colOff>
      <xdr:row>37</xdr:row>
      <xdr:rowOff>152146</xdr:rowOff>
    </xdr:to>
    <xdr:cxnSp macro="">
      <xdr:nvCxnSpPr>
        <xdr:cNvPr id="73" name="直線コネクタ 72"/>
        <xdr:cNvCxnSpPr/>
      </xdr:nvCxnSpPr>
      <xdr:spPr>
        <a:xfrm flipV="1">
          <a:off x="1320800" y="64455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83058</xdr:rowOff>
    </xdr:from>
    <xdr:to>
      <xdr:col>24</xdr:col>
      <xdr:colOff>76200</xdr:colOff>
      <xdr:row>38</xdr:row>
      <xdr:rowOff>13208</xdr:rowOff>
    </xdr:to>
    <xdr:sp macro="" textlink="">
      <xdr:nvSpPr>
        <xdr:cNvPr id="83" name="楕円 82"/>
        <xdr:cNvSpPr/>
      </xdr:nvSpPr>
      <xdr:spPr>
        <a:xfrm>
          <a:off x="4775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55135</xdr:rowOff>
    </xdr:from>
    <xdr:ext cx="762000" cy="259045"/>
    <xdr:sp macro="" textlink="">
      <xdr:nvSpPr>
        <xdr:cNvPr id="84" name="人件費該当値テキスト"/>
        <xdr:cNvSpPr txBox="1"/>
      </xdr:nvSpPr>
      <xdr:spPr>
        <a:xfrm>
          <a:off x="4914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83058</xdr:rowOff>
    </xdr:from>
    <xdr:to>
      <xdr:col>20</xdr:col>
      <xdr:colOff>38100</xdr:colOff>
      <xdr:row>38</xdr:row>
      <xdr:rowOff>13208</xdr:rowOff>
    </xdr:to>
    <xdr:sp macro="" textlink="">
      <xdr:nvSpPr>
        <xdr:cNvPr id="85" name="楕円 84"/>
        <xdr:cNvSpPr/>
      </xdr:nvSpPr>
      <xdr:spPr>
        <a:xfrm>
          <a:off x="3937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169435</xdr:rowOff>
    </xdr:from>
    <xdr:ext cx="736600" cy="259045"/>
    <xdr:sp macro="" textlink="">
      <xdr:nvSpPr>
        <xdr:cNvPr id="86" name="テキスト ボックス 85"/>
        <xdr:cNvSpPr txBox="1"/>
      </xdr:nvSpPr>
      <xdr:spPr>
        <a:xfrm>
          <a:off x="3606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7" name="楕円 86"/>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88" name="テキスト ボックス 87"/>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51054</xdr:rowOff>
    </xdr:from>
    <xdr:to>
      <xdr:col>11</xdr:col>
      <xdr:colOff>60325</xdr:colOff>
      <xdr:row>37</xdr:row>
      <xdr:rowOff>152654</xdr:rowOff>
    </xdr:to>
    <xdr:sp macro="" textlink="">
      <xdr:nvSpPr>
        <xdr:cNvPr id="89" name="楕円 88"/>
        <xdr:cNvSpPr/>
      </xdr:nvSpPr>
      <xdr:spPr>
        <a:xfrm>
          <a:off x="2159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137431</xdr:rowOff>
    </xdr:from>
    <xdr:ext cx="762000" cy="259045"/>
    <xdr:sp macro="" textlink="">
      <xdr:nvSpPr>
        <xdr:cNvPr id="90" name="テキスト ボックス 89"/>
        <xdr:cNvSpPr txBox="1"/>
      </xdr:nvSpPr>
      <xdr:spPr>
        <a:xfrm>
          <a:off x="1828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101346</xdr:rowOff>
    </xdr:from>
    <xdr:to>
      <xdr:col>6</xdr:col>
      <xdr:colOff>171450</xdr:colOff>
      <xdr:row>38</xdr:row>
      <xdr:rowOff>31496</xdr:rowOff>
    </xdr:to>
    <xdr:sp macro="" textlink="">
      <xdr:nvSpPr>
        <xdr:cNvPr id="91" name="楕円 90"/>
        <xdr:cNvSpPr/>
      </xdr:nvSpPr>
      <xdr:spPr>
        <a:xfrm>
          <a:off x="1270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16273</xdr:rowOff>
    </xdr:from>
    <xdr:ext cx="762000" cy="259045"/>
    <xdr:sp macro="" textlink="">
      <xdr:nvSpPr>
        <xdr:cNvPr id="92" name="テキスト ボックス 91"/>
        <xdr:cNvSpPr txBox="1"/>
      </xdr:nvSpPr>
      <xdr:spPr>
        <a:xfrm>
          <a:off x="939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官民連携プラットホーム構築事業の事業終了や固定資産台帳整備委託料の減などにより、対前年で</a:t>
          </a:r>
          <a:r>
            <a:rPr kumimoji="1" lang="en-US" altLang="ja-JP" sz="1300">
              <a:latin typeface="ＭＳ Ｐゴシック" panose="020B0600070205080204" pitchFamily="50" charset="-128"/>
              <a:ea typeface="ＭＳ Ｐゴシック" panose="020B0600070205080204" pitchFamily="50" charset="-128"/>
            </a:rPr>
            <a:t>64,698</a:t>
          </a:r>
          <a:r>
            <a:rPr kumimoji="1" lang="ja-JP" altLang="en-US" sz="1300">
              <a:latin typeface="ＭＳ Ｐゴシック" panose="020B0600070205080204" pitchFamily="50" charset="-128"/>
              <a:ea typeface="ＭＳ Ｐゴシック" panose="020B0600070205080204" pitchFamily="50" charset="-128"/>
            </a:rPr>
            <a:t>千円の減額となったため</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％の減となった。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新規事業により増減があるが、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職員のみで対応不可能な業務や、事務の効率化を考えると委託すべき部分も多く、一概には判断が難しいが、経費削減の意識を再度強く持ち、見直しを行うことで経常経費の削減に努める。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155575</xdr:rowOff>
    </xdr:from>
    <xdr:to>
      <xdr:col>82</xdr:col>
      <xdr:colOff>107950</xdr:colOff>
      <xdr:row>15</xdr:row>
      <xdr:rowOff>1270</xdr:rowOff>
    </xdr:to>
    <xdr:cxnSp macro="">
      <xdr:nvCxnSpPr>
        <xdr:cNvPr id="121" name="直線コネクタ 120"/>
        <xdr:cNvCxnSpPr/>
      </xdr:nvCxnSpPr>
      <xdr:spPr>
        <a:xfrm flipV="1">
          <a:off x="15671800" y="25558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8272</xdr:rowOff>
    </xdr:from>
    <xdr:ext cx="762000" cy="259045"/>
    <xdr:sp macro="" textlink="">
      <xdr:nvSpPr>
        <xdr:cNvPr id="122" name="物件費平均値テキスト"/>
        <xdr:cNvSpPr txBox="1"/>
      </xdr:nvSpPr>
      <xdr:spPr>
        <a:xfrm>
          <a:off x="16598900" y="2580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121285</xdr:rowOff>
    </xdr:from>
    <xdr:to>
      <xdr:col>78</xdr:col>
      <xdr:colOff>69850</xdr:colOff>
      <xdr:row>15</xdr:row>
      <xdr:rowOff>1270</xdr:rowOff>
    </xdr:to>
    <xdr:cxnSp macro="">
      <xdr:nvCxnSpPr>
        <xdr:cNvPr id="124" name="直線コネクタ 123"/>
        <xdr:cNvCxnSpPr/>
      </xdr:nvCxnSpPr>
      <xdr:spPr>
        <a:xfrm>
          <a:off x="14782800" y="25215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71137</xdr:rowOff>
    </xdr:from>
    <xdr:ext cx="736600" cy="259045"/>
    <xdr:sp macro="" textlink="">
      <xdr:nvSpPr>
        <xdr:cNvPr id="126" name="テキスト ボックス 125"/>
        <xdr:cNvSpPr txBox="1"/>
      </xdr:nvSpPr>
      <xdr:spPr>
        <a:xfrm>
          <a:off x="15290800" y="264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109855</xdr:rowOff>
    </xdr:from>
    <xdr:to>
      <xdr:col>73</xdr:col>
      <xdr:colOff>180975</xdr:colOff>
      <xdr:row>14</xdr:row>
      <xdr:rowOff>121285</xdr:rowOff>
    </xdr:to>
    <xdr:cxnSp macro="">
      <xdr:nvCxnSpPr>
        <xdr:cNvPr id="127" name="直線コネクタ 126"/>
        <xdr:cNvCxnSpPr/>
      </xdr:nvCxnSpPr>
      <xdr:spPr>
        <a:xfrm>
          <a:off x="13893800" y="25101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76852</xdr:rowOff>
    </xdr:from>
    <xdr:ext cx="762000" cy="259045"/>
    <xdr:sp macro="" textlink="">
      <xdr:nvSpPr>
        <xdr:cNvPr id="129" name="テキスト ボックス 128"/>
        <xdr:cNvSpPr txBox="1"/>
      </xdr:nvSpPr>
      <xdr:spPr>
        <a:xfrm>
          <a:off x="14401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109855</xdr:rowOff>
    </xdr:from>
    <xdr:to>
      <xdr:col>69</xdr:col>
      <xdr:colOff>92075</xdr:colOff>
      <xdr:row>14</xdr:row>
      <xdr:rowOff>149860</xdr:rowOff>
    </xdr:to>
    <xdr:cxnSp macro="">
      <xdr:nvCxnSpPr>
        <xdr:cNvPr id="130" name="直線コネクタ 129"/>
        <xdr:cNvCxnSpPr/>
      </xdr:nvCxnSpPr>
      <xdr:spPr>
        <a:xfrm flipV="1">
          <a:off x="13004800" y="25101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4" name="テキスト ボックス 133"/>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104775</xdr:rowOff>
    </xdr:from>
    <xdr:to>
      <xdr:col>82</xdr:col>
      <xdr:colOff>158750</xdr:colOff>
      <xdr:row>15</xdr:row>
      <xdr:rowOff>34925</xdr:rowOff>
    </xdr:to>
    <xdr:sp macro="" textlink="">
      <xdr:nvSpPr>
        <xdr:cNvPr id="140" name="楕円 139"/>
        <xdr:cNvSpPr/>
      </xdr:nvSpPr>
      <xdr:spPr>
        <a:xfrm>
          <a:off x="164592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121302</xdr:rowOff>
    </xdr:from>
    <xdr:ext cx="762000" cy="259045"/>
    <xdr:sp macro="" textlink="">
      <xdr:nvSpPr>
        <xdr:cNvPr id="141" name="物件費該当値テキスト"/>
        <xdr:cNvSpPr txBox="1"/>
      </xdr:nvSpPr>
      <xdr:spPr>
        <a:xfrm>
          <a:off x="16598900" y="235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121920</xdr:rowOff>
    </xdr:from>
    <xdr:to>
      <xdr:col>78</xdr:col>
      <xdr:colOff>120650</xdr:colOff>
      <xdr:row>15</xdr:row>
      <xdr:rowOff>52070</xdr:rowOff>
    </xdr:to>
    <xdr:sp macro="" textlink="">
      <xdr:nvSpPr>
        <xdr:cNvPr id="142" name="楕円 141"/>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43" name="テキスト ボックス 142"/>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70485</xdr:rowOff>
    </xdr:from>
    <xdr:to>
      <xdr:col>74</xdr:col>
      <xdr:colOff>31750</xdr:colOff>
      <xdr:row>15</xdr:row>
      <xdr:rowOff>635</xdr:rowOff>
    </xdr:to>
    <xdr:sp macro="" textlink="">
      <xdr:nvSpPr>
        <xdr:cNvPr id="144" name="楕円 143"/>
        <xdr:cNvSpPr/>
      </xdr:nvSpPr>
      <xdr:spPr>
        <a:xfrm>
          <a:off x="14732000" y="24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10812</xdr:rowOff>
    </xdr:from>
    <xdr:ext cx="762000" cy="259045"/>
    <xdr:sp macro="" textlink="">
      <xdr:nvSpPr>
        <xdr:cNvPr id="145" name="テキスト ボックス 144"/>
        <xdr:cNvSpPr txBox="1"/>
      </xdr:nvSpPr>
      <xdr:spPr>
        <a:xfrm>
          <a:off x="14401800" y="223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59055</xdr:rowOff>
    </xdr:from>
    <xdr:to>
      <xdr:col>69</xdr:col>
      <xdr:colOff>142875</xdr:colOff>
      <xdr:row>14</xdr:row>
      <xdr:rowOff>160655</xdr:rowOff>
    </xdr:to>
    <xdr:sp macro="" textlink="">
      <xdr:nvSpPr>
        <xdr:cNvPr id="146" name="楕円 145"/>
        <xdr:cNvSpPr/>
      </xdr:nvSpPr>
      <xdr:spPr>
        <a:xfrm>
          <a:off x="13843000" y="2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170832</xdr:rowOff>
    </xdr:from>
    <xdr:ext cx="762000" cy="259045"/>
    <xdr:sp macro="" textlink="">
      <xdr:nvSpPr>
        <xdr:cNvPr id="147" name="テキスト ボックス 146"/>
        <xdr:cNvSpPr txBox="1"/>
      </xdr:nvSpPr>
      <xdr:spPr>
        <a:xfrm>
          <a:off x="13512800" y="222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48" name="楕円 147"/>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39387</xdr:rowOff>
    </xdr:from>
    <xdr:ext cx="762000" cy="259045"/>
    <xdr:sp macro="" textlink="">
      <xdr:nvSpPr>
        <xdr:cNvPr id="149" name="テキスト ボックス 148"/>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高齢者向け交付金や臨時福祉給付金（経済対策分）の減により決算額は前年と比較し</a:t>
          </a:r>
          <a:r>
            <a:rPr kumimoji="1" lang="en-US" altLang="ja-JP" sz="1300">
              <a:latin typeface="ＭＳ Ｐゴシック" panose="020B0600070205080204" pitchFamily="50" charset="-128"/>
              <a:ea typeface="ＭＳ Ｐゴシック" panose="020B0600070205080204" pitchFamily="50" charset="-128"/>
            </a:rPr>
            <a:t>32,274</a:t>
          </a:r>
          <a:r>
            <a:rPr kumimoji="1" lang="ja-JP" altLang="en-US" sz="1300">
              <a:latin typeface="ＭＳ Ｐゴシック" panose="020B0600070205080204" pitchFamily="50" charset="-128"/>
              <a:ea typeface="ＭＳ Ｐゴシック" panose="020B0600070205080204" pitchFamily="50" charset="-128"/>
            </a:rPr>
            <a:t>千円の減額となったが、全体に占める割合は増減なしであったため、単年度においても増減なしとなった。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扶助費については、今後も増加傾向にあることは避けられない状況であり、扶助費の適正な見直しだけでなく、他の経常経費についてもより一層の削減に努め、対処することが必要である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41275</xdr:rowOff>
    </xdr:from>
    <xdr:to>
      <xdr:col>24</xdr:col>
      <xdr:colOff>25400</xdr:colOff>
      <xdr:row>56</xdr:row>
      <xdr:rowOff>41275</xdr:rowOff>
    </xdr:to>
    <xdr:cxnSp macro="">
      <xdr:nvCxnSpPr>
        <xdr:cNvPr id="185" name="直線コネクタ 184"/>
        <xdr:cNvCxnSpPr/>
      </xdr:nvCxnSpPr>
      <xdr:spPr>
        <a:xfrm>
          <a:off x="3987800" y="96424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19702</xdr:rowOff>
    </xdr:from>
    <xdr:ext cx="762000" cy="259045"/>
    <xdr:sp macro="" textlink="">
      <xdr:nvSpPr>
        <xdr:cNvPr id="186" name="扶助費平均値テキスト"/>
        <xdr:cNvSpPr txBox="1"/>
      </xdr:nvSpPr>
      <xdr:spPr>
        <a:xfrm>
          <a:off x="4914900" y="962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169863</xdr:rowOff>
    </xdr:from>
    <xdr:to>
      <xdr:col>19</xdr:col>
      <xdr:colOff>187325</xdr:colOff>
      <xdr:row>56</xdr:row>
      <xdr:rowOff>41275</xdr:rowOff>
    </xdr:to>
    <xdr:cxnSp macro="">
      <xdr:nvCxnSpPr>
        <xdr:cNvPr id="188" name="直線コネクタ 187"/>
        <xdr:cNvCxnSpPr/>
      </xdr:nvCxnSpPr>
      <xdr:spPr>
        <a:xfrm>
          <a:off x="3098800" y="959961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0" name="テキスト ボックス 189"/>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169863</xdr:rowOff>
    </xdr:from>
    <xdr:to>
      <xdr:col>15</xdr:col>
      <xdr:colOff>98425</xdr:colOff>
      <xdr:row>56</xdr:row>
      <xdr:rowOff>26988</xdr:rowOff>
    </xdr:to>
    <xdr:cxnSp macro="">
      <xdr:nvCxnSpPr>
        <xdr:cNvPr id="191" name="直線コネクタ 190"/>
        <xdr:cNvCxnSpPr/>
      </xdr:nvCxnSpPr>
      <xdr:spPr>
        <a:xfrm flipV="1">
          <a:off x="2209800" y="959961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76852</xdr:rowOff>
    </xdr:from>
    <xdr:ext cx="762000" cy="259045"/>
    <xdr:sp macro="" textlink="">
      <xdr:nvSpPr>
        <xdr:cNvPr id="193" name="テキスト ボックス 192"/>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141288</xdr:rowOff>
    </xdr:from>
    <xdr:to>
      <xdr:col>11</xdr:col>
      <xdr:colOff>9525</xdr:colOff>
      <xdr:row>56</xdr:row>
      <xdr:rowOff>26988</xdr:rowOff>
    </xdr:to>
    <xdr:cxnSp macro="">
      <xdr:nvCxnSpPr>
        <xdr:cNvPr id="194" name="直線コネクタ 193"/>
        <xdr:cNvCxnSpPr/>
      </xdr:nvCxnSpPr>
      <xdr:spPr>
        <a:xfrm>
          <a:off x="1320800" y="957103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30815</xdr:rowOff>
    </xdr:from>
    <xdr:ext cx="762000" cy="259045"/>
    <xdr:sp macro="" textlink="">
      <xdr:nvSpPr>
        <xdr:cNvPr id="198" name="テキスト ボックス 197"/>
        <xdr:cNvSpPr txBox="1"/>
      </xdr:nvSpPr>
      <xdr:spPr>
        <a:xfrm>
          <a:off x="939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161925</xdr:rowOff>
    </xdr:from>
    <xdr:to>
      <xdr:col>24</xdr:col>
      <xdr:colOff>76200</xdr:colOff>
      <xdr:row>56</xdr:row>
      <xdr:rowOff>92075</xdr:rowOff>
    </xdr:to>
    <xdr:sp macro="" textlink="">
      <xdr:nvSpPr>
        <xdr:cNvPr id="204" name="楕円 203"/>
        <xdr:cNvSpPr/>
      </xdr:nvSpPr>
      <xdr:spPr>
        <a:xfrm>
          <a:off x="47752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7002</xdr:rowOff>
    </xdr:from>
    <xdr:ext cx="762000" cy="259045"/>
    <xdr:sp macro="" textlink="">
      <xdr:nvSpPr>
        <xdr:cNvPr id="205" name="扶助費該当値テキスト"/>
        <xdr:cNvSpPr txBox="1"/>
      </xdr:nvSpPr>
      <xdr:spPr>
        <a:xfrm>
          <a:off x="4914900" y="943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161925</xdr:rowOff>
    </xdr:from>
    <xdr:to>
      <xdr:col>20</xdr:col>
      <xdr:colOff>38100</xdr:colOff>
      <xdr:row>56</xdr:row>
      <xdr:rowOff>92075</xdr:rowOff>
    </xdr:to>
    <xdr:sp macro="" textlink="">
      <xdr:nvSpPr>
        <xdr:cNvPr id="206" name="楕円 205"/>
        <xdr:cNvSpPr/>
      </xdr:nvSpPr>
      <xdr:spPr>
        <a:xfrm>
          <a:off x="3937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102252</xdr:rowOff>
    </xdr:from>
    <xdr:ext cx="736600" cy="259045"/>
    <xdr:sp macro="" textlink="">
      <xdr:nvSpPr>
        <xdr:cNvPr id="207" name="テキスト ボックス 206"/>
        <xdr:cNvSpPr txBox="1"/>
      </xdr:nvSpPr>
      <xdr:spPr>
        <a:xfrm>
          <a:off x="3606800" y="936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119063</xdr:rowOff>
    </xdr:from>
    <xdr:to>
      <xdr:col>15</xdr:col>
      <xdr:colOff>149225</xdr:colOff>
      <xdr:row>56</xdr:row>
      <xdr:rowOff>49213</xdr:rowOff>
    </xdr:to>
    <xdr:sp macro="" textlink="">
      <xdr:nvSpPr>
        <xdr:cNvPr id="208" name="楕円 207"/>
        <xdr:cNvSpPr/>
      </xdr:nvSpPr>
      <xdr:spPr>
        <a:xfrm>
          <a:off x="3048000" y="95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59390</xdr:rowOff>
    </xdr:from>
    <xdr:ext cx="762000" cy="259045"/>
    <xdr:sp macro="" textlink="">
      <xdr:nvSpPr>
        <xdr:cNvPr id="209" name="テキスト ボックス 208"/>
        <xdr:cNvSpPr txBox="1"/>
      </xdr:nvSpPr>
      <xdr:spPr>
        <a:xfrm>
          <a:off x="2717800" y="931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147638</xdr:rowOff>
    </xdr:from>
    <xdr:to>
      <xdr:col>11</xdr:col>
      <xdr:colOff>60325</xdr:colOff>
      <xdr:row>56</xdr:row>
      <xdr:rowOff>77788</xdr:rowOff>
    </xdr:to>
    <xdr:sp macro="" textlink="">
      <xdr:nvSpPr>
        <xdr:cNvPr id="210" name="楕円 209"/>
        <xdr:cNvSpPr/>
      </xdr:nvSpPr>
      <xdr:spPr>
        <a:xfrm>
          <a:off x="2159000" y="957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62565</xdr:rowOff>
    </xdr:from>
    <xdr:ext cx="762000" cy="259045"/>
    <xdr:sp macro="" textlink="">
      <xdr:nvSpPr>
        <xdr:cNvPr id="211" name="テキスト ボックス 210"/>
        <xdr:cNvSpPr txBox="1"/>
      </xdr:nvSpPr>
      <xdr:spPr>
        <a:xfrm>
          <a:off x="1828800" y="966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212" name="楕円 211"/>
        <xdr:cNvSpPr/>
      </xdr:nvSpPr>
      <xdr:spPr>
        <a:xfrm>
          <a:off x="1270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5415</xdr:rowOff>
    </xdr:from>
    <xdr:ext cx="762000" cy="259045"/>
    <xdr:sp macro="" textlink="">
      <xdr:nvSpPr>
        <xdr:cNvPr id="213" name="テキスト ボックス 212"/>
        <xdr:cNvSpPr txBox="1"/>
      </xdr:nvSpPr>
      <xdr:spPr>
        <a:xfrm>
          <a:off x="939800" y="960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国民健康保険特別会計への法定外繰出金の減額（</a:t>
          </a:r>
          <a:r>
            <a:rPr kumimoji="1" lang="en-US" altLang="ja-JP" sz="1300">
              <a:latin typeface="ＭＳ Ｐゴシック" panose="020B0600070205080204" pitchFamily="50" charset="-128"/>
              <a:ea typeface="ＭＳ Ｐゴシック" panose="020B0600070205080204" pitchFamily="50" charset="-128"/>
            </a:rPr>
            <a:t>50,000</a:t>
          </a:r>
          <a:r>
            <a:rPr kumimoji="1" lang="ja-JP" altLang="en-US" sz="1300">
              <a:latin typeface="ＭＳ Ｐゴシック" panose="020B0600070205080204" pitchFamily="50" charset="-128"/>
              <a:ea typeface="ＭＳ Ｐゴシック" panose="020B0600070205080204" pitchFamily="50" charset="-128"/>
            </a:rPr>
            <a:t>千円の減額）などにより、比率は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％の減となった。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全国平均や埼玉県平均よりもかなり高い水準となっており、繰出基準に基づかない繰出金の見直しを行うことで、比率を低下させていくよう努める。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20320</xdr:rowOff>
    </xdr:to>
    <xdr:cxnSp macro="">
      <xdr:nvCxnSpPr>
        <xdr:cNvPr id="246" name="直線コネクタ 245"/>
        <xdr:cNvCxnSpPr/>
      </xdr:nvCxnSpPr>
      <xdr:spPr>
        <a:xfrm flipV="1">
          <a:off x="15671800" y="9918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7"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20320</xdr:rowOff>
    </xdr:from>
    <xdr:to>
      <xdr:col>78</xdr:col>
      <xdr:colOff>69850</xdr:colOff>
      <xdr:row>58</xdr:row>
      <xdr:rowOff>73660</xdr:rowOff>
    </xdr:to>
    <xdr:cxnSp macro="">
      <xdr:nvCxnSpPr>
        <xdr:cNvPr id="249" name="直線コネクタ 248"/>
        <xdr:cNvCxnSpPr/>
      </xdr:nvCxnSpPr>
      <xdr:spPr>
        <a:xfrm flipV="1">
          <a:off x="14782800" y="9964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51" name="テキスト ボックス 25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73660</xdr:rowOff>
    </xdr:from>
    <xdr:to>
      <xdr:col>73</xdr:col>
      <xdr:colOff>180975</xdr:colOff>
      <xdr:row>58</xdr:row>
      <xdr:rowOff>73660</xdr:rowOff>
    </xdr:to>
    <xdr:cxnSp macro="">
      <xdr:nvCxnSpPr>
        <xdr:cNvPr id="252" name="直線コネクタ 251"/>
        <xdr:cNvCxnSpPr/>
      </xdr:nvCxnSpPr>
      <xdr:spPr>
        <a:xfrm>
          <a:off x="13893800" y="10017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54" name="テキスト ボックス 253"/>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58</xdr:row>
      <xdr:rowOff>73660</xdr:rowOff>
    </xdr:to>
    <xdr:cxnSp macro="">
      <xdr:nvCxnSpPr>
        <xdr:cNvPr id="255" name="直線コネクタ 254"/>
        <xdr:cNvCxnSpPr/>
      </xdr:nvCxnSpPr>
      <xdr:spPr>
        <a:xfrm>
          <a:off x="13004800" y="98806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134637</xdr:rowOff>
    </xdr:from>
    <xdr:ext cx="762000" cy="259045"/>
    <xdr:sp macro="" textlink="">
      <xdr:nvSpPr>
        <xdr:cNvPr id="259" name="テキスト ボックス 258"/>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5" name="楕円 264"/>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6"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140970</xdr:rowOff>
    </xdr:from>
    <xdr:to>
      <xdr:col>78</xdr:col>
      <xdr:colOff>120650</xdr:colOff>
      <xdr:row>58</xdr:row>
      <xdr:rowOff>71120</xdr:rowOff>
    </xdr:to>
    <xdr:sp macro="" textlink="">
      <xdr:nvSpPr>
        <xdr:cNvPr id="267" name="楕円 266"/>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55897</xdr:rowOff>
    </xdr:from>
    <xdr:ext cx="736600" cy="259045"/>
    <xdr:sp macro="" textlink="">
      <xdr:nvSpPr>
        <xdr:cNvPr id="268" name="テキスト ボックス 267"/>
        <xdr:cNvSpPr txBox="1"/>
      </xdr:nvSpPr>
      <xdr:spPr>
        <a:xfrm>
          <a:off x="15290800" y="999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22860</xdr:rowOff>
    </xdr:from>
    <xdr:to>
      <xdr:col>74</xdr:col>
      <xdr:colOff>31750</xdr:colOff>
      <xdr:row>58</xdr:row>
      <xdr:rowOff>124460</xdr:rowOff>
    </xdr:to>
    <xdr:sp macro="" textlink="">
      <xdr:nvSpPr>
        <xdr:cNvPr id="269" name="楕円 268"/>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109237</xdr:rowOff>
    </xdr:from>
    <xdr:ext cx="762000" cy="259045"/>
    <xdr:sp macro="" textlink="">
      <xdr:nvSpPr>
        <xdr:cNvPr id="270" name="テキスト ボックス 269"/>
        <xdr:cNvSpPr txBox="1"/>
      </xdr:nvSpPr>
      <xdr:spPr>
        <a:xfrm>
          <a:off x="14401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22860</xdr:rowOff>
    </xdr:from>
    <xdr:to>
      <xdr:col>69</xdr:col>
      <xdr:colOff>142875</xdr:colOff>
      <xdr:row>58</xdr:row>
      <xdr:rowOff>124460</xdr:rowOff>
    </xdr:to>
    <xdr:sp macro="" textlink="">
      <xdr:nvSpPr>
        <xdr:cNvPr id="271" name="楕円 270"/>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109237</xdr:rowOff>
    </xdr:from>
    <xdr:ext cx="762000" cy="259045"/>
    <xdr:sp macro="" textlink="">
      <xdr:nvSpPr>
        <xdr:cNvPr id="272" name="テキスト ボックス 271"/>
        <xdr:cNvSpPr txBox="1"/>
      </xdr:nvSpPr>
      <xdr:spPr>
        <a:xfrm>
          <a:off x="13512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73" name="楕円 272"/>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74" name="テキスト ボックス 273"/>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広域市町村兼組合負担金（ごみ処理事業）の増額により、決算額は</a:t>
          </a:r>
          <a:r>
            <a:rPr kumimoji="1" lang="en-US" altLang="ja-JP" sz="1300">
              <a:latin typeface="ＭＳ Ｐゴシック" panose="020B0600070205080204" pitchFamily="50" charset="-128"/>
              <a:ea typeface="ＭＳ Ｐゴシック" panose="020B0600070205080204" pitchFamily="50" charset="-128"/>
            </a:rPr>
            <a:t>7,302</a:t>
          </a:r>
          <a:r>
            <a:rPr kumimoji="1" lang="ja-JP" altLang="en-US" sz="1300">
              <a:latin typeface="ＭＳ Ｐゴシック" panose="020B0600070205080204" pitchFamily="50" charset="-128"/>
              <a:ea typeface="ＭＳ Ｐゴシック" panose="020B0600070205080204" pitchFamily="50" charset="-128"/>
            </a:rPr>
            <a:t>千円の増額となったが、単年度比率としては増減なしとなった。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前年度に引き続いて全国平均、埼玉県平均よりも高い水準となっており、各補助費について、引き続き必要な補助なのか、適正に見直しを行い、経費の削減を検討していく。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37</xdr:row>
      <xdr:rowOff>115570</xdr:rowOff>
    </xdr:to>
    <xdr:cxnSp macro="">
      <xdr:nvCxnSpPr>
        <xdr:cNvPr id="304" name="直線コネクタ 303"/>
        <xdr:cNvCxnSpPr/>
      </xdr:nvCxnSpPr>
      <xdr:spPr>
        <a:xfrm>
          <a:off x="15671800" y="6459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05"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65278</xdr:rowOff>
    </xdr:from>
    <xdr:to>
      <xdr:col>78</xdr:col>
      <xdr:colOff>69850</xdr:colOff>
      <xdr:row>37</xdr:row>
      <xdr:rowOff>115570</xdr:rowOff>
    </xdr:to>
    <xdr:cxnSp macro="">
      <xdr:nvCxnSpPr>
        <xdr:cNvPr id="307" name="直線コネクタ 306"/>
        <xdr:cNvCxnSpPr/>
      </xdr:nvCxnSpPr>
      <xdr:spPr>
        <a:xfrm>
          <a:off x="14782800" y="64089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9" name="テキスト ボックス 308"/>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37</xdr:row>
      <xdr:rowOff>92710</xdr:rowOff>
    </xdr:to>
    <xdr:cxnSp macro="">
      <xdr:nvCxnSpPr>
        <xdr:cNvPr id="310" name="直線コネクタ 309"/>
        <xdr:cNvCxnSpPr/>
      </xdr:nvCxnSpPr>
      <xdr:spPr>
        <a:xfrm flipV="1">
          <a:off x="13893800" y="64089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2" name="テキスト ボックス 311"/>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74422</xdr:rowOff>
    </xdr:from>
    <xdr:to>
      <xdr:col>69</xdr:col>
      <xdr:colOff>92075</xdr:colOff>
      <xdr:row>37</xdr:row>
      <xdr:rowOff>92710</xdr:rowOff>
    </xdr:to>
    <xdr:cxnSp macro="">
      <xdr:nvCxnSpPr>
        <xdr:cNvPr id="313" name="直線コネクタ 312"/>
        <xdr:cNvCxnSpPr/>
      </xdr:nvCxnSpPr>
      <xdr:spPr>
        <a:xfrm>
          <a:off x="13004800" y="64180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5" name="テキスト ボックス 314"/>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7" name="テキスト ボックス 316"/>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3" name="楕円 322"/>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24"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25" name="楕円 324"/>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26" name="テキスト ボックス 325"/>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27" name="楕円 326"/>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28" name="テキスト ボックス 327"/>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29" name="楕円 328"/>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0" name="テキスト ボックス 329"/>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31" name="楕円 330"/>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109999</xdr:rowOff>
    </xdr:from>
    <xdr:ext cx="762000" cy="259045"/>
    <xdr:sp macro="" textlink="">
      <xdr:nvSpPr>
        <xdr:cNvPr id="332" name="テキスト ボックス 331"/>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利子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償還金の減などにより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決算額は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2,576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千円の減額となったため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引き続き、適正な地方債の発行を計画的に行うことで、公債費の抑制に努める</a:t>
          </a:r>
          <a:r>
            <a:rPr kumimoji="1" lang="ja-JP" altLang="en-US"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166188</xdr:rowOff>
    </xdr:from>
    <xdr:to>
      <xdr:col>24</xdr:col>
      <xdr:colOff>25400</xdr:colOff>
      <xdr:row>75</xdr:row>
      <xdr:rowOff>1270</xdr:rowOff>
    </xdr:to>
    <xdr:cxnSp macro="">
      <xdr:nvCxnSpPr>
        <xdr:cNvPr id="366" name="直線コネクタ 365"/>
        <xdr:cNvCxnSpPr/>
      </xdr:nvCxnSpPr>
      <xdr:spPr>
        <a:xfrm flipV="1">
          <a:off x="3987800" y="1285348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62973</xdr:rowOff>
    </xdr:from>
    <xdr:ext cx="762000" cy="259045"/>
    <xdr:sp macro="" textlink="">
      <xdr:nvSpPr>
        <xdr:cNvPr id="367" name="公債費平均値テキスト"/>
        <xdr:cNvSpPr txBox="1"/>
      </xdr:nvSpPr>
      <xdr:spPr>
        <a:xfrm>
          <a:off x="4914900" y="12921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146594</xdr:rowOff>
    </xdr:from>
    <xdr:to>
      <xdr:col>19</xdr:col>
      <xdr:colOff>187325</xdr:colOff>
      <xdr:row>75</xdr:row>
      <xdr:rowOff>1270</xdr:rowOff>
    </xdr:to>
    <xdr:cxnSp macro="">
      <xdr:nvCxnSpPr>
        <xdr:cNvPr id="369" name="直線コネクタ 368"/>
        <xdr:cNvCxnSpPr/>
      </xdr:nvCxnSpPr>
      <xdr:spPr>
        <a:xfrm>
          <a:off x="3098800" y="128338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164209</xdr:rowOff>
    </xdr:from>
    <xdr:ext cx="736600" cy="259045"/>
    <xdr:sp macro="" textlink="">
      <xdr:nvSpPr>
        <xdr:cNvPr id="371" name="テキスト ボックス 370"/>
        <xdr:cNvSpPr txBox="1"/>
      </xdr:nvSpPr>
      <xdr:spPr>
        <a:xfrm>
          <a:off x="3606800" y="1302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146594</xdr:rowOff>
    </xdr:from>
    <xdr:to>
      <xdr:col>15</xdr:col>
      <xdr:colOff>98425</xdr:colOff>
      <xdr:row>75</xdr:row>
      <xdr:rowOff>14333</xdr:rowOff>
    </xdr:to>
    <xdr:cxnSp macro="">
      <xdr:nvCxnSpPr>
        <xdr:cNvPr id="372" name="直線コネクタ 371"/>
        <xdr:cNvCxnSpPr/>
      </xdr:nvCxnSpPr>
      <xdr:spPr>
        <a:xfrm flipV="1">
          <a:off x="2209800" y="1283389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131553</xdr:rowOff>
    </xdr:from>
    <xdr:ext cx="762000" cy="259045"/>
    <xdr:sp macro="" textlink="">
      <xdr:nvSpPr>
        <xdr:cNvPr id="374" name="テキスト ボックス 373"/>
        <xdr:cNvSpPr txBox="1"/>
      </xdr:nvSpPr>
      <xdr:spPr>
        <a:xfrm>
          <a:off x="2717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14333</xdr:rowOff>
    </xdr:from>
    <xdr:to>
      <xdr:col>11</xdr:col>
      <xdr:colOff>9525</xdr:colOff>
      <xdr:row>75</xdr:row>
      <xdr:rowOff>27396</xdr:rowOff>
    </xdr:to>
    <xdr:cxnSp macro="">
      <xdr:nvCxnSpPr>
        <xdr:cNvPr id="375" name="直線コネクタ 374"/>
        <xdr:cNvCxnSpPr/>
      </xdr:nvCxnSpPr>
      <xdr:spPr>
        <a:xfrm flipV="1">
          <a:off x="1320800" y="128730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6" name="フローチャート: 判断 375"/>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12354</xdr:rowOff>
    </xdr:from>
    <xdr:ext cx="762000" cy="259045"/>
    <xdr:sp macro="" textlink="">
      <xdr:nvSpPr>
        <xdr:cNvPr id="377" name="テキスト ボックス 376"/>
        <xdr:cNvSpPr txBox="1"/>
      </xdr:nvSpPr>
      <xdr:spPr>
        <a:xfrm>
          <a:off x="1828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8" name="フローチャート: 判断 377"/>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25416</xdr:rowOff>
    </xdr:from>
    <xdr:ext cx="762000" cy="259045"/>
    <xdr:sp macro="" textlink="">
      <xdr:nvSpPr>
        <xdr:cNvPr id="379" name="テキスト ボックス 378"/>
        <xdr:cNvSpPr txBox="1"/>
      </xdr:nvSpPr>
      <xdr:spPr>
        <a:xfrm>
          <a:off x="939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115388</xdr:rowOff>
    </xdr:from>
    <xdr:to>
      <xdr:col>24</xdr:col>
      <xdr:colOff>76200</xdr:colOff>
      <xdr:row>75</xdr:row>
      <xdr:rowOff>45538</xdr:rowOff>
    </xdr:to>
    <xdr:sp macro="" textlink="">
      <xdr:nvSpPr>
        <xdr:cNvPr id="385" name="楕円 384"/>
        <xdr:cNvSpPr/>
      </xdr:nvSpPr>
      <xdr:spPr>
        <a:xfrm>
          <a:off x="4775200" y="128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131915</xdr:rowOff>
    </xdr:from>
    <xdr:ext cx="762000" cy="259045"/>
    <xdr:sp macro="" textlink="">
      <xdr:nvSpPr>
        <xdr:cNvPr id="386" name="公債費該当値テキスト"/>
        <xdr:cNvSpPr txBox="1"/>
      </xdr:nvSpPr>
      <xdr:spPr>
        <a:xfrm>
          <a:off x="4914900" y="1264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121920</xdr:rowOff>
    </xdr:from>
    <xdr:to>
      <xdr:col>20</xdr:col>
      <xdr:colOff>38100</xdr:colOff>
      <xdr:row>75</xdr:row>
      <xdr:rowOff>52070</xdr:rowOff>
    </xdr:to>
    <xdr:sp macro="" textlink="">
      <xdr:nvSpPr>
        <xdr:cNvPr id="387" name="楕円 386"/>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62247</xdr:rowOff>
    </xdr:from>
    <xdr:ext cx="736600" cy="259045"/>
    <xdr:sp macro="" textlink="">
      <xdr:nvSpPr>
        <xdr:cNvPr id="388" name="テキスト ボックス 387"/>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95794</xdr:rowOff>
    </xdr:from>
    <xdr:to>
      <xdr:col>15</xdr:col>
      <xdr:colOff>149225</xdr:colOff>
      <xdr:row>75</xdr:row>
      <xdr:rowOff>25944</xdr:rowOff>
    </xdr:to>
    <xdr:sp macro="" textlink="">
      <xdr:nvSpPr>
        <xdr:cNvPr id="389" name="楕円 388"/>
        <xdr:cNvSpPr/>
      </xdr:nvSpPr>
      <xdr:spPr>
        <a:xfrm>
          <a:off x="3048000" y="1278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36121</xdr:rowOff>
    </xdr:from>
    <xdr:ext cx="762000" cy="259045"/>
    <xdr:sp macro="" textlink="">
      <xdr:nvSpPr>
        <xdr:cNvPr id="390" name="テキスト ボックス 389"/>
        <xdr:cNvSpPr txBox="1"/>
      </xdr:nvSpPr>
      <xdr:spPr>
        <a:xfrm>
          <a:off x="2717800" y="1255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134983</xdr:rowOff>
    </xdr:from>
    <xdr:to>
      <xdr:col>11</xdr:col>
      <xdr:colOff>60325</xdr:colOff>
      <xdr:row>75</xdr:row>
      <xdr:rowOff>65133</xdr:rowOff>
    </xdr:to>
    <xdr:sp macro="" textlink="">
      <xdr:nvSpPr>
        <xdr:cNvPr id="391" name="楕円 390"/>
        <xdr:cNvSpPr/>
      </xdr:nvSpPr>
      <xdr:spPr>
        <a:xfrm>
          <a:off x="2159000" y="1282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75310</xdr:rowOff>
    </xdr:from>
    <xdr:ext cx="762000" cy="259045"/>
    <xdr:sp macro="" textlink="">
      <xdr:nvSpPr>
        <xdr:cNvPr id="392" name="テキスト ボックス 391"/>
        <xdr:cNvSpPr txBox="1"/>
      </xdr:nvSpPr>
      <xdr:spPr>
        <a:xfrm>
          <a:off x="1828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148046</xdr:rowOff>
    </xdr:from>
    <xdr:to>
      <xdr:col>6</xdr:col>
      <xdr:colOff>171450</xdr:colOff>
      <xdr:row>75</xdr:row>
      <xdr:rowOff>78196</xdr:rowOff>
    </xdr:to>
    <xdr:sp macro="" textlink="">
      <xdr:nvSpPr>
        <xdr:cNvPr id="393" name="楕円 392"/>
        <xdr:cNvSpPr/>
      </xdr:nvSpPr>
      <xdr:spPr>
        <a:xfrm>
          <a:off x="12700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88373</xdr:rowOff>
    </xdr:from>
    <xdr:ext cx="762000" cy="259045"/>
    <xdr:sp macro="" textlink="">
      <xdr:nvSpPr>
        <xdr:cNvPr id="394" name="テキスト ボックス 393"/>
        <xdr:cNvSpPr txBox="1"/>
      </xdr:nvSpPr>
      <xdr:spPr>
        <a:xfrm>
          <a:off x="939800" y="1260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年度は扶助費、物件費が対前年より大幅に減額となったため</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％の減となった。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今後も、計画に基づく人口に見合った職員数の確保や、各補助費について適正なものか見直しを行い、経費の削減に努める。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107950</xdr:rowOff>
    </xdr:from>
    <xdr:to>
      <xdr:col>82</xdr:col>
      <xdr:colOff>107950</xdr:colOff>
      <xdr:row>78</xdr:row>
      <xdr:rowOff>142239</xdr:rowOff>
    </xdr:to>
    <xdr:cxnSp macro="">
      <xdr:nvCxnSpPr>
        <xdr:cNvPr id="427" name="直線コネクタ 426"/>
        <xdr:cNvCxnSpPr/>
      </xdr:nvCxnSpPr>
      <xdr:spPr>
        <a:xfrm flipV="1">
          <a:off x="15671800" y="134810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165116</xdr:rowOff>
    </xdr:from>
    <xdr:ext cx="762000" cy="259045"/>
    <xdr:sp macro="" textlink="">
      <xdr:nvSpPr>
        <xdr:cNvPr id="428" name="公債費以外平均値テキスト"/>
        <xdr:cNvSpPr txBox="1"/>
      </xdr:nvSpPr>
      <xdr:spPr>
        <a:xfrm>
          <a:off x="16598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27939</xdr:rowOff>
    </xdr:from>
    <xdr:to>
      <xdr:col>78</xdr:col>
      <xdr:colOff>69850</xdr:colOff>
      <xdr:row>78</xdr:row>
      <xdr:rowOff>142239</xdr:rowOff>
    </xdr:to>
    <xdr:cxnSp macro="">
      <xdr:nvCxnSpPr>
        <xdr:cNvPr id="430" name="直線コネクタ 429"/>
        <xdr:cNvCxnSpPr/>
      </xdr:nvCxnSpPr>
      <xdr:spPr>
        <a:xfrm>
          <a:off x="14782800" y="134010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39388</xdr:rowOff>
    </xdr:from>
    <xdr:ext cx="736600" cy="259045"/>
    <xdr:sp macro="" textlink="">
      <xdr:nvSpPr>
        <xdr:cNvPr id="432" name="テキスト ボックス 431"/>
        <xdr:cNvSpPr txBox="1"/>
      </xdr:nvSpPr>
      <xdr:spPr>
        <a:xfrm>
          <a:off x="15290800" y="13069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27939</xdr:rowOff>
    </xdr:from>
    <xdr:to>
      <xdr:col>73</xdr:col>
      <xdr:colOff>180975</xdr:colOff>
      <xdr:row>78</xdr:row>
      <xdr:rowOff>77470</xdr:rowOff>
    </xdr:to>
    <xdr:cxnSp macro="">
      <xdr:nvCxnSpPr>
        <xdr:cNvPr id="433" name="直線コネクタ 432"/>
        <xdr:cNvCxnSpPr/>
      </xdr:nvCxnSpPr>
      <xdr:spPr>
        <a:xfrm flipV="1">
          <a:off x="13893800" y="134010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8907</xdr:rowOff>
    </xdr:from>
    <xdr:ext cx="762000" cy="259045"/>
    <xdr:sp macro="" textlink="">
      <xdr:nvSpPr>
        <xdr:cNvPr id="435" name="テキスト ボックス 434"/>
        <xdr:cNvSpPr txBox="1"/>
      </xdr:nvSpPr>
      <xdr:spPr>
        <a:xfrm>
          <a:off x="14401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46989</xdr:rowOff>
    </xdr:from>
    <xdr:to>
      <xdr:col>69</xdr:col>
      <xdr:colOff>92075</xdr:colOff>
      <xdr:row>78</xdr:row>
      <xdr:rowOff>77470</xdr:rowOff>
    </xdr:to>
    <xdr:cxnSp macro="">
      <xdr:nvCxnSpPr>
        <xdr:cNvPr id="436" name="直線コネクタ 435"/>
        <xdr:cNvCxnSpPr/>
      </xdr:nvCxnSpPr>
      <xdr:spPr>
        <a:xfrm>
          <a:off x="13004800" y="134200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157497</xdr:rowOff>
    </xdr:from>
    <xdr:ext cx="762000" cy="259045"/>
    <xdr:sp macro="" textlink="">
      <xdr:nvSpPr>
        <xdr:cNvPr id="438" name="テキスト ボックス 437"/>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0" name="テキスト ボックス 439"/>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57150</xdr:rowOff>
    </xdr:from>
    <xdr:to>
      <xdr:col>82</xdr:col>
      <xdr:colOff>158750</xdr:colOff>
      <xdr:row>78</xdr:row>
      <xdr:rowOff>158750</xdr:rowOff>
    </xdr:to>
    <xdr:sp macro="" textlink="">
      <xdr:nvSpPr>
        <xdr:cNvPr id="446" name="楕円 445"/>
        <xdr:cNvSpPr/>
      </xdr:nvSpPr>
      <xdr:spPr>
        <a:xfrm>
          <a:off x="164592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29227</xdr:rowOff>
    </xdr:from>
    <xdr:ext cx="762000" cy="259045"/>
    <xdr:sp macro="" textlink="">
      <xdr:nvSpPr>
        <xdr:cNvPr id="447" name="公債費以外該当値テキスト"/>
        <xdr:cNvSpPr txBox="1"/>
      </xdr:nvSpPr>
      <xdr:spPr>
        <a:xfrm>
          <a:off x="165989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91439</xdr:rowOff>
    </xdr:from>
    <xdr:to>
      <xdr:col>78</xdr:col>
      <xdr:colOff>120650</xdr:colOff>
      <xdr:row>79</xdr:row>
      <xdr:rowOff>21589</xdr:rowOff>
    </xdr:to>
    <xdr:sp macro="" textlink="">
      <xdr:nvSpPr>
        <xdr:cNvPr id="448" name="楕円 447"/>
        <xdr:cNvSpPr/>
      </xdr:nvSpPr>
      <xdr:spPr>
        <a:xfrm>
          <a:off x="15621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6366</xdr:rowOff>
    </xdr:from>
    <xdr:ext cx="736600" cy="259045"/>
    <xdr:sp macro="" textlink="">
      <xdr:nvSpPr>
        <xdr:cNvPr id="449" name="テキスト ボックス 448"/>
        <xdr:cNvSpPr txBox="1"/>
      </xdr:nvSpPr>
      <xdr:spPr>
        <a:xfrm>
          <a:off x="15290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148589</xdr:rowOff>
    </xdr:from>
    <xdr:to>
      <xdr:col>74</xdr:col>
      <xdr:colOff>31750</xdr:colOff>
      <xdr:row>78</xdr:row>
      <xdr:rowOff>78739</xdr:rowOff>
    </xdr:to>
    <xdr:sp macro="" textlink="">
      <xdr:nvSpPr>
        <xdr:cNvPr id="450" name="楕円 449"/>
        <xdr:cNvSpPr/>
      </xdr:nvSpPr>
      <xdr:spPr>
        <a:xfrm>
          <a:off x="14732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51" name="テキスト ボックス 450"/>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26670</xdr:rowOff>
    </xdr:from>
    <xdr:to>
      <xdr:col>69</xdr:col>
      <xdr:colOff>142875</xdr:colOff>
      <xdr:row>78</xdr:row>
      <xdr:rowOff>128270</xdr:rowOff>
    </xdr:to>
    <xdr:sp macro="" textlink="">
      <xdr:nvSpPr>
        <xdr:cNvPr id="452" name="楕円 451"/>
        <xdr:cNvSpPr/>
      </xdr:nvSpPr>
      <xdr:spPr>
        <a:xfrm>
          <a:off x="13843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113047</xdr:rowOff>
    </xdr:from>
    <xdr:ext cx="762000" cy="259045"/>
    <xdr:sp macro="" textlink="">
      <xdr:nvSpPr>
        <xdr:cNvPr id="453" name="テキスト ボックス 452"/>
        <xdr:cNvSpPr txBox="1"/>
      </xdr:nvSpPr>
      <xdr:spPr>
        <a:xfrm>
          <a:off x="13512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167639</xdr:rowOff>
    </xdr:from>
    <xdr:to>
      <xdr:col>65</xdr:col>
      <xdr:colOff>53975</xdr:colOff>
      <xdr:row>78</xdr:row>
      <xdr:rowOff>97789</xdr:rowOff>
    </xdr:to>
    <xdr:sp macro="" textlink="">
      <xdr:nvSpPr>
        <xdr:cNvPr id="454" name="楕円 453"/>
        <xdr:cNvSpPr/>
      </xdr:nvSpPr>
      <xdr:spPr>
        <a:xfrm>
          <a:off x="12954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82566</xdr:rowOff>
    </xdr:from>
    <xdr:ext cx="762000" cy="259045"/>
    <xdr:sp macro="" textlink="">
      <xdr:nvSpPr>
        <xdr:cNvPr id="455" name="テキスト ボックス 454"/>
        <xdr:cNvSpPr txBox="1"/>
      </xdr:nvSpPr>
      <xdr:spPr>
        <a:xfrm>
          <a:off x="12623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埼玉県横瀬町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40620</xdr:rowOff>
    </xdr:from>
    <xdr:to>
      <xdr:col>29</xdr:col>
      <xdr:colOff>127000</xdr:colOff>
      <xdr:row>18</xdr:row>
      <xdr:rowOff>62428</xdr:rowOff>
    </xdr:to>
    <xdr:cxnSp macro="">
      <xdr:nvCxnSpPr>
        <xdr:cNvPr id="50" name="直線コネクタ 49"/>
        <xdr:cNvCxnSpPr/>
      </xdr:nvCxnSpPr>
      <xdr:spPr bwMode="auto">
        <a:xfrm flipV="1">
          <a:off x="5003800" y="3174345"/>
          <a:ext cx="647700" cy="21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9227</xdr:rowOff>
    </xdr:from>
    <xdr:ext cx="762000" cy="259045"/>
    <xdr:sp macro="" textlink="">
      <xdr:nvSpPr>
        <xdr:cNvPr id="51" name="人口1人当たり決算額の推移平均値テキスト130"/>
        <xdr:cNvSpPr txBox="1"/>
      </xdr:nvSpPr>
      <xdr:spPr>
        <a:xfrm>
          <a:off x="5740400" y="2628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62428</xdr:rowOff>
    </xdr:from>
    <xdr:to>
      <xdr:col>26</xdr:col>
      <xdr:colOff>50800</xdr:colOff>
      <xdr:row>18</xdr:row>
      <xdr:rowOff>72342</xdr:rowOff>
    </xdr:to>
    <xdr:cxnSp macro="">
      <xdr:nvCxnSpPr>
        <xdr:cNvPr id="53" name="直線コネクタ 52"/>
        <xdr:cNvCxnSpPr/>
      </xdr:nvCxnSpPr>
      <xdr:spPr bwMode="auto">
        <a:xfrm flipV="1">
          <a:off x="4305300" y="3196153"/>
          <a:ext cx="698500" cy="9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128488</xdr:rowOff>
    </xdr:from>
    <xdr:ext cx="736600" cy="259045"/>
    <xdr:sp macro="" textlink="">
      <xdr:nvSpPr>
        <xdr:cNvPr id="55" name="テキスト ボックス 54"/>
        <xdr:cNvSpPr txBox="1"/>
      </xdr:nvSpPr>
      <xdr:spPr>
        <a:xfrm>
          <a:off x="4622800" y="257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72342</xdr:rowOff>
    </xdr:from>
    <xdr:to>
      <xdr:col>22</xdr:col>
      <xdr:colOff>114300</xdr:colOff>
      <xdr:row>18</xdr:row>
      <xdr:rowOff>100353</xdr:rowOff>
    </xdr:to>
    <xdr:cxnSp macro="">
      <xdr:nvCxnSpPr>
        <xdr:cNvPr id="56" name="直線コネクタ 55"/>
        <xdr:cNvCxnSpPr/>
      </xdr:nvCxnSpPr>
      <xdr:spPr bwMode="auto">
        <a:xfrm flipV="1">
          <a:off x="3606800" y="3206067"/>
          <a:ext cx="698500" cy="28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143286</xdr:rowOff>
    </xdr:from>
    <xdr:ext cx="762000" cy="259045"/>
    <xdr:sp macro="" textlink="">
      <xdr:nvSpPr>
        <xdr:cNvPr id="58" name="テキスト ボックス 57"/>
        <xdr:cNvSpPr txBox="1"/>
      </xdr:nvSpPr>
      <xdr:spPr>
        <a:xfrm>
          <a:off x="3924300" y="259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100353</xdr:rowOff>
    </xdr:from>
    <xdr:to>
      <xdr:col>18</xdr:col>
      <xdr:colOff>177800</xdr:colOff>
      <xdr:row>18</xdr:row>
      <xdr:rowOff>113078</xdr:rowOff>
    </xdr:to>
    <xdr:cxnSp macro="">
      <xdr:nvCxnSpPr>
        <xdr:cNvPr id="59" name="直線コネクタ 58"/>
        <xdr:cNvCxnSpPr/>
      </xdr:nvCxnSpPr>
      <xdr:spPr bwMode="auto">
        <a:xfrm flipV="1">
          <a:off x="2908300" y="3234078"/>
          <a:ext cx="698500" cy="12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13273</xdr:rowOff>
    </xdr:from>
    <xdr:ext cx="762000" cy="259045"/>
    <xdr:sp macro="" textlink="">
      <xdr:nvSpPr>
        <xdr:cNvPr id="61" name="テキスト ボックス 60"/>
        <xdr:cNvSpPr txBox="1"/>
      </xdr:nvSpPr>
      <xdr:spPr>
        <a:xfrm>
          <a:off x="32258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43121</xdr:rowOff>
    </xdr:from>
    <xdr:ext cx="762000" cy="259045"/>
    <xdr:sp macro="" textlink="">
      <xdr:nvSpPr>
        <xdr:cNvPr id="63" name="テキスト ボックス 62"/>
        <xdr:cNvSpPr txBox="1"/>
      </xdr:nvSpPr>
      <xdr:spPr>
        <a:xfrm>
          <a:off x="2527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161270</xdr:rowOff>
    </xdr:from>
    <xdr:to>
      <xdr:col>29</xdr:col>
      <xdr:colOff>177800</xdr:colOff>
      <xdr:row>18</xdr:row>
      <xdr:rowOff>91420</xdr:rowOff>
    </xdr:to>
    <xdr:sp macro="" textlink="">
      <xdr:nvSpPr>
        <xdr:cNvPr id="69" name="楕円 68"/>
        <xdr:cNvSpPr/>
      </xdr:nvSpPr>
      <xdr:spPr bwMode="auto">
        <a:xfrm>
          <a:off x="5600700" y="3123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69847</xdr:rowOff>
    </xdr:from>
    <xdr:ext cx="762000" cy="259045"/>
    <xdr:sp macro="" textlink="">
      <xdr:nvSpPr>
        <xdr:cNvPr id="70" name="人口1人当たり決算額の推移該当値テキスト130"/>
        <xdr:cNvSpPr txBox="1"/>
      </xdr:nvSpPr>
      <xdr:spPr>
        <a:xfrm>
          <a:off x="5740400" y="303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11628</xdr:rowOff>
    </xdr:from>
    <xdr:to>
      <xdr:col>26</xdr:col>
      <xdr:colOff>101600</xdr:colOff>
      <xdr:row>18</xdr:row>
      <xdr:rowOff>113228</xdr:rowOff>
    </xdr:to>
    <xdr:sp macro="" textlink="">
      <xdr:nvSpPr>
        <xdr:cNvPr id="71" name="楕円 70"/>
        <xdr:cNvSpPr/>
      </xdr:nvSpPr>
      <xdr:spPr bwMode="auto">
        <a:xfrm>
          <a:off x="4953000" y="3145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98005</xdr:rowOff>
    </xdr:from>
    <xdr:ext cx="736600" cy="259045"/>
    <xdr:sp macro="" textlink="">
      <xdr:nvSpPr>
        <xdr:cNvPr id="72" name="テキスト ボックス 71"/>
        <xdr:cNvSpPr txBox="1"/>
      </xdr:nvSpPr>
      <xdr:spPr>
        <a:xfrm>
          <a:off x="4622800" y="3231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21542</xdr:rowOff>
    </xdr:from>
    <xdr:to>
      <xdr:col>22</xdr:col>
      <xdr:colOff>165100</xdr:colOff>
      <xdr:row>18</xdr:row>
      <xdr:rowOff>123142</xdr:rowOff>
    </xdr:to>
    <xdr:sp macro="" textlink="">
      <xdr:nvSpPr>
        <xdr:cNvPr id="73" name="楕円 72"/>
        <xdr:cNvSpPr/>
      </xdr:nvSpPr>
      <xdr:spPr bwMode="auto">
        <a:xfrm>
          <a:off x="4254500" y="3155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107919</xdr:rowOff>
    </xdr:from>
    <xdr:ext cx="762000" cy="259045"/>
    <xdr:sp macro="" textlink="">
      <xdr:nvSpPr>
        <xdr:cNvPr id="74" name="テキスト ボックス 73"/>
        <xdr:cNvSpPr txBox="1"/>
      </xdr:nvSpPr>
      <xdr:spPr>
        <a:xfrm>
          <a:off x="3924300" y="324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49553</xdr:rowOff>
    </xdr:from>
    <xdr:to>
      <xdr:col>19</xdr:col>
      <xdr:colOff>38100</xdr:colOff>
      <xdr:row>18</xdr:row>
      <xdr:rowOff>151153</xdr:rowOff>
    </xdr:to>
    <xdr:sp macro="" textlink="">
      <xdr:nvSpPr>
        <xdr:cNvPr id="75" name="楕円 74"/>
        <xdr:cNvSpPr/>
      </xdr:nvSpPr>
      <xdr:spPr bwMode="auto">
        <a:xfrm>
          <a:off x="3556000" y="3183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135930</xdr:rowOff>
    </xdr:from>
    <xdr:ext cx="762000" cy="259045"/>
    <xdr:sp macro="" textlink="">
      <xdr:nvSpPr>
        <xdr:cNvPr id="76" name="テキスト ボックス 75"/>
        <xdr:cNvSpPr txBox="1"/>
      </xdr:nvSpPr>
      <xdr:spPr>
        <a:xfrm>
          <a:off x="3225800" y="3269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62278</xdr:rowOff>
    </xdr:from>
    <xdr:to>
      <xdr:col>15</xdr:col>
      <xdr:colOff>101600</xdr:colOff>
      <xdr:row>18</xdr:row>
      <xdr:rowOff>163878</xdr:rowOff>
    </xdr:to>
    <xdr:sp macro="" textlink="">
      <xdr:nvSpPr>
        <xdr:cNvPr id="77" name="楕円 76"/>
        <xdr:cNvSpPr/>
      </xdr:nvSpPr>
      <xdr:spPr bwMode="auto">
        <a:xfrm>
          <a:off x="2857500" y="3196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148655</xdr:rowOff>
    </xdr:from>
    <xdr:ext cx="762000" cy="259045"/>
    <xdr:sp macro="" textlink="">
      <xdr:nvSpPr>
        <xdr:cNvPr id="78" name="テキスト ボックス 77"/>
        <xdr:cNvSpPr txBox="1"/>
      </xdr:nvSpPr>
      <xdr:spPr>
        <a:xfrm>
          <a:off x="2527300" y="328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64059</xdr:rowOff>
    </xdr:from>
    <xdr:to>
      <xdr:col>29</xdr:col>
      <xdr:colOff>127000</xdr:colOff>
      <xdr:row>37</xdr:row>
      <xdr:rowOff>81147</xdr:rowOff>
    </xdr:to>
    <xdr:cxnSp macro="">
      <xdr:nvCxnSpPr>
        <xdr:cNvPr id="112" name="直線コネクタ 111"/>
        <xdr:cNvCxnSpPr/>
      </xdr:nvCxnSpPr>
      <xdr:spPr bwMode="auto">
        <a:xfrm>
          <a:off x="5003800" y="7188759"/>
          <a:ext cx="647700" cy="17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157783</xdr:rowOff>
    </xdr:from>
    <xdr:ext cx="762000" cy="259045"/>
    <xdr:sp macro="" textlink="">
      <xdr:nvSpPr>
        <xdr:cNvPr id="113" name="人口1人当たり決算額の推移平均値テキスト445"/>
        <xdr:cNvSpPr txBox="1"/>
      </xdr:nvSpPr>
      <xdr:spPr>
        <a:xfrm>
          <a:off x="5740400" y="6768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64059</xdr:rowOff>
    </xdr:from>
    <xdr:to>
      <xdr:col>26</xdr:col>
      <xdr:colOff>50800</xdr:colOff>
      <xdr:row>37</xdr:row>
      <xdr:rowOff>109398</xdr:rowOff>
    </xdr:to>
    <xdr:cxnSp macro="">
      <xdr:nvCxnSpPr>
        <xdr:cNvPr id="115" name="直線コネクタ 114"/>
        <xdr:cNvCxnSpPr/>
      </xdr:nvCxnSpPr>
      <xdr:spPr bwMode="auto">
        <a:xfrm flipV="1">
          <a:off x="4305300" y="7188759"/>
          <a:ext cx="698500" cy="45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111244</xdr:rowOff>
    </xdr:from>
    <xdr:ext cx="736600" cy="259045"/>
    <xdr:sp macro="" textlink="">
      <xdr:nvSpPr>
        <xdr:cNvPr id="117" name="テキスト ボックス 116"/>
        <xdr:cNvSpPr txBox="1"/>
      </xdr:nvSpPr>
      <xdr:spPr>
        <a:xfrm>
          <a:off x="4622800" y="672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109398</xdr:rowOff>
    </xdr:from>
    <xdr:to>
      <xdr:col>22</xdr:col>
      <xdr:colOff>114300</xdr:colOff>
      <xdr:row>37</xdr:row>
      <xdr:rowOff>115380</xdr:rowOff>
    </xdr:to>
    <xdr:cxnSp macro="">
      <xdr:nvCxnSpPr>
        <xdr:cNvPr id="118" name="直線コネクタ 117"/>
        <xdr:cNvCxnSpPr/>
      </xdr:nvCxnSpPr>
      <xdr:spPr bwMode="auto">
        <a:xfrm flipV="1">
          <a:off x="3606800" y="7234098"/>
          <a:ext cx="698500" cy="5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153897</xdr:rowOff>
    </xdr:from>
    <xdr:ext cx="762000" cy="259045"/>
    <xdr:sp macro="" textlink="">
      <xdr:nvSpPr>
        <xdr:cNvPr id="120" name="テキスト ボックス 119"/>
        <xdr:cNvSpPr txBox="1"/>
      </xdr:nvSpPr>
      <xdr:spPr>
        <a:xfrm>
          <a:off x="39243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80766</xdr:rowOff>
    </xdr:from>
    <xdr:to>
      <xdr:col>18</xdr:col>
      <xdr:colOff>177800</xdr:colOff>
      <xdr:row>37</xdr:row>
      <xdr:rowOff>115380</xdr:rowOff>
    </xdr:to>
    <xdr:cxnSp macro="">
      <xdr:nvCxnSpPr>
        <xdr:cNvPr id="121" name="直線コネクタ 120"/>
        <xdr:cNvCxnSpPr/>
      </xdr:nvCxnSpPr>
      <xdr:spPr bwMode="auto">
        <a:xfrm>
          <a:off x="2908300" y="7205466"/>
          <a:ext cx="698500" cy="34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129589</xdr:rowOff>
    </xdr:from>
    <xdr:ext cx="762000" cy="259045"/>
    <xdr:sp macro="" textlink="">
      <xdr:nvSpPr>
        <xdr:cNvPr id="123" name="テキスト ボックス 122"/>
        <xdr:cNvSpPr txBox="1"/>
      </xdr:nvSpPr>
      <xdr:spPr>
        <a:xfrm>
          <a:off x="32258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67315</xdr:rowOff>
    </xdr:from>
    <xdr:ext cx="762000" cy="259045"/>
    <xdr:sp macro="" textlink="">
      <xdr:nvSpPr>
        <xdr:cNvPr id="125" name="テキスト ボックス 124"/>
        <xdr:cNvSpPr txBox="1"/>
      </xdr:nvSpPr>
      <xdr:spPr>
        <a:xfrm>
          <a:off x="25273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30347</xdr:rowOff>
    </xdr:from>
    <xdr:to>
      <xdr:col>29</xdr:col>
      <xdr:colOff>177800</xdr:colOff>
      <xdr:row>37</xdr:row>
      <xdr:rowOff>131947</xdr:rowOff>
    </xdr:to>
    <xdr:sp macro="" textlink="">
      <xdr:nvSpPr>
        <xdr:cNvPr id="131" name="楕円 130"/>
        <xdr:cNvSpPr/>
      </xdr:nvSpPr>
      <xdr:spPr bwMode="auto">
        <a:xfrm>
          <a:off x="5600700" y="7155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2424</xdr:rowOff>
    </xdr:from>
    <xdr:ext cx="762000" cy="259045"/>
    <xdr:sp macro="" textlink="">
      <xdr:nvSpPr>
        <xdr:cNvPr id="132" name="人口1人当たり決算額の推移該当値テキスト445"/>
        <xdr:cNvSpPr txBox="1"/>
      </xdr:nvSpPr>
      <xdr:spPr>
        <a:xfrm>
          <a:off x="5740400" y="7127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13259</xdr:rowOff>
    </xdr:from>
    <xdr:to>
      <xdr:col>26</xdr:col>
      <xdr:colOff>101600</xdr:colOff>
      <xdr:row>37</xdr:row>
      <xdr:rowOff>114859</xdr:rowOff>
    </xdr:to>
    <xdr:sp macro="" textlink="">
      <xdr:nvSpPr>
        <xdr:cNvPr id="133" name="楕円 132"/>
        <xdr:cNvSpPr/>
      </xdr:nvSpPr>
      <xdr:spPr bwMode="auto">
        <a:xfrm>
          <a:off x="4953000" y="7137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99636</xdr:rowOff>
    </xdr:from>
    <xdr:ext cx="736600" cy="259045"/>
    <xdr:sp macro="" textlink="">
      <xdr:nvSpPr>
        <xdr:cNvPr id="134" name="テキスト ボックス 133"/>
        <xdr:cNvSpPr txBox="1"/>
      </xdr:nvSpPr>
      <xdr:spPr>
        <a:xfrm>
          <a:off x="4622800" y="7224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58598</xdr:rowOff>
    </xdr:from>
    <xdr:to>
      <xdr:col>22</xdr:col>
      <xdr:colOff>165100</xdr:colOff>
      <xdr:row>37</xdr:row>
      <xdr:rowOff>160198</xdr:rowOff>
    </xdr:to>
    <xdr:sp macro="" textlink="">
      <xdr:nvSpPr>
        <xdr:cNvPr id="135" name="楕円 134"/>
        <xdr:cNvSpPr/>
      </xdr:nvSpPr>
      <xdr:spPr bwMode="auto">
        <a:xfrm>
          <a:off x="4254500" y="7183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144975</xdr:rowOff>
    </xdr:from>
    <xdr:ext cx="762000" cy="259045"/>
    <xdr:sp macro="" textlink="">
      <xdr:nvSpPr>
        <xdr:cNvPr id="136" name="テキスト ボックス 135"/>
        <xdr:cNvSpPr txBox="1"/>
      </xdr:nvSpPr>
      <xdr:spPr>
        <a:xfrm>
          <a:off x="3924300" y="72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64580</xdr:rowOff>
    </xdr:from>
    <xdr:to>
      <xdr:col>19</xdr:col>
      <xdr:colOff>38100</xdr:colOff>
      <xdr:row>37</xdr:row>
      <xdr:rowOff>166180</xdr:rowOff>
    </xdr:to>
    <xdr:sp macro="" textlink="">
      <xdr:nvSpPr>
        <xdr:cNvPr id="137" name="楕円 136"/>
        <xdr:cNvSpPr/>
      </xdr:nvSpPr>
      <xdr:spPr bwMode="auto">
        <a:xfrm>
          <a:off x="3556000" y="7189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150957</xdr:rowOff>
    </xdr:from>
    <xdr:ext cx="762000" cy="259045"/>
    <xdr:sp macro="" textlink="">
      <xdr:nvSpPr>
        <xdr:cNvPr id="138" name="テキスト ボックス 137"/>
        <xdr:cNvSpPr txBox="1"/>
      </xdr:nvSpPr>
      <xdr:spPr>
        <a:xfrm>
          <a:off x="3225800" y="72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29966</xdr:rowOff>
    </xdr:from>
    <xdr:to>
      <xdr:col>15</xdr:col>
      <xdr:colOff>101600</xdr:colOff>
      <xdr:row>37</xdr:row>
      <xdr:rowOff>131566</xdr:rowOff>
    </xdr:to>
    <xdr:sp macro="" textlink="">
      <xdr:nvSpPr>
        <xdr:cNvPr id="139" name="楕円 138"/>
        <xdr:cNvSpPr/>
      </xdr:nvSpPr>
      <xdr:spPr bwMode="auto">
        <a:xfrm>
          <a:off x="2857500" y="7154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116343</xdr:rowOff>
    </xdr:from>
    <xdr:ext cx="762000" cy="259045"/>
    <xdr:sp macro="" textlink="">
      <xdr:nvSpPr>
        <xdr:cNvPr id="140" name="テキスト ボックス 139"/>
        <xdr:cNvSpPr txBox="1"/>
      </xdr:nvSpPr>
      <xdr:spPr>
        <a:xfrm>
          <a:off x="2527300" y="724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埼玉県横瀬町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8,420
8,361
49.36
3,432,673
3,237,247
195,426
2,332,962
3,126,034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60833</xdr:rowOff>
    </xdr:from>
    <xdr:to>
      <xdr:col>24</xdr:col>
      <xdr:colOff>63500</xdr:colOff>
      <xdr:row>38</xdr:row>
      <xdr:rowOff>83965</xdr:rowOff>
    </xdr:to>
    <xdr:cxnSp macro="">
      <xdr:nvCxnSpPr>
        <xdr:cNvPr id="63" name="直線コネクタ 62"/>
        <xdr:cNvCxnSpPr/>
      </xdr:nvCxnSpPr>
      <xdr:spPr>
        <a:xfrm flipV="1">
          <a:off x="3797300" y="6575933"/>
          <a:ext cx="838200"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132013</xdr:rowOff>
    </xdr:from>
    <xdr:ext cx="599010" cy="259045"/>
    <xdr:sp macro="" textlink="">
      <xdr:nvSpPr>
        <xdr:cNvPr id="64" name="人件費平均値テキスト"/>
        <xdr:cNvSpPr txBox="1"/>
      </xdr:nvSpPr>
      <xdr:spPr>
        <a:xfrm>
          <a:off x="4686300" y="596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83965</xdr:rowOff>
    </xdr:from>
    <xdr:to>
      <xdr:col>19</xdr:col>
      <xdr:colOff>177800</xdr:colOff>
      <xdr:row>38</xdr:row>
      <xdr:rowOff>126681</xdr:rowOff>
    </xdr:to>
    <xdr:cxnSp macro="">
      <xdr:nvCxnSpPr>
        <xdr:cNvPr id="66" name="直線コネクタ 65"/>
        <xdr:cNvCxnSpPr/>
      </xdr:nvCxnSpPr>
      <xdr:spPr>
        <a:xfrm flipV="1">
          <a:off x="2908300" y="6599065"/>
          <a:ext cx="889000" cy="4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72305</xdr:rowOff>
    </xdr:from>
    <xdr:ext cx="599010" cy="259045"/>
    <xdr:sp macro="" textlink="">
      <xdr:nvSpPr>
        <xdr:cNvPr id="68" name="テキスト ボックス 67"/>
        <xdr:cNvSpPr txBox="1"/>
      </xdr:nvSpPr>
      <xdr:spPr>
        <a:xfrm>
          <a:off x="3497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126681</xdr:rowOff>
    </xdr:from>
    <xdr:to>
      <xdr:col>15</xdr:col>
      <xdr:colOff>50800</xdr:colOff>
      <xdr:row>38</xdr:row>
      <xdr:rowOff>151261</xdr:rowOff>
    </xdr:to>
    <xdr:cxnSp macro="">
      <xdr:nvCxnSpPr>
        <xdr:cNvPr id="69" name="直線コネクタ 68"/>
        <xdr:cNvCxnSpPr/>
      </xdr:nvCxnSpPr>
      <xdr:spPr>
        <a:xfrm flipV="1">
          <a:off x="2019300" y="6641781"/>
          <a:ext cx="889000" cy="2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91138</xdr:rowOff>
    </xdr:from>
    <xdr:ext cx="599010" cy="259045"/>
    <xdr:sp macro="" textlink="">
      <xdr:nvSpPr>
        <xdr:cNvPr id="71" name="テキスト ボックス 70"/>
        <xdr:cNvSpPr txBox="1"/>
      </xdr:nvSpPr>
      <xdr:spPr>
        <a:xfrm>
          <a:off x="2608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122446</xdr:rowOff>
    </xdr:from>
    <xdr:to>
      <xdr:col>10</xdr:col>
      <xdr:colOff>114300</xdr:colOff>
      <xdr:row>38</xdr:row>
      <xdr:rowOff>151261</xdr:rowOff>
    </xdr:to>
    <xdr:cxnSp macro="">
      <xdr:nvCxnSpPr>
        <xdr:cNvPr id="72" name="直線コネクタ 71"/>
        <xdr:cNvCxnSpPr/>
      </xdr:nvCxnSpPr>
      <xdr:spPr>
        <a:xfrm>
          <a:off x="1130300" y="6637546"/>
          <a:ext cx="889000" cy="2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134093</xdr:rowOff>
    </xdr:from>
    <xdr:ext cx="599010" cy="259045"/>
    <xdr:sp macro="" textlink="">
      <xdr:nvSpPr>
        <xdr:cNvPr id="74" name="テキスト ボックス 73"/>
        <xdr:cNvSpPr txBox="1"/>
      </xdr:nvSpPr>
      <xdr:spPr>
        <a:xfrm>
          <a:off x="1719795"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159565</xdr:rowOff>
    </xdr:from>
    <xdr:ext cx="599010" cy="259045"/>
    <xdr:sp macro="" textlink="">
      <xdr:nvSpPr>
        <xdr:cNvPr id="76" name="テキスト ボックス 75"/>
        <xdr:cNvSpPr txBox="1"/>
      </xdr:nvSpPr>
      <xdr:spPr>
        <a:xfrm>
          <a:off x="830795"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10033</xdr:rowOff>
    </xdr:from>
    <xdr:to>
      <xdr:col>24</xdr:col>
      <xdr:colOff>114300</xdr:colOff>
      <xdr:row>38</xdr:row>
      <xdr:rowOff>111633</xdr:rowOff>
    </xdr:to>
    <xdr:sp macro="" textlink="">
      <xdr:nvSpPr>
        <xdr:cNvPr id="82" name="楕円 81"/>
        <xdr:cNvSpPr/>
      </xdr:nvSpPr>
      <xdr:spPr>
        <a:xfrm>
          <a:off x="4584700" y="652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159910</xdr:rowOff>
    </xdr:from>
    <xdr:ext cx="534377" cy="259045"/>
    <xdr:sp macro="" textlink="">
      <xdr:nvSpPr>
        <xdr:cNvPr id="83" name="人件費該当値テキスト"/>
        <xdr:cNvSpPr txBox="1"/>
      </xdr:nvSpPr>
      <xdr:spPr>
        <a:xfrm>
          <a:off x="4686300" y="650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33165</xdr:rowOff>
    </xdr:from>
    <xdr:to>
      <xdr:col>20</xdr:col>
      <xdr:colOff>38100</xdr:colOff>
      <xdr:row>38</xdr:row>
      <xdr:rowOff>134765</xdr:rowOff>
    </xdr:to>
    <xdr:sp macro="" textlink="">
      <xdr:nvSpPr>
        <xdr:cNvPr id="84" name="楕円 83"/>
        <xdr:cNvSpPr/>
      </xdr:nvSpPr>
      <xdr:spPr>
        <a:xfrm>
          <a:off x="3746500" y="654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125892</xdr:rowOff>
    </xdr:from>
    <xdr:ext cx="534377" cy="259045"/>
    <xdr:sp macro="" textlink="">
      <xdr:nvSpPr>
        <xdr:cNvPr id="85" name="テキスト ボックス 84"/>
        <xdr:cNvSpPr txBox="1"/>
      </xdr:nvSpPr>
      <xdr:spPr>
        <a:xfrm>
          <a:off x="3530111" y="664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75881</xdr:rowOff>
    </xdr:from>
    <xdr:to>
      <xdr:col>15</xdr:col>
      <xdr:colOff>101600</xdr:colOff>
      <xdr:row>39</xdr:row>
      <xdr:rowOff>6031</xdr:rowOff>
    </xdr:to>
    <xdr:sp macro="" textlink="">
      <xdr:nvSpPr>
        <xdr:cNvPr id="86" name="楕円 85"/>
        <xdr:cNvSpPr/>
      </xdr:nvSpPr>
      <xdr:spPr>
        <a:xfrm>
          <a:off x="2857500" y="659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168608</xdr:rowOff>
    </xdr:from>
    <xdr:ext cx="534377" cy="259045"/>
    <xdr:sp macro="" textlink="">
      <xdr:nvSpPr>
        <xdr:cNvPr id="87" name="テキスト ボックス 86"/>
        <xdr:cNvSpPr txBox="1"/>
      </xdr:nvSpPr>
      <xdr:spPr>
        <a:xfrm>
          <a:off x="2641111" y="668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100461</xdr:rowOff>
    </xdr:from>
    <xdr:to>
      <xdr:col>10</xdr:col>
      <xdr:colOff>165100</xdr:colOff>
      <xdr:row>39</xdr:row>
      <xdr:rowOff>30611</xdr:rowOff>
    </xdr:to>
    <xdr:sp macro="" textlink="">
      <xdr:nvSpPr>
        <xdr:cNvPr id="88" name="楕円 87"/>
        <xdr:cNvSpPr/>
      </xdr:nvSpPr>
      <xdr:spPr>
        <a:xfrm>
          <a:off x="1968500" y="66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21738</xdr:rowOff>
    </xdr:from>
    <xdr:ext cx="534377" cy="259045"/>
    <xdr:sp macro="" textlink="">
      <xdr:nvSpPr>
        <xdr:cNvPr id="89" name="テキスト ボックス 88"/>
        <xdr:cNvSpPr txBox="1"/>
      </xdr:nvSpPr>
      <xdr:spPr>
        <a:xfrm>
          <a:off x="1752111" y="670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71646</xdr:rowOff>
    </xdr:from>
    <xdr:to>
      <xdr:col>6</xdr:col>
      <xdr:colOff>38100</xdr:colOff>
      <xdr:row>39</xdr:row>
      <xdr:rowOff>1796</xdr:rowOff>
    </xdr:to>
    <xdr:sp macro="" textlink="">
      <xdr:nvSpPr>
        <xdr:cNvPr id="90" name="楕円 89"/>
        <xdr:cNvSpPr/>
      </xdr:nvSpPr>
      <xdr:spPr>
        <a:xfrm>
          <a:off x="1079500" y="658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164373</xdr:rowOff>
    </xdr:from>
    <xdr:ext cx="534377" cy="259045"/>
    <xdr:sp macro="" textlink="">
      <xdr:nvSpPr>
        <xdr:cNvPr id="91" name="テキスト ボックス 90"/>
        <xdr:cNvSpPr txBox="1"/>
      </xdr:nvSpPr>
      <xdr:spPr>
        <a:xfrm>
          <a:off x="863111" y="667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144953</xdr:rowOff>
    </xdr:from>
    <xdr:to>
      <xdr:col>24</xdr:col>
      <xdr:colOff>63500</xdr:colOff>
      <xdr:row>57</xdr:row>
      <xdr:rowOff>4707</xdr:rowOff>
    </xdr:to>
    <xdr:cxnSp macro="">
      <xdr:nvCxnSpPr>
        <xdr:cNvPr id="118" name="直線コネクタ 117"/>
        <xdr:cNvCxnSpPr/>
      </xdr:nvCxnSpPr>
      <xdr:spPr>
        <a:xfrm>
          <a:off x="3797300" y="9746153"/>
          <a:ext cx="8382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66103</xdr:rowOff>
    </xdr:from>
    <xdr:ext cx="599010" cy="259045"/>
    <xdr:sp macro="" textlink="">
      <xdr:nvSpPr>
        <xdr:cNvPr id="119" name="物件費平均値テキスト"/>
        <xdr:cNvSpPr txBox="1"/>
      </xdr:nvSpPr>
      <xdr:spPr>
        <a:xfrm>
          <a:off x="4686300" y="9324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144953</xdr:rowOff>
    </xdr:from>
    <xdr:to>
      <xdr:col>19</xdr:col>
      <xdr:colOff>177800</xdr:colOff>
      <xdr:row>56</xdr:row>
      <xdr:rowOff>171086</xdr:rowOff>
    </xdr:to>
    <xdr:cxnSp macro="">
      <xdr:nvCxnSpPr>
        <xdr:cNvPr id="121" name="直線コネクタ 120"/>
        <xdr:cNvCxnSpPr/>
      </xdr:nvCxnSpPr>
      <xdr:spPr>
        <a:xfrm flipV="1">
          <a:off x="2908300" y="9746153"/>
          <a:ext cx="889000" cy="2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15191</xdr:rowOff>
    </xdr:from>
    <xdr:ext cx="599010" cy="259045"/>
    <xdr:sp macro="" textlink="">
      <xdr:nvSpPr>
        <xdr:cNvPr id="123" name="テキスト ボックス 122"/>
        <xdr:cNvSpPr txBox="1"/>
      </xdr:nvSpPr>
      <xdr:spPr>
        <a:xfrm>
          <a:off x="3497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171086</xdr:rowOff>
    </xdr:from>
    <xdr:to>
      <xdr:col>15</xdr:col>
      <xdr:colOff>50800</xdr:colOff>
      <xdr:row>57</xdr:row>
      <xdr:rowOff>6216</xdr:rowOff>
    </xdr:to>
    <xdr:cxnSp macro="">
      <xdr:nvCxnSpPr>
        <xdr:cNvPr id="124" name="直線コネクタ 123"/>
        <xdr:cNvCxnSpPr/>
      </xdr:nvCxnSpPr>
      <xdr:spPr>
        <a:xfrm flipV="1">
          <a:off x="2019300" y="9772286"/>
          <a:ext cx="8890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64248</xdr:rowOff>
    </xdr:from>
    <xdr:ext cx="599010" cy="259045"/>
    <xdr:sp macro="" textlink="">
      <xdr:nvSpPr>
        <xdr:cNvPr id="126" name="テキスト ボックス 125"/>
        <xdr:cNvSpPr txBox="1"/>
      </xdr:nvSpPr>
      <xdr:spPr>
        <a:xfrm>
          <a:off x="2608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6216</xdr:rowOff>
    </xdr:from>
    <xdr:to>
      <xdr:col>10</xdr:col>
      <xdr:colOff>114300</xdr:colOff>
      <xdr:row>57</xdr:row>
      <xdr:rowOff>13129</xdr:rowOff>
    </xdr:to>
    <xdr:cxnSp macro="">
      <xdr:nvCxnSpPr>
        <xdr:cNvPr id="127" name="直線コネクタ 126"/>
        <xdr:cNvCxnSpPr/>
      </xdr:nvCxnSpPr>
      <xdr:spPr>
        <a:xfrm flipV="1">
          <a:off x="1130300" y="9778866"/>
          <a:ext cx="889000" cy="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8" name="フローチャート: 判断 127"/>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58386</xdr:rowOff>
    </xdr:from>
    <xdr:ext cx="599010" cy="259045"/>
    <xdr:sp macro="" textlink="">
      <xdr:nvSpPr>
        <xdr:cNvPr id="129" name="テキスト ボックス 128"/>
        <xdr:cNvSpPr txBox="1"/>
      </xdr:nvSpPr>
      <xdr:spPr>
        <a:xfrm>
          <a:off x="1719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30" name="フローチャート: 判断 129"/>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117644</xdr:rowOff>
    </xdr:from>
    <xdr:ext cx="534377" cy="259045"/>
    <xdr:sp macro="" textlink="">
      <xdr:nvSpPr>
        <xdr:cNvPr id="131" name="テキスト ボックス 130"/>
        <xdr:cNvSpPr txBox="1"/>
      </xdr:nvSpPr>
      <xdr:spPr>
        <a:xfrm>
          <a:off x="863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125357</xdr:rowOff>
    </xdr:from>
    <xdr:to>
      <xdr:col>24</xdr:col>
      <xdr:colOff>114300</xdr:colOff>
      <xdr:row>57</xdr:row>
      <xdr:rowOff>55507</xdr:rowOff>
    </xdr:to>
    <xdr:sp macro="" textlink="">
      <xdr:nvSpPr>
        <xdr:cNvPr id="137" name="楕円 136"/>
        <xdr:cNvSpPr/>
      </xdr:nvSpPr>
      <xdr:spPr>
        <a:xfrm>
          <a:off x="4584700" y="9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40284</xdr:rowOff>
    </xdr:from>
    <xdr:ext cx="534377" cy="259045"/>
    <xdr:sp macro="" textlink="">
      <xdr:nvSpPr>
        <xdr:cNvPr id="138" name="物件費該当値テキスト"/>
        <xdr:cNvSpPr txBox="1"/>
      </xdr:nvSpPr>
      <xdr:spPr>
        <a:xfrm>
          <a:off x="4686300" y="96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94153</xdr:rowOff>
    </xdr:from>
    <xdr:to>
      <xdr:col>20</xdr:col>
      <xdr:colOff>38100</xdr:colOff>
      <xdr:row>57</xdr:row>
      <xdr:rowOff>24303</xdr:rowOff>
    </xdr:to>
    <xdr:sp macro="" textlink="">
      <xdr:nvSpPr>
        <xdr:cNvPr id="139" name="楕円 138"/>
        <xdr:cNvSpPr/>
      </xdr:nvSpPr>
      <xdr:spPr>
        <a:xfrm>
          <a:off x="3746500" y="969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15430</xdr:rowOff>
    </xdr:from>
    <xdr:ext cx="534377" cy="259045"/>
    <xdr:sp macro="" textlink="">
      <xdr:nvSpPr>
        <xdr:cNvPr id="140" name="テキスト ボックス 139"/>
        <xdr:cNvSpPr txBox="1"/>
      </xdr:nvSpPr>
      <xdr:spPr>
        <a:xfrm>
          <a:off x="3530111" y="97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120286</xdr:rowOff>
    </xdr:from>
    <xdr:to>
      <xdr:col>15</xdr:col>
      <xdr:colOff>101600</xdr:colOff>
      <xdr:row>57</xdr:row>
      <xdr:rowOff>50436</xdr:rowOff>
    </xdr:to>
    <xdr:sp macro="" textlink="">
      <xdr:nvSpPr>
        <xdr:cNvPr id="141" name="楕円 140"/>
        <xdr:cNvSpPr/>
      </xdr:nvSpPr>
      <xdr:spPr>
        <a:xfrm>
          <a:off x="2857500" y="97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41563</xdr:rowOff>
    </xdr:from>
    <xdr:ext cx="534377" cy="259045"/>
    <xdr:sp macro="" textlink="">
      <xdr:nvSpPr>
        <xdr:cNvPr id="142" name="テキスト ボックス 141"/>
        <xdr:cNvSpPr txBox="1"/>
      </xdr:nvSpPr>
      <xdr:spPr>
        <a:xfrm>
          <a:off x="2641111" y="981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126866</xdr:rowOff>
    </xdr:from>
    <xdr:to>
      <xdr:col>10</xdr:col>
      <xdr:colOff>165100</xdr:colOff>
      <xdr:row>57</xdr:row>
      <xdr:rowOff>57016</xdr:rowOff>
    </xdr:to>
    <xdr:sp macro="" textlink="">
      <xdr:nvSpPr>
        <xdr:cNvPr id="143" name="楕円 142"/>
        <xdr:cNvSpPr/>
      </xdr:nvSpPr>
      <xdr:spPr>
        <a:xfrm>
          <a:off x="1968500" y="972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48143</xdr:rowOff>
    </xdr:from>
    <xdr:ext cx="534377" cy="259045"/>
    <xdr:sp macro="" textlink="">
      <xdr:nvSpPr>
        <xdr:cNvPr id="144" name="テキスト ボックス 143"/>
        <xdr:cNvSpPr txBox="1"/>
      </xdr:nvSpPr>
      <xdr:spPr>
        <a:xfrm>
          <a:off x="1752111" y="982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133779</xdr:rowOff>
    </xdr:from>
    <xdr:to>
      <xdr:col>6</xdr:col>
      <xdr:colOff>38100</xdr:colOff>
      <xdr:row>57</xdr:row>
      <xdr:rowOff>63929</xdr:rowOff>
    </xdr:to>
    <xdr:sp macro="" textlink="">
      <xdr:nvSpPr>
        <xdr:cNvPr id="145" name="楕円 144"/>
        <xdr:cNvSpPr/>
      </xdr:nvSpPr>
      <xdr:spPr>
        <a:xfrm>
          <a:off x="1079500" y="973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55056</xdr:rowOff>
    </xdr:from>
    <xdr:ext cx="534377" cy="259045"/>
    <xdr:sp macro="" textlink="">
      <xdr:nvSpPr>
        <xdr:cNvPr id="146" name="テキスト ボックス 145"/>
        <xdr:cNvSpPr txBox="1"/>
      </xdr:nvSpPr>
      <xdr:spPr>
        <a:xfrm>
          <a:off x="863111" y="982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74189</xdr:rowOff>
    </xdr:from>
    <xdr:to>
      <xdr:col>24</xdr:col>
      <xdr:colOff>63500</xdr:colOff>
      <xdr:row>79</xdr:row>
      <xdr:rowOff>80688</xdr:rowOff>
    </xdr:to>
    <xdr:cxnSp macro="">
      <xdr:nvCxnSpPr>
        <xdr:cNvPr id="177" name="直線コネクタ 176"/>
        <xdr:cNvCxnSpPr/>
      </xdr:nvCxnSpPr>
      <xdr:spPr>
        <a:xfrm flipV="1">
          <a:off x="3797300" y="13618739"/>
          <a:ext cx="8382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104951</xdr:rowOff>
    </xdr:from>
    <xdr:ext cx="469744" cy="259045"/>
    <xdr:sp macro="" textlink="">
      <xdr:nvSpPr>
        <xdr:cNvPr id="178" name="維持補修費平均値テキスト"/>
        <xdr:cNvSpPr txBox="1"/>
      </xdr:nvSpPr>
      <xdr:spPr>
        <a:xfrm>
          <a:off x="4686300" y="13135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72002</xdr:rowOff>
    </xdr:from>
    <xdr:to>
      <xdr:col>19</xdr:col>
      <xdr:colOff>177800</xdr:colOff>
      <xdr:row>79</xdr:row>
      <xdr:rowOff>80688</xdr:rowOff>
    </xdr:to>
    <xdr:cxnSp macro="">
      <xdr:nvCxnSpPr>
        <xdr:cNvPr id="180" name="直線コネクタ 179"/>
        <xdr:cNvCxnSpPr/>
      </xdr:nvCxnSpPr>
      <xdr:spPr>
        <a:xfrm>
          <a:off x="2908300" y="13616552"/>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32768</xdr:rowOff>
    </xdr:from>
    <xdr:ext cx="469744" cy="259045"/>
    <xdr:sp macro="" textlink="">
      <xdr:nvSpPr>
        <xdr:cNvPr id="182" name="テキスト ボックス 181"/>
        <xdr:cNvSpPr txBox="1"/>
      </xdr:nvSpPr>
      <xdr:spPr>
        <a:xfrm>
          <a:off x="3562428" y="1306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72002</xdr:rowOff>
    </xdr:from>
    <xdr:to>
      <xdr:col>15</xdr:col>
      <xdr:colOff>50800</xdr:colOff>
      <xdr:row>79</xdr:row>
      <xdr:rowOff>78663</xdr:rowOff>
    </xdr:to>
    <xdr:cxnSp macro="">
      <xdr:nvCxnSpPr>
        <xdr:cNvPr id="183" name="直線コネクタ 182"/>
        <xdr:cNvCxnSpPr/>
      </xdr:nvCxnSpPr>
      <xdr:spPr>
        <a:xfrm flipV="1">
          <a:off x="2019300" y="13616552"/>
          <a:ext cx="889000" cy="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74113</xdr:rowOff>
    </xdr:from>
    <xdr:ext cx="469744" cy="259045"/>
    <xdr:sp macro="" textlink="">
      <xdr:nvSpPr>
        <xdr:cNvPr id="185" name="テキスト ボックス 184"/>
        <xdr:cNvSpPr txBox="1"/>
      </xdr:nvSpPr>
      <xdr:spPr>
        <a:xfrm>
          <a:off x="2673428"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74288</xdr:rowOff>
    </xdr:from>
    <xdr:to>
      <xdr:col>10</xdr:col>
      <xdr:colOff>114300</xdr:colOff>
      <xdr:row>79</xdr:row>
      <xdr:rowOff>78663</xdr:rowOff>
    </xdr:to>
    <xdr:cxnSp macro="">
      <xdr:nvCxnSpPr>
        <xdr:cNvPr id="186" name="直線コネクタ 185"/>
        <xdr:cNvCxnSpPr/>
      </xdr:nvCxnSpPr>
      <xdr:spPr>
        <a:xfrm>
          <a:off x="1130300" y="13618838"/>
          <a:ext cx="8890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84008</xdr:rowOff>
    </xdr:from>
    <xdr:ext cx="469744" cy="259045"/>
    <xdr:sp macro="" textlink="">
      <xdr:nvSpPr>
        <xdr:cNvPr id="188" name="テキスト ボックス 187"/>
        <xdr:cNvSpPr txBox="1"/>
      </xdr:nvSpPr>
      <xdr:spPr>
        <a:xfrm>
          <a:off x="1784428"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102916</xdr:rowOff>
    </xdr:from>
    <xdr:ext cx="469744" cy="259045"/>
    <xdr:sp macro="" textlink="">
      <xdr:nvSpPr>
        <xdr:cNvPr id="190" name="テキスト ボックス 189"/>
        <xdr:cNvSpPr txBox="1"/>
      </xdr:nvSpPr>
      <xdr:spPr>
        <a:xfrm>
          <a:off x="895428"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23389</xdr:rowOff>
    </xdr:from>
    <xdr:to>
      <xdr:col>24</xdr:col>
      <xdr:colOff>114300</xdr:colOff>
      <xdr:row>79</xdr:row>
      <xdr:rowOff>124989</xdr:rowOff>
    </xdr:to>
    <xdr:sp macro="" textlink="">
      <xdr:nvSpPr>
        <xdr:cNvPr id="196" name="楕円 195"/>
        <xdr:cNvSpPr/>
      </xdr:nvSpPr>
      <xdr:spPr>
        <a:xfrm>
          <a:off x="4584700" y="1356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109766</xdr:rowOff>
    </xdr:from>
    <xdr:ext cx="378565" cy="259045"/>
    <xdr:sp macro="" textlink="">
      <xdr:nvSpPr>
        <xdr:cNvPr id="197" name="維持補修費該当値テキスト"/>
        <xdr:cNvSpPr txBox="1"/>
      </xdr:nvSpPr>
      <xdr:spPr>
        <a:xfrm>
          <a:off x="4686300" y="13482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29888</xdr:rowOff>
    </xdr:from>
    <xdr:to>
      <xdr:col>20</xdr:col>
      <xdr:colOff>38100</xdr:colOff>
      <xdr:row>79</xdr:row>
      <xdr:rowOff>131488</xdr:rowOff>
    </xdr:to>
    <xdr:sp macro="" textlink="">
      <xdr:nvSpPr>
        <xdr:cNvPr id="198" name="楕円 197"/>
        <xdr:cNvSpPr/>
      </xdr:nvSpPr>
      <xdr:spPr>
        <a:xfrm>
          <a:off x="3746500" y="1357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122615</xdr:rowOff>
    </xdr:from>
    <xdr:ext cx="378565" cy="259045"/>
    <xdr:sp macro="" textlink="">
      <xdr:nvSpPr>
        <xdr:cNvPr id="199" name="テキスト ボックス 198"/>
        <xdr:cNvSpPr txBox="1"/>
      </xdr:nvSpPr>
      <xdr:spPr>
        <a:xfrm>
          <a:off x="3608017" y="1366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21202</xdr:rowOff>
    </xdr:from>
    <xdr:to>
      <xdr:col>15</xdr:col>
      <xdr:colOff>101600</xdr:colOff>
      <xdr:row>79</xdr:row>
      <xdr:rowOff>122802</xdr:rowOff>
    </xdr:to>
    <xdr:sp macro="" textlink="">
      <xdr:nvSpPr>
        <xdr:cNvPr id="200" name="楕円 199"/>
        <xdr:cNvSpPr/>
      </xdr:nvSpPr>
      <xdr:spPr>
        <a:xfrm>
          <a:off x="2857500" y="1356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113929</xdr:rowOff>
    </xdr:from>
    <xdr:ext cx="378565" cy="259045"/>
    <xdr:sp macro="" textlink="">
      <xdr:nvSpPr>
        <xdr:cNvPr id="201" name="テキスト ボックス 200"/>
        <xdr:cNvSpPr txBox="1"/>
      </xdr:nvSpPr>
      <xdr:spPr>
        <a:xfrm>
          <a:off x="2719017" y="13658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27863</xdr:rowOff>
    </xdr:from>
    <xdr:to>
      <xdr:col>10</xdr:col>
      <xdr:colOff>165100</xdr:colOff>
      <xdr:row>79</xdr:row>
      <xdr:rowOff>129463</xdr:rowOff>
    </xdr:to>
    <xdr:sp macro="" textlink="">
      <xdr:nvSpPr>
        <xdr:cNvPr id="202" name="楕円 201"/>
        <xdr:cNvSpPr/>
      </xdr:nvSpPr>
      <xdr:spPr>
        <a:xfrm>
          <a:off x="1968500" y="1357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120590</xdr:rowOff>
    </xdr:from>
    <xdr:ext cx="378565" cy="259045"/>
    <xdr:sp macro="" textlink="">
      <xdr:nvSpPr>
        <xdr:cNvPr id="203" name="テキスト ボックス 202"/>
        <xdr:cNvSpPr txBox="1"/>
      </xdr:nvSpPr>
      <xdr:spPr>
        <a:xfrm>
          <a:off x="1830017" y="1366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23488</xdr:rowOff>
    </xdr:from>
    <xdr:to>
      <xdr:col>6</xdr:col>
      <xdr:colOff>38100</xdr:colOff>
      <xdr:row>79</xdr:row>
      <xdr:rowOff>125088</xdr:rowOff>
    </xdr:to>
    <xdr:sp macro="" textlink="">
      <xdr:nvSpPr>
        <xdr:cNvPr id="204" name="楕円 203"/>
        <xdr:cNvSpPr/>
      </xdr:nvSpPr>
      <xdr:spPr>
        <a:xfrm>
          <a:off x="1079500" y="1356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116215</xdr:rowOff>
    </xdr:from>
    <xdr:ext cx="378565" cy="259045"/>
    <xdr:sp macro="" textlink="">
      <xdr:nvSpPr>
        <xdr:cNvPr id="205" name="テキスト ボックス 204"/>
        <xdr:cNvSpPr txBox="1"/>
      </xdr:nvSpPr>
      <xdr:spPr>
        <a:xfrm>
          <a:off x="941017" y="13660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cxnSp macro="">
      <xdr:nvCxnSpPr>
        <xdr:cNvPr id="230" name="直線コネクタ 229"/>
        <xdr:cNvCxnSpPr/>
      </xdr:nvCxnSpPr>
      <xdr:spPr>
        <a:xfrm flipV="1">
          <a:off x="4633595" y="15429040"/>
          <a:ext cx="1270" cy="166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128288</xdr:rowOff>
    </xdr:from>
    <xdr:ext cx="534377" cy="259045"/>
    <xdr:sp macro="" textlink="">
      <xdr:nvSpPr>
        <xdr:cNvPr id="231" name="扶助費最小値テキスト"/>
        <xdr:cNvSpPr txBox="1"/>
      </xdr:nvSpPr>
      <xdr:spPr>
        <a:xfrm>
          <a:off x="4686300" y="171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124461</xdr:rowOff>
    </xdr:from>
    <xdr:to>
      <xdr:col>24</xdr:col>
      <xdr:colOff>152400</xdr:colOff>
      <xdr:row>99</xdr:row>
      <xdr:rowOff>124461</xdr:rowOff>
    </xdr:to>
    <xdr:cxnSp macro="">
      <xdr:nvCxnSpPr>
        <xdr:cNvPr id="232" name="直線コネクタ 231"/>
        <xdr:cNvCxnSpPr/>
      </xdr:nvCxnSpPr>
      <xdr:spPr>
        <a:xfrm>
          <a:off x="4546600" y="1709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116667</xdr:rowOff>
    </xdr:from>
    <xdr:ext cx="599010" cy="259045"/>
    <xdr:sp macro="" textlink="">
      <xdr:nvSpPr>
        <xdr:cNvPr id="233" name="扶助費最大値テキスト"/>
        <xdr:cNvSpPr txBox="1"/>
      </xdr:nvSpPr>
      <xdr:spPr>
        <a:xfrm>
          <a:off x="46863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169990</xdr:rowOff>
    </xdr:from>
    <xdr:to>
      <xdr:col>24</xdr:col>
      <xdr:colOff>152400</xdr:colOff>
      <xdr:row>89</xdr:row>
      <xdr:rowOff>169990</xdr:rowOff>
    </xdr:to>
    <xdr:cxnSp macro="">
      <xdr:nvCxnSpPr>
        <xdr:cNvPr id="234" name="直線コネクタ 233"/>
        <xdr:cNvCxnSpPr/>
      </xdr:nvCxnSpPr>
      <xdr:spPr>
        <a:xfrm>
          <a:off x="4546600" y="1542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97600</xdr:rowOff>
    </xdr:from>
    <xdr:to>
      <xdr:col>24</xdr:col>
      <xdr:colOff>63500</xdr:colOff>
      <xdr:row>98</xdr:row>
      <xdr:rowOff>160369</xdr:rowOff>
    </xdr:to>
    <xdr:cxnSp macro="">
      <xdr:nvCxnSpPr>
        <xdr:cNvPr id="235" name="直線コネクタ 234"/>
        <xdr:cNvCxnSpPr/>
      </xdr:nvCxnSpPr>
      <xdr:spPr>
        <a:xfrm>
          <a:off x="3797300" y="16899700"/>
          <a:ext cx="838200" cy="6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525</xdr:rowOff>
    </xdr:from>
    <xdr:ext cx="534377" cy="259045"/>
    <xdr:sp macro="" textlink="">
      <xdr:nvSpPr>
        <xdr:cNvPr id="236" name="扶助費平均値テキスト"/>
        <xdr:cNvSpPr txBox="1"/>
      </xdr:nvSpPr>
      <xdr:spPr>
        <a:xfrm>
          <a:off x="4686300" y="16288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149098</xdr:rowOff>
    </xdr:from>
    <xdr:to>
      <xdr:col>24</xdr:col>
      <xdr:colOff>114300</xdr:colOff>
      <xdr:row>96</xdr:row>
      <xdr:rowOff>79248</xdr:rowOff>
    </xdr:to>
    <xdr:sp macro="" textlink="">
      <xdr:nvSpPr>
        <xdr:cNvPr id="237" name="フローチャート: 判断 236"/>
        <xdr:cNvSpPr/>
      </xdr:nvSpPr>
      <xdr:spPr>
        <a:xfrm>
          <a:off x="4584700" y="164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97600</xdr:rowOff>
    </xdr:from>
    <xdr:to>
      <xdr:col>19</xdr:col>
      <xdr:colOff>177800</xdr:colOff>
      <xdr:row>99</xdr:row>
      <xdr:rowOff>18866</xdr:rowOff>
    </xdr:to>
    <xdr:cxnSp macro="">
      <xdr:nvCxnSpPr>
        <xdr:cNvPr id="238" name="直線コネクタ 237"/>
        <xdr:cNvCxnSpPr/>
      </xdr:nvCxnSpPr>
      <xdr:spPr>
        <a:xfrm flipV="1">
          <a:off x="2908300" y="16899700"/>
          <a:ext cx="889000" cy="9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164395</xdr:rowOff>
    </xdr:from>
    <xdr:to>
      <xdr:col>20</xdr:col>
      <xdr:colOff>38100</xdr:colOff>
      <xdr:row>96</xdr:row>
      <xdr:rowOff>94545</xdr:rowOff>
    </xdr:to>
    <xdr:sp macro="" textlink="">
      <xdr:nvSpPr>
        <xdr:cNvPr id="239" name="フローチャート: 判断 238"/>
        <xdr:cNvSpPr/>
      </xdr:nvSpPr>
      <xdr:spPr>
        <a:xfrm>
          <a:off x="37465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111072</xdr:rowOff>
    </xdr:from>
    <xdr:ext cx="534377" cy="259045"/>
    <xdr:sp macro="" textlink="">
      <xdr:nvSpPr>
        <xdr:cNvPr id="240" name="テキスト ボックス 239"/>
        <xdr:cNvSpPr txBox="1"/>
      </xdr:nvSpPr>
      <xdr:spPr>
        <a:xfrm>
          <a:off x="3530111" y="1622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170675</xdr:rowOff>
    </xdr:from>
    <xdr:to>
      <xdr:col>15</xdr:col>
      <xdr:colOff>50800</xdr:colOff>
      <xdr:row>99</xdr:row>
      <xdr:rowOff>18866</xdr:rowOff>
    </xdr:to>
    <xdr:cxnSp macro="">
      <xdr:nvCxnSpPr>
        <xdr:cNvPr id="241" name="直線コネクタ 240"/>
        <xdr:cNvCxnSpPr/>
      </xdr:nvCxnSpPr>
      <xdr:spPr>
        <a:xfrm>
          <a:off x="2019300" y="16972775"/>
          <a:ext cx="889000" cy="1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117647</xdr:rowOff>
    </xdr:from>
    <xdr:to>
      <xdr:col>15</xdr:col>
      <xdr:colOff>101600</xdr:colOff>
      <xdr:row>97</xdr:row>
      <xdr:rowOff>47797</xdr:rowOff>
    </xdr:to>
    <xdr:sp macro="" textlink="">
      <xdr:nvSpPr>
        <xdr:cNvPr id="242" name="フローチャート: 判断 241"/>
        <xdr:cNvSpPr/>
      </xdr:nvSpPr>
      <xdr:spPr>
        <a:xfrm>
          <a:off x="2857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64324</xdr:rowOff>
    </xdr:from>
    <xdr:ext cx="534377" cy="259045"/>
    <xdr:sp macro="" textlink="">
      <xdr:nvSpPr>
        <xdr:cNvPr id="243" name="テキスト ボックス 242"/>
        <xdr:cNvSpPr txBox="1"/>
      </xdr:nvSpPr>
      <xdr:spPr>
        <a:xfrm>
          <a:off x="2641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170675</xdr:rowOff>
    </xdr:from>
    <xdr:to>
      <xdr:col>10</xdr:col>
      <xdr:colOff>114300</xdr:colOff>
      <xdr:row>99</xdr:row>
      <xdr:rowOff>92894</xdr:rowOff>
    </xdr:to>
    <xdr:cxnSp macro="">
      <xdr:nvCxnSpPr>
        <xdr:cNvPr id="244" name="直線コネクタ 243"/>
        <xdr:cNvCxnSpPr/>
      </xdr:nvCxnSpPr>
      <xdr:spPr>
        <a:xfrm flipV="1">
          <a:off x="1130300" y="16972775"/>
          <a:ext cx="889000" cy="9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168796</xdr:rowOff>
    </xdr:from>
    <xdr:to>
      <xdr:col>10</xdr:col>
      <xdr:colOff>165100</xdr:colOff>
      <xdr:row>97</xdr:row>
      <xdr:rowOff>98946</xdr:rowOff>
    </xdr:to>
    <xdr:sp macro="" textlink="">
      <xdr:nvSpPr>
        <xdr:cNvPr id="245" name="フローチャート: 判断 244"/>
        <xdr:cNvSpPr/>
      </xdr:nvSpPr>
      <xdr:spPr>
        <a:xfrm>
          <a:off x="1968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115473</xdr:rowOff>
    </xdr:from>
    <xdr:ext cx="534377" cy="259045"/>
    <xdr:sp macro="" textlink="">
      <xdr:nvSpPr>
        <xdr:cNvPr id="246" name="テキスト ボックス 245"/>
        <xdr:cNvSpPr txBox="1"/>
      </xdr:nvSpPr>
      <xdr:spPr>
        <a:xfrm>
          <a:off x="1752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81890</xdr:rowOff>
    </xdr:from>
    <xdr:to>
      <xdr:col>6</xdr:col>
      <xdr:colOff>38100</xdr:colOff>
      <xdr:row>98</xdr:row>
      <xdr:rowOff>12040</xdr:rowOff>
    </xdr:to>
    <xdr:sp macro="" textlink="">
      <xdr:nvSpPr>
        <xdr:cNvPr id="247" name="フローチャート: 判断 246"/>
        <xdr:cNvSpPr/>
      </xdr:nvSpPr>
      <xdr:spPr>
        <a:xfrm>
          <a:off x="1079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28567</xdr:rowOff>
    </xdr:from>
    <xdr:ext cx="534377" cy="259045"/>
    <xdr:sp macro="" textlink="">
      <xdr:nvSpPr>
        <xdr:cNvPr id="248" name="テキスト ボックス 247"/>
        <xdr:cNvSpPr txBox="1"/>
      </xdr:nvSpPr>
      <xdr:spPr>
        <a:xfrm>
          <a:off x="863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109569</xdr:rowOff>
    </xdr:from>
    <xdr:to>
      <xdr:col>24</xdr:col>
      <xdr:colOff>114300</xdr:colOff>
      <xdr:row>99</xdr:row>
      <xdr:rowOff>39719</xdr:rowOff>
    </xdr:to>
    <xdr:sp macro="" textlink="">
      <xdr:nvSpPr>
        <xdr:cNvPr id="254" name="楕円 253"/>
        <xdr:cNvSpPr/>
      </xdr:nvSpPr>
      <xdr:spPr>
        <a:xfrm>
          <a:off x="4584700" y="1691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87996</xdr:rowOff>
    </xdr:from>
    <xdr:ext cx="534377" cy="259045"/>
    <xdr:sp macro="" textlink="">
      <xdr:nvSpPr>
        <xdr:cNvPr id="255" name="扶助費該当値テキスト"/>
        <xdr:cNvSpPr txBox="1"/>
      </xdr:nvSpPr>
      <xdr:spPr>
        <a:xfrm>
          <a:off x="4686300" y="1689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46800</xdr:rowOff>
    </xdr:from>
    <xdr:to>
      <xdr:col>20</xdr:col>
      <xdr:colOff>38100</xdr:colOff>
      <xdr:row>98</xdr:row>
      <xdr:rowOff>148400</xdr:rowOff>
    </xdr:to>
    <xdr:sp macro="" textlink="">
      <xdr:nvSpPr>
        <xdr:cNvPr id="256" name="楕円 255"/>
        <xdr:cNvSpPr/>
      </xdr:nvSpPr>
      <xdr:spPr>
        <a:xfrm>
          <a:off x="3746500" y="168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139527</xdr:rowOff>
    </xdr:from>
    <xdr:ext cx="534377" cy="259045"/>
    <xdr:sp macro="" textlink="">
      <xdr:nvSpPr>
        <xdr:cNvPr id="257" name="テキスト ボックス 256"/>
        <xdr:cNvSpPr txBox="1"/>
      </xdr:nvSpPr>
      <xdr:spPr>
        <a:xfrm>
          <a:off x="3530111" y="1694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139516</xdr:rowOff>
    </xdr:from>
    <xdr:to>
      <xdr:col>15</xdr:col>
      <xdr:colOff>101600</xdr:colOff>
      <xdr:row>99</xdr:row>
      <xdr:rowOff>69666</xdr:rowOff>
    </xdr:to>
    <xdr:sp macro="" textlink="">
      <xdr:nvSpPr>
        <xdr:cNvPr id="258" name="楕円 257"/>
        <xdr:cNvSpPr/>
      </xdr:nvSpPr>
      <xdr:spPr>
        <a:xfrm>
          <a:off x="2857500" y="1694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60793</xdr:rowOff>
    </xdr:from>
    <xdr:ext cx="534377" cy="259045"/>
    <xdr:sp macro="" textlink="">
      <xdr:nvSpPr>
        <xdr:cNvPr id="259" name="テキスト ボックス 258"/>
        <xdr:cNvSpPr txBox="1"/>
      </xdr:nvSpPr>
      <xdr:spPr>
        <a:xfrm>
          <a:off x="2641111" y="1703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119875</xdr:rowOff>
    </xdr:from>
    <xdr:to>
      <xdr:col>10</xdr:col>
      <xdr:colOff>165100</xdr:colOff>
      <xdr:row>99</xdr:row>
      <xdr:rowOff>50025</xdr:rowOff>
    </xdr:to>
    <xdr:sp macro="" textlink="">
      <xdr:nvSpPr>
        <xdr:cNvPr id="260" name="楕円 259"/>
        <xdr:cNvSpPr/>
      </xdr:nvSpPr>
      <xdr:spPr>
        <a:xfrm>
          <a:off x="1968500" y="169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41152</xdr:rowOff>
    </xdr:from>
    <xdr:ext cx="534377" cy="259045"/>
    <xdr:sp macro="" textlink="">
      <xdr:nvSpPr>
        <xdr:cNvPr id="261" name="テキスト ボックス 260"/>
        <xdr:cNvSpPr txBox="1"/>
      </xdr:nvSpPr>
      <xdr:spPr>
        <a:xfrm>
          <a:off x="1752111" y="1701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42094</xdr:rowOff>
    </xdr:from>
    <xdr:to>
      <xdr:col>6</xdr:col>
      <xdr:colOff>38100</xdr:colOff>
      <xdr:row>99</xdr:row>
      <xdr:rowOff>143694</xdr:rowOff>
    </xdr:to>
    <xdr:sp macro="" textlink="">
      <xdr:nvSpPr>
        <xdr:cNvPr id="262" name="楕円 261"/>
        <xdr:cNvSpPr/>
      </xdr:nvSpPr>
      <xdr:spPr>
        <a:xfrm>
          <a:off x="1079500" y="1701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134821</xdr:rowOff>
    </xdr:from>
    <xdr:ext cx="534377" cy="259045"/>
    <xdr:sp macro="" textlink="">
      <xdr:nvSpPr>
        <xdr:cNvPr id="263" name="テキスト ボックス 262"/>
        <xdr:cNvSpPr txBox="1"/>
      </xdr:nvSpPr>
      <xdr:spPr>
        <a:xfrm>
          <a:off x="863111" y="1710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89" name="直線コネクタ 288"/>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0" name="補助費等最小値テキスト"/>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1" name="直線コネクタ 290"/>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2" name="補助費等最大値テキスト"/>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3" name="直線コネクタ 292"/>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75604</xdr:rowOff>
    </xdr:from>
    <xdr:to>
      <xdr:col>55</xdr:col>
      <xdr:colOff>0</xdr:colOff>
      <xdr:row>38</xdr:row>
      <xdr:rowOff>80643</xdr:rowOff>
    </xdr:to>
    <xdr:cxnSp macro="">
      <xdr:nvCxnSpPr>
        <xdr:cNvPr id="294" name="直線コネクタ 293"/>
        <xdr:cNvCxnSpPr/>
      </xdr:nvCxnSpPr>
      <xdr:spPr>
        <a:xfrm flipV="1">
          <a:off x="9639300" y="6590704"/>
          <a:ext cx="838200" cy="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34190</xdr:rowOff>
    </xdr:from>
    <xdr:ext cx="599010" cy="259045"/>
    <xdr:sp macro="" textlink="">
      <xdr:nvSpPr>
        <xdr:cNvPr id="295" name="補助費等平均値テキスト"/>
        <xdr:cNvSpPr txBox="1"/>
      </xdr:nvSpPr>
      <xdr:spPr>
        <a:xfrm>
          <a:off x="10528300" y="620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6" name="フローチャート: 判断 295"/>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60137</xdr:rowOff>
    </xdr:from>
    <xdr:to>
      <xdr:col>50</xdr:col>
      <xdr:colOff>114300</xdr:colOff>
      <xdr:row>38</xdr:row>
      <xdr:rowOff>80643</xdr:rowOff>
    </xdr:to>
    <xdr:cxnSp macro="">
      <xdr:nvCxnSpPr>
        <xdr:cNvPr id="297" name="直線コネクタ 296"/>
        <xdr:cNvCxnSpPr/>
      </xdr:nvCxnSpPr>
      <xdr:spPr>
        <a:xfrm>
          <a:off x="8750300" y="6575237"/>
          <a:ext cx="889000" cy="2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298" name="フローチャート: 判断 297"/>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149534</xdr:rowOff>
    </xdr:from>
    <xdr:ext cx="599010" cy="259045"/>
    <xdr:sp macro="" textlink="">
      <xdr:nvSpPr>
        <xdr:cNvPr id="299" name="テキスト ボックス 298"/>
        <xdr:cNvSpPr txBox="1"/>
      </xdr:nvSpPr>
      <xdr:spPr>
        <a:xfrm>
          <a:off x="9339795" y="615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7556</xdr:rowOff>
    </xdr:from>
    <xdr:to>
      <xdr:col>45</xdr:col>
      <xdr:colOff>177800</xdr:colOff>
      <xdr:row>38</xdr:row>
      <xdr:rowOff>60137</xdr:rowOff>
    </xdr:to>
    <xdr:cxnSp macro="">
      <xdr:nvCxnSpPr>
        <xdr:cNvPr id="300" name="直線コネクタ 299"/>
        <xdr:cNvCxnSpPr/>
      </xdr:nvCxnSpPr>
      <xdr:spPr>
        <a:xfrm>
          <a:off x="7861300" y="6522656"/>
          <a:ext cx="889000" cy="5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1" name="フローチャート: 判断 300"/>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169942</xdr:rowOff>
    </xdr:from>
    <xdr:ext cx="599010" cy="259045"/>
    <xdr:sp macro="" textlink="">
      <xdr:nvSpPr>
        <xdr:cNvPr id="302" name="テキスト ボックス 301"/>
        <xdr:cNvSpPr txBox="1"/>
      </xdr:nvSpPr>
      <xdr:spPr>
        <a:xfrm>
          <a:off x="8450795" y="617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7556</xdr:rowOff>
    </xdr:from>
    <xdr:to>
      <xdr:col>41</xdr:col>
      <xdr:colOff>50800</xdr:colOff>
      <xdr:row>38</xdr:row>
      <xdr:rowOff>99649</xdr:rowOff>
    </xdr:to>
    <xdr:cxnSp macro="">
      <xdr:nvCxnSpPr>
        <xdr:cNvPr id="303" name="直線コネクタ 302"/>
        <xdr:cNvCxnSpPr/>
      </xdr:nvCxnSpPr>
      <xdr:spPr>
        <a:xfrm flipV="1">
          <a:off x="6972300" y="6522656"/>
          <a:ext cx="889000" cy="9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4" name="フローチャート: 判断 303"/>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39976</xdr:rowOff>
    </xdr:from>
    <xdr:ext cx="534377" cy="259045"/>
    <xdr:sp macro="" textlink="">
      <xdr:nvSpPr>
        <xdr:cNvPr id="305" name="テキスト ボックス 304"/>
        <xdr:cNvSpPr txBox="1"/>
      </xdr:nvSpPr>
      <xdr:spPr>
        <a:xfrm>
          <a:off x="7594111" y="62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6" name="フローチャート: 判断 305"/>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57836</xdr:rowOff>
    </xdr:from>
    <xdr:ext cx="534377" cy="259045"/>
    <xdr:sp macro="" textlink="">
      <xdr:nvSpPr>
        <xdr:cNvPr id="307" name="テキスト ボックス 306"/>
        <xdr:cNvSpPr txBox="1"/>
      </xdr:nvSpPr>
      <xdr:spPr>
        <a:xfrm>
          <a:off x="6705111" y="623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24804</xdr:rowOff>
    </xdr:from>
    <xdr:to>
      <xdr:col>55</xdr:col>
      <xdr:colOff>50800</xdr:colOff>
      <xdr:row>38</xdr:row>
      <xdr:rowOff>126404</xdr:rowOff>
    </xdr:to>
    <xdr:sp macro="" textlink="">
      <xdr:nvSpPr>
        <xdr:cNvPr id="313" name="楕円 312"/>
        <xdr:cNvSpPr/>
      </xdr:nvSpPr>
      <xdr:spPr>
        <a:xfrm>
          <a:off x="10426700" y="653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111181</xdr:rowOff>
    </xdr:from>
    <xdr:ext cx="534377" cy="259045"/>
    <xdr:sp macro="" textlink="">
      <xdr:nvSpPr>
        <xdr:cNvPr id="314" name="補助費等該当値テキスト"/>
        <xdr:cNvSpPr txBox="1"/>
      </xdr:nvSpPr>
      <xdr:spPr>
        <a:xfrm>
          <a:off x="10528300" y="64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29843</xdr:rowOff>
    </xdr:from>
    <xdr:to>
      <xdr:col>50</xdr:col>
      <xdr:colOff>165100</xdr:colOff>
      <xdr:row>38</xdr:row>
      <xdr:rowOff>131443</xdr:rowOff>
    </xdr:to>
    <xdr:sp macro="" textlink="">
      <xdr:nvSpPr>
        <xdr:cNvPr id="315" name="楕円 314"/>
        <xdr:cNvSpPr/>
      </xdr:nvSpPr>
      <xdr:spPr>
        <a:xfrm>
          <a:off x="9588500" y="654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122570</xdr:rowOff>
    </xdr:from>
    <xdr:ext cx="534377" cy="259045"/>
    <xdr:sp macro="" textlink="">
      <xdr:nvSpPr>
        <xdr:cNvPr id="316" name="テキスト ボックス 315"/>
        <xdr:cNvSpPr txBox="1"/>
      </xdr:nvSpPr>
      <xdr:spPr>
        <a:xfrm>
          <a:off x="9372111" y="663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9337</xdr:rowOff>
    </xdr:from>
    <xdr:to>
      <xdr:col>46</xdr:col>
      <xdr:colOff>38100</xdr:colOff>
      <xdr:row>38</xdr:row>
      <xdr:rowOff>110937</xdr:rowOff>
    </xdr:to>
    <xdr:sp macro="" textlink="">
      <xdr:nvSpPr>
        <xdr:cNvPr id="317" name="楕円 316"/>
        <xdr:cNvSpPr/>
      </xdr:nvSpPr>
      <xdr:spPr>
        <a:xfrm>
          <a:off x="8699500" y="652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102064</xdr:rowOff>
    </xdr:from>
    <xdr:ext cx="534377" cy="259045"/>
    <xdr:sp macro="" textlink="">
      <xdr:nvSpPr>
        <xdr:cNvPr id="318" name="テキスト ボックス 317"/>
        <xdr:cNvSpPr txBox="1"/>
      </xdr:nvSpPr>
      <xdr:spPr>
        <a:xfrm>
          <a:off x="8483111" y="661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128206</xdr:rowOff>
    </xdr:from>
    <xdr:to>
      <xdr:col>41</xdr:col>
      <xdr:colOff>101600</xdr:colOff>
      <xdr:row>38</xdr:row>
      <xdr:rowOff>58356</xdr:rowOff>
    </xdr:to>
    <xdr:sp macro="" textlink="">
      <xdr:nvSpPr>
        <xdr:cNvPr id="319" name="楕円 318"/>
        <xdr:cNvSpPr/>
      </xdr:nvSpPr>
      <xdr:spPr>
        <a:xfrm>
          <a:off x="7810500" y="647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49483</xdr:rowOff>
    </xdr:from>
    <xdr:ext cx="534377" cy="259045"/>
    <xdr:sp macro="" textlink="">
      <xdr:nvSpPr>
        <xdr:cNvPr id="320" name="テキスト ボックス 319"/>
        <xdr:cNvSpPr txBox="1"/>
      </xdr:nvSpPr>
      <xdr:spPr>
        <a:xfrm>
          <a:off x="7594111" y="656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48849</xdr:rowOff>
    </xdr:from>
    <xdr:to>
      <xdr:col>36</xdr:col>
      <xdr:colOff>165100</xdr:colOff>
      <xdr:row>38</xdr:row>
      <xdr:rowOff>150449</xdr:rowOff>
    </xdr:to>
    <xdr:sp macro="" textlink="">
      <xdr:nvSpPr>
        <xdr:cNvPr id="321" name="楕円 320"/>
        <xdr:cNvSpPr/>
      </xdr:nvSpPr>
      <xdr:spPr>
        <a:xfrm>
          <a:off x="6921500" y="656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141576</xdr:rowOff>
    </xdr:from>
    <xdr:ext cx="534377" cy="259045"/>
    <xdr:sp macro="" textlink="">
      <xdr:nvSpPr>
        <xdr:cNvPr id="322" name="テキスト ボックス 321"/>
        <xdr:cNvSpPr txBox="1"/>
      </xdr:nvSpPr>
      <xdr:spPr>
        <a:xfrm>
          <a:off x="6705111" y="665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6" name="直線コネクタ 345"/>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7" name="普通建設事業費最小値テキスト"/>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48" name="直線コネクタ 347"/>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49" name="普通建設事業費最大値テキスト"/>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0" name="直線コネクタ 349"/>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99765</xdr:rowOff>
    </xdr:from>
    <xdr:to>
      <xdr:col>55</xdr:col>
      <xdr:colOff>0</xdr:colOff>
      <xdr:row>58</xdr:row>
      <xdr:rowOff>149203</xdr:rowOff>
    </xdr:to>
    <xdr:cxnSp macro="">
      <xdr:nvCxnSpPr>
        <xdr:cNvPr id="351" name="直線コネクタ 350"/>
        <xdr:cNvCxnSpPr/>
      </xdr:nvCxnSpPr>
      <xdr:spPr>
        <a:xfrm>
          <a:off x="9639300" y="10043865"/>
          <a:ext cx="838200" cy="4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138138</xdr:rowOff>
    </xdr:from>
    <xdr:ext cx="599010" cy="259045"/>
    <xdr:sp macro="" textlink="">
      <xdr:nvSpPr>
        <xdr:cNvPr id="352" name="普通建設事業費平均値テキスト"/>
        <xdr:cNvSpPr txBox="1"/>
      </xdr:nvSpPr>
      <xdr:spPr>
        <a:xfrm>
          <a:off x="10528300" y="9739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3" name="フローチャート: 判断 352"/>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99765</xdr:rowOff>
    </xdr:from>
    <xdr:to>
      <xdr:col>50</xdr:col>
      <xdr:colOff>114300</xdr:colOff>
      <xdr:row>58</xdr:row>
      <xdr:rowOff>132955</xdr:rowOff>
    </xdr:to>
    <xdr:cxnSp macro="">
      <xdr:nvCxnSpPr>
        <xdr:cNvPr id="354" name="直線コネクタ 353"/>
        <xdr:cNvCxnSpPr/>
      </xdr:nvCxnSpPr>
      <xdr:spPr>
        <a:xfrm flipV="1">
          <a:off x="8750300" y="10043865"/>
          <a:ext cx="889000" cy="3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5" name="フローチャート: 判断 354"/>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54852</xdr:rowOff>
    </xdr:from>
    <xdr:ext cx="599010" cy="259045"/>
    <xdr:sp macro="" textlink="">
      <xdr:nvSpPr>
        <xdr:cNvPr id="356" name="テキスト ボックス 355"/>
        <xdr:cNvSpPr txBox="1"/>
      </xdr:nvSpPr>
      <xdr:spPr>
        <a:xfrm>
          <a:off x="9339795" y="965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77915</xdr:rowOff>
    </xdr:from>
    <xdr:to>
      <xdr:col>45</xdr:col>
      <xdr:colOff>177800</xdr:colOff>
      <xdr:row>58</xdr:row>
      <xdr:rowOff>132955</xdr:rowOff>
    </xdr:to>
    <xdr:cxnSp macro="">
      <xdr:nvCxnSpPr>
        <xdr:cNvPr id="357" name="直線コネクタ 356"/>
        <xdr:cNvCxnSpPr/>
      </xdr:nvCxnSpPr>
      <xdr:spPr>
        <a:xfrm>
          <a:off x="7861300" y="10022015"/>
          <a:ext cx="889000" cy="5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58" name="フローチャート: 判断 357"/>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73830</xdr:rowOff>
    </xdr:from>
    <xdr:ext cx="599010" cy="259045"/>
    <xdr:sp macro="" textlink="">
      <xdr:nvSpPr>
        <xdr:cNvPr id="359" name="テキスト ボックス 358"/>
        <xdr:cNvSpPr txBox="1"/>
      </xdr:nvSpPr>
      <xdr:spPr>
        <a:xfrm>
          <a:off x="8450795" y="967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77915</xdr:rowOff>
    </xdr:from>
    <xdr:to>
      <xdr:col>41</xdr:col>
      <xdr:colOff>50800</xdr:colOff>
      <xdr:row>58</xdr:row>
      <xdr:rowOff>157852</xdr:rowOff>
    </xdr:to>
    <xdr:cxnSp macro="">
      <xdr:nvCxnSpPr>
        <xdr:cNvPr id="360" name="直線コネクタ 359"/>
        <xdr:cNvCxnSpPr/>
      </xdr:nvCxnSpPr>
      <xdr:spPr>
        <a:xfrm flipV="1">
          <a:off x="6972300" y="10022015"/>
          <a:ext cx="889000" cy="7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61" name="フローチャート: 判断 360"/>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55227</xdr:rowOff>
    </xdr:from>
    <xdr:ext cx="599010" cy="259045"/>
    <xdr:sp macro="" textlink="">
      <xdr:nvSpPr>
        <xdr:cNvPr id="362" name="テキスト ボックス 361"/>
        <xdr:cNvSpPr txBox="1"/>
      </xdr:nvSpPr>
      <xdr:spPr>
        <a:xfrm>
          <a:off x="7561795" y="96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63" name="フローチャート: 判断 362"/>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55248</xdr:rowOff>
    </xdr:from>
    <xdr:ext cx="599010" cy="259045"/>
    <xdr:sp macro="" textlink="">
      <xdr:nvSpPr>
        <xdr:cNvPr id="364" name="テキスト ボックス 363"/>
        <xdr:cNvSpPr txBox="1"/>
      </xdr:nvSpPr>
      <xdr:spPr>
        <a:xfrm>
          <a:off x="6672795" y="965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98403</xdr:rowOff>
    </xdr:from>
    <xdr:to>
      <xdr:col>55</xdr:col>
      <xdr:colOff>50800</xdr:colOff>
      <xdr:row>59</xdr:row>
      <xdr:rowOff>28553</xdr:rowOff>
    </xdr:to>
    <xdr:sp macro="" textlink="">
      <xdr:nvSpPr>
        <xdr:cNvPr id="370" name="楕円 369"/>
        <xdr:cNvSpPr/>
      </xdr:nvSpPr>
      <xdr:spPr>
        <a:xfrm>
          <a:off x="10426700" y="1004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13330</xdr:rowOff>
    </xdr:from>
    <xdr:ext cx="534377" cy="259045"/>
    <xdr:sp macro="" textlink="">
      <xdr:nvSpPr>
        <xdr:cNvPr id="371" name="普通建設事業費該当値テキスト"/>
        <xdr:cNvSpPr txBox="1"/>
      </xdr:nvSpPr>
      <xdr:spPr>
        <a:xfrm>
          <a:off x="10528300" y="995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48965</xdr:rowOff>
    </xdr:from>
    <xdr:to>
      <xdr:col>50</xdr:col>
      <xdr:colOff>165100</xdr:colOff>
      <xdr:row>58</xdr:row>
      <xdr:rowOff>150565</xdr:rowOff>
    </xdr:to>
    <xdr:sp macro="" textlink="">
      <xdr:nvSpPr>
        <xdr:cNvPr id="372" name="楕円 371"/>
        <xdr:cNvSpPr/>
      </xdr:nvSpPr>
      <xdr:spPr>
        <a:xfrm>
          <a:off x="9588500" y="999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141692</xdr:rowOff>
    </xdr:from>
    <xdr:ext cx="534377" cy="259045"/>
    <xdr:sp macro="" textlink="">
      <xdr:nvSpPr>
        <xdr:cNvPr id="373" name="テキスト ボックス 372"/>
        <xdr:cNvSpPr txBox="1"/>
      </xdr:nvSpPr>
      <xdr:spPr>
        <a:xfrm>
          <a:off x="9372111" y="1008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82155</xdr:rowOff>
    </xdr:from>
    <xdr:to>
      <xdr:col>46</xdr:col>
      <xdr:colOff>38100</xdr:colOff>
      <xdr:row>59</xdr:row>
      <xdr:rowOff>12305</xdr:rowOff>
    </xdr:to>
    <xdr:sp macro="" textlink="">
      <xdr:nvSpPr>
        <xdr:cNvPr id="374" name="楕円 373"/>
        <xdr:cNvSpPr/>
      </xdr:nvSpPr>
      <xdr:spPr>
        <a:xfrm>
          <a:off x="8699500" y="1002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3432</xdr:rowOff>
    </xdr:from>
    <xdr:ext cx="534377" cy="259045"/>
    <xdr:sp macro="" textlink="">
      <xdr:nvSpPr>
        <xdr:cNvPr id="375" name="テキスト ボックス 374"/>
        <xdr:cNvSpPr txBox="1"/>
      </xdr:nvSpPr>
      <xdr:spPr>
        <a:xfrm>
          <a:off x="8483111" y="1011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27115</xdr:rowOff>
    </xdr:from>
    <xdr:to>
      <xdr:col>41</xdr:col>
      <xdr:colOff>101600</xdr:colOff>
      <xdr:row>58</xdr:row>
      <xdr:rowOff>128715</xdr:rowOff>
    </xdr:to>
    <xdr:sp macro="" textlink="">
      <xdr:nvSpPr>
        <xdr:cNvPr id="376" name="楕円 375"/>
        <xdr:cNvSpPr/>
      </xdr:nvSpPr>
      <xdr:spPr>
        <a:xfrm>
          <a:off x="7810500" y="99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119842</xdr:rowOff>
    </xdr:from>
    <xdr:ext cx="534377" cy="259045"/>
    <xdr:sp macro="" textlink="">
      <xdr:nvSpPr>
        <xdr:cNvPr id="377" name="テキスト ボックス 376"/>
        <xdr:cNvSpPr txBox="1"/>
      </xdr:nvSpPr>
      <xdr:spPr>
        <a:xfrm>
          <a:off x="7594111" y="1006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107052</xdr:rowOff>
    </xdr:from>
    <xdr:to>
      <xdr:col>36</xdr:col>
      <xdr:colOff>165100</xdr:colOff>
      <xdr:row>59</xdr:row>
      <xdr:rowOff>37202</xdr:rowOff>
    </xdr:to>
    <xdr:sp macro="" textlink="">
      <xdr:nvSpPr>
        <xdr:cNvPr id="378" name="楕円 377"/>
        <xdr:cNvSpPr/>
      </xdr:nvSpPr>
      <xdr:spPr>
        <a:xfrm>
          <a:off x="6921500" y="1005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28329</xdr:rowOff>
    </xdr:from>
    <xdr:ext cx="534377" cy="259045"/>
    <xdr:sp macro="" textlink="">
      <xdr:nvSpPr>
        <xdr:cNvPr id="379" name="テキスト ボックス 378"/>
        <xdr:cNvSpPr txBox="1"/>
      </xdr:nvSpPr>
      <xdr:spPr>
        <a:xfrm>
          <a:off x="6705111" y="1014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3" name="直線コネクタ 402"/>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6" name="普通建設事業費 （ うち新規整備　）最大値テキスト"/>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7" name="直線コネクタ 406"/>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19613</xdr:rowOff>
    </xdr:from>
    <xdr:to>
      <xdr:col>55</xdr:col>
      <xdr:colOff>0</xdr:colOff>
      <xdr:row>79</xdr:row>
      <xdr:rowOff>20013</xdr:rowOff>
    </xdr:to>
    <xdr:cxnSp macro="">
      <xdr:nvCxnSpPr>
        <xdr:cNvPr id="408" name="直線コネクタ 407"/>
        <xdr:cNvCxnSpPr/>
      </xdr:nvCxnSpPr>
      <xdr:spPr>
        <a:xfrm flipV="1">
          <a:off x="9639300" y="13564163"/>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27671</xdr:rowOff>
    </xdr:from>
    <xdr:ext cx="534377" cy="259045"/>
    <xdr:sp macro="" textlink="">
      <xdr:nvSpPr>
        <xdr:cNvPr id="409" name="普通建設事業費 （ うち新規整備　）平均値テキスト"/>
        <xdr:cNvSpPr txBox="1"/>
      </xdr:nvSpPr>
      <xdr:spPr>
        <a:xfrm>
          <a:off x="10528300" y="13229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0" name="フローチャート: 判断 409"/>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20013</xdr:rowOff>
    </xdr:from>
    <xdr:to>
      <xdr:col>50</xdr:col>
      <xdr:colOff>114300</xdr:colOff>
      <xdr:row>79</xdr:row>
      <xdr:rowOff>32978</xdr:rowOff>
    </xdr:to>
    <xdr:cxnSp macro="">
      <xdr:nvCxnSpPr>
        <xdr:cNvPr id="411" name="直線コネクタ 410"/>
        <xdr:cNvCxnSpPr/>
      </xdr:nvCxnSpPr>
      <xdr:spPr>
        <a:xfrm flipV="1">
          <a:off x="8750300" y="13564563"/>
          <a:ext cx="8890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2" name="フローチャート: 判断 411"/>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119282</xdr:rowOff>
    </xdr:from>
    <xdr:ext cx="534377" cy="259045"/>
    <xdr:sp macro="" textlink="">
      <xdr:nvSpPr>
        <xdr:cNvPr id="413" name="テキスト ボックス 412"/>
        <xdr:cNvSpPr txBox="1"/>
      </xdr:nvSpPr>
      <xdr:spPr>
        <a:xfrm>
          <a:off x="9372111" y="131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135742</xdr:rowOff>
    </xdr:from>
    <xdr:to>
      <xdr:col>45</xdr:col>
      <xdr:colOff>177800</xdr:colOff>
      <xdr:row>79</xdr:row>
      <xdr:rowOff>32978</xdr:rowOff>
    </xdr:to>
    <xdr:cxnSp macro="">
      <xdr:nvCxnSpPr>
        <xdr:cNvPr id="414" name="直線コネクタ 413"/>
        <xdr:cNvCxnSpPr/>
      </xdr:nvCxnSpPr>
      <xdr:spPr>
        <a:xfrm>
          <a:off x="7861300" y="13508842"/>
          <a:ext cx="889000" cy="6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5" name="フローチャート: 判断 414"/>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6" name="テキスト ボックス 415"/>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17" name="フローチャート: 判断 416"/>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77716</xdr:rowOff>
    </xdr:from>
    <xdr:ext cx="534377" cy="259045"/>
    <xdr:sp macro="" textlink="">
      <xdr:nvSpPr>
        <xdr:cNvPr id="418" name="テキスト ボックス 417"/>
        <xdr:cNvSpPr txBox="1"/>
      </xdr:nvSpPr>
      <xdr:spPr>
        <a:xfrm>
          <a:off x="7594111" y="131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140263</xdr:rowOff>
    </xdr:from>
    <xdr:to>
      <xdr:col>55</xdr:col>
      <xdr:colOff>50800</xdr:colOff>
      <xdr:row>79</xdr:row>
      <xdr:rowOff>70413</xdr:rowOff>
    </xdr:to>
    <xdr:sp macro="" textlink="">
      <xdr:nvSpPr>
        <xdr:cNvPr id="424" name="楕円 423"/>
        <xdr:cNvSpPr/>
      </xdr:nvSpPr>
      <xdr:spPr>
        <a:xfrm>
          <a:off x="10426700" y="1351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55190</xdr:rowOff>
    </xdr:from>
    <xdr:ext cx="469744" cy="259045"/>
    <xdr:sp macro="" textlink="">
      <xdr:nvSpPr>
        <xdr:cNvPr id="425" name="普通建設事業費 （ うち新規整備　）該当値テキスト"/>
        <xdr:cNvSpPr txBox="1"/>
      </xdr:nvSpPr>
      <xdr:spPr>
        <a:xfrm>
          <a:off x="10528300" y="1342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140663</xdr:rowOff>
    </xdr:from>
    <xdr:to>
      <xdr:col>50</xdr:col>
      <xdr:colOff>165100</xdr:colOff>
      <xdr:row>79</xdr:row>
      <xdr:rowOff>70813</xdr:rowOff>
    </xdr:to>
    <xdr:sp macro="" textlink="">
      <xdr:nvSpPr>
        <xdr:cNvPr id="426" name="楕円 425"/>
        <xdr:cNvSpPr/>
      </xdr:nvSpPr>
      <xdr:spPr>
        <a:xfrm>
          <a:off x="9588500" y="1351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61940</xdr:rowOff>
    </xdr:from>
    <xdr:ext cx="469744" cy="259045"/>
    <xdr:sp macro="" textlink="">
      <xdr:nvSpPr>
        <xdr:cNvPr id="427" name="テキスト ボックス 426"/>
        <xdr:cNvSpPr txBox="1"/>
      </xdr:nvSpPr>
      <xdr:spPr>
        <a:xfrm>
          <a:off x="9404428" y="1360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153628</xdr:rowOff>
    </xdr:from>
    <xdr:to>
      <xdr:col>46</xdr:col>
      <xdr:colOff>38100</xdr:colOff>
      <xdr:row>79</xdr:row>
      <xdr:rowOff>83778</xdr:rowOff>
    </xdr:to>
    <xdr:sp macro="" textlink="">
      <xdr:nvSpPr>
        <xdr:cNvPr id="428" name="楕円 427"/>
        <xdr:cNvSpPr/>
      </xdr:nvSpPr>
      <xdr:spPr>
        <a:xfrm>
          <a:off x="8699500" y="1352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74905</xdr:rowOff>
    </xdr:from>
    <xdr:ext cx="469744" cy="259045"/>
    <xdr:sp macro="" textlink="">
      <xdr:nvSpPr>
        <xdr:cNvPr id="429" name="テキスト ボックス 428"/>
        <xdr:cNvSpPr txBox="1"/>
      </xdr:nvSpPr>
      <xdr:spPr>
        <a:xfrm>
          <a:off x="8515428" y="1361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84942</xdr:rowOff>
    </xdr:from>
    <xdr:to>
      <xdr:col>41</xdr:col>
      <xdr:colOff>101600</xdr:colOff>
      <xdr:row>79</xdr:row>
      <xdr:rowOff>15092</xdr:rowOff>
    </xdr:to>
    <xdr:sp macro="" textlink="">
      <xdr:nvSpPr>
        <xdr:cNvPr id="430" name="楕円 429"/>
        <xdr:cNvSpPr/>
      </xdr:nvSpPr>
      <xdr:spPr>
        <a:xfrm>
          <a:off x="7810500" y="1345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6219</xdr:rowOff>
    </xdr:from>
    <xdr:ext cx="534377" cy="259045"/>
    <xdr:sp macro="" textlink="">
      <xdr:nvSpPr>
        <xdr:cNvPr id="431" name="テキスト ボックス 430"/>
        <xdr:cNvSpPr txBox="1"/>
      </xdr:nvSpPr>
      <xdr:spPr>
        <a:xfrm>
          <a:off x="7594111" y="1355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1" name="直線コネクタ 450"/>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2" name="普通建設事業費 （ うち更新整備　）最小値テキスト"/>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3" name="直線コネクタ 452"/>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4" name="普通建設事業費 （ うち更新整備　）最大値テキスト"/>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5" name="直線コネクタ 454"/>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130510</xdr:rowOff>
    </xdr:from>
    <xdr:to>
      <xdr:col>55</xdr:col>
      <xdr:colOff>0</xdr:colOff>
      <xdr:row>97</xdr:row>
      <xdr:rowOff>91232</xdr:rowOff>
    </xdr:to>
    <xdr:cxnSp macro="">
      <xdr:nvCxnSpPr>
        <xdr:cNvPr id="456" name="直線コネクタ 455"/>
        <xdr:cNvCxnSpPr/>
      </xdr:nvCxnSpPr>
      <xdr:spPr>
        <a:xfrm>
          <a:off x="9639300" y="16589710"/>
          <a:ext cx="838200" cy="13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3998</xdr:rowOff>
    </xdr:from>
    <xdr:ext cx="534377" cy="259045"/>
    <xdr:sp macro="" textlink="">
      <xdr:nvSpPr>
        <xdr:cNvPr id="457" name="普通建設事業費 （ うち更新整備　）平均値テキスト"/>
        <xdr:cNvSpPr txBox="1"/>
      </xdr:nvSpPr>
      <xdr:spPr>
        <a:xfrm>
          <a:off x="10528300" y="16291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58" name="フローチャート: 判断 457"/>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130510</xdr:rowOff>
    </xdr:from>
    <xdr:to>
      <xdr:col>50</xdr:col>
      <xdr:colOff>114300</xdr:colOff>
      <xdr:row>96</xdr:row>
      <xdr:rowOff>149427</xdr:rowOff>
    </xdr:to>
    <xdr:cxnSp macro="">
      <xdr:nvCxnSpPr>
        <xdr:cNvPr id="459" name="直線コネクタ 458"/>
        <xdr:cNvCxnSpPr/>
      </xdr:nvCxnSpPr>
      <xdr:spPr>
        <a:xfrm flipV="1">
          <a:off x="8750300" y="16589710"/>
          <a:ext cx="889000" cy="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0" name="フローチャート: 判断 459"/>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88898</xdr:rowOff>
    </xdr:from>
    <xdr:ext cx="534377" cy="259045"/>
    <xdr:sp macro="" textlink="">
      <xdr:nvSpPr>
        <xdr:cNvPr id="461" name="テキスト ボックス 460"/>
        <xdr:cNvSpPr txBox="1"/>
      </xdr:nvSpPr>
      <xdr:spPr>
        <a:xfrm>
          <a:off x="9372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108085</xdr:rowOff>
    </xdr:from>
    <xdr:to>
      <xdr:col>45</xdr:col>
      <xdr:colOff>177800</xdr:colOff>
      <xdr:row>96</xdr:row>
      <xdr:rowOff>149427</xdr:rowOff>
    </xdr:to>
    <xdr:cxnSp macro="">
      <xdr:nvCxnSpPr>
        <xdr:cNvPr id="462" name="直線コネクタ 461"/>
        <xdr:cNvCxnSpPr/>
      </xdr:nvCxnSpPr>
      <xdr:spPr>
        <a:xfrm>
          <a:off x="7861300" y="16567285"/>
          <a:ext cx="889000" cy="4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3" name="フローチャート: 判断 462"/>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15546</xdr:rowOff>
    </xdr:from>
    <xdr:ext cx="534377" cy="259045"/>
    <xdr:sp macro="" textlink="">
      <xdr:nvSpPr>
        <xdr:cNvPr id="464" name="テキスト ボックス 463"/>
        <xdr:cNvSpPr txBox="1"/>
      </xdr:nvSpPr>
      <xdr:spPr>
        <a:xfrm>
          <a:off x="8483111" y="1630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37636</xdr:rowOff>
    </xdr:from>
    <xdr:to>
      <xdr:col>41</xdr:col>
      <xdr:colOff>101600</xdr:colOff>
      <xdr:row>96</xdr:row>
      <xdr:rowOff>139236</xdr:rowOff>
    </xdr:to>
    <xdr:sp macro="" textlink="">
      <xdr:nvSpPr>
        <xdr:cNvPr id="465" name="フローチャート: 判断 464"/>
        <xdr:cNvSpPr/>
      </xdr:nvSpPr>
      <xdr:spPr>
        <a:xfrm>
          <a:off x="7810500" y="1649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155763</xdr:rowOff>
    </xdr:from>
    <xdr:ext cx="534377" cy="259045"/>
    <xdr:sp macro="" textlink="">
      <xdr:nvSpPr>
        <xdr:cNvPr id="466" name="テキスト ボックス 465"/>
        <xdr:cNvSpPr txBox="1"/>
      </xdr:nvSpPr>
      <xdr:spPr>
        <a:xfrm>
          <a:off x="7594111" y="1627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40432</xdr:rowOff>
    </xdr:from>
    <xdr:to>
      <xdr:col>55</xdr:col>
      <xdr:colOff>50800</xdr:colOff>
      <xdr:row>97</xdr:row>
      <xdr:rowOff>142032</xdr:rowOff>
    </xdr:to>
    <xdr:sp macro="" textlink="">
      <xdr:nvSpPr>
        <xdr:cNvPr id="472" name="楕円 471"/>
        <xdr:cNvSpPr/>
      </xdr:nvSpPr>
      <xdr:spPr>
        <a:xfrm>
          <a:off x="10426700" y="1667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126809</xdr:rowOff>
    </xdr:from>
    <xdr:ext cx="534377" cy="259045"/>
    <xdr:sp macro="" textlink="">
      <xdr:nvSpPr>
        <xdr:cNvPr id="473" name="普通建設事業費 （ うち更新整備　）該当値テキスト"/>
        <xdr:cNvSpPr txBox="1"/>
      </xdr:nvSpPr>
      <xdr:spPr>
        <a:xfrm>
          <a:off x="10528300" y="1658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79710</xdr:rowOff>
    </xdr:from>
    <xdr:to>
      <xdr:col>50</xdr:col>
      <xdr:colOff>165100</xdr:colOff>
      <xdr:row>97</xdr:row>
      <xdr:rowOff>9860</xdr:rowOff>
    </xdr:to>
    <xdr:sp macro="" textlink="">
      <xdr:nvSpPr>
        <xdr:cNvPr id="474" name="楕円 473"/>
        <xdr:cNvSpPr/>
      </xdr:nvSpPr>
      <xdr:spPr>
        <a:xfrm>
          <a:off x="9588500" y="1653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987</xdr:rowOff>
    </xdr:from>
    <xdr:ext cx="534377" cy="259045"/>
    <xdr:sp macro="" textlink="">
      <xdr:nvSpPr>
        <xdr:cNvPr id="475" name="テキスト ボックス 474"/>
        <xdr:cNvSpPr txBox="1"/>
      </xdr:nvSpPr>
      <xdr:spPr>
        <a:xfrm>
          <a:off x="9372111" y="1663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98627</xdr:rowOff>
    </xdr:from>
    <xdr:to>
      <xdr:col>46</xdr:col>
      <xdr:colOff>38100</xdr:colOff>
      <xdr:row>97</xdr:row>
      <xdr:rowOff>28777</xdr:rowOff>
    </xdr:to>
    <xdr:sp macro="" textlink="">
      <xdr:nvSpPr>
        <xdr:cNvPr id="476" name="楕円 475"/>
        <xdr:cNvSpPr/>
      </xdr:nvSpPr>
      <xdr:spPr>
        <a:xfrm>
          <a:off x="8699500" y="1655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19904</xdr:rowOff>
    </xdr:from>
    <xdr:ext cx="534377" cy="259045"/>
    <xdr:sp macro="" textlink="">
      <xdr:nvSpPr>
        <xdr:cNvPr id="477" name="テキスト ボックス 476"/>
        <xdr:cNvSpPr txBox="1"/>
      </xdr:nvSpPr>
      <xdr:spPr>
        <a:xfrm>
          <a:off x="8483111" y="16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57285</xdr:rowOff>
    </xdr:from>
    <xdr:to>
      <xdr:col>41</xdr:col>
      <xdr:colOff>101600</xdr:colOff>
      <xdr:row>96</xdr:row>
      <xdr:rowOff>158885</xdr:rowOff>
    </xdr:to>
    <xdr:sp macro="" textlink="">
      <xdr:nvSpPr>
        <xdr:cNvPr id="478" name="楕円 477"/>
        <xdr:cNvSpPr/>
      </xdr:nvSpPr>
      <xdr:spPr>
        <a:xfrm>
          <a:off x="7810500" y="1651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150012</xdr:rowOff>
    </xdr:from>
    <xdr:ext cx="534377" cy="259045"/>
    <xdr:sp macro="" textlink="">
      <xdr:nvSpPr>
        <xdr:cNvPr id="479" name="テキスト ボックス 478"/>
        <xdr:cNvSpPr txBox="1"/>
      </xdr:nvSpPr>
      <xdr:spPr>
        <a:xfrm>
          <a:off x="7594111" y="1660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3" name="直線コネクタ 502"/>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6" name="災害復旧事業費最大値テキスト"/>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7" name="直線コネクタ 506"/>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41021</xdr:rowOff>
    </xdr:from>
    <xdr:to>
      <xdr:col>85</xdr:col>
      <xdr:colOff>127000</xdr:colOff>
      <xdr:row>39</xdr:row>
      <xdr:rowOff>44450</xdr:rowOff>
    </xdr:to>
    <xdr:cxnSp macro="">
      <xdr:nvCxnSpPr>
        <xdr:cNvPr id="508" name="直線コネクタ 507"/>
        <xdr:cNvCxnSpPr/>
      </xdr:nvCxnSpPr>
      <xdr:spPr>
        <a:xfrm>
          <a:off x="15481300" y="6727571"/>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49915</xdr:rowOff>
    </xdr:from>
    <xdr:ext cx="534377" cy="259045"/>
    <xdr:sp macro="" textlink="">
      <xdr:nvSpPr>
        <xdr:cNvPr id="509" name="災害復旧事業費平均値テキスト"/>
        <xdr:cNvSpPr txBox="1"/>
      </xdr:nvSpPr>
      <xdr:spPr>
        <a:xfrm>
          <a:off x="16370300" y="63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0" name="フローチャート: 判断 509"/>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41021</xdr:rowOff>
    </xdr:from>
    <xdr:to>
      <xdr:col>81</xdr:col>
      <xdr:colOff>50800</xdr:colOff>
      <xdr:row>39</xdr:row>
      <xdr:rowOff>44450</xdr:rowOff>
    </xdr:to>
    <xdr:cxnSp macro="">
      <xdr:nvCxnSpPr>
        <xdr:cNvPr id="511" name="直線コネクタ 510"/>
        <xdr:cNvCxnSpPr/>
      </xdr:nvCxnSpPr>
      <xdr:spPr>
        <a:xfrm flipV="1">
          <a:off x="14592300" y="672757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2" name="フローチャート: 判断 511"/>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119562</xdr:rowOff>
    </xdr:from>
    <xdr:ext cx="534377" cy="259045"/>
    <xdr:sp macro="" textlink="">
      <xdr:nvSpPr>
        <xdr:cNvPr id="513" name="テキスト ボックス 512"/>
        <xdr:cNvSpPr txBox="1"/>
      </xdr:nvSpPr>
      <xdr:spPr>
        <a:xfrm>
          <a:off x="15214111" y="62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4" name="直線コネクタ 51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42532</xdr:rowOff>
    </xdr:from>
    <xdr:to>
      <xdr:col>76</xdr:col>
      <xdr:colOff>165100</xdr:colOff>
      <xdr:row>38</xdr:row>
      <xdr:rowOff>144132</xdr:rowOff>
    </xdr:to>
    <xdr:sp macro="" textlink="">
      <xdr:nvSpPr>
        <xdr:cNvPr id="515" name="フローチャート: 判断 514"/>
        <xdr:cNvSpPr/>
      </xdr:nvSpPr>
      <xdr:spPr>
        <a:xfrm>
          <a:off x="14541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160659</xdr:rowOff>
    </xdr:from>
    <xdr:ext cx="469744" cy="259045"/>
    <xdr:sp macro="" textlink="">
      <xdr:nvSpPr>
        <xdr:cNvPr id="516" name="テキスト ボックス 515"/>
        <xdr:cNvSpPr txBox="1"/>
      </xdr:nvSpPr>
      <xdr:spPr>
        <a:xfrm>
          <a:off x="14357428"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7" name="直線コネクタ 51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9309</xdr:rowOff>
    </xdr:from>
    <xdr:to>
      <xdr:col>72</xdr:col>
      <xdr:colOff>38100</xdr:colOff>
      <xdr:row>38</xdr:row>
      <xdr:rowOff>110909</xdr:rowOff>
    </xdr:to>
    <xdr:sp macro="" textlink="">
      <xdr:nvSpPr>
        <xdr:cNvPr id="518" name="フローチャート: 判断 517"/>
        <xdr:cNvSpPr/>
      </xdr:nvSpPr>
      <xdr:spPr>
        <a:xfrm>
          <a:off x="13652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127436</xdr:rowOff>
    </xdr:from>
    <xdr:ext cx="534377" cy="259045"/>
    <xdr:sp macro="" textlink="">
      <xdr:nvSpPr>
        <xdr:cNvPr id="519" name="テキスト ボックス 518"/>
        <xdr:cNvSpPr txBox="1"/>
      </xdr:nvSpPr>
      <xdr:spPr>
        <a:xfrm>
          <a:off x="13436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48399</xdr:rowOff>
    </xdr:from>
    <xdr:to>
      <xdr:col>67</xdr:col>
      <xdr:colOff>101600</xdr:colOff>
      <xdr:row>38</xdr:row>
      <xdr:rowOff>149999</xdr:rowOff>
    </xdr:to>
    <xdr:sp macro="" textlink="">
      <xdr:nvSpPr>
        <xdr:cNvPr id="520" name="フローチャート: 判断 519"/>
        <xdr:cNvSpPr/>
      </xdr:nvSpPr>
      <xdr:spPr>
        <a:xfrm>
          <a:off x="12763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166527</xdr:rowOff>
    </xdr:from>
    <xdr:ext cx="469744" cy="259045"/>
    <xdr:sp macro="" textlink="">
      <xdr:nvSpPr>
        <xdr:cNvPr id="521" name="テキスト ボックス 520"/>
        <xdr:cNvSpPr txBox="1"/>
      </xdr:nvSpPr>
      <xdr:spPr>
        <a:xfrm>
          <a:off x="12579428"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7" name="楕円 52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161671</xdr:rowOff>
    </xdr:from>
    <xdr:to>
      <xdr:col>81</xdr:col>
      <xdr:colOff>101600</xdr:colOff>
      <xdr:row>39</xdr:row>
      <xdr:rowOff>91821</xdr:rowOff>
    </xdr:to>
    <xdr:sp macro="" textlink="">
      <xdr:nvSpPr>
        <xdr:cNvPr id="529" name="楕円 528"/>
        <xdr:cNvSpPr/>
      </xdr:nvSpPr>
      <xdr:spPr>
        <a:xfrm>
          <a:off x="154305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82948</xdr:rowOff>
    </xdr:from>
    <xdr:ext cx="378565" cy="259045"/>
    <xdr:sp macro="" textlink="">
      <xdr:nvSpPr>
        <xdr:cNvPr id="530" name="テキスト ボックス 529"/>
        <xdr:cNvSpPr txBox="1"/>
      </xdr:nvSpPr>
      <xdr:spPr>
        <a:xfrm>
          <a:off x="15292017" y="6769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1" name="楕円 53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2" name="テキスト ボックス 531"/>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3" name="楕円 53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4" name="テキスト ボックス 533"/>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5" name="楕円 53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6" name="テキスト ボックス 535"/>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7" name="テキスト ボックス 59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9" name="テキスト ボックス 59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1" name="テキスト ボックス 60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7" name="直線コネクタ 606"/>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08" name="公債費最小値テキスト"/>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09" name="直線コネクタ 608"/>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0" name="公債費最大値テキスト"/>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1" name="直線コネクタ 610"/>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152095</xdr:rowOff>
    </xdr:from>
    <xdr:to>
      <xdr:col>85</xdr:col>
      <xdr:colOff>127000</xdr:colOff>
      <xdr:row>77</xdr:row>
      <xdr:rowOff>152543</xdr:rowOff>
    </xdr:to>
    <xdr:cxnSp macro="">
      <xdr:nvCxnSpPr>
        <xdr:cNvPr id="612" name="直線コネクタ 611"/>
        <xdr:cNvCxnSpPr/>
      </xdr:nvCxnSpPr>
      <xdr:spPr>
        <a:xfrm flipV="1">
          <a:off x="15481300" y="13353745"/>
          <a:ext cx="8382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110958</xdr:rowOff>
    </xdr:from>
    <xdr:ext cx="534377" cy="259045"/>
    <xdr:sp macro="" textlink="">
      <xdr:nvSpPr>
        <xdr:cNvPr id="613" name="公債費平均値テキスト"/>
        <xdr:cNvSpPr txBox="1"/>
      </xdr:nvSpPr>
      <xdr:spPr>
        <a:xfrm>
          <a:off x="16370300" y="12969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4" name="フローチャート: 判断 613"/>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152543</xdr:rowOff>
    </xdr:from>
    <xdr:to>
      <xdr:col>81</xdr:col>
      <xdr:colOff>50800</xdr:colOff>
      <xdr:row>77</xdr:row>
      <xdr:rowOff>163914</xdr:rowOff>
    </xdr:to>
    <xdr:cxnSp macro="">
      <xdr:nvCxnSpPr>
        <xdr:cNvPr id="615" name="直線コネクタ 614"/>
        <xdr:cNvCxnSpPr/>
      </xdr:nvCxnSpPr>
      <xdr:spPr>
        <a:xfrm flipV="1">
          <a:off x="14592300" y="13354193"/>
          <a:ext cx="889000" cy="1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6" name="フローチャート: 判断 615"/>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49581</xdr:rowOff>
    </xdr:from>
    <xdr:ext cx="534377" cy="259045"/>
    <xdr:sp macro="" textlink="">
      <xdr:nvSpPr>
        <xdr:cNvPr id="617" name="テキスト ボックス 616"/>
        <xdr:cNvSpPr txBox="1"/>
      </xdr:nvSpPr>
      <xdr:spPr>
        <a:xfrm>
          <a:off x="15214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158514</xdr:rowOff>
    </xdr:from>
    <xdr:to>
      <xdr:col>76</xdr:col>
      <xdr:colOff>114300</xdr:colOff>
      <xdr:row>77</xdr:row>
      <xdr:rowOff>163914</xdr:rowOff>
    </xdr:to>
    <xdr:cxnSp macro="">
      <xdr:nvCxnSpPr>
        <xdr:cNvPr id="618" name="直線コネクタ 617"/>
        <xdr:cNvCxnSpPr/>
      </xdr:nvCxnSpPr>
      <xdr:spPr>
        <a:xfrm>
          <a:off x="13703300" y="13360164"/>
          <a:ext cx="889000" cy="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19" name="フローチャート: 判断 618"/>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69492</xdr:rowOff>
    </xdr:from>
    <xdr:ext cx="534377" cy="259045"/>
    <xdr:sp macro="" textlink="">
      <xdr:nvSpPr>
        <xdr:cNvPr id="620" name="テキスト ボックス 619"/>
        <xdr:cNvSpPr txBox="1"/>
      </xdr:nvSpPr>
      <xdr:spPr>
        <a:xfrm>
          <a:off x="14325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154898</xdr:rowOff>
    </xdr:from>
    <xdr:to>
      <xdr:col>71</xdr:col>
      <xdr:colOff>177800</xdr:colOff>
      <xdr:row>77</xdr:row>
      <xdr:rowOff>158514</xdr:rowOff>
    </xdr:to>
    <xdr:cxnSp macro="">
      <xdr:nvCxnSpPr>
        <xdr:cNvPr id="621" name="直線コネクタ 620"/>
        <xdr:cNvCxnSpPr/>
      </xdr:nvCxnSpPr>
      <xdr:spPr>
        <a:xfrm>
          <a:off x="12814300" y="13356548"/>
          <a:ext cx="889000" cy="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22" name="フローチャート: 判断 621"/>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53284</xdr:rowOff>
    </xdr:from>
    <xdr:ext cx="534377" cy="259045"/>
    <xdr:sp macro="" textlink="">
      <xdr:nvSpPr>
        <xdr:cNvPr id="623" name="テキスト ボックス 622"/>
        <xdr:cNvSpPr txBox="1"/>
      </xdr:nvSpPr>
      <xdr:spPr>
        <a:xfrm>
          <a:off x="13436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4" name="フローチャート: 判断 623"/>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42801</xdr:rowOff>
    </xdr:from>
    <xdr:ext cx="534377" cy="259045"/>
    <xdr:sp macro="" textlink="">
      <xdr:nvSpPr>
        <xdr:cNvPr id="625" name="テキスト ボックス 624"/>
        <xdr:cNvSpPr txBox="1"/>
      </xdr:nvSpPr>
      <xdr:spPr>
        <a:xfrm>
          <a:off x="12547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101295</xdr:rowOff>
    </xdr:from>
    <xdr:to>
      <xdr:col>85</xdr:col>
      <xdr:colOff>177800</xdr:colOff>
      <xdr:row>78</xdr:row>
      <xdr:rowOff>31445</xdr:rowOff>
    </xdr:to>
    <xdr:sp macro="" textlink="">
      <xdr:nvSpPr>
        <xdr:cNvPr id="631" name="楕円 630"/>
        <xdr:cNvSpPr/>
      </xdr:nvSpPr>
      <xdr:spPr>
        <a:xfrm>
          <a:off x="16268700" y="1330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16222</xdr:rowOff>
    </xdr:from>
    <xdr:ext cx="534377" cy="259045"/>
    <xdr:sp macro="" textlink="">
      <xdr:nvSpPr>
        <xdr:cNvPr id="632" name="公債費該当値テキスト"/>
        <xdr:cNvSpPr txBox="1"/>
      </xdr:nvSpPr>
      <xdr:spPr>
        <a:xfrm>
          <a:off x="16370300" y="1321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101743</xdr:rowOff>
    </xdr:from>
    <xdr:to>
      <xdr:col>81</xdr:col>
      <xdr:colOff>101600</xdr:colOff>
      <xdr:row>78</xdr:row>
      <xdr:rowOff>31893</xdr:rowOff>
    </xdr:to>
    <xdr:sp macro="" textlink="">
      <xdr:nvSpPr>
        <xdr:cNvPr id="633" name="楕円 632"/>
        <xdr:cNvSpPr/>
      </xdr:nvSpPr>
      <xdr:spPr>
        <a:xfrm>
          <a:off x="15430500" y="1330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23020</xdr:rowOff>
    </xdr:from>
    <xdr:ext cx="534377" cy="259045"/>
    <xdr:sp macro="" textlink="">
      <xdr:nvSpPr>
        <xdr:cNvPr id="634" name="テキスト ボックス 633"/>
        <xdr:cNvSpPr txBox="1"/>
      </xdr:nvSpPr>
      <xdr:spPr>
        <a:xfrm>
          <a:off x="15214111" y="1339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113114</xdr:rowOff>
    </xdr:from>
    <xdr:to>
      <xdr:col>76</xdr:col>
      <xdr:colOff>165100</xdr:colOff>
      <xdr:row>78</xdr:row>
      <xdr:rowOff>43264</xdr:rowOff>
    </xdr:to>
    <xdr:sp macro="" textlink="">
      <xdr:nvSpPr>
        <xdr:cNvPr id="635" name="楕円 634"/>
        <xdr:cNvSpPr/>
      </xdr:nvSpPr>
      <xdr:spPr>
        <a:xfrm>
          <a:off x="14541500" y="1331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34391</xdr:rowOff>
    </xdr:from>
    <xdr:ext cx="534377" cy="259045"/>
    <xdr:sp macro="" textlink="">
      <xdr:nvSpPr>
        <xdr:cNvPr id="636" name="テキスト ボックス 635"/>
        <xdr:cNvSpPr txBox="1"/>
      </xdr:nvSpPr>
      <xdr:spPr>
        <a:xfrm>
          <a:off x="14325111" y="1340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107714</xdr:rowOff>
    </xdr:from>
    <xdr:to>
      <xdr:col>72</xdr:col>
      <xdr:colOff>38100</xdr:colOff>
      <xdr:row>78</xdr:row>
      <xdr:rowOff>37864</xdr:rowOff>
    </xdr:to>
    <xdr:sp macro="" textlink="">
      <xdr:nvSpPr>
        <xdr:cNvPr id="637" name="楕円 636"/>
        <xdr:cNvSpPr/>
      </xdr:nvSpPr>
      <xdr:spPr>
        <a:xfrm>
          <a:off x="13652500" y="1330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28991</xdr:rowOff>
    </xdr:from>
    <xdr:ext cx="534377" cy="259045"/>
    <xdr:sp macro="" textlink="">
      <xdr:nvSpPr>
        <xdr:cNvPr id="638" name="テキスト ボックス 637"/>
        <xdr:cNvSpPr txBox="1"/>
      </xdr:nvSpPr>
      <xdr:spPr>
        <a:xfrm>
          <a:off x="13436111" y="1340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104098</xdr:rowOff>
    </xdr:from>
    <xdr:to>
      <xdr:col>67</xdr:col>
      <xdr:colOff>101600</xdr:colOff>
      <xdr:row>78</xdr:row>
      <xdr:rowOff>34248</xdr:rowOff>
    </xdr:to>
    <xdr:sp macro="" textlink="">
      <xdr:nvSpPr>
        <xdr:cNvPr id="639" name="楕円 638"/>
        <xdr:cNvSpPr/>
      </xdr:nvSpPr>
      <xdr:spPr>
        <a:xfrm>
          <a:off x="12763500" y="1330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25375</xdr:rowOff>
    </xdr:from>
    <xdr:ext cx="534377" cy="259045"/>
    <xdr:sp macro="" textlink="">
      <xdr:nvSpPr>
        <xdr:cNvPr id="640" name="テキスト ボックス 639"/>
        <xdr:cNvSpPr txBox="1"/>
      </xdr:nvSpPr>
      <xdr:spPr>
        <a:xfrm>
          <a:off x="12547111" y="1339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4" name="直線コネクタ 663"/>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5" name="積立金最小値テキスト"/>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6" name="直線コネクタ 665"/>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7" name="積立金最大値テキスト"/>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68" name="直線コネクタ 667"/>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22081</xdr:rowOff>
    </xdr:from>
    <xdr:to>
      <xdr:col>85</xdr:col>
      <xdr:colOff>127000</xdr:colOff>
      <xdr:row>99</xdr:row>
      <xdr:rowOff>35094</xdr:rowOff>
    </xdr:to>
    <xdr:cxnSp macro="">
      <xdr:nvCxnSpPr>
        <xdr:cNvPr id="669" name="直線コネクタ 668"/>
        <xdr:cNvCxnSpPr/>
      </xdr:nvCxnSpPr>
      <xdr:spPr>
        <a:xfrm flipV="1">
          <a:off x="15481300" y="16995631"/>
          <a:ext cx="838200" cy="1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84266</xdr:rowOff>
    </xdr:from>
    <xdr:ext cx="534377" cy="259045"/>
    <xdr:sp macro="" textlink="">
      <xdr:nvSpPr>
        <xdr:cNvPr id="670" name="積立金平均値テキスト"/>
        <xdr:cNvSpPr txBox="1"/>
      </xdr:nvSpPr>
      <xdr:spPr>
        <a:xfrm>
          <a:off x="16370300" y="1671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1" name="フローチャート: 判断 670"/>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158059</xdr:rowOff>
    </xdr:from>
    <xdr:to>
      <xdr:col>81</xdr:col>
      <xdr:colOff>50800</xdr:colOff>
      <xdr:row>99</xdr:row>
      <xdr:rowOff>35094</xdr:rowOff>
    </xdr:to>
    <xdr:cxnSp macro="">
      <xdr:nvCxnSpPr>
        <xdr:cNvPr id="672" name="直線コネクタ 671"/>
        <xdr:cNvCxnSpPr/>
      </xdr:nvCxnSpPr>
      <xdr:spPr>
        <a:xfrm>
          <a:off x="14592300" y="16960159"/>
          <a:ext cx="889000" cy="4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3" name="フローチャート: 判断 672"/>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17377</xdr:rowOff>
    </xdr:from>
    <xdr:ext cx="534377" cy="259045"/>
    <xdr:sp macro="" textlink="">
      <xdr:nvSpPr>
        <xdr:cNvPr id="674" name="テキスト ボックス 673"/>
        <xdr:cNvSpPr txBox="1"/>
      </xdr:nvSpPr>
      <xdr:spPr>
        <a:xfrm>
          <a:off x="15214111" y="166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158059</xdr:rowOff>
    </xdr:from>
    <xdr:to>
      <xdr:col>76</xdr:col>
      <xdr:colOff>114300</xdr:colOff>
      <xdr:row>99</xdr:row>
      <xdr:rowOff>41597</xdr:rowOff>
    </xdr:to>
    <xdr:cxnSp macro="">
      <xdr:nvCxnSpPr>
        <xdr:cNvPr id="675" name="直線コネクタ 674"/>
        <xdr:cNvCxnSpPr/>
      </xdr:nvCxnSpPr>
      <xdr:spPr>
        <a:xfrm flipV="1">
          <a:off x="13703300" y="16960159"/>
          <a:ext cx="889000" cy="5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6" name="フローチャート: 判断 675"/>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23959</xdr:rowOff>
    </xdr:from>
    <xdr:ext cx="534377" cy="259045"/>
    <xdr:sp macro="" textlink="">
      <xdr:nvSpPr>
        <xdr:cNvPr id="677" name="テキスト ボックス 676"/>
        <xdr:cNvSpPr txBox="1"/>
      </xdr:nvSpPr>
      <xdr:spPr>
        <a:xfrm>
          <a:off x="14325111" y="166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13019</xdr:rowOff>
    </xdr:from>
    <xdr:to>
      <xdr:col>71</xdr:col>
      <xdr:colOff>177800</xdr:colOff>
      <xdr:row>99</xdr:row>
      <xdr:rowOff>41597</xdr:rowOff>
    </xdr:to>
    <xdr:cxnSp macro="">
      <xdr:nvCxnSpPr>
        <xdr:cNvPr id="678" name="直線コネクタ 677"/>
        <xdr:cNvCxnSpPr/>
      </xdr:nvCxnSpPr>
      <xdr:spPr>
        <a:xfrm>
          <a:off x="12814300" y="16986569"/>
          <a:ext cx="889000" cy="2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79" name="フローチャート: 判断 678"/>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80" name="テキスト ボックス 679"/>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81" name="フローチャート: 判断 680"/>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33811</xdr:rowOff>
    </xdr:from>
    <xdr:ext cx="534377" cy="259045"/>
    <xdr:sp macro="" textlink="">
      <xdr:nvSpPr>
        <xdr:cNvPr id="682" name="テキスト ボックス 681"/>
        <xdr:cNvSpPr txBox="1"/>
      </xdr:nvSpPr>
      <xdr:spPr>
        <a:xfrm>
          <a:off x="12547111" y="1666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142731</xdr:rowOff>
    </xdr:from>
    <xdr:to>
      <xdr:col>85</xdr:col>
      <xdr:colOff>177800</xdr:colOff>
      <xdr:row>99</xdr:row>
      <xdr:rowOff>72881</xdr:rowOff>
    </xdr:to>
    <xdr:sp macro="" textlink="">
      <xdr:nvSpPr>
        <xdr:cNvPr id="688" name="楕円 687"/>
        <xdr:cNvSpPr/>
      </xdr:nvSpPr>
      <xdr:spPr>
        <a:xfrm>
          <a:off x="16268700" y="1694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57658</xdr:rowOff>
    </xdr:from>
    <xdr:ext cx="534377" cy="259045"/>
    <xdr:sp macro="" textlink="">
      <xdr:nvSpPr>
        <xdr:cNvPr id="689" name="積立金該当値テキスト"/>
        <xdr:cNvSpPr txBox="1"/>
      </xdr:nvSpPr>
      <xdr:spPr>
        <a:xfrm>
          <a:off x="16370300" y="1685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155744</xdr:rowOff>
    </xdr:from>
    <xdr:to>
      <xdr:col>81</xdr:col>
      <xdr:colOff>101600</xdr:colOff>
      <xdr:row>99</xdr:row>
      <xdr:rowOff>85894</xdr:rowOff>
    </xdr:to>
    <xdr:sp macro="" textlink="">
      <xdr:nvSpPr>
        <xdr:cNvPr id="690" name="楕円 689"/>
        <xdr:cNvSpPr/>
      </xdr:nvSpPr>
      <xdr:spPr>
        <a:xfrm>
          <a:off x="15430500" y="1695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77021</xdr:rowOff>
    </xdr:from>
    <xdr:ext cx="469744" cy="259045"/>
    <xdr:sp macro="" textlink="">
      <xdr:nvSpPr>
        <xdr:cNvPr id="691" name="テキスト ボックス 690"/>
        <xdr:cNvSpPr txBox="1"/>
      </xdr:nvSpPr>
      <xdr:spPr>
        <a:xfrm>
          <a:off x="15246428" y="1705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107259</xdr:rowOff>
    </xdr:from>
    <xdr:to>
      <xdr:col>76</xdr:col>
      <xdr:colOff>165100</xdr:colOff>
      <xdr:row>99</xdr:row>
      <xdr:rowOff>37409</xdr:rowOff>
    </xdr:to>
    <xdr:sp macro="" textlink="">
      <xdr:nvSpPr>
        <xdr:cNvPr id="692" name="楕円 691"/>
        <xdr:cNvSpPr/>
      </xdr:nvSpPr>
      <xdr:spPr>
        <a:xfrm>
          <a:off x="14541500" y="169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28536</xdr:rowOff>
    </xdr:from>
    <xdr:ext cx="534377" cy="259045"/>
    <xdr:sp macro="" textlink="">
      <xdr:nvSpPr>
        <xdr:cNvPr id="693" name="テキスト ボックス 692"/>
        <xdr:cNvSpPr txBox="1"/>
      </xdr:nvSpPr>
      <xdr:spPr>
        <a:xfrm>
          <a:off x="14325111" y="1700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162247</xdr:rowOff>
    </xdr:from>
    <xdr:to>
      <xdr:col>72</xdr:col>
      <xdr:colOff>38100</xdr:colOff>
      <xdr:row>99</xdr:row>
      <xdr:rowOff>92397</xdr:rowOff>
    </xdr:to>
    <xdr:sp macro="" textlink="">
      <xdr:nvSpPr>
        <xdr:cNvPr id="694" name="楕円 693"/>
        <xdr:cNvSpPr/>
      </xdr:nvSpPr>
      <xdr:spPr>
        <a:xfrm>
          <a:off x="13652500" y="1696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83524</xdr:rowOff>
    </xdr:from>
    <xdr:ext cx="469744" cy="259045"/>
    <xdr:sp macro="" textlink="">
      <xdr:nvSpPr>
        <xdr:cNvPr id="695" name="テキスト ボックス 694"/>
        <xdr:cNvSpPr txBox="1"/>
      </xdr:nvSpPr>
      <xdr:spPr>
        <a:xfrm>
          <a:off x="13468428" y="17057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133669</xdr:rowOff>
    </xdr:from>
    <xdr:to>
      <xdr:col>67</xdr:col>
      <xdr:colOff>101600</xdr:colOff>
      <xdr:row>99</xdr:row>
      <xdr:rowOff>63819</xdr:rowOff>
    </xdr:to>
    <xdr:sp macro="" textlink="">
      <xdr:nvSpPr>
        <xdr:cNvPr id="696" name="楕円 695"/>
        <xdr:cNvSpPr/>
      </xdr:nvSpPr>
      <xdr:spPr>
        <a:xfrm>
          <a:off x="12763500" y="1693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54946</xdr:rowOff>
    </xdr:from>
    <xdr:ext cx="534377" cy="259045"/>
    <xdr:sp macro="" textlink="">
      <xdr:nvSpPr>
        <xdr:cNvPr id="697" name="テキスト ボックス 696"/>
        <xdr:cNvSpPr txBox="1"/>
      </xdr:nvSpPr>
      <xdr:spPr>
        <a:xfrm>
          <a:off x="12547111" y="1702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19" name="直線コネクタ 718"/>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2" name="投資及び出資金最大値テキスト"/>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3" name="直線コネクタ 722"/>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162057</xdr:rowOff>
    </xdr:from>
    <xdr:to>
      <xdr:col>116</xdr:col>
      <xdr:colOff>63500</xdr:colOff>
      <xdr:row>38</xdr:row>
      <xdr:rowOff>125161</xdr:rowOff>
    </xdr:to>
    <xdr:cxnSp macro="">
      <xdr:nvCxnSpPr>
        <xdr:cNvPr id="724" name="直線コネクタ 723"/>
        <xdr:cNvCxnSpPr/>
      </xdr:nvCxnSpPr>
      <xdr:spPr>
        <a:xfrm flipV="1">
          <a:off x="21323300" y="6505707"/>
          <a:ext cx="838200" cy="13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161282</xdr:rowOff>
    </xdr:from>
    <xdr:ext cx="469744" cy="259045"/>
    <xdr:sp macro="" textlink="">
      <xdr:nvSpPr>
        <xdr:cNvPr id="725" name="投資及び出資金平均値テキスト"/>
        <xdr:cNvSpPr txBox="1"/>
      </xdr:nvSpPr>
      <xdr:spPr>
        <a:xfrm>
          <a:off x="22212300" y="6504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6" name="フローチャート: 判断 725"/>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125161</xdr:rowOff>
    </xdr:from>
    <xdr:to>
      <xdr:col>111</xdr:col>
      <xdr:colOff>177800</xdr:colOff>
      <xdr:row>38</xdr:row>
      <xdr:rowOff>139700</xdr:rowOff>
    </xdr:to>
    <xdr:cxnSp macro="">
      <xdr:nvCxnSpPr>
        <xdr:cNvPr id="727" name="直線コネクタ 726"/>
        <xdr:cNvCxnSpPr/>
      </xdr:nvCxnSpPr>
      <xdr:spPr>
        <a:xfrm flipV="1">
          <a:off x="20434300" y="6640261"/>
          <a:ext cx="8890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28" name="フローチャート: 判断 727"/>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160301</xdr:rowOff>
    </xdr:from>
    <xdr:ext cx="469744" cy="259045"/>
    <xdr:sp macro="" textlink="">
      <xdr:nvSpPr>
        <xdr:cNvPr id="729" name="テキスト ボックス 728"/>
        <xdr:cNvSpPr txBox="1"/>
      </xdr:nvSpPr>
      <xdr:spPr>
        <a:xfrm>
          <a:off x="21088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0" name="直線コネクタ 72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1" name="フローチャート: 判断 730"/>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165788</xdr:rowOff>
    </xdr:from>
    <xdr:ext cx="378565" cy="259045"/>
    <xdr:sp macro="" textlink="">
      <xdr:nvSpPr>
        <xdr:cNvPr id="732" name="テキスト ボックス 731"/>
        <xdr:cNvSpPr txBox="1"/>
      </xdr:nvSpPr>
      <xdr:spPr>
        <a:xfrm>
          <a:off x="20245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3" name="直線コネクタ 73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4" name="フローチャート: 判断 733"/>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156278</xdr:rowOff>
    </xdr:from>
    <xdr:ext cx="469744" cy="259045"/>
    <xdr:sp macro="" textlink="">
      <xdr:nvSpPr>
        <xdr:cNvPr id="735" name="テキスト ボックス 734"/>
        <xdr:cNvSpPr txBox="1"/>
      </xdr:nvSpPr>
      <xdr:spPr>
        <a:xfrm>
          <a:off x="19310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6" name="フローチャート: 判断 735"/>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37" name="テキスト ボックス 736"/>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111257</xdr:rowOff>
    </xdr:from>
    <xdr:to>
      <xdr:col>116</xdr:col>
      <xdr:colOff>114300</xdr:colOff>
      <xdr:row>38</xdr:row>
      <xdr:rowOff>41407</xdr:rowOff>
    </xdr:to>
    <xdr:sp macro="" textlink="">
      <xdr:nvSpPr>
        <xdr:cNvPr id="743" name="楕円 742"/>
        <xdr:cNvSpPr/>
      </xdr:nvSpPr>
      <xdr:spPr>
        <a:xfrm>
          <a:off x="22110700" y="64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134134</xdr:rowOff>
    </xdr:from>
    <xdr:ext cx="469744" cy="259045"/>
    <xdr:sp macro="" textlink="">
      <xdr:nvSpPr>
        <xdr:cNvPr id="744" name="投資及び出資金該当値テキスト"/>
        <xdr:cNvSpPr txBox="1"/>
      </xdr:nvSpPr>
      <xdr:spPr>
        <a:xfrm>
          <a:off x="22212300" y="630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74361</xdr:rowOff>
    </xdr:from>
    <xdr:to>
      <xdr:col>112</xdr:col>
      <xdr:colOff>38100</xdr:colOff>
      <xdr:row>39</xdr:row>
      <xdr:rowOff>4511</xdr:rowOff>
    </xdr:to>
    <xdr:sp macro="" textlink="">
      <xdr:nvSpPr>
        <xdr:cNvPr id="745" name="楕円 744"/>
        <xdr:cNvSpPr/>
      </xdr:nvSpPr>
      <xdr:spPr>
        <a:xfrm>
          <a:off x="21272500" y="658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167088</xdr:rowOff>
    </xdr:from>
    <xdr:ext cx="378565" cy="259045"/>
    <xdr:sp macro="" textlink="">
      <xdr:nvSpPr>
        <xdr:cNvPr id="746" name="テキスト ボックス 745"/>
        <xdr:cNvSpPr txBox="1"/>
      </xdr:nvSpPr>
      <xdr:spPr>
        <a:xfrm>
          <a:off x="21134017" y="6682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8" name="テキスト ボックス 74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楕円 75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4" name="直線コネクタ 773"/>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7" name="貸付金最大値テキスト"/>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78" name="直線コネクタ 777"/>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98003</xdr:rowOff>
    </xdr:from>
    <xdr:to>
      <xdr:col>116</xdr:col>
      <xdr:colOff>63500</xdr:colOff>
      <xdr:row>58</xdr:row>
      <xdr:rowOff>101067</xdr:rowOff>
    </xdr:to>
    <xdr:cxnSp macro="">
      <xdr:nvCxnSpPr>
        <xdr:cNvPr id="779" name="直線コネクタ 778"/>
        <xdr:cNvCxnSpPr/>
      </xdr:nvCxnSpPr>
      <xdr:spPr>
        <a:xfrm flipV="1">
          <a:off x="21323300" y="10042103"/>
          <a:ext cx="8382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6027</xdr:rowOff>
    </xdr:from>
    <xdr:ext cx="469744" cy="259045"/>
    <xdr:sp macro="" textlink="">
      <xdr:nvSpPr>
        <xdr:cNvPr id="780" name="貸付金平均値テキスト"/>
        <xdr:cNvSpPr txBox="1"/>
      </xdr:nvSpPr>
      <xdr:spPr>
        <a:xfrm>
          <a:off x="22212300" y="977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1" name="フローチャート: 判断 780"/>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95352</xdr:rowOff>
    </xdr:from>
    <xdr:to>
      <xdr:col>111</xdr:col>
      <xdr:colOff>177800</xdr:colOff>
      <xdr:row>58</xdr:row>
      <xdr:rowOff>101067</xdr:rowOff>
    </xdr:to>
    <xdr:cxnSp macro="">
      <xdr:nvCxnSpPr>
        <xdr:cNvPr id="782" name="直線コネクタ 781"/>
        <xdr:cNvCxnSpPr/>
      </xdr:nvCxnSpPr>
      <xdr:spPr>
        <a:xfrm>
          <a:off x="20434300" y="10039452"/>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3" name="フローチャート: 判断 782"/>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89161</xdr:rowOff>
    </xdr:from>
    <xdr:ext cx="469744" cy="259045"/>
    <xdr:sp macro="" textlink="">
      <xdr:nvSpPr>
        <xdr:cNvPr id="784" name="テキスト ボックス 783"/>
        <xdr:cNvSpPr txBox="1"/>
      </xdr:nvSpPr>
      <xdr:spPr>
        <a:xfrm>
          <a:off x="21088428" y="969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89133</xdr:rowOff>
    </xdr:from>
    <xdr:to>
      <xdr:col>107</xdr:col>
      <xdr:colOff>50800</xdr:colOff>
      <xdr:row>58</xdr:row>
      <xdr:rowOff>95352</xdr:rowOff>
    </xdr:to>
    <xdr:cxnSp macro="">
      <xdr:nvCxnSpPr>
        <xdr:cNvPr id="785" name="直線コネクタ 784"/>
        <xdr:cNvCxnSpPr/>
      </xdr:nvCxnSpPr>
      <xdr:spPr>
        <a:xfrm>
          <a:off x="19545300" y="10033233"/>
          <a:ext cx="889000" cy="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6" name="フローチャート: 判断 785"/>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103014</xdr:rowOff>
    </xdr:from>
    <xdr:ext cx="469744" cy="259045"/>
    <xdr:sp macro="" textlink="">
      <xdr:nvSpPr>
        <xdr:cNvPr id="787" name="テキスト ボックス 786"/>
        <xdr:cNvSpPr txBox="1"/>
      </xdr:nvSpPr>
      <xdr:spPr>
        <a:xfrm>
          <a:off x="20199428" y="970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89133</xdr:rowOff>
    </xdr:from>
    <xdr:to>
      <xdr:col>102</xdr:col>
      <xdr:colOff>114300</xdr:colOff>
      <xdr:row>58</xdr:row>
      <xdr:rowOff>92380</xdr:rowOff>
    </xdr:to>
    <xdr:cxnSp macro="">
      <xdr:nvCxnSpPr>
        <xdr:cNvPr id="788" name="直線コネクタ 787"/>
        <xdr:cNvCxnSpPr/>
      </xdr:nvCxnSpPr>
      <xdr:spPr>
        <a:xfrm flipV="1">
          <a:off x="18656300" y="10033233"/>
          <a:ext cx="8890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89" name="フローチャート: 判断 788"/>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74210</xdr:rowOff>
    </xdr:from>
    <xdr:ext cx="469744" cy="259045"/>
    <xdr:sp macro="" textlink="">
      <xdr:nvSpPr>
        <xdr:cNvPr id="790" name="テキスト ボックス 789"/>
        <xdr:cNvSpPr txBox="1"/>
      </xdr:nvSpPr>
      <xdr:spPr>
        <a:xfrm>
          <a:off x="19310428" y="967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91" name="フローチャート: 判断 790"/>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72427</xdr:rowOff>
    </xdr:from>
    <xdr:ext cx="469744" cy="259045"/>
    <xdr:sp macro="" textlink="">
      <xdr:nvSpPr>
        <xdr:cNvPr id="792" name="テキスト ボックス 791"/>
        <xdr:cNvSpPr txBox="1"/>
      </xdr:nvSpPr>
      <xdr:spPr>
        <a:xfrm>
          <a:off x="18421428" y="967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47203</xdr:rowOff>
    </xdr:from>
    <xdr:to>
      <xdr:col>116</xdr:col>
      <xdr:colOff>114300</xdr:colOff>
      <xdr:row>58</xdr:row>
      <xdr:rowOff>148803</xdr:rowOff>
    </xdr:to>
    <xdr:sp macro="" textlink="">
      <xdr:nvSpPr>
        <xdr:cNvPr id="798" name="楕円 797"/>
        <xdr:cNvSpPr/>
      </xdr:nvSpPr>
      <xdr:spPr>
        <a:xfrm>
          <a:off x="22110700" y="999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133580</xdr:rowOff>
    </xdr:from>
    <xdr:ext cx="378565" cy="259045"/>
    <xdr:sp macro="" textlink="">
      <xdr:nvSpPr>
        <xdr:cNvPr id="799" name="貸付金該当値テキスト"/>
        <xdr:cNvSpPr txBox="1"/>
      </xdr:nvSpPr>
      <xdr:spPr>
        <a:xfrm>
          <a:off x="22212300" y="990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50267</xdr:rowOff>
    </xdr:from>
    <xdr:to>
      <xdr:col>112</xdr:col>
      <xdr:colOff>38100</xdr:colOff>
      <xdr:row>58</xdr:row>
      <xdr:rowOff>151867</xdr:rowOff>
    </xdr:to>
    <xdr:sp macro="" textlink="">
      <xdr:nvSpPr>
        <xdr:cNvPr id="800" name="楕円 799"/>
        <xdr:cNvSpPr/>
      </xdr:nvSpPr>
      <xdr:spPr>
        <a:xfrm>
          <a:off x="21272500" y="999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142994</xdr:rowOff>
    </xdr:from>
    <xdr:ext cx="378565" cy="259045"/>
    <xdr:sp macro="" textlink="">
      <xdr:nvSpPr>
        <xdr:cNvPr id="801" name="テキスト ボックス 800"/>
        <xdr:cNvSpPr txBox="1"/>
      </xdr:nvSpPr>
      <xdr:spPr>
        <a:xfrm>
          <a:off x="21134017" y="10087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44552</xdr:rowOff>
    </xdr:from>
    <xdr:to>
      <xdr:col>107</xdr:col>
      <xdr:colOff>101600</xdr:colOff>
      <xdr:row>58</xdr:row>
      <xdr:rowOff>146152</xdr:rowOff>
    </xdr:to>
    <xdr:sp macro="" textlink="">
      <xdr:nvSpPr>
        <xdr:cNvPr id="802" name="楕円 801"/>
        <xdr:cNvSpPr/>
      </xdr:nvSpPr>
      <xdr:spPr>
        <a:xfrm>
          <a:off x="20383500" y="998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137279</xdr:rowOff>
    </xdr:from>
    <xdr:ext cx="378565" cy="259045"/>
    <xdr:sp macro="" textlink="">
      <xdr:nvSpPr>
        <xdr:cNvPr id="803" name="テキスト ボックス 802"/>
        <xdr:cNvSpPr txBox="1"/>
      </xdr:nvSpPr>
      <xdr:spPr>
        <a:xfrm>
          <a:off x="20245017" y="10081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38333</xdr:rowOff>
    </xdr:from>
    <xdr:to>
      <xdr:col>102</xdr:col>
      <xdr:colOff>165100</xdr:colOff>
      <xdr:row>58</xdr:row>
      <xdr:rowOff>139933</xdr:rowOff>
    </xdr:to>
    <xdr:sp macro="" textlink="">
      <xdr:nvSpPr>
        <xdr:cNvPr id="804" name="楕円 803"/>
        <xdr:cNvSpPr/>
      </xdr:nvSpPr>
      <xdr:spPr>
        <a:xfrm>
          <a:off x="19494500" y="998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131060</xdr:rowOff>
    </xdr:from>
    <xdr:ext cx="469744" cy="259045"/>
    <xdr:sp macro="" textlink="">
      <xdr:nvSpPr>
        <xdr:cNvPr id="805" name="テキスト ボックス 804"/>
        <xdr:cNvSpPr txBox="1"/>
      </xdr:nvSpPr>
      <xdr:spPr>
        <a:xfrm>
          <a:off x="19310428" y="1007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41580</xdr:rowOff>
    </xdr:from>
    <xdr:to>
      <xdr:col>98</xdr:col>
      <xdr:colOff>38100</xdr:colOff>
      <xdr:row>58</xdr:row>
      <xdr:rowOff>143180</xdr:rowOff>
    </xdr:to>
    <xdr:sp macro="" textlink="">
      <xdr:nvSpPr>
        <xdr:cNvPr id="806" name="楕円 805"/>
        <xdr:cNvSpPr/>
      </xdr:nvSpPr>
      <xdr:spPr>
        <a:xfrm>
          <a:off x="18605500" y="99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134307</xdr:rowOff>
    </xdr:from>
    <xdr:ext cx="469744" cy="259045"/>
    <xdr:sp macro="" textlink="">
      <xdr:nvSpPr>
        <xdr:cNvPr id="807" name="テキスト ボックス 806"/>
        <xdr:cNvSpPr txBox="1"/>
      </xdr:nvSpPr>
      <xdr:spPr>
        <a:xfrm>
          <a:off x="18421428" y="1007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2" name="直線コネクタ 831"/>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3" name="繰出金最小値テキスト"/>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4" name="直線コネクタ 833"/>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5" name="繰出金最大値テキスト"/>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6" name="直線コネクタ 835"/>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63818</xdr:rowOff>
    </xdr:from>
    <xdr:to>
      <xdr:col>116</xdr:col>
      <xdr:colOff>63500</xdr:colOff>
      <xdr:row>77</xdr:row>
      <xdr:rowOff>143675</xdr:rowOff>
    </xdr:to>
    <xdr:cxnSp macro="">
      <xdr:nvCxnSpPr>
        <xdr:cNvPr id="837" name="直線コネクタ 836"/>
        <xdr:cNvCxnSpPr/>
      </xdr:nvCxnSpPr>
      <xdr:spPr>
        <a:xfrm>
          <a:off x="21323300" y="13265468"/>
          <a:ext cx="838200" cy="7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150080</xdr:rowOff>
    </xdr:from>
    <xdr:ext cx="534377" cy="259045"/>
    <xdr:sp macro="" textlink="">
      <xdr:nvSpPr>
        <xdr:cNvPr id="838" name="繰出金平均値テキスト"/>
        <xdr:cNvSpPr txBox="1"/>
      </xdr:nvSpPr>
      <xdr:spPr>
        <a:xfrm>
          <a:off x="22212300" y="1283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39" name="フローチャート: 判断 838"/>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43765</xdr:rowOff>
    </xdr:from>
    <xdr:to>
      <xdr:col>111</xdr:col>
      <xdr:colOff>177800</xdr:colOff>
      <xdr:row>77</xdr:row>
      <xdr:rowOff>63818</xdr:rowOff>
    </xdr:to>
    <xdr:cxnSp macro="">
      <xdr:nvCxnSpPr>
        <xdr:cNvPr id="840" name="直線コネクタ 839"/>
        <xdr:cNvCxnSpPr/>
      </xdr:nvCxnSpPr>
      <xdr:spPr>
        <a:xfrm>
          <a:off x="20434300" y="13245415"/>
          <a:ext cx="889000" cy="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1" name="フローチャート: 判断 840"/>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58869</xdr:rowOff>
    </xdr:from>
    <xdr:ext cx="534377" cy="259045"/>
    <xdr:sp macro="" textlink="">
      <xdr:nvSpPr>
        <xdr:cNvPr id="842" name="テキスト ボックス 841"/>
        <xdr:cNvSpPr txBox="1"/>
      </xdr:nvSpPr>
      <xdr:spPr>
        <a:xfrm>
          <a:off x="21056111" y="127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43765</xdr:rowOff>
    </xdr:from>
    <xdr:to>
      <xdr:col>107</xdr:col>
      <xdr:colOff>50800</xdr:colOff>
      <xdr:row>77</xdr:row>
      <xdr:rowOff>94844</xdr:rowOff>
    </xdr:to>
    <xdr:cxnSp macro="">
      <xdr:nvCxnSpPr>
        <xdr:cNvPr id="843" name="直線コネクタ 842"/>
        <xdr:cNvCxnSpPr/>
      </xdr:nvCxnSpPr>
      <xdr:spPr>
        <a:xfrm flipV="1">
          <a:off x="19545300" y="13245415"/>
          <a:ext cx="889000" cy="5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4" name="フローチャート: 判断 843"/>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70451</xdr:rowOff>
    </xdr:from>
    <xdr:ext cx="534377" cy="259045"/>
    <xdr:sp macro="" textlink="">
      <xdr:nvSpPr>
        <xdr:cNvPr id="845" name="テキスト ボックス 844"/>
        <xdr:cNvSpPr txBox="1"/>
      </xdr:nvSpPr>
      <xdr:spPr>
        <a:xfrm>
          <a:off x="20167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94844</xdr:rowOff>
    </xdr:from>
    <xdr:to>
      <xdr:col>102</xdr:col>
      <xdr:colOff>114300</xdr:colOff>
      <xdr:row>77</xdr:row>
      <xdr:rowOff>168224</xdr:rowOff>
    </xdr:to>
    <xdr:cxnSp macro="">
      <xdr:nvCxnSpPr>
        <xdr:cNvPr id="846" name="直線コネクタ 845"/>
        <xdr:cNvCxnSpPr/>
      </xdr:nvCxnSpPr>
      <xdr:spPr>
        <a:xfrm flipV="1">
          <a:off x="18656300" y="13296494"/>
          <a:ext cx="889000" cy="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7" name="フローチャート: 判断 846"/>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115968</xdr:rowOff>
    </xdr:from>
    <xdr:ext cx="534377" cy="259045"/>
    <xdr:sp macro="" textlink="">
      <xdr:nvSpPr>
        <xdr:cNvPr id="848" name="テキスト ボックス 847"/>
        <xdr:cNvSpPr txBox="1"/>
      </xdr:nvSpPr>
      <xdr:spPr>
        <a:xfrm>
          <a:off x="19278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9" name="フローチャート: 判断 848"/>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144835</xdr:rowOff>
    </xdr:from>
    <xdr:ext cx="534377" cy="259045"/>
    <xdr:sp macro="" textlink="">
      <xdr:nvSpPr>
        <xdr:cNvPr id="850" name="テキスト ボックス 849"/>
        <xdr:cNvSpPr txBox="1"/>
      </xdr:nvSpPr>
      <xdr:spPr>
        <a:xfrm>
          <a:off x="18389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92875</xdr:rowOff>
    </xdr:from>
    <xdr:to>
      <xdr:col>116</xdr:col>
      <xdr:colOff>114300</xdr:colOff>
      <xdr:row>78</xdr:row>
      <xdr:rowOff>23025</xdr:rowOff>
    </xdr:to>
    <xdr:sp macro="" textlink="">
      <xdr:nvSpPr>
        <xdr:cNvPr id="856" name="楕円 855"/>
        <xdr:cNvSpPr/>
      </xdr:nvSpPr>
      <xdr:spPr>
        <a:xfrm>
          <a:off x="22110700" y="132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71302</xdr:rowOff>
    </xdr:from>
    <xdr:ext cx="534377" cy="259045"/>
    <xdr:sp macro="" textlink="">
      <xdr:nvSpPr>
        <xdr:cNvPr id="857" name="繰出金該当値テキスト"/>
        <xdr:cNvSpPr txBox="1"/>
      </xdr:nvSpPr>
      <xdr:spPr>
        <a:xfrm>
          <a:off x="22212300" y="1327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13018</xdr:rowOff>
    </xdr:from>
    <xdr:to>
      <xdr:col>112</xdr:col>
      <xdr:colOff>38100</xdr:colOff>
      <xdr:row>77</xdr:row>
      <xdr:rowOff>114618</xdr:rowOff>
    </xdr:to>
    <xdr:sp macro="" textlink="">
      <xdr:nvSpPr>
        <xdr:cNvPr id="858" name="楕円 857"/>
        <xdr:cNvSpPr/>
      </xdr:nvSpPr>
      <xdr:spPr>
        <a:xfrm>
          <a:off x="21272500" y="132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105745</xdr:rowOff>
    </xdr:from>
    <xdr:ext cx="534377" cy="259045"/>
    <xdr:sp macro="" textlink="">
      <xdr:nvSpPr>
        <xdr:cNvPr id="859" name="テキスト ボックス 858"/>
        <xdr:cNvSpPr txBox="1"/>
      </xdr:nvSpPr>
      <xdr:spPr>
        <a:xfrm>
          <a:off x="21056111" y="1330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164415</xdr:rowOff>
    </xdr:from>
    <xdr:to>
      <xdr:col>107</xdr:col>
      <xdr:colOff>101600</xdr:colOff>
      <xdr:row>77</xdr:row>
      <xdr:rowOff>94565</xdr:rowOff>
    </xdr:to>
    <xdr:sp macro="" textlink="">
      <xdr:nvSpPr>
        <xdr:cNvPr id="860" name="楕円 859"/>
        <xdr:cNvSpPr/>
      </xdr:nvSpPr>
      <xdr:spPr>
        <a:xfrm>
          <a:off x="20383500" y="1319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85692</xdr:rowOff>
    </xdr:from>
    <xdr:ext cx="534377" cy="259045"/>
    <xdr:sp macro="" textlink="">
      <xdr:nvSpPr>
        <xdr:cNvPr id="861" name="テキスト ボックス 860"/>
        <xdr:cNvSpPr txBox="1"/>
      </xdr:nvSpPr>
      <xdr:spPr>
        <a:xfrm>
          <a:off x="20167111" y="1328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44044</xdr:rowOff>
    </xdr:from>
    <xdr:to>
      <xdr:col>102</xdr:col>
      <xdr:colOff>165100</xdr:colOff>
      <xdr:row>77</xdr:row>
      <xdr:rowOff>145644</xdr:rowOff>
    </xdr:to>
    <xdr:sp macro="" textlink="">
      <xdr:nvSpPr>
        <xdr:cNvPr id="862" name="楕円 861"/>
        <xdr:cNvSpPr/>
      </xdr:nvSpPr>
      <xdr:spPr>
        <a:xfrm>
          <a:off x="19494500" y="1324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136771</xdr:rowOff>
    </xdr:from>
    <xdr:ext cx="534377" cy="259045"/>
    <xdr:sp macro="" textlink="">
      <xdr:nvSpPr>
        <xdr:cNvPr id="863" name="テキスト ボックス 862"/>
        <xdr:cNvSpPr txBox="1"/>
      </xdr:nvSpPr>
      <xdr:spPr>
        <a:xfrm>
          <a:off x="19278111" y="133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117424</xdr:rowOff>
    </xdr:from>
    <xdr:to>
      <xdr:col>98</xdr:col>
      <xdr:colOff>38100</xdr:colOff>
      <xdr:row>78</xdr:row>
      <xdr:rowOff>47574</xdr:rowOff>
    </xdr:to>
    <xdr:sp macro="" textlink="">
      <xdr:nvSpPr>
        <xdr:cNvPr id="864" name="楕円 863"/>
        <xdr:cNvSpPr/>
      </xdr:nvSpPr>
      <xdr:spPr>
        <a:xfrm>
          <a:off x="18605500" y="1331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38701</xdr:rowOff>
    </xdr:from>
    <xdr:ext cx="534377" cy="259045"/>
    <xdr:sp macro="" textlink="">
      <xdr:nvSpPr>
        <xdr:cNvPr id="865" name="テキスト ボックス 864"/>
        <xdr:cNvSpPr txBox="1"/>
      </xdr:nvSpPr>
      <xdr:spPr>
        <a:xfrm>
          <a:off x="18389111" y="1341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円となっている。主要な構成経費である人件費は、住民一人当たり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79,245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職員数においては横ばいに推移しているものの、町の人口が減少となっているため平成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年度から増加傾向となっている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しかしながら、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この数字も含め、類似団体平均と比較して、全体的に歳出は低く抑えられており、町の厳しい財政状況に対応した健全な財政運営を行っているものと判断している。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今後は人口減少もさらに進むと予想されており、さらに財政状況は厳しくなると思われるため、必要な事業の取捨選択を引き続き徹底することで、財政運営の健全化に努めていきたい。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埼玉県横瀬町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8,420
8,361
49.36
3,432,673
3,237,247
195,426
2,332,962
3,126,034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24003</xdr:rowOff>
    </xdr:from>
    <xdr:to>
      <xdr:col>24</xdr:col>
      <xdr:colOff>63500</xdr:colOff>
      <xdr:row>38</xdr:row>
      <xdr:rowOff>41783</xdr:rowOff>
    </xdr:to>
    <xdr:cxnSp macro="">
      <xdr:nvCxnSpPr>
        <xdr:cNvPr id="61" name="直線コネクタ 60"/>
        <xdr:cNvCxnSpPr/>
      </xdr:nvCxnSpPr>
      <xdr:spPr>
        <a:xfrm flipV="1">
          <a:off x="3797300" y="6539103"/>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88409</xdr:rowOff>
    </xdr:from>
    <xdr:ext cx="469744" cy="259045"/>
    <xdr:sp macro="" textlink="">
      <xdr:nvSpPr>
        <xdr:cNvPr id="62" name="議会費平均値テキスト"/>
        <xdr:cNvSpPr txBox="1"/>
      </xdr:nvSpPr>
      <xdr:spPr>
        <a:xfrm>
          <a:off x="4686300" y="6089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20447</xdr:rowOff>
    </xdr:from>
    <xdr:to>
      <xdr:col>19</xdr:col>
      <xdr:colOff>177800</xdr:colOff>
      <xdr:row>38</xdr:row>
      <xdr:rowOff>41783</xdr:rowOff>
    </xdr:to>
    <xdr:cxnSp macro="">
      <xdr:nvCxnSpPr>
        <xdr:cNvPr id="64" name="直線コネクタ 63"/>
        <xdr:cNvCxnSpPr/>
      </xdr:nvCxnSpPr>
      <xdr:spPr>
        <a:xfrm>
          <a:off x="2908300" y="6535547"/>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36339</xdr:rowOff>
    </xdr:from>
    <xdr:ext cx="469744" cy="259045"/>
    <xdr:sp macro="" textlink="">
      <xdr:nvSpPr>
        <xdr:cNvPr id="66" name="テキスト ボックス 65"/>
        <xdr:cNvSpPr txBox="1"/>
      </xdr:nvSpPr>
      <xdr:spPr>
        <a:xfrm>
          <a:off x="3562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20447</xdr:rowOff>
    </xdr:from>
    <xdr:to>
      <xdr:col>15</xdr:col>
      <xdr:colOff>50800</xdr:colOff>
      <xdr:row>38</xdr:row>
      <xdr:rowOff>43053</xdr:rowOff>
    </xdr:to>
    <xdr:cxnSp macro="">
      <xdr:nvCxnSpPr>
        <xdr:cNvPr id="67" name="直線コネクタ 66"/>
        <xdr:cNvCxnSpPr/>
      </xdr:nvCxnSpPr>
      <xdr:spPr>
        <a:xfrm flipV="1">
          <a:off x="2019300" y="6535547"/>
          <a:ext cx="889000" cy="2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120921</xdr:rowOff>
    </xdr:from>
    <xdr:ext cx="469744" cy="259045"/>
    <xdr:sp macro="" textlink="">
      <xdr:nvSpPr>
        <xdr:cNvPr id="69" name="テキスト ボックス 68"/>
        <xdr:cNvSpPr txBox="1"/>
      </xdr:nvSpPr>
      <xdr:spPr>
        <a:xfrm>
          <a:off x="2673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43053</xdr:rowOff>
    </xdr:from>
    <xdr:to>
      <xdr:col>10</xdr:col>
      <xdr:colOff>114300</xdr:colOff>
      <xdr:row>38</xdr:row>
      <xdr:rowOff>46482</xdr:rowOff>
    </xdr:to>
    <xdr:cxnSp macro="">
      <xdr:nvCxnSpPr>
        <xdr:cNvPr id="70" name="直線コネクタ 69"/>
        <xdr:cNvCxnSpPr/>
      </xdr:nvCxnSpPr>
      <xdr:spPr>
        <a:xfrm flipV="1">
          <a:off x="1130300" y="655815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135272</xdr:rowOff>
    </xdr:from>
    <xdr:ext cx="469744" cy="259045"/>
    <xdr:sp macro="" textlink="">
      <xdr:nvSpPr>
        <xdr:cNvPr id="72" name="テキスト ボックス 71"/>
        <xdr:cNvSpPr txBox="1"/>
      </xdr:nvSpPr>
      <xdr:spPr>
        <a:xfrm>
          <a:off x="1784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169181</xdr:rowOff>
    </xdr:from>
    <xdr:ext cx="469744" cy="259045"/>
    <xdr:sp macro="" textlink="">
      <xdr:nvSpPr>
        <xdr:cNvPr id="74" name="テキスト ボックス 73"/>
        <xdr:cNvSpPr txBox="1"/>
      </xdr:nvSpPr>
      <xdr:spPr>
        <a:xfrm>
          <a:off x="895428"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144653</xdr:rowOff>
    </xdr:from>
    <xdr:to>
      <xdr:col>24</xdr:col>
      <xdr:colOff>114300</xdr:colOff>
      <xdr:row>38</xdr:row>
      <xdr:rowOff>74803</xdr:rowOff>
    </xdr:to>
    <xdr:sp macro="" textlink="">
      <xdr:nvSpPr>
        <xdr:cNvPr id="80" name="楕円 79"/>
        <xdr:cNvSpPr/>
      </xdr:nvSpPr>
      <xdr:spPr>
        <a:xfrm>
          <a:off x="4584700" y="648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123080</xdr:rowOff>
    </xdr:from>
    <xdr:ext cx="469744" cy="259045"/>
    <xdr:sp macro="" textlink="">
      <xdr:nvSpPr>
        <xdr:cNvPr id="81" name="議会費該当値テキスト"/>
        <xdr:cNvSpPr txBox="1"/>
      </xdr:nvSpPr>
      <xdr:spPr>
        <a:xfrm>
          <a:off x="4686300" y="646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162433</xdr:rowOff>
    </xdr:from>
    <xdr:to>
      <xdr:col>20</xdr:col>
      <xdr:colOff>38100</xdr:colOff>
      <xdr:row>38</xdr:row>
      <xdr:rowOff>92583</xdr:rowOff>
    </xdr:to>
    <xdr:sp macro="" textlink="">
      <xdr:nvSpPr>
        <xdr:cNvPr id="82" name="楕円 81"/>
        <xdr:cNvSpPr/>
      </xdr:nvSpPr>
      <xdr:spPr>
        <a:xfrm>
          <a:off x="3746500" y="650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83710</xdr:rowOff>
    </xdr:from>
    <xdr:ext cx="469744" cy="259045"/>
    <xdr:sp macro="" textlink="">
      <xdr:nvSpPr>
        <xdr:cNvPr id="83" name="テキスト ボックス 82"/>
        <xdr:cNvSpPr txBox="1"/>
      </xdr:nvSpPr>
      <xdr:spPr>
        <a:xfrm>
          <a:off x="3562428" y="659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141097</xdr:rowOff>
    </xdr:from>
    <xdr:to>
      <xdr:col>15</xdr:col>
      <xdr:colOff>101600</xdr:colOff>
      <xdr:row>38</xdr:row>
      <xdr:rowOff>71247</xdr:rowOff>
    </xdr:to>
    <xdr:sp macro="" textlink="">
      <xdr:nvSpPr>
        <xdr:cNvPr id="84" name="楕円 83"/>
        <xdr:cNvSpPr/>
      </xdr:nvSpPr>
      <xdr:spPr>
        <a:xfrm>
          <a:off x="2857500" y="648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62374</xdr:rowOff>
    </xdr:from>
    <xdr:ext cx="469744" cy="259045"/>
    <xdr:sp macro="" textlink="">
      <xdr:nvSpPr>
        <xdr:cNvPr id="85" name="テキスト ボックス 84"/>
        <xdr:cNvSpPr txBox="1"/>
      </xdr:nvSpPr>
      <xdr:spPr>
        <a:xfrm>
          <a:off x="2673428" y="657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163703</xdr:rowOff>
    </xdr:from>
    <xdr:to>
      <xdr:col>10</xdr:col>
      <xdr:colOff>165100</xdr:colOff>
      <xdr:row>38</xdr:row>
      <xdr:rowOff>93853</xdr:rowOff>
    </xdr:to>
    <xdr:sp macro="" textlink="">
      <xdr:nvSpPr>
        <xdr:cNvPr id="86" name="楕円 85"/>
        <xdr:cNvSpPr/>
      </xdr:nvSpPr>
      <xdr:spPr>
        <a:xfrm>
          <a:off x="1968500" y="650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84980</xdr:rowOff>
    </xdr:from>
    <xdr:ext cx="469744" cy="259045"/>
    <xdr:sp macro="" textlink="">
      <xdr:nvSpPr>
        <xdr:cNvPr id="87" name="テキスト ボックス 86"/>
        <xdr:cNvSpPr txBox="1"/>
      </xdr:nvSpPr>
      <xdr:spPr>
        <a:xfrm>
          <a:off x="1784428" y="660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167132</xdr:rowOff>
    </xdr:from>
    <xdr:to>
      <xdr:col>6</xdr:col>
      <xdr:colOff>38100</xdr:colOff>
      <xdr:row>38</xdr:row>
      <xdr:rowOff>97282</xdr:rowOff>
    </xdr:to>
    <xdr:sp macro="" textlink="">
      <xdr:nvSpPr>
        <xdr:cNvPr id="88" name="楕円 87"/>
        <xdr:cNvSpPr/>
      </xdr:nvSpPr>
      <xdr:spPr>
        <a:xfrm>
          <a:off x="1079500" y="6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88409</xdr:rowOff>
    </xdr:from>
    <xdr:ext cx="469744" cy="259045"/>
    <xdr:sp macro="" textlink="">
      <xdr:nvSpPr>
        <xdr:cNvPr id="89" name="テキスト ボックス 88"/>
        <xdr:cNvSpPr txBox="1"/>
      </xdr:nvSpPr>
      <xdr:spPr>
        <a:xfrm>
          <a:off x="895428" y="660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121042</xdr:rowOff>
    </xdr:from>
    <xdr:to>
      <xdr:col>24</xdr:col>
      <xdr:colOff>63500</xdr:colOff>
      <xdr:row>58</xdr:row>
      <xdr:rowOff>121291</xdr:rowOff>
    </xdr:to>
    <xdr:cxnSp macro="">
      <xdr:nvCxnSpPr>
        <xdr:cNvPr id="118" name="直線コネクタ 117"/>
        <xdr:cNvCxnSpPr/>
      </xdr:nvCxnSpPr>
      <xdr:spPr>
        <a:xfrm flipV="1">
          <a:off x="3797300" y="10065142"/>
          <a:ext cx="838200" cy="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136848</xdr:rowOff>
    </xdr:from>
    <xdr:ext cx="599010" cy="259045"/>
    <xdr:sp macro="" textlink="">
      <xdr:nvSpPr>
        <xdr:cNvPr id="119" name="総務費平均値テキスト"/>
        <xdr:cNvSpPr txBox="1"/>
      </xdr:nvSpPr>
      <xdr:spPr>
        <a:xfrm>
          <a:off x="4686300" y="9738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100104</xdr:rowOff>
    </xdr:from>
    <xdr:to>
      <xdr:col>19</xdr:col>
      <xdr:colOff>177800</xdr:colOff>
      <xdr:row>58</xdr:row>
      <xdr:rowOff>121291</xdr:rowOff>
    </xdr:to>
    <xdr:cxnSp macro="">
      <xdr:nvCxnSpPr>
        <xdr:cNvPr id="121" name="直線コネクタ 120"/>
        <xdr:cNvCxnSpPr/>
      </xdr:nvCxnSpPr>
      <xdr:spPr>
        <a:xfrm>
          <a:off x="2908300" y="10044204"/>
          <a:ext cx="889000" cy="2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66103</xdr:rowOff>
    </xdr:from>
    <xdr:ext cx="599010" cy="259045"/>
    <xdr:sp macro="" textlink="">
      <xdr:nvSpPr>
        <xdr:cNvPr id="123" name="テキスト ボックス 122"/>
        <xdr:cNvSpPr txBox="1"/>
      </xdr:nvSpPr>
      <xdr:spPr>
        <a:xfrm>
          <a:off x="3497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100104</xdr:rowOff>
    </xdr:from>
    <xdr:to>
      <xdr:col>15</xdr:col>
      <xdr:colOff>50800</xdr:colOff>
      <xdr:row>58</xdr:row>
      <xdr:rowOff>131727</xdr:rowOff>
    </xdr:to>
    <xdr:cxnSp macro="">
      <xdr:nvCxnSpPr>
        <xdr:cNvPr id="124" name="直線コネクタ 123"/>
        <xdr:cNvCxnSpPr/>
      </xdr:nvCxnSpPr>
      <xdr:spPr>
        <a:xfrm flipV="1">
          <a:off x="2019300" y="10044204"/>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100385</xdr:rowOff>
    </xdr:from>
    <xdr:ext cx="599010" cy="259045"/>
    <xdr:sp macro="" textlink="">
      <xdr:nvSpPr>
        <xdr:cNvPr id="126" name="テキスト ボックス 125"/>
        <xdr:cNvSpPr txBox="1"/>
      </xdr:nvSpPr>
      <xdr:spPr>
        <a:xfrm>
          <a:off x="2608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120391</xdr:rowOff>
    </xdr:from>
    <xdr:to>
      <xdr:col>10</xdr:col>
      <xdr:colOff>114300</xdr:colOff>
      <xdr:row>58</xdr:row>
      <xdr:rowOff>131727</xdr:rowOff>
    </xdr:to>
    <xdr:cxnSp macro="">
      <xdr:nvCxnSpPr>
        <xdr:cNvPr id="127" name="直線コネクタ 126"/>
        <xdr:cNvCxnSpPr/>
      </xdr:nvCxnSpPr>
      <xdr:spPr>
        <a:xfrm>
          <a:off x="1130300" y="10064491"/>
          <a:ext cx="889000" cy="1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40298</xdr:rowOff>
    </xdr:from>
    <xdr:ext cx="599010" cy="259045"/>
    <xdr:sp macro="" textlink="">
      <xdr:nvSpPr>
        <xdr:cNvPr id="129" name="テキスト ボックス 128"/>
        <xdr:cNvSpPr txBox="1"/>
      </xdr:nvSpPr>
      <xdr:spPr>
        <a:xfrm>
          <a:off x="1719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122877</xdr:rowOff>
    </xdr:from>
    <xdr:ext cx="599010" cy="259045"/>
    <xdr:sp macro="" textlink="">
      <xdr:nvSpPr>
        <xdr:cNvPr id="131" name="テキスト ボックス 130"/>
        <xdr:cNvSpPr txBox="1"/>
      </xdr:nvSpPr>
      <xdr:spPr>
        <a:xfrm>
          <a:off x="830795" y="972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70242</xdr:rowOff>
    </xdr:from>
    <xdr:to>
      <xdr:col>24</xdr:col>
      <xdr:colOff>114300</xdr:colOff>
      <xdr:row>59</xdr:row>
      <xdr:rowOff>392</xdr:rowOff>
    </xdr:to>
    <xdr:sp macro="" textlink="">
      <xdr:nvSpPr>
        <xdr:cNvPr id="137" name="楕円 136"/>
        <xdr:cNvSpPr/>
      </xdr:nvSpPr>
      <xdr:spPr>
        <a:xfrm>
          <a:off x="4584700" y="1001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156619</xdr:rowOff>
    </xdr:from>
    <xdr:ext cx="534377" cy="259045"/>
    <xdr:sp macro="" textlink="">
      <xdr:nvSpPr>
        <xdr:cNvPr id="138" name="総務費該当値テキスト"/>
        <xdr:cNvSpPr txBox="1"/>
      </xdr:nvSpPr>
      <xdr:spPr>
        <a:xfrm>
          <a:off x="4686300" y="992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70491</xdr:rowOff>
    </xdr:from>
    <xdr:to>
      <xdr:col>20</xdr:col>
      <xdr:colOff>38100</xdr:colOff>
      <xdr:row>59</xdr:row>
      <xdr:rowOff>641</xdr:rowOff>
    </xdr:to>
    <xdr:sp macro="" textlink="">
      <xdr:nvSpPr>
        <xdr:cNvPr id="139" name="楕円 138"/>
        <xdr:cNvSpPr/>
      </xdr:nvSpPr>
      <xdr:spPr>
        <a:xfrm>
          <a:off x="3746500" y="1001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163218</xdr:rowOff>
    </xdr:from>
    <xdr:ext cx="534377" cy="259045"/>
    <xdr:sp macro="" textlink="">
      <xdr:nvSpPr>
        <xdr:cNvPr id="140" name="テキスト ボックス 139"/>
        <xdr:cNvSpPr txBox="1"/>
      </xdr:nvSpPr>
      <xdr:spPr>
        <a:xfrm>
          <a:off x="3530111" y="1010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49304</xdr:rowOff>
    </xdr:from>
    <xdr:to>
      <xdr:col>15</xdr:col>
      <xdr:colOff>101600</xdr:colOff>
      <xdr:row>58</xdr:row>
      <xdr:rowOff>150904</xdr:rowOff>
    </xdr:to>
    <xdr:sp macro="" textlink="">
      <xdr:nvSpPr>
        <xdr:cNvPr id="141" name="楕円 140"/>
        <xdr:cNvSpPr/>
      </xdr:nvSpPr>
      <xdr:spPr>
        <a:xfrm>
          <a:off x="2857500" y="999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142031</xdr:rowOff>
    </xdr:from>
    <xdr:ext cx="534377" cy="259045"/>
    <xdr:sp macro="" textlink="">
      <xdr:nvSpPr>
        <xdr:cNvPr id="142" name="テキスト ボックス 141"/>
        <xdr:cNvSpPr txBox="1"/>
      </xdr:nvSpPr>
      <xdr:spPr>
        <a:xfrm>
          <a:off x="2641111" y="100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80927</xdr:rowOff>
    </xdr:from>
    <xdr:to>
      <xdr:col>10</xdr:col>
      <xdr:colOff>165100</xdr:colOff>
      <xdr:row>59</xdr:row>
      <xdr:rowOff>11077</xdr:rowOff>
    </xdr:to>
    <xdr:sp macro="" textlink="">
      <xdr:nvSpPr>
        <xdr:cNvPr id="143" name="楕円 142"/>
        <xdr:cNvSpPr/>
      </xdr:nvSpPr>
      <xdr:spPr>
        <a:xfrm>
          <a:off x="1968500" y="1002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2204</xdr:rowOff>
    </xdr:from>
    <xdr:ext cx="534377" cy="259045"/>
    <xdr:sp macro="" textlink="">
      <xdr:nvSpPr>
        <xdr:cNvPr id="144" name="テキスト ボックス 143"/>
        <xdr:cNvSpPr txBox="1"/>
      </xdr:nvSpPr>
      <xdr:spPr>
        <a:xfrm>
          <a:off x="1752111" y="101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69591</xdr:rowOff>
    </xdr:from>
    <xdr:to>
      <xdr:col>6</xdr:col>
      <xdr:colOff>38100</xdr:colOff>
      <xdr:row>58</xdr:row>
      <xdr:rowOff>171191</xdr:rowOff>
    </xdr:to>
    <xdr:sp macro="" textlink="">
      <xdr:nvSpPr>
        <xdr:cNvPr id="145" name="楕円 144"/>
        <xdr:cNvSpPr/>
      </xdr:nvSpPr>
      <xdr:spPr>
        <a:xfrm>
          <a:off x="1079500" y="1001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162318</xdr:rowOff>
    </xdr:from>
    <xdr:ext cx="534377" cy="259045"/>
    <xdr:sp macro="" textlink="">
      <xdr:nvSpPr>
        <xdr:cNvPr id="146" name="テキスト ボックス 145"/>
        <xdr:cNvSpPr txBox="1"/>
      </xdr:nvSpPr>
      <xdr:spPr>
        <a:xfrm>
          <a:off x="863111" y="101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26772</xdr:rowOff>
    </xdr:from>
    <xdr:to>
      <xdr:col>24</xdr:col>
      <xdr:colOff>63500</xdr:colOff>
      <xdr:row>78</xdr:row>
      <xdr:rowOff>60430</xdr:rowOff>
    </xdr:to>
    <xdr:cxnSp macro="">
      <xdr:nvCxnSpPr>
        <xdr:cNvPr id="178" name="直線コネクタ 177"/>
        <xdr:cNvCxnSpPr/>
      </xdr:nvCxnSpPr>
      <xdr:spPr>
        <a:xfrm>
          <a:off x="3797300" y="13399872"/>
          <a:ext cx="838200" cy="3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116621</xdr:rowOff>
    </xdr:from>
    <xdr:ext cx="599010" cy="259045"/>
    <xdr:sp macro="" textlink="">
      <xdr:nvSpPr>
        <xdr:cNvPr id="179" name="民生費平均値テキスト"/>
        <xdr:cNvSpPr txBox="1"/>
      </xdr:nvSpPr>
      <xdr:spPr>
        <a:xfrm>
          <a:off x="4686300" y="1263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26772</xdr:rowOff>
    </xdr:from>
    <xdr:to>
      <xdr:col>19</xdr:col>
      <xdr:colOff>177800</xdr:colOff>
      <xdr:row>78</xdr:row>
      <xdr:rowOff>53670</xdr:rowOff>
    </xdr:to>
    <xdr:cxnSp macro="">
      <xdr:nvCxnSpPr>
        <xdr:cNvPr id="181" name="直線コネクタ 180"/>
        <xdr:cNvCxnSpPr/>
      </xdr:nvCxnSpPr>
      <xdr:spPr>
        <a:xfrm flipV="1">
          <a:off x="2908300" y="13399872"/>
          <a:ext cx="889000" cy="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57305</xdr:rowOff>
    </xdr:from>
    <xdr:ext cx="599010" cy="259045"/>
    <xdr:sp macro="" textlink="">
      <xdr:nvSpPr>
        <xdr:cNvPr id="183" name="テキスト ボックス 182"/>
        <xdr:cNvSpPr txBox="1"/>
      </xdr:nvSpPr>
      <xdr:spPr>
        <a:xfrm>
          <a:off x="3497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51677</xdr:rowOff>
    </xdr:from>
    <xdr:to>
      <xdr:col>15</xdr:col>
      <xdr:colOff>50800</xdr:colOff>
      <xdr:row>78</xdr:row>
      <xdr:rowOff>53670</xdr:rowOff>
    </xdr:to>
    <xdr:cxnSp macro="">
      <xdr:nvCxnSpPr>
        <xdr:cNvPr id="184" name="直線コネクタ 183"/>
        <xdr:cNvCxnSpPr/>
      </xdr:nvCxnSpPr>
      <xdr:spPr>
        <a:xfrm>
          <a:off x="2019300" y="13424777"/>
          <a:ext cx="8890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158597</xdr:rowOff>
    </xdr:from>
    <xdr:ext cx="599010" cy="259045"/>
    <xdr:sp macro="" textlink="">
      <xdr:nvSpPr>
        <xdr:cNvPr id="186" name="テキスト ボックス 185"/>
        <xdr:cNvSpPr txBox="1"/>
      </xdr:nvSpPr>
      <xdr:spPr>
        <a:xfrm>
          <a:off x="2608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51677</xdr:rowOff>
    </xdr:from>
    <xdr:to>
      <xdr:col>10</xdr:col>
      <xdr:colOff>114300</xdr:colOff>
      <xdr:row>79</xdr:row>
      <xdr:rowOff>86578</xdr:rowOff>
    </xdr:to>
    <xdr:cxnSp macro="">
      <xdr:nvCxnSpPr>
        <xdr:cNvPr id="187" name="直線コネクタ 186"/>
        <xdr:cNvCxnSpPr/>
      </xdr:nvCxnSpPr>
      <xdr:spPr>
        <a:xfrm flipV="1">
          <a:off x="1130300" y="13424777"/>
          <a:ext cx="889000" cy="20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55633</xdr:rowOff>
    </xdr:from>
    <xdr:to>
      <xdr:col>10</xdr:col>
      <xdr:colOff>165100</xdr:colOff>
      <xdr:row>75</xdr:row>
      <xdr:rowOff>157234</xdr:rowOff>
    </xdr:to>
    <xdr:sp macro="" textlink="">
      <xdr:nvSpPr>
        <xdr:cNvPr id="188" name="フローチャート: 判断 187"/>
        <xdr:cNvSpPr/>
      </xdr:nvSpPr>
      <xdr:spPr>
        <a:xfrm>
          <a:off x="1968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2310</xdr:rowOff>
    </xdr:from>
    <xdr:ext cx="599010" cy="259045"/>
    <xdr:sp macro="" textlink="">
      <xdr:nvSpPr>
        <xdr:cNvPr id="189" name="テキスト ボックス 188"/>
        <xdr:cNvSpPr txBox="1"/>
      </xdr:nvSpPr>
      <xdr:spPr>
        <a:xfrm>
          <a:off x="1719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40339</xdr:rowOff>
    </xdr:from>
    <xdr:to>
      <xdr:col>6</xdr:col>
      <xdr:colOff>38100</xdr:colOff>
      <xdr:row>76</xdr:row>
      <xdr:rowOff>141939</xdr:rowOff>
    </xdr:to>
    <xdr:sp macro="" textlink="">
      <xdr:nvSpPr>
        <xdr:cNvPr id="190" name="フローチャート: 判断 189"/>
        <xdr:cNvSpPr/>
      </xdr:nvSpPr>
      <xdr:spPr>
        <a:xfrm>
          <a:off x="1079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158466</xdr:rowOff>
    </xdr:from>
    <xdr:ext cx="599010" cy="259045"/>
    <xdr:sp macro="" textlink="">
      <xdr:nvSpPr>
        <xdr:cNvPr id="191" name="テキスト ボックス 190"/>
        <xdr:cNvSpPr txBox="1"/>
      </xdr:nvSpPr>
      <xdr:spPr>
        <a:xfrm>
          <a:off x="830795"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9630</xdr:rowOff>
    </xdr:from>
    <xdr:to>
      <xdr:col>24</xdr:col>
      <xdr:colOff>114300</xdr:colOff>
      <xdr:row>78</xdr:row>
      <xdr:rowOff>111230</xdr:rowOff>
    </xdr:to>
    <xdr:sp macro="" textlink="">
      <xdr:nvSpPr>
        <xdr:cNvPr id="197" name="楕円 196"/>
        <xdr:cNvSpPr/>
      </xdr:nvSpPr>
      <xdr:spPr>
        <a:xfrm>
          <a:off x="4584700" y="1338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96007</xdr:rowOff>
    </xdr:from>
    <xdr:ext cx="599010" cy="259045"/>
    <xdr:sp macro="" textlink="">
      <xdr:nvSpPr>
        <xdr:cNvPr id="198" name="民生費該当値テキスト"/>
        <xdr:cNvSpPr txBox="1"/>
      </xdr:nvSpPr>
      <xdr:spPr>
        <a:xfrm>
          <a:off x="4686300" y="1329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147422</xdr:rowOff>
    </xdr:from>
    <xdr:to>
      <xdr:col>20</xdr:col>
      <xdr:colOff>38100</xdr:colOff>
      <xdr:row>78</xdr:row>
      <xdr:rowOff>77572</xdr:rowOff>
    </xdr:to>
    <xdr:sp macro="" textlink="">
      <xdr:nvSpPr>
        <xdr:cNvPr id="199" name="楕円 198"/>
        <xdr:cNvSpPr/>
      </xdr:nvSpPr>
      <xdr:spPr>
        <a:xfrm>
          <a:off x="3746500" y="1334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68699</xdr:rowOff>
    </xdr:from>
    <xdr:ext cx="599010" cy="259045"/>
    <xdr:sp macro="" textlink="">
      <xdr:nvSpPr>
        <xdr:cNvPr id="200" name="テキスト ボックス 199"/>
        <xdr:cNvSpPr txBox="1"/>
      </xdr:nvSpPr>
      <xdr:spPr>
        <a:xfrm>
          <a:off x="3497795" y="1344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2870</xdr:rowOff>
    </xdr:from>
    <xdr:to>
      <xdr:col>15</xdr:col>
      <xdr:colOff>101600</xdr:colOff>
      <xdr:row>78</xdr:row>
      <xdr:rowOff>104470</xdr:rowOff>
    </xdr:to>
    <xdr:sp macro="" textlink="">
      <xdr:nvSpPr>
        <xdr:cNvPr id="201" name="楕円 200"/>
        <xdr:cNvSpPr/>
      </xdr:nvSpPr>
      <xdr:spPr>
        <a:xfrm>
          <a:off x="2857500" y="133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95597</xdr:rowOff>
    </xdr:from>
    <xdr:ext cx="599010" cy="259045"/>
    <xdr:sp macro="" textlink="">
      <xdr:nvSpPr>
        <xdr:cNvPr id="202" name="テキスト ボックス 201"/>
        <xdr:cNvSpPr txBox="1"/>
      </xdr:nvSpPr>
      <xdr:spPr>
        <a:xfrm>
          <a:off x="2608795" y="1346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877</xdr:rowOff>
    </xdr:from>
    <xdr:to>
      <xdr:col>10</xdr:col>
      <xdr:colOff>165100</xdr:colOff>
      <xdr:row>78</xdr:row>
      <xdr:rowOff>102477</xdr:rowOff>
    </xdr:to>
    <xdr:sp macro="" textlink="">
      <xdr:nvSpPr>
        <xdr:cNvPr id="203" name="楕円 202"/>
        <xdr:cNvSpPr/>
      </xdr:nvSpPr>
      <xdr:spPr>
        <a:xfrm>
          <a:off x="1968500" y="133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93604</xdr:rowOff>
    </xdr:from>
    <xdr:ext cx="599010" cy="259045"/>
    <xdr:sp macro="" textlink="">
      <xdr:nvSpPr>
        <xdr:cNvPr id="204" name="テキスト ボックス 203"/>
        <xdr:cNvSpPr txBox="1"/>
      </xdr:nvSpPr>
      <xdr:spPr>
        <a:xfrm>
          <a:off x="1719795" y="1346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35778</xdr:rowOff>
    </xdr:from>
    <xdr:to>
      <xdr:col>6</xdr:col>
      <xdr:colOff>38100</xdr:colOff>
      <xdr:row>79</xdr:row>
      <xdr:rowOff>137378</xdr:rowOff>
    </xdr:to>
    <xdr:sp macro="" textlink="">
      <xdr:nvSpPr>
        <xdr:cNvPr id="205" name="楕円 204"/>
        <xdr:cNvSpPr/>
      </xdr:nvSpPr>
      <xdr:spPr>
        <a:xfrm>
          <a:off x="1079500" y="135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128505</xdr:rowOff>
    </xdr:from>
    <xdr:ext cx="534377" cy="259045"/>
    <xdr:sp macro="" textlink="">
      <xdr:nvSpPr>
        <xdr:cNvPr id="206" name="テキスト ボックス 205"/>
        <xdr:cNvSpPr txBox="1"/>
      </xdr:nvSpPr>
      <xdr:spPr>
        <a:xfrm>
          <a:off x="863111" y="1367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116821</xdr:rowOff>
    </xdr:from>
    <xdr:to>
      <xdr:col>24</xdr:col>
      <xdr:colOff>63500</xdr:colOff>
      <xdr:row>98</xdr:row>
      <xdr:rowOff>120886</xdr:rowOff>
    </xdr:to>
    <xdr:cxnSp macro="">
      <xdr:nvCxnSpPr>
        <xdr:cNvPr id="235" name="直線コネクタ 234"/>
        <xdr:cNvCxnSpPr/>
      </xdr:nvCxnSpPr>
      <xdr:spPr>
        <a:xfrm flipV="1">
          <a:off x="3797300" y="16918921"/>
          <a:ext cx="8382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68222</xdr:rowOff>
    </xdr:from>
    <xdr:ext cx="534377" cy="259045"/>
    <xdr:sp macro="" textlink="">
      <xdr:nvSpPr>
        <xdr:cNvPr id="236" name="衛生費平均値テキスト"/>
        <xdr:cNvSpPr txBox="1"/>
      </xdr:nvSpPr>
      <xdr:spPr>
        <a:xfrm>
          <a:off x="4686300" y="16527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120886</xdr:rowOff>
    </xdr:from>
    <xdr:to>
      <xdr:col>19</xdr:col>
      <xdr:colOff>177800</xdr:colOff>
      <xdr:row>98</xdr:row>
      <xdr:rowOff>126278</xdr:rowOff>
    </xdr:to>
    <xdr:cxnSp macro="">
      <xdr:nvCxnSpPr>
        <xdr:cNvPr id="238" name="直線コネクタ 237"/>
        <xdr:cNvCxnSpPr/>
      </xdr:nvCxnSpPr>
      <xdr:spPr>
        <a:xfrm flipV="1">
          <a:off x="2908300" y="16922986"/>
          <a:ext cx="889000" cy="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157559</xdr:rowOff>
    </xdr:from>
    <xdr:ext cx="534377" cy="259045"/>
    <xdr:sp macro="" textlink="">
      <xdr:nvSpPr>
        <xdr:cNvPr id="240" name="テキスト ボックス 239"/>
        <xdr:cNvSpPr txBox="1"/>
      </xdr:nvSpPr>
      <xdr:spPr>
        <a:xfrm>
          <a:off x="3530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122620</xdr:rowOff>
    </xdr:from>
    <xdr:to>
      <xdr:col>15</xdr:col>
      <xdr:colOff>50800</xdr:colOff>
      <xdr:row>98</xdr:row>
      <xdr:rowOff>126278</xdr:rowOff>
    </xdr:to>
    <xdr:cxnSp macro="">
      <xdr:nvCxnSpPr>
        <xdr:cNvPr id="241" name="直線コネクタ 240"/>
        <xdr:cNvCxnSpPr/>
      </xdr:nvCxnSpPr>
      <xdr:spPr>
        <a:xfrm>
          <a:off x="2019300" y="16924720"/>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13681</xdr:rowOff>
    </xdr:from>
    <xdr:ext cx="534377" cy="259045"/>
    <xdr:sp macro="" textlink="">
      <xdr:nvSpPr>
        <xdr:cNvPr id="243" name="テキスト ボックス 242"/>
        <xdr:cNvSpPr txBox="1"/>
      </xdr:nvSpPr>
      <xdr:spPr>
        <a:xfrm>
          <a:off x="2641111" y="164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122620</xdr:rowOff>
    </xdr:from>
    <xdr:to>
      <xdr:col>10</xdr:col>
      <xdr:colOff>114300</xdr:colOff>
      <xdr:row>98</xdr:row>
      <xdr:rowOff>125622</xdr:rowOff>
    </xdr:to>
    <xdr:cxnSp macro="">
      <xdr:nvCxnSpPr>
        <xdr:cNvPr id="244" name="直線コネクタ 243"/>
        <xdr:cNvCxnSpPr/>
      </xdr:nvCxnSpPr>
      <xdr:spPr>
        <a:xfrm flipV="1">
          <a:off x="1130300" y="16924720"/>
          <a:ext cx="889000" cy="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45" name="フローチャート: 判断 244"/>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11822</xdr:rowOff>
    </xdr:from>
    <xdr:ext cx="534377" cy="259045"/>
    <xdr:sp macro="" textlink="">
      <xdr:nvSpPr>
        <xdr:cNvPr id="246" name="テキスト ボックス 245"/>
        <xdr:cNvSpPr txBox="1"/>
      </xdr:nvSpPr>
      <xdr:spPr>
        <a:xfrm>
          <a:off x="1752111" y="164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7" name="フローチャート: 判断 246"/>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32537</xdr:rowOff>
    </xdr:from>
    <xdr:ext cx="534377" cy="259045"/>
    <xdr:sp macro="" textlink="">
      <xdr:nvSpPr>
        <xdr:cNvPr id="248" name="テキスト ボックス 247"/>
        <xdr:cNvSpPr txBox="1"/>
      </xdr:nvSpPr>
      <xdr:spPr>
        <a:xfrm>
          <a:off x="863111" y="164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66021</xdr:rowOff>
    </xdr:from>
    <xdr:to>
      <xdr:col>24</xdr:col>
      <xdr:colOff>114300</xdr:colOff>
      <xdr:row>98</xdr:row>
      <xdr:rowOff>167621</xdr:rowOff>
    </xdr:to>
    <xdr:sp macro="" textlink="">
      <xdr:nvSpPr>
        <xdr:cNvPr id="254" name="楕円 253"/>
        <xdr:cNvSpPr/>
      </xdr:nvSpPr>
      <xdr:spPr>
        <a:xfrm>
          <a:off x="4584700" y="1686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152398</xdr:rowOff>
    </xdr:from>
    <xdr:ext cx="534377" cy="259045"/>
    <xdr:sp macro="" textlink="">
      <xdr:nvSpPr>
        <xdr:cNvPr id="255" name="衛生費該当値テキスト"/>
        <xdr:cNvSpPr txBox="1"/>
      </xdr:nvSpPr>
      <xdr:spPr>
        <a:xfrm>
          <a:off x="4686300" y="1678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70086</xdr:rowOff>
    </xdr:from>
    <xdr:to>
      <xdr:col>20</xdr:col>
      <xdr:colOff>38100</xdr:colOff>
      <xdr:row>99</xdr:row>
      <xdr:rowOff>236</xdr:rowOff>
    </xdr:to>
    <xdr:sp macro="" textlink="">
      <xdr:nvSpPr>
        <xdr:cNvPr id="256" name="楕円 255"/>
        <xdr:cNvSpPr/>
      </xdr:nvSpPr>
      <xdr:spPr>
        <a:xfrm>
          <a:off x="3746500" y="1687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162813</xdr:rowOff>
    </xdr:from>
    <xdr:ext cx="534377" cy="259045"/>
    <xdr:sp macro="" textlink="">
      <xdr:nvSpPr>
        <xdr:cNvPr id="257" name="テキスト ボックス 256"/>
        <xdr:cNvSpPr txBox="1"/>
      </xdr:nvSpPr>
      <xdr:spPr>
        <a:xfrm>
          <a:off x="3530111" y="1696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75478</xdr:rowOff>
    </xdr:from>
    <xdr:to>
      <xdr:col>15</xdr:col>
      <xdr:colOff>101600</xdr:colOff>
      <xdr:row>99</xdr:row>
      <xdr:rowOff>5628</xdr:rowOff>
    </xdr:to>
    <xdr:sp macro="" textlink="">
      <xdr:nvSpPr>
        <xdr:cNvPr id="258" name="楕円 257"/>
        <xdr:cNvSpPr/>
      </xdr:nvSpPr>
      <xdr:spPr>
        <a:xfrm>
          <a:off x="2857500" y="1687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168205</xdr:rowOff>
    </xdr:from>
    <xdr:ext cx="534377" cy="259045"/>
    <xdr:sp macro="" textlink="">
      <xdr:nvSpPr>
        <xdr:cNvPr id="259" name="テキスト ボックス 258"/>
        <xdr:cNvSpPr txBox="1"/>
      </xdr:nvSpPr>
      <xdr:spPr>
        <a:xfrm>
          <a:off x="2641111" y="1697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71820</xdr:rowOff>
    </xdr:from>
    <xdr:to>
      <xdr:col>10</xdr:col>
      <xdr:colOff>165100</xdr:colOff>
      <xdr:row>99</xdr:row>
      <xdr:rowOff>1970</xdr:rowOff>
    </xdr:to>
    <xdr:sp macro="" textlink="">
      <xdr:nvSpPr>
        <xdr:cNvPr id="260" name="楕円 259"/>
        <xdr:cNvSpPr/>
      </xdr:nvSpPr>
      <xdr:spPr>
        <a:xfrm>
          <a:off x="1968500" y="168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164547</xdr:rowOff>
    </xdr:from>
    <xdr:ext cx="534377" cy="259045"/>
    <xdr:sp macro="" textlink="">
      <xdr:nvSpPr>
        <xdr:cNvPr id="261" name="テキスト ボックス 260"/>
        <xdr:cNvSpPr txBox="1"/>
      </xdr:nvSpPr>
      <xdr:spPr>
        <a:xfrm>
          <a:off x="1752111" y="1696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74822</xdr:rowOff>
    </xdr:from>
    <xdr:to>
      <xdr:col>6</xdr:col>
      <xdr:colOff>38100</xdr:colOff>
      <xdr:row>99</xdr:row>
      <xdr:rowOff>4972</xdr:rowOff>
    </xdr:to>
    <xdr:sp macro="" textlink="">
      <xdr:nvSpPr>
        <xdr:cNvPr id="262" name="楕円 261"/>
        <xdr:cNvSpPr/>
      </xdr:nvSpPr>
      <xdr:spPr>
        <a:xfrm>
          <a:off x="1079500" y="1687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167549</xdr:rowOff>
    </xdr:from>
    <xdr:ext cx="534377" cy="259045"/>
    <xdr:sp macro="" textlink="">
      <xdr:nvSpPr>
        <xdr:cNvPr id="263" name="テキスト ボックス 262"/>
        <xdr:cNvSpPr txBox="1"/>
      </xdr:nvSpPr>
      <xdr:spPr>
        <a:xfrm>
          <a:off x="863111" y="1696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135859</xdr:rowOff>
    </xdr:from>
    <xdr:to>
      <xdr:col>55</xdr:col>
      <xdr:colOff>0</xdr:colOff>
      <xdr:row>38</xdr:row>
      <xdr:rowOff>138785</xdr:rowOff>
    </xdr:to>
    <xdr:cxnSp macro="">
      <xdr:nvCxnSpPr>
        <xdr:cNvPr id="290" name="直線コネクタ 289"/>
        <xdr:cNvCxnSpPr/>
      </xdr:nvCxnSpPr>
      <xdr:spPr>
        <a:xfrm flipV="1">
          <a:off x="9639300" y="6650959"/>
          <a:ext cx="8382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2140</xdr:rowOff>
    </xdr:from>
    <xdr:ext cx="469744" cy="259045"/>
    <xdr:sp macro="" textlink="">
      <xdr:nvSpPr>
        <xdr:cNvPr id="291" name="労働費平均値テキスト"/>
        <xdr:cNvSpPr txBox="1"/>
      </xdr:nvSpPr>
      <xdr:spPr>
        <a:xfrm>
          <a:off x="10528300" y="6345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100289</xdr:rowOff>
    </xdr:from>
    <xdr:to>
      <xdr:col>50</xdr:col>
      <xdr:colOff>114300</xdr:colOff>
      <xdr:row>38</xdr:row>
      <xdr:rowOff>138785</xdr:rowOff>
    </xdr:to>
    <xdr:cxnSp macro="">
      <xdr:nvCxnSpPr>
        <xdr:cNvPr id="293" name="直線コネクタ 292"/>
        <xdr:cNvCxnSpPr/>
      </xdr:nvCxnSpPr>
      <xdr:spPr>
        <a:xfrm>
          <a:off x="8750300" y="6272489"/>
          <a:ext cx="889000" cy="38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89252</xdr:rowOff>
    </xdr:from>
    <xdr:ext cx="469744" cy="259045"/>
    <xdr:sp macro="" textlink="">
      <xdr:nvSpPr>
        <xdr:cNvPr id="295" name="テキスト ボックス 294"/>
        <xdr:cNvSpPr txBox="1"/>
      </xdr:nvSpPr>
      <xdr:spPr>
        <a:xfrm>
          <a:off x="9404428"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10130</xdr:rowOff>
    </xdr:from>
    <xdr:to>
      <xdr:col>45</xdr:col>
      <xdr:colOff>177800</xdr:colOff>
      <xdr:row>36</xdr:row>
      <xdr:rowOff>100289</xdr:rowOff>
    </xdr:to>
    <xdr:cxnSp macro="">
      <xdr:nvCxnSpPr>
        <xdr:cNvPr id="296" name="直線コネクタ 295"/>
        <xdr:cNvCxnSpPr/>
      </xdr:nvCxnSpPr>
      <xdr:spPr>
        <a:xfrm>
          <a:off x="7861300" y="6182330"/>
          <a:ext cx="889000" cy="9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49954</xdr:rowOff>
    </xdr:from>
    <xdr:ext cx="469744" cy="259045"/>
    <xdr:sp macro="" textlink="">
      <xdr:nvSpPr>
        <xdr:cNvPr id="298" name="テキスト ボックス 297"/>
        <xdr:cNvSpPr txBox="1"/>
      </xdr:nvSpPr>
      <xdr:spPr>
        <a:xfrm>
          <a:off x="8515428" y="656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34087</xdr:rowOff>
    </xdr:from>
    <xdr:to>
      <xdr:col>41</xdr:col>
      <xdr:colOff>50800</xdr:colOff>
      <xdr:row>36</xdr:row>
      <xdr:rowOff>10130</xdr:rowOff>
    </xdr:to>
    <xdr:cxnSp macro="">
      <xdr:nvCxnSpPr>
        <xdr:cNvPr id="299" name="直線コネクタ 298"/>
        <xdr:cNvCxnSpPr/>
      </xdr:nvCxnSpPr>
      <xdr:spPr>
        <a:xfrm>
          <a:off x="6972300" y="5863387"/>
          <a:ext cx="889000" cy="31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26538</xdr:rowOff>
    </xdr:from>
    <xdr:to>
      <xdr:col>41</xdr:col>
      <xdr:colOff>101600</xdr:colOff>
      <xdr:row>37</xdr:row>
      <xdr:rowOff>128138</xdr:rowOff>
    </xdr:to>
    <xdr:sp macro="" textlink="">
      <xdr:nvSpPr>
        <xdr:cNvPr id="300" name="フローチャート: 判断 299"/>
        <xdr:cNvSpPr/>
      </xdr:nvSpPr>
      <xdr:spPr>
        <a:xfrm>
          <a:off x="7810500" y="63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119265</xdr:rowOff>
    </xdr:from>
    <xdr:ext cx="469744" cy="259045"/>
    <xdr:sp macro="" textlink="">
      <xdr:nvSpPr>
        <xdr:cNvPr id="301" name="テキスト ボックス 300"/>
        <xdr:cNvSpPr txBox="1"/>
      </xdr:nvSpPr>
      <xdr:spPr>
        <a:xfrm>
          <a:off x="7626428" y="646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162326</xdr:rowOff>
    </xdr:from>
    <xdr:to>
      <xdr:col>36</xdr:col>
      <xdr:colOff>165100</xdr:colOff>
      <xdr:row>37</xdr:row>
      <xdr:rowOff>92476</xdr:rowOff>
    </xdr:to>
    <xdr:sp macro="" textlink="">
      <xdr:nvSpPr>
        <xdr:cNvPr id="302" name="フローチャート: 判断 301"/>
        <xdr:cNvSpPr/>
      </xdr:nvSpPr>
      <xdr:spPr>
        <a:xfrm>
          <a:off x="6921500" y="633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83603</xdr:rowOff>
    </xdr:from>
    <xdr:ext cx="469744" cy="259045"/>
    <xdr:sp macro="" textlink="">
      <xdr:nvSpPr>
        <xdr:cNvPr id="303" name="テキスト ボックス 302"/>
        <xdr:cNvSpPr txBox="1"/>
      </xdr:nvSpPr>
      <xdr:spPr>
        <a:xfrm>
          <a:off x="6737428" y="642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85059</xdr:rowOff>
    </xdr:from>
    <xdr:to>
      <xdr:col>55</xdr:col>
      <xdr:colOff>50800</xdr:colOff>
      <xdr:row>39</xdr:row>
      <xdr:rowOff>15209</xdr:rowOff>
    </xdr:to>
    <xdr:sp macro="" textlink="">
      <xdr:nvSpPr>
        <xdr:cNvPr id="309" name="楕円 308"/>
        <xdr:cNvSpPr/>
      </xdr:nvSpPr>
      <xdr:spPr>
        <a:xfrm>
          <a:off x="10426700" y="66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171436</xdr:rowOff>
    </xdr:from>
    <xdr:ext cx="313932" cy="259045"/>
    <xdr:sp macro="" textlink="">
      <xdr:nvSpPr>
        <xdr:cNvPr id="310" name="労働費該当値テキスト"/>
        <xdr:cNvSpPr txBox="1"/>
      </xdr:nvSpPr>
      <xdr:spPr>
        <a:xfrm>
          <a:off x="10528300" y="65150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87985</xdr:rowOff>
    </xdr:from>
    <xdr:to>
      <xdr:col>50</xdr:col>
      <xdr:colOff>165100</xdr:colOff>
      <xdr:row>39</xdr:row>
      <xdr:rowOff>18135</xdr:rowOff>
    </xdr:to>
    <xdr:sp macro="" textlink="">
      <xdr:nvSpPr>
        <xdr:cNvPr id="311" name="楕円 310"/>
        <xdr:cNvSpPr/>
      </xdr:nvSpPr>
      <xdr:spPr>
        <a:xfrm>
          <a:off x="9588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9262</xdr:rowOff>
    </xdr:from>
    <xdr:ext cx="313932" cy="259045"/>
    <xdr:sp macro="" textlink="">
      <xdr:nvSpPr>
        <xdr:cNvPr id="312" name="テキスト ボックス 311"/>
        <xdr:cNvSpPr txBox="1"/>
      </xdr:nvSpPr>
      <xdr:spPr>
        <a:xfrm>
          <a:off x="9482333" y="6695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49489</xdr:rowOff>
    </xdr:from>
    <xdr:to>
      <xdr:col>46</xdr:col>
      <xdr:colOff>38100</xdr:colOff>
      <xdr:row>36</xdr:row>
      <xdr:rowOff>151089</xdr:rowOff>
    </xdr:to>
    <xdr:sp macro="" textlink="">
      <xdr:nvSpPr>
        <xdr:cNvPr id="313" name="楕円 312"/>
        <xdr:cNvSpPr/>
      </xdr:nvSpPr>
      <xdr:spPr>
        <a:xfrm>
          <a:off x="8699500" y="62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167616</xdr:rowOff>
    </xdr:from>
    <xdr:ext cx="469744" cy="259045"/>
    <xdr:sp macro="" textlink="">
      <xdr:nvSpPr>
        <xdr:cNvPr id="314" name="テキスト ボックス 313"/>
        <xdr:cNvSpPr txBox="1"/>
      </xdr:nvSpPr>
      <xdr:spPr>
        <a:xfrm>
          <a:off x="8515428" y="599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130780</xdr:rowOff>
    </xdr:from>
    <xdr:to>
      <xdr:col>41</xdr:col>
      <xdr:colOff>101600</xdr:colOff>
      <xdr:row>36</xdr:row>
      <xdr:rowOff>60930</xdr:rowOff>
    </xdr:to>
    <xdr:sp macro="" textlink="">
      <xdr:nvSpPr>
        <xdr:cNvPr id="315" name="楕円 314"/>
        <xdr:cNvSpPr/>
      </xdr:nvSpPr>
      <xdr:spPr>
        <a:xfrm>
          <a:off x="7810500" y="613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77457</xdr:rowOff>
    </xdr:from>
    <xdr:ext cx="469744" cy="259045"/>
    <xdr:sp macro="" textlink="">
      <xdr:nvSpPr>
        <xdr:cNvPr id="316" name="テキスト ボックス 315"/>
        <xdr:cNvSpPr txBox="1"/>
      </xdr:nvSpPr>
      <xdr:spPr>
        <a:xfrm>
          <a:off x="7626428" y="590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154737</xdr:rowOff>
    </xdr:from>
    <xdr:to>
      <xdr:col>36</xdr:col>
      <xdr:colOff>165100</xdr:colOff>
      <xdr:row>34</xdr:row>
      <xdr:rowOff>84887</xdr:rowOff>
    </xdr:to>
    <xdr:sp macro="" textlink="">
      <xdr:nvSpPr>
        <xdr:cNvPr id="317" name="楕円 316"/>
        <xdr:cNvSpPr/>
      </xdr:nvSpPr>
      <xdr:spPr>
        <a:xfrm>
          <a:off x="6921500" y="581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101414</xdr:rowOff>
    </xdr:from>
    <xdr:ext cx="469744" cy="259045"/>
    <xdr:sp macro="" textlink="">
      <xdr:nvSpPr>
        <xdr:cNvPr id="318" name="テキスト ボックス 317"/>
        <xdr:cNvSpPr txBox="1"/>
      </xdr:nvSpPr>
      <xdr:spPr>
        <a:xfrm>
          <a:off x="6737428" y="55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145461</xdr:rowOff>
    </xdr:from>
    <xdr:to>
      <xdr:col>55</xdr:col>
      <xdr:colOff>0</xdr:colOff>
      <xdr:row>58</xdr:row>
      <xdr:rowOff>159230</xdr:rowOff>
    </xdr:to>
    <xdr:cxnSp macro="">
      <xdr:nvCxnSpPr>
        <xdr:cNvPr id="347" name="直線コネクタ 346"/>
        <xdr:cNvCxnSpPr/>
      </xdr:nvCxnSpPr>
      <xdr:spPr>
        <a:xfrm flipV="1">
          <a:off x="9639300" y="10089561"/>
          <a:ext cx="838200" cy="1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xdr:rowOff>
    </xdr:from>
    <xdr:ext cx="534377" cy="259045"/>
    <xdr:sp macro="" textlink="">
      <xdr:nvSpPr>
        <xdr:cNvPr id="348" name="農林水産業費平均値テキスト"/>
        <xdr:cNvSpPr txBox="1"/>
      </xdr:nvSpPr>
      <xdr:spPr>
        <a:xfrm>
          <a:off x="10528300" y="9602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114569</xdr:rowOff>
    </xdr:from>
    <xdr:to>
      <xdr:col>50</xdr:col>
      <xdr:colOff>114300</xdr:colOff>
      <xdr:row>58</xdr:row>
      <xdr:rowOff>159230</xdr:rowOff>
    </xdr:to>
    <xdr:cxnSp macro="">
      <xdr:nvCxnSpPr>
        <xdr:cNvPr id="350" name="直線コネクタ 349"/>
        <xdr:cNvCxnSpPr/>
      </xdr:nvCxnSpPr>
      <xdr:spPr>
        <a:xfrm>
          <a:off x="8750300" y="10058669"/>
          <a:ext cx="889000" cy="4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153207</xdr:rowOff>
    </xdr:from>
    <xdr:ext cx="534377" cy="259045"/>
    <xdr:sp macro="" textlink="">
      <xdr:nvSpPr>
        <xdr:cNvPr id="352" name="テキスト ボックス 351"/>
        <xdr:cNvSpPr txBox="1"/>
      </xdr:nvSpPr>
      <xdr:spPr>
        <a:xfrm>
          <a:off x="9372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122685</xdr:rowOff>
    </xdr:from>
    <xdr:to>
      <xdr:col>45</xdr:col>
      <xdr:colOff>177800</xdr:colOff>
      <xdr:row>58</xdr:row>
      <xdr:rowOff>114569</xdr:rowOff>
    </xdr:to>
    <xdr:cxnSp macro="">
      <xdr:nvCxnSpPr>
        <xdr:cNvPr id="353" name="直線コネクタ 352"/>
        <xdr:cNvCxnSpPr/>
      </xdr:nvCxnSpPr>
      <xdr:spPr>
        <a:xfrm>
          <a:off x="7861300" y="9895335"/>
          <a:ext cx="889000" cy="16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156567</xdr:rowOff>
    </xdr:from>
    <xdr:ext cx="534377" cy="259045"/>
    <xdr:sp macro="" textlink="">
      <xdr:nvSpPr>
        <xdr:cNvPr id="355" name="テキスト ボックス 354"/>
        <xdr:cNvSpPr txBox="1"/>
      </xdr:nvSpPr>
      <xdr:spPr>
        <a:xfrm>
          <a:off x="8483111" y="958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122685</xdr:rowOff>
    </xdr:from>
    <xdr:to>
      <xdr:col>41</xdr:col>
      <xdr:colOff>50800</xdr:colOff>
      <xdr:row>58</xdr:row>
      <xdr:rowOff>138869</xdr:rowOff>
    </xdr:to>
    <xdr:cxnSp macro="">
      <xdr:nvCxnSpPr>
        <xdr:cNvPr id="356" name="直線コネクタ 355"/>
        <xdr:cNvCxnSpPr/>
      </xdr:nvCxnSpPr>
      <xdr:spPr>
        <a:xfrm flipV="1">
          <a:off x="6972300" y="9895335"/>
          <a:ext cx="889000" cy="18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43935</xdr:rowOff>
    </xdr:from>
    <xdr:to>
      <xdr:col>41</xdr:col>
      <xdr:colOff>101600</xdr:colOff>
      <xdr:row>57</xdr:row>
      <xdr:rowOff>145535</xdr:rowOff>
    </xdr:to>
    <xdr:sp macro="" textlink="">
      <xdr:nvSpPr>
        <xdr:cNvPr id="357" name="フローチャート: 判断 356"/>
        <xdr:cNvSpPr/>
      </xdr:nvSpPr>
      <xdr:spPr>
        <a:xfrm>
          <a:off x="7810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162062</xdr:rowOff>
    </xdr:from>
    <xdr:ext cx="534377" cy="259045"/>
    <xdr:sp macro="" textlink="">
      <xdr:nvSpPr>
        <xdr:cNvPr id="358" name="テキスト ボックス 357"/>
        <xdr:cNvSpPr txBox="1"/>
      </xdr:nvSpPr>
      <xdr:spPr>
        <a:xfrm>
          <a:off x="7594111" y="959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39926</xdr:rowOff>
    </xdr:from>
    <xdr:to>
      <xdr:col>36</xdr:col>
      <xdr:colOff>165100</xdr:colOff>
      <xdr:row>57</xdr:row>
      <xdr:rowOff>141526</xdr:rowOff>
    </xdr:to>
    <xdr:sp macro="" textlink="">
      <xdr:nvSpPr>
        <xdr:cNvPr id="359" name="フローチャート: 判断 358"/>
        <xdr:cNvSpPr/>
      </xdr:nvSpPr>
      <xdr:spPr>
        <a:xfrm>
          <a:off x="6921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158053</xdr:rowOff>
    </xdr:from>
    <xdr:ext cx="534377" cy="259045"/>
    <xdr:sp macro="" textlink="">
      <xdr:nvSpPr>
        <xdr:cNvPr id="360" name="テキスト ボックス 359"/>
        <xdr:cNvSpPr txBox="1"/>
      </xdr:nvSpPr>
      <xdr:spPr>
        <a:xfrm>
          <a:off x="6705111" y="958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94661</xdr:rowOff>
    </xdr:from>
    <xdr:to>
      <xdr:col>55</xdr:col>
      <xdr:colOff>50800</xdr:colOff>
      <xdr:row>59</xdr:row>
      <xdr:rowOff>24811</xdr:rowOff>
    </xdr:to>
    <xdr:sp macro="" textlink="">
      <xdr:nvSpPr>
        <xdr:cNvPr id="366" name="楕円 365"/>
        <xdr:cNvSpPr/>
      </xdr:nvSpPr>
      <xdr:spPr>
        <a:xfrm>
          <a:off x="10426700" y="1003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9588</xdr:rowOff>
    </xdr:from>
    <xdr:ext cx="469744" cy="259045"/>
    <xdr:sp macro="" textlink="">
      <xdr:nvSpPr>
        <xdr:cNvPr id="367" name="農林水産業費該当値テキスト"/>
        <xdr:cNvSpPr txBox="1"/>
      </xdr:nvSpPr>
      <xdr:spPr>
        <a:xfrm>
          <a:off x="10528300" y="995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108430</xdr:rowOff>
    </xdr:from>
    <xdr:to>
      <xdr:col>50</xdr:col>
      <xdr:colOff>165100</xdr:colOff>
      <xdr:row>59</xdr:row>
      <xdr:rowOff>38580</xdr:rowOff>
    </xdr:to>
    <xdr:sp macro="" textlink="">
      <xdr:nvSpPr>
        <xdr:cNvPr id="368" name="楕円 367"/>
        <xdr:cNvSpPr/>
      </xdr:nvSpPr>
      <xdr:spPr>
        <a:xfrm>
          <a:off x="9588500" y="1005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29707</xdr:rowOff>
    </xdr:from>
    <xdr:ext cx="469744" cy="259045"/>
    <xdr:sp macro="" textlink="">
      <xdr:nvSpPr>
        <xdr:cNvPr id="369" name="テキスト ボックス 368"/>
        <xdr:cNvSpPr txBox="1"/>
      </xdr:nvSpPr>
      <xdr:spPr>
        <a:xfrm>
          <a:off x="9404428" y="1014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63769</xdr:rowOff>
    </xdr:from>
    <xdr:to>
      <xdr:col>46</xdr:col>
      <xdr:colOff>38100</xdr:colOff>
      <xdr:row>58</xdr:row>
      <xdr:rowOff>165369</xdr:rowOff>
    </xdr:to>
    <xdr:sp macro="" textlink="">
      <xdr:nvSpPr>
        <xdr:cNvPr id="370" name="楕円 369"/>
        <xdr:cNvSpPr/>
      </xdr:nvSpPr>
      <xdr:spPr>
        <a:xfrm>
          <a:off x="8699500" y="1000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156496</xdr:rowOff>
    </xdr:from>
    <xdr:ext cx="534377" cy="259045"/>
    <xdr:sp macro="" textlink="">
      <xdr:nvSpPr>
        <xdr:cNvPr id="371" name="テキスト ボックス 370"/>
        <xdr:cNvSpPr txBox="1"/>
      </xdr:nvSpPr>
      <xdr:spPr>
        <a:xfrm>
          <a:off x="8483111" y="1010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71885</xdr:rowOff>
    </xdr:from>
    <xdr:to>
      <xdr:col>41</xdr:col>
      <xdr:colOff>101600</xdr:colOff>
      <xdr:row>58</xdr:row>
      <xdr:rowOff>2035</xdr:rowOff>
    </xdr:to>
    <xdr:sp macro="" textlink="">
      <xdr:nvSpPr>
        <xdr:cNvPr id="372" name="楕円 371"/>
        <xdr:cNvSpPr/>
      </xdr:nvSpPr>
      <xdr:spPr>
        <a:xfrm>
          <a:off x="7810500" y="984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164612</xdr:rowOff>
    </xdr:from>
    <xdr:ext cx="534377" cy="259045"/>
    <xdr:sp macro="" textlink="">
      <xdr:nvSpPr>
        <xdr:cNvPr id="373" name="テキスト ボックス 372"/>
        <xdr:cNvSpPr txBox="1"/>
      </xdr:nvSpPr>
      <xdr:spPr>
        <a:xfrm>
          <a:off x="7594111" y="993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88069</xdr:rowOff>
    </xdr:from>
    <xdr:to>
      <xdr:col>36</xdr:col>
      <xdr:colOff>165100</xdr:colOff>
      <xdr:row>59</xdr:row>
      <xdr:rowOff>18219</xdr:rowOff>
    </xdr:to>
    <xdr:sp macro="" textlink="">
      <xdr:nvSpPr>
        <xdr:cNvPr id="374" name="楕円 373"/>
        <xdr:cNvSpPr/>
      </xdr:nvSpPr>
      <xdr:spPr>
        <a:xfrm>
          <a:off x="6921500" y="100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9346</xdr:rowOff>
    </xdr:from>
    <xdr:ext cx="534377" cy="259045"/>
    <xdr:sp macro="" textlink="">
      <xdr:nvSpPr>
        <xdr:cNvPr id="375" name="テキスト ボックス 374"/>
        <xdr:cNvSpPr txBox="1"/>
      </xdr:nvSpPr>
      <xdr:spPr>
        <a:xfrm>
          <a:off x="6705111" y="1012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143129</xdr:rowOff>
    </xdr:from>
    <xdr:to>
      <xdr:col>55</xdr:col>
      <xdr:colOff>0</xdr:colOff>
      <xdr:row>79</xdr:row>
      <xdr:rowOff>33640</xdr:rowOff>
    </xdr:to>
    <xdr:cxnSp macro="">
      <xdr:nvCxnSpPr>
        <xdr:cNvPr id="406" name="直線コネクタ 405"/>
        <xdr:cNvCxnSpPr/>
      </xdr:nvCxnSpPr>
      <xdr:spPr>
        <a:xfrm>
          <a:off x="9639300" y="13516229"/>
          <a:ext cx="838200" cy="6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107108</xdr:rowOff>
    </xdr:from>
    <xdr:ext cx="534377" cy="259045"/>
    <xdr:sp macro="" textlink="">
      <xdr:nvSpPr>
        <xdr:cNvPr id="407" name="商工費平均値テキスト"/>
        <xdr:cNvSpPr txBox="1"/>
      </xdr:nvSpPr>
      <xdr:spPr>
        <a:xfrm>
          <a:off x="10528300" y="1313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143129</xdr:rowOff>
    </xdr:from>
    <xdr:to>
      <xdr:col>50</xdr:col>
      <xdr:colOff>114300</xdr:colOff>
      <xdr:row>78</xdr:row>
      <xdr:rowOff>166424</xdr:rowOff>
    </xdr:to>
    <xdr:cxnSp macro="">
      <xdr:nvCxnSpPr>
        <xdr:cNvPr id="409" name="直線コネクタ 408"/>
        <xdr:cNvCxnSpPr/>
      </xdr:nvCxnSpPr>
      <xdr:spPr>
        <a:xfrm flipV="1">
          <a:off x="8750300" y="13516229"/>
          <a:ext cx="889000" cy="2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71936</xdr:rowOff>
    </xdr:from>
    <xdr:ext cx="534377" cy="259045"/>
    <xdr:sp macro="" textlink="">
      <xdr:nvSpPr>
        <xdr:cNvPr id="411" name="テキスト ボックス 410"/>
        <xdr:cNvSpPr txBox="1"/>
      </xdr:nvSpPr>
      <xdr:spPr>
        <a:xfrm>
          <a:off x="9372111" y="131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134214</xdr:rowOff>
    </xdr:from>
    <xdr:to>
      <xdr:col>45</xdr:col>
      <xdr:colOff>177800</xdr:colOff>
      <xdr:row>78</xdr:row>
      <xdr:rowOff>166424</xdr:rowOff>
    </xdr:to>
    <xdr:cxnSp macro="">
      <xdr:nvCxnSpPr>
        <xdr:cNvPr id="412" name="直線コネクタ 411"/>
        <xdr:cNvCxnSpPr/>
      </xdr:nvCxnSpPr>
      <xdr:spPr>
        <a:xfrm>
          <a:off x="7861300" y="13507314"/>
          <a:ext cx="889000" cy="3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74896</xdr:rowOff>
    </xdr:from>
    <xdr:ext cx="534377" cy="259045"/>
    <xdr:sp macro="" textlink="">
      <xdr:nvSpPr>
        <xdr:cNvPr id="414" name="テキスト ボックス 413"/>
        <xdr:cNvSpPr txBox="1"/>
      </xdr:nvSpPr>
      <xdr:spPr>
        <a:xfrm>
          <a:off x="8483111" y="1310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134214</xdr:rowOff>
    </xdr:from>
    <xdr:to>
      <xdr:col>41</xdr:col>
      <xdr:colOff>50800</xdr:colOff>
      <xdr:row>79</xdr:row>
      <xdr:rowOff>52603</xdr:rowOff>
    </xdr:to>
    <xdr:cxnSp macro="">
      <xdr:nvCxnSpPr>
        <xdr:cNvPr id="415" name="直線コネクタ 414"/>
        <xdr:cNvCxnSpPr/>
      </xdr:nvCxnSpPr>
      <xdr:spPr>
        <a:xfrm flipV="1">
          <a:off x="6972300" y="13507314"/>
          <a:ext cx="889000" cy="8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6" name="フローチャート: 判断 415"/>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110503</xdr:rowOff>
    </xdr:from>
    <xdr:ext cx="534377" cy="259045"/>
    <xdr:sp macro="" textlink="">
      <xdr:nvSpPr>
        <xdr:cNvPr id="417" name="テキスト ボックス 416"/>
        <xdr:cNvSpPr txBox="1"/>
      </xdr:nvSpPr>
      <xdr:spPr>
        <a:xfrm>
          <a:off x="7594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18" name="フローチャート: 判断 417"/>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144718</xdr:rowOff>
    </xdr:from>
    <xdr:ext cx="534377" cy="259045"/>
    <xdr:sp macro="" textlink="">
      <xdr:nvSpPr>
        <xdr:cNvPr id="419" name="テキスト ボックス 418"/>
        <xdr:cNvSpPr txBox="1"/>
      </xdr:nvSpPr>
      <xdr:spPr>
        <a:xfrm>
          <a:off x="6705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154290</xdr:rowOff>
    </xdr:from>
    <xdr:to>
      <xdr:col>55</xdr:col>
      <xdr:colOff>50800</xdr:colOff>
      <xdr:row>79</xdr:row>
      <xdr:rowOff>84440</xdr:rowOff>
    </xdr:to>
    <xdr:sp macro="" textlink="">
      <xdr:nvSpPr>
        <xdr:cNvPr id="425" name="楕円 424"/>
        <xdr:cNvSpPr/>
      </xdr:nvSpPr>
      <xdr:spPr>
        <a:xfrm>
          <a:off x="10426700" y="1352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69217</xdr:rowOff>
    </xdr:from>
    <xdr:ext cx="469744" cy="259045"/>
    <xdr:sp macro="" textlink="">
      <xdr:nvSpPr>
        <xdr:cNvPr id="426" name="商工費該当値テキスト"/>
        <xdr:cNvSpPr txBox="1"/>
      </xdr:nvSpPr>
      <xdr:spPr>
        <a:xfrm>
          <a:off x="10528300" y="1344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92329</xdr:rowOff>
    </xdr:from>
    <xdr:to>
      <xdr:col>50</xdr:col>
      <xdr:colOff>165100</xdr:colOff>
      <xdr:row>79</xdr:row>
      <xdr:rowOff>22479</xdr:rowOff>
    </xdr:to>
    <xdr:sp macro="" textlink="">
      <xdr:nvSpPr>
        <xdr:cNvPr id="427" name="楕円 426"/>
        <xdr:cNvSpPr/>
      </xdr:nvSpPr>
      <xdr:spPr>
        <a:xfrm>
          <a:off x="9588500" y="1346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13606</xdr:rowOff>
    </xdr:from>
    <xdr:ext cx="534377" cy="259045"/>
    <xdr:sp macro="" textlink="">
      <xdr:nvSpPr>
        <xdr:cNvPr id="428" name="テキスト ボックス 427"/>
        <xdr:cNvSpPr txBox="1"/>
      </xdr:nvSpPr>
      <xdr:spPr>
        <a:xfrm>
          <a:off x="9372111" y="1355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115624</xdr:rowOff>
    </xdr:from>
    <xdr:to>
      <xdr:col>46</xdr:col>
      <xdr:colOff>38100</xdr:colOff>
      <xdr:row>79</xdr:row>
      <xdr:rowOff>45774</xdr:rowOff>
    </xdr:to>
    <xdr:sp macro="" textlink="">
      <xdr:nvSpPr>
        <xdr:cNvPr id="429" name="楕円 428"/>
        <xdr:cNvSpPr/>
      </xdr:nvSpPr>
      <xdr:spPr>
        <a:xfrm>
          <a:off x="8699500" y="1348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36901</xdr:rowOff>
    </xdr:from>
    <xdr:ext cx="469744" cy="259045"/>
    <xdr:sp macro="" textlink="">
      <xdr:nvSpPr>
        <xdr:cNvPr id="430" name="テキスト ボックス 429"/>
        <xdr:cNvSpPr txBox="1"/>
      </xdr:nvSpPr>
      <xdr:spPr>
        <a:xfrm>
          <a:off x="8515428" y="1358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83414</xdr:rowOff>
    </xdr:from>
    <xdr:to>
      <xdr:col>41</xdr:col>
      <xdr:colOff>101600</xdr:colOff>
      <xdr:row>79</xdr:row>
      <xdr:rowOff>13564</xdr:rowOff>
    </xdr:to>
    <xdr:sp macro="" textlink="">
      <xdr:nvSpPr>
        <xdr:cNvPr id="431" name="楕円 430"/>
        <xdr:cNvSpPr/>
      </xdr:nvSpPr>
      <xdr:spPr>
        <a:xfrm>
          <a:off x="7810500" y="134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4691</xdr:rowOff>
    </xdr:from>
    <xdr:ext cx="534377" cy="259045"/>
    <xdr:sp macro="" textlink="">
      <xdr:nvSpPr>
        <xdr:cNvPr id="432" name="テキスト ボックス 431"/>
        <xdr:cNvSpPr txBox="1"/>
      </xdr:nvSpPr>
      <xdr:spPr>
        <a:xfrm>
          <a:off x="7594111" y="1354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1803</xdr:rowOff>
    </xdr:from>
    <xdr:to>
      <xdr:col>36</xdr:col>
      <xdr:colOff>165100</xdr:colOff>
      <xdr:row>79</xdr:row>
      <xdr:rowOff>103403</xdr:rowOff>
    </xdr:to>
    <xdr:sp macro="" textlink="">
      <xdr:nvSpPr>
        <xdr:cNvPr id="433" name="楕円 432"/>
        <xdr:cNvSpPr/>
      </xdr:nvSpPr>
      <xdr:spPr>
        <a:xfrm>
          <a:off x="6921500" y="1354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94530</xdr:rowOff>
    </xdr:from>
    <xdr:ext cx="469744" cy="259045"/>
    <xdr:sp macro="" textlink="">
      <xdr:nvSpPr>
        <xdr:cNvPr id="434" name="テキスト ボックス 433"/>
        <xdr:cNvSpPr txBox="1"/>
      </xdr:nvSpPr>
      <xdr:spPr>
        <a:xfrm>
          <a:off x="6737428" y="1363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144431</xdr:rowOff>
    </xdr:from>
    <xdr:to>
      <xdr:col>55</xdr:col>
      <xdr:colOff>0</xdr:colOff>
      <xdr:row>97</xdr:row>
      <xdr:rowOff>92005</xdr:rowOff>
    </xdr:to>
    <xdr:cxnSp macro="">
      <xdr:nvCxnSpPr>
        <xdr:cNvPr id="461" name="直線コネクタ 460"/>
        <xdr:cNvCxnSpPr/>
      </xdr:nvCxnSpPr>
      <xdr:spPr>
        <a:xfrm>
          <a:off x="9639300" y="16603631"/>
          <a:ext cx="838200" cy="11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106135</xdr:rowOff>
    </xdr:from>
    <xdr:ext cx="534377" cy="259045"/>
    <xdr:sp macro="" textlink="">
      <xdr:nvSpPr>
        <xdr:cNvPr id="462" name="土木費平均値テキスト"/>
        <xdr:cNvSpPr txBox="1"/>
      </xdr:nvSpPr>
      <xdr:spPr>
        <a:xfrm>
          <a:off x="10528300" y="163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144431</xdr:rowOff>
    </xdr:from>
    <xdr:to>
      <xdr:col>50</xdr:col>
      <xdr:colOff>114300</xdr:colOff>
      <xdr:row>97</xdr:row>
      <xdr:rowOff>57235</xdr:rowOff>
    </xdr:to>
    <xdr:cxnSp macro="">
      <xdr:nvCxnSpPr>
        <xdr:cNvPr id="464" name="直線コネクタ 463"/>
        <xdr:cNvCxnSpPr/>
      </xdr:nvCxnSpPr>
      <xdr:spPr>
        <a:xfrm flipV="1">
          <a:off x="8750300" y="16603631"/>
          <a:ext cx="889000" cy="8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21482</xdr:rowOff>
    </xdr:from>
    <xdr:ext cx="534377" cy="259045"/>
    <xdr:sp macro="" textlink="">
      <xdr:nvSpPr>
        <xdr:cNvPr id="466" name="テキスト ボックス 465"/>
        <xdr:cNvSpPr txBox="1"/>
      </xdr:nvSpPr>
      <xdr:spPr>
        <a:xfrm>
          <a:off x="9372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57235</xdr:rowOff>
    </xdr:from>
    <xdr:to>
      <xdr:col>45</xdr:col>
      <xdr:colOff>177800</xdr:colOff>
      <xdr:row>97</xdr:row>
      <xdr:rowOff>74234</xdr:rowOff>
    </xdr:to>
    <xdr:cxnSp macro="">
      <xdr:nvCxnSpPr>
        <xdr:cNvPr id="467" name="直線コネクタ 466"/>
        <xdr:cNvCxnSpPr/>
      </xdr:nvCxnSpPr>
      <xdr:spPr>
        <a:xfrm flipV="1">
          <a:off x="7861300" y="16687885"/>
          <a:ext cx="889000" cy="1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44310</xdr:rowOff>
    </xdr:from>
    <xdr:ext cx="534377" cy="259045"/>
    <xdr:sp macro="" textlink="">
      <xdr:nvSpPr>
        <xdr:cNvPr id="469" name="テキスト ボックス 468"/>
        <xdr:cNvSpPr txBox="1"/>
      </xdr:nvSpPr>
      <xdr:spPr>
        <a:xfrm>
          <a:off x="8483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74234</xdr:rowOff>
    </xdr:from>
    <xdr:to>
      <xdr:col>41</xdr:col>
      <xdr:colOff>50800</xdr:colOff>
      <xdr:row>97</xdr:row>
      <xdr:rowOff>117901</xdr:rowOff>
    </xdr:to>
    <xdr:cxnSp macro="">
      <xdr:nvCxnSpPr>
        <xdr:cNvPr id="470" name="直線コネクタ 469"/>
        <xdr:cNvCxnSpPr/>
      </xdr:nvCxnSpPr>
      <xdr:spPr>
        <a:xfrm flipV="1">
          <a:off x="6972300" y="16704884"/>
          <a:ext cx="889000" cy="4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71" name="フローチャート: 判断 470"/>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37067</xdr:rowOff>
    </xdr:from>
    <xdr:ext cx="534377" cy="259045"/>
    <xdr:sp macro="" textlink="">
      <xdr:nvSpPr>
        <xdr:cNvPr id="472" name="テキスト ボックス 471"/>
        <xdr:cNvSpPr txBox="1"/>
      </xdr:nvSpPr>
      <xdr:spPr>
        <a:xfrm>
          <a:off x="7594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73" name="フローチャート: 判断 472"/>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32866</xdr:rowOff>
    </xdr:from>
    <xdr:ext cx="534377" cy="259045"/>
    <xdr:sp macro="" textlink="">
      <xdr:nvSpPr>
        <xdr:cNvPr id="474" name="テキスト ボックス 473"/>
        <xdr:cNvSpPr txBox="1"/>
      </xdr:nvSpPr>
      <xdr:spPr>
        <a:xfrm>
          <a:off x="6705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41205</xdr:rowOff>
    </xdr:from>
    <xdr:to>
      <xdr:col>55</xdr:col>
      <xdr:colOff>50800</xdr:colOff>
      <xdr:row>97</xdr:row>
      <xdr:rowOff>142805</xdr:rowOff>
    </xdr:to>
    <xdr:sp macro="" textlink="">
      <xdr:nvSpPr>
        <xdr:cNvPr id="480" name="楕円 479"/>
        <xdr:cNvSpPr/>
      </xdr:nvSpPr>
      <xdr:spPr>
        <a:xfrm>
          <a:off x="10426700" y="166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19632</xdr:rowOff>
    </xdr:from>
    <xdr:ext cx="534377" cy="259045"/>
    <xdr:sp macro="" textlink="">
      <xdr:nvSpPr>
        <xdr:cNvPr id="481" name="土木費該当値テキスト"/>
        <xdr:cNvSpPr txBox="1"/>
      </xdr:nvSpPr>
      <xdr:spPr>
        <a:xfrm>
          <a:off x="10528300" y="1665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93631</xdr:rowOff>
    </xdr:from>
    <xdr:to>
      <xdr:col>50</xdr:col>
      <xdr:colOff>165100</xdr:colOff>
      <xdr:row>97</xdr:row>
      <xdr:rowOff>23781</xdr:rowOff>
    </xdr:to>
    <xdr:sp macro="" textlink="">
      <xdr:nvSpPr>
        <xdr:cNvPr id="482" name="楕円 481"/>
        <xdr:cNvSpPr/>
      </xdr:nvSpPr>
      <xdr:spPr>
        <a:xfrm>
          <a:off x="9588500" y="165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14908</xdr:rowOff>
    </xdr:from>
    <xdr:ext cx="534377" cy="259045"/>
    <xdr:sp macro="" textlink="">
      <xdr:nvSpPr>
        <xdr:cNvPr id="483" name="テキスト ボックス 482"/>
        <xdr:cNvSpPr txBox="1"/>
      </xdr:nvSpPr>
      <xdr:spPr>
        <a:xfrm>
          <a:off x="9372111" y="1664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6435</xdr:rowOff>
    </xdr:from>
    <xdr:to>
      <xdr:col>46</xdr:col>
      <xdr:colOff>38100</xdr:colOff>
      <xdr:row>97</xdr:row>
      <xdr:rowOff>108035</xdr:rowOff>
    </xdr:to>
    <xdr:sp macro="" textlink="">
      <xdr:nvSpPr>
        <xdr:cNvPr id="484" name="楕円 483"/>
        <xdr:cNvSpPr/>
      </xdr:nvSpPr>
      <xdr:spPr>
        <a:xfrm>
          <a:off x="8699500" y="1663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99162</xdr:rowOff>
    </xdr:from>
    <xdr:ext cx="534377" cy="259045"/>
    <xdr:sp macro="" textlink="">
      <xdr:nvSpPr>
        <xdr:cNvPr id="485" name="テキスト ボックス 484"/>
        <xdr:cNvSpPr txBox="1"/>
      </xdr:nvSpPr>
      <xdr:spPr>
        <a:xfrm>
          <a:off x="8483111" y="1672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23434</xdr:rowOff>
    </xdr:from>
    <xdr:to>
      <xdr:col>41</xdr:col>
      <xdr:colOff>101600</xdr:colOff>
      <xdr:row>97</xdr:row>
      <xdr:rowOff>125034</xdr:rowOff>
    </xdr:to>
    <xdr:sp macro="" textlink="">
      <xdr:nvSpPr>
        <xdr:cNvPr id="486" name="楕円 485"/>
        <xdr:cNvSpPr/>
      </xdr:nvSpPr>
      <xdr:spPr>
        <a:xfrm>
          <a:off x="7810500" y="1665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116161</xdr:rowOff>
    </xdr:from>
    <xdr:ext cx="534377" cy="259045"/>
    <xdr:sp macro="" textlink="">
      <xdr:nvSpPr>
        <xdr:cNvPr id="487" name="テキスト ボックス 486"/>
        <xdr:cNvSpPr txBox="1"/>
      </xdr:nvSpPr>
      <xdr:spPr>
        <a:xfrm>
          <a:off x="7594111" y="1674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67101</xdr:rowOff>
    </xdr:from>
    <xdr:to>
      <xdr:col>36</xdr:col>
      <xdr:colOff>165100</xdr:colOff>
      <xdr:row>97</xdr:row>
      <xdr:rowOff>168701</xdr:rowOff>
    </xdr:to>
    <xdr:sp macro="" textlink="">
      <xdr:nvSpPr>
        <xdr:cNvPr id="488" name="楕円 487"/>
        <xdr:cNvSpPr/>
      </xdr:nvSpPr>
      <xdr:spPr>
        <a:xfrm>
          <a:off x="6921500" y="1669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159828</xdr:rowOff>
    </xdr:from>
    <xdr:ext cx="534377" cy="259045"/>
    <xdr:sp macro="" textlink="">
      <xdr:nvSpPr>
        <xdr:cNvPr id="489" name="テキスト ボックス 488"/>
        <xdr:cNvSpPr txBox="1"/>
      </xdr:nvSpPr>
      <xdr:spPr>
        <a:xfrm>
          <a:off x="6705111" y="1679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69154</xdr:rowOff>
    </xdr:from>
    <xdr:to>
      <xdr:col>85</xdr:col>
      <xdr:colOff>127000</xdr:colOff>
      <xdr:row>38</xdr:row>
      <xdr:rowOff>70526</xdr:rowOff>
    </xdr:to>
    <xdr:cxnSp macro="">
      <xdr:nvCxnSpPr>
        <xdr:cNvPr id="517" name="直線コネクタ 516"/>
        <xdr:cNvCxnSpPr/>
      </xdr:nvCxnSpPr>
      <xdr:spPr>
        <a:xfrm flipV="1">
          <a:off x="15481300" y="6584254"/>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158823</xdr:rowOff>
    </xdr:from>
    <xdr:ext cx="534377" cy="259045"/>
    <xdr:sp macro="" textlink="">
      <xdr:nvSpPr>
        <xdr:cNvPr id="518" name="消防費平均値テキスト"/>
        <xdr:cNvSpPr txBox="1"/>
      </xdr:nvSpPr>
      <xdr:spPr>
        <a:xfrm>
          <a:off x="16370300" y="6159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70526</xdr:rowOff>
    </xdr:from>
    <xdr:to>
      <xdr:col>81</xdr:col>
      <xdr:colOff>50800</xdr:colOff>
      <xdr:row>38</xdr:row>
      <xdr:rowOff>116063</xdr:rowOff>
    </xdr:to>
    <xdr:cxnSp macro="">
      <xdr:nvCxnSpPr>
        <xdr:cNvPr id="520" name="直線コネクタ 519"/>
        <xdr:cNvCxnSpPr/>
      </xdr:nvCxnSpPr>
      <xdr:spPr>
        <a:xfrm flipV="1">
          <a:off x="14592300" y="6585626"/>
          <a:ext cx="889000" cy="4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46801</xdr:rowOff>
    </xdr:from>
    <xdr:ext cx="534377" cy="259045"/>
    <xdr:sp macro="" textlink="">
      <xdr:nvSpPr>
        <xdr:cNvPr id="522" name="テキスト ボックス 521"/>
        <xdr:cNvSpPr txBox="1"/>
      </xdr:nvSpPr>
      <xdr:spPr>
        <a:xfrm>
          <a:off x="15214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85956</xdr:rowOff>
    </xdr:from>
    <xdr:to>
      <xdr:col>76</xdr:col>
      <xdr:colOff>114300</xdr:colOff>
      <xdr:row>38</xdr:row>
      <xdr:rowOff>116063</xdr:rowOff>
    </xdr:to>
    <xdr:cxnSp macro="">
      <xdr:nvCxnSpPr>
        <xdr:cNvPr id="523" name="直線コネクタ 522"/>
        <xdr:cNvCxnSpPr/>
      </xdr:nvCxnSpPr>
      <xdr:spPr>
        <a:xfrm>
          <a:off x="13703300" y="6601056"/>
          <a:ext cx="889000" cy="3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4" name="フローチャート: 判断 523"/>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116387</xdr:rowOff>
    </xdr:from>
    <xdr:ext cx="534377" cy="259045"/>
    <xdr:sp macro="" textlink="">
      <xdr:nvSpPr>
        <xdr:cNvPr id="525" name="テキスト ボックス 524"/>
        <xdr:cNvSpPr txBox="1"/>
      </xdr:nvSpPr>
      <xdr:spPr>
        <a:xfrm>
          <a:off x="14325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85956</xdr:rowOff>
    </xdr:from>
    <xdr:to>
      <xdr:col>71</xdr:col>
      <xdr:colOff>177800</xdr:colOff>
      <xdr:row>38</xdr:row>
      <xdr:rowOff>129436</xdr:rowOff>
    </xdr:to>
    <xdr:cxnSp macro="">
      <xdr:nvCxnSpPr>
        <xdr:cNvPr id="526" name="直線コネクタ 525"/>
        <xdr:cNvCxnSpPr/>
      </xdr:nvCxnSpPr>
      <xdr:spPr>
        <a:xfrm flipV="1">
          <a:off x="12814300" y="6601056"/>
          <a:ext cx="889000" cy="4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117909</xdr:rowOff>
    </xdr:from>
    <xdr:to>
      <xdr:col>72</xdr:col>
      <xdr:colOff>38100</xdr:colOff>
      <xdr:row>37</xdr:row>
      <xdr:rowOff>48059</xdr:rowOff>
    </xdr:to>
    <xdr:sp macro="" textlink="">
      <xdr:nvSpPr>
        <xdr:cNvPr id="527" name="フローチャート: 判断 526"/>
        <xdr:cNvSpPr/>
      </xdr:nvSpPr>
      <xdr:spPr>
        <a:xfrm>
          <a:off x="13652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64586</xdr:rowOff>
    </xdr:from>
    <xdr:ext cx="534377" cy="259045"/>
    <xdr:sp macro="" textlink="">
      <xdr:nvSpPr>
        <xdr:cNvPr id="528" name="テキスト ボックス 527"/>
        <xdr:cNvSpPr txBox="1"/>
      </xdr:nvSpPr>
      <xdr:spPr>
        <a:xfrm>
          <a:off x="13436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136723</xdr:rowOff>
    </xdr:from>
    <xdr:to>
      <xdr:col>67</xdr:col>
      <xdr:colOff>101600</xdr:colOff>
      <xdr:row>37</xdr:row>
      <xdr:rowOff>66873</xdr:rowOff>
    </xdr:to>
    <xdr:sp macro="" textlink="">
      <xdr:nvSpPr>
        <xdr:cNvPr id="529" name="フローチャート: 判断 528"/>
        <xdr:cNvSpPr/>
      </xdr:nvSpPr>
      <xdr:spPr>
        <a:xfrm>
          <a:off x="12763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83400</xdr:rowOff>
    </xdr:from>
    <xdr:ext cx="534377" cy="259045"/>
    <xdr:sp macro="" textlink="">
      <xdr:nvSpPr>
        <xdr:cNvPr id="530" name="テキスト ボックス 529"/>
        <xdr:cNvSpPr txBox="1"/>
      </xdr:nvSpPr>
      <xdr:spPr>
        <a:xfrm>
          <a:off x="12547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18354</xdr:rowOff>
    </xdr:from>
    <xdr:to>
      <xdr:col>85</xdr:col>
      <xdr:colOff>177800</xdr:colOff>
      <xdr:row>38</xdr:row>
      <xdr:rowOff>119954</xdr:rowOff>
    </xdr:to>
    <xdr:sp macro="" textlink="">
      <xdr:nvSpPr>
        <xdr:cNvPr id="536" name="楕円 535"/>
        <xdr:cNvSpPr/>
      </xdr:nvSpPr>
      <xdr:spPr>
        <a:xfrm>
          <a:off x="16268700" y="653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168231</xdr:rowOff>
    </xdr:from>
    <xdr:ext cx="534377" cy="259045"/>
    <xdr:sp macro="" textlink="">
      <xdr:nvSpPr>
        <xdr:cNvPr id="537" name="消防費該当値テキスト"/>
        <xdr:cNvSpPr txBox="1"/>
      </xdr:nvSpPr>
      <xdr:spPr>
        <a:xfrm>
          <a:off x="16370300" y="651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19726</xdr:rowOff>
    </xdr:from>
    <xdr:to>
      <xdr:col>81</xdr:col>
      <xdr:colOff>101600</xdr:colOff>
      <xdr:row>38</xdr:row>
      <xdr:rowOff>121326</xdr:rowOff>
    </xdr:to>
    <xdr:sp macro="" textlink="">
      <xdr:nvSpPr>
        <xdr:cNvPr id="538" name="楕円 537"/>
        <xdr:cNvSpPr/>
      </xdr:nvSpPr>
      <xdr:spPr>
        <a:xfrm>
          <a:off x="15430500" y="653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112453</xdr:rowOff>
    </xdr:from>
    <xdr:ext cx="534377" cy="259045"/>
    <xdr:sp macro="" textlink="">
      <xdr:nvSpPr>
        <xdr:cNvPr id="539" name="テキスト ボックス 538"/>
        <xdr:cNvSpPr txBox="1"/>
      </xdr:nvSpPr>
      <xdr:spPr>
        <a:xfrm>
          <a:off x="15214111" y="662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65263</xdr:rowOff>
    </xdr:from>
    <xdr:to>
      <xdr:col>76</xdr:col>
      <xdr:colOff>165100</xdr:colOff>
      <xdr:row>38</xdr:row>
      <xdr:rowOff>166863</xdr:rowOff>
    </xdr:to>
    <xdr:sp macro="" textlink="">
      <xdr:nvSpPr>
        <xdr:cNvPr id="540" name="楕円 539"/>
        <xdr:cNvSpPr/>
      </xdr:nvSpPr>
      <xdr:spPr>
        <a:xfrm>
          <a:off x="14541500" y="658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157990</xdr:rowOff>
    </xdr:from>
    <xdr:ext cx="534377" cy="259045"/>
    <xdr:sp macro="" textlink="">
      <xdr:nvSpPr>
        <xdr:cNvPr id="541" name="テキスト ボックス 540"/>
        <xdr:cNvSpPr txBox="1"/>
      </xdr:nvSpPr>
      <xdr:spPr>
        <a:xfrm>
          <a:off x="14325111" y="667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35156</xdr:rowOff>
    </xdr:from>
    <xdr:to>
      <xdr:col>72</xdr:col>
      <xdr:colOff>38100</xdr:colOff>
      <xdr:row>38</xdr:row>
      <xdr:rowOff>136756</xdr:rowOff>
    </xdr:to>
    <xdr:sp macro="" textlink="">
      <xdr:nvSpPr>
        <xdr:cNvPr id="542" name="楕円 541"/>
        <xdr:cNvSpPr/>
      </xdr:nvSpPr>
      <xdr:spPr>
        <a:xfrm>
          <a:off x="13652500" y="65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127883</xdr:rowOff>
    </xdr:from>
    <xdr:ext cx="534377" cy="259045"/>
    <xdr:sp macro="" textlink="">
      <xdr:nvSpPr>
        <xdr:cNvPr id="543" name="テキスト ボックス 542"/>
        <xdr:cNvSpPr txBox="1"/>
      </xdr:nvSpPr>
      <xdr:spPr>
        <a:xfrm>
          <a:off x="13436111" y="664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78636</xdr:rowOff>
    </xdr:from>
    <xdr:to>
      <xdr:col>67</xdr:col>
      <xdr:colOff>101600</xdr:colOff>
      <xdr:row>39</xdr:row>
      <xdr:rowOff>8786</xdr:rowOff>
    </xdr:to>
    <xdr:sp macro="" textlink="">
      <xdr:nvSpPr>
        <xdr:cNvPr id="544" name="楕円 543"/>
        <xdr:cNvSpPr/>
      </xdr:nvSpPr>
      <xdr:spPr>
        <a:xfrm>
          <a:off x="12763500" y="659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171363</xdr:rowOff>
    </xdr:from>
    <xdr:ext cx="534377" cy="259045"/>
    <xdr:sp macro="" textlink="">
      <xdr:nvSpPr>
        <xdr:cNvPr id="545" name="テキスト ボックス 544"/>
        <xdr:cNvSpPr txBox="1"/>
      </xdr:nvSpPr>
      <xdr:spPr>
        <a:xfrm>
          <a:off x="12547111" y="668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69" name="直線コネクタ 568"/>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0" name="教育費最小値テキスト"/>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1" name="直線コネクタ 570"/>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2" name="教育費最大値テキスト"/>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3" name="直線コネクタ 572"/>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37623</xdr:rowOff>
    </xdr:from>
    <xdr:to>
      <xdr:col>85</xdr:col>
      <xdr:colOff>127000</xdr:colOff>
      <xdr:row>57</xdr:row>
      <xdr:rowOff>59431</xdr:rowOff>
    </xdr:to>
    <xdr:cxnSp macro="">
      <xdr:nvCxnSpPr>
        <xdr:cNvPr id="574" name="直線コネクタ 573"/>
        <xdr:cNvCxnSpPr/>
      </xdr:nvCxnSpPr>
      <xdr:spPr>
        <a:xfrm flipV="1">
          <a:off x="15481300" y="9810273"/>
          <a:ext cx="8382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171297</xdr:rowOff>
    </xdr:from>
    <xdr:ext cx="534377" cy="259045"/>
    <xdr:sp macro="" textlink="">
      <xdr:nvSpPr>
        <xdr:cNvPr id="575" name="教育費平均値テキスト"/>
        <xdr:cNvSpPr txBox="1"/>
      </xdr:nvSpPr>
      <xdr:spPr>
        <a:xfrm>
          <a:off x="16370300" y="9429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6" name="フローチャート: 判断 575"/>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51689</xdr:rowOff>
    </xdr:from>
    <xdr:to>
      <xdr:col>81</xdr:col>
      <xdr:colOff>50800</xdr:colOff>
      <xdr:row>57</xdr:row>
      <xdr:rowOff>59431</xdr:rowOff>
    </xdr:to>
    <xdr:cxnSp macro="">
      <xdr:nvCxnSpPr>
        <xdr:cNvPr id="577" name="直線コネクタ 576"/>
        <xdr:cNvCxnSpPr/>
      </xdr:nvCxnSpPr>
      <xdr:spPr>
        <a:xfrm>
          <a:off x="14592300" y="9824339"/>
          <a:ext cx="889000" cy="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8" name="フローチャート: 判断 577"/>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114581</xdr:rowOff>
    </xdr:from>
    <xdr:ext cx="534377" cy="259045"/>
    <xdr:sp macro="" textlink="">
      <xdr:nvSpPr>
        <xdr:cNvPr id="579" name="テキスト ボックス 578"/>
        <xdr:cNvSpPr txBox="1"/>
      </xdr:nvSpPr>
      <xdr:spPr>
        <a:xfrm>
          <a:off x="15214111" y="93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144447</xdr:rowOff>
    </xdr:from>
    <xdr:to>
      <xdr:col>76</xdr:col>
      <xdr:colOff>114300</xdr:colOff>
      <xdr:row>57</xdr:row>
      <xdr:rowOff>51689</xdr:rowOff>
    </xdr:to>
    <xdr:cxnSp macro="">
      <xdr:nvCxnSpPr>
        <xdr:cNvPr id="580" name="直線コネクタ 579"/>
        <xdr:cNvCxnSpPr/>
      </xdr:nvCxnSpPr>
      <xdr:spPr>
        <a:xfrm>
          <a:off x="13703300" y="9745647"/>
          <a:ext cx="889000" cy="7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148282</xdr:rowOff>
    </xdr:from>
    <xdr:to>
      <xdr:col>76</xdr:col>
      <xdr:colOff>165100</xdr:colOff>
      <xdr:row>56</xdr:row>
      <xdr:rowOff>78432</xdr:rowOff>
    </xdr:to>
    <xdr:sp macro="" textlink="">
      <xdr:nvSpPr>
        <xdr:cNvPr id="581" name="フローチャート: 判断 580"/>
        <xdr:cNvSpPr/>
      </xdr:nvSpPr>
      <xdr:spPr>
        <a:xfrm>
          <a:off x="14541500" y="957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94959</xdr:rowOff>
    </xdr:from>
    <xdr:ext cx="534377" cy="259045"/>
    <xdr:sp macro="" textlink="">
      <xdr:nvSpPr>
        <xdr:cNvPr id="582" name="テキスト ボックス 581"/>
        <xdr:cNvSpPr txBox="1"/>
      </xdr:nvSpPr>
      <xdr:spPr>
        <a:xfrm>
          <a:off x="14325111" y="935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144447</xdr:rowOff>
    </xdr:from>
    <xdr:to>
      <xdr:col>71</xdr:col>
      <xdr:colOff>177800</xdr:colOff>
      <xdr:row>57</xdr:row>
      <xdr:rowOff>71836</xdr:rowOff>
    </xdr:to>
    <xdr:cxnSp macro="">
      <xdr:nvCxnSpPr>
        <xdr:cNvPr id="583" name="直線コネクタ 582"/>
        <xdr:cNvCxnSpPr/>
      </xdr:nvCxnSpPr>
      <xdr:spPr>
        <a:xfrm flipV="1">
          <a:off x="12814300" y="9745647"/>
          <a:ext cx="889000" cy="9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110411</xdr:rowOff>
    </xdr:from>
    <xdr:to>
      <xdr:col>72</xdr:col>
      <xdr:colOff>38100</xdr:colOff>
      <xdr:row>56</xdr:row>
      <xdr:rowOff>40561</xdr:rowOff>
    </xdr:to>
    <xdr:sp macro="" textlink="">
      <xdr:nvSpPr>
        <xdr:cNvPr id="584" name="フローチャート: 判断 583"/>
        <xdr:cNvSpPr/>
      </xdr:nvSpPr>
      <xdr:spPr>
        <a:xfrm>
          <a:off x="13652500" y="954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57088</xdr:rowOff>
    </xdr:from>
    <xdr:ext cx="534377" cy="259045"/>
    <xdr:sp macro="" textlink="">
      <xdr:nvSpPr>
        <xdr:cNvPr id="585" name="テキスト ボックス 584"/>
        <xdr:cNvSpPr txBox="1"/>
      </xdr:nvSpPr>
      <xdr:spPr>
        <a:xfrm>
          <a:off x="13436111" y="931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127297</xdr:rowOff>
    </xdr:from>
    <xdr:to>
      <xdr:col>67</xdr:col>
      <xdr:colOff>101600</xdr:colOff>
      <xdr:row>56</xdr:row>
      <xdr:rowOff>57447</xdr:rowOff>
    </xdr:to>
    <xdr:sp macro="" textlink="">
      <xdr:nvSpPr>
        <xdr:cNvPr id="586" name="フローチャート: 判断 585"/>
        <xdr:cNvSpPr/>
      </xdr:nvSpPr>
      <xdr:spPr>
        <a:xfrm>
          <a:off x="12763500" y="95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73974</xdr:rowOff>
    </xdr:from>
    <xdr:ext cx="534377" cy="259045"/>
    <xdr:sp macro="" textlink="">
      <xdr:nvSpPr>
        <xdr:cNvPr id="587" name="テキスト ボックス 586"/>
        <xdr:cNvSpPr txBox="1"/>
      </xdr:nvSpPr>
      <xdr:spPr>
        <a:xfrm>
          <a:off x="12547111" y="93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158273</xdr:rowOff>
    </xdr:from>
    <xdr:to>
      <xdr:col>85</xdr:col>
      <xdr:colOff>177800</xdr:colOff>
      <xdr:row>57</xdr:row>
      <xdr:rowOff>88423</xdr:rowOff>
    </xdr:to>
    <xdr:sp macro="" textlink="">
      <xdr:nvSpPr>
        <xdr:cNvPr id="593" name="楕円 592"/>
        <xdr:cNvSpPr/>
      </xdr:nvSpPr>
      <xdr:spPr>
        <a:xfrm>
          <a:off x="16268700" y="975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73200</xdr:rowOff>
    </xdr:from>
    <xdr:ext cx="534377" cy="259045"/>
    <xdr:sp macro="" textlink="">
      <xdr:nvSpPr>
        <xdr:cNvPr id="594" name="教育費該当値テキスト"/>
        <xdr:cNvSpPr txBox="1"/>
      </xdr:nvSpPr>
      <xdr:spPr>
        <a:xfrm>
          <a:off x="16370300" y="967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8631</xdr:rowOff>
    </xdr:from>
    <xdr:to>
      <xdr:col>81</xdr:col>
      <xdr:colOff>101600</xdr:colOff>
      <xdr:row>57</xdr:row>
      <xdr:rowOff>110231</xdr:rowOff>
    </xdr:to>
    <xdr:sp macro="" textlink="">
      <xdr:nvSpPr>
        <xdr:cNvPr id="595" name="楕円 594"/>
        <xdr:cNvSpPr/>
      </xdr:nvSpPr>
      <xdr:spPr>
        <a:xfrm>
          <a:off x="15430500" y="97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101358</xdr:rowOff>
    </xdr:from>
    <xdr:ext cx="534377" cy="259045"/>
    <xdr:sp macro="" textlink="">
      <xdr:nvSpPr>
        <xdr:cNvPr id="596" name="テキスト ボックス 595"/>
        <xdr:cNvSpPr txBox="1"/>
      </xdr:nvSpPr>
      <xdr:spPr>
        <a:xfrm>
          <a:off x="15214111" y="987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889</xdr:rowOff>
    </xdr:from>
    <xdr:to>
      <xdr:col>76</xdr:col>
      <xdr:colOff>165100</xdr:colOff>
      <xdr:row>57</xdr:row>
      <xdr:rowOff>102489</xdr:rowOff>
    </xdr:to>
    <xdr:sp macro="" textlink="">
      <xdr:nvSpPr>
        <xdr:cNvPr id="597" name="楕円 596"/>
        <xdr:cNvSpPr/>
      </xdr:nvSpPr>
      <xdr:spPr>
        <a:xfrm>
          <a:off x="14541500" y="97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93616</xdr:rowOff>
    </xdr:from>
    <xdr:ext cx="534377" cy="259045"/>
    <xdr:sp macro="" textlink="">
      <xdr:nvSpPr>
        <xdr:cNvPr id="598" name="テキスト ボックス 597"/>
        <xdr:cNvSpPr txBox="1"/>
      </xdr:nvSpPr>
      <xdr:spPr>
        <a:xfrm>
          <a:off x="14325111" y="98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93647</xdr:rowOff>
    </xdr:from>
    <xdr:to>
      <xdr:col>72</xdr:col>
      <xdr:colOff>38100</xdr:colOff>
      <xdr:row>57</xdr:row>
      <xdr:rowOff>23797</xdr:rowOff>
    </xdr:to>
    <xdr:sp macro="" textlink="">
      <xdr:nvSpPr>
        <xdr:cNvPr id="599" name="楕円 598"/>
        <xdr:cNvSpPr/>
      </xdr:nvSpPr>
      <xdr:spPr>
        <a:xfrm>
          <a:off x="13652500" y="969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14924</xdr:rowOff>
    </xdr:from>
    <xdr:ext cx="534377" cy="259045"/>
    <xdr:sp macro="" textlink="">
      <xdr:nvSpPr>
        <xdr:cNvPr id="600" name="テキスト ボックス 599"/>
        <xdr:cNvSpPr txBox="1"/>
      </xdr:nvSpPr>
      <xdr:spPr>
        <a:xfrm>
          <a:off x="13436111" y="978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21036</xdr:rowOff>
    </xdr:from>
    <xdr:to>
      <xdr:col>67</xdr:col>
      <xdr:colOff>101600</xdr:colOff>
      <xdr:row>57</xdr:row>
      <xdr:rowOff>122636</xdr:rowOff>
    </xdr:to>
    <xdr:sp macro="" textlink="">
      <xdr:nvSpPr>
        <xdr:cNvPr id="601" name="楕円 600"/>
        <xdr:cNvSpPr/>
      </xdr:nvSpPr>
      <xdr:spPr>
        <a:xfrm>
          <a:off x="12763500" y="979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113763</xdr:rowOff>
    </xdr:from>
    <xdr:ext cx="534377" cy="259045"/>
    <xdr:sp macro="" textlink="">
      <xdr:nvSpPr>
        <xdr:cNvPr id="602" name="テキスト ボックス 601"/>
        <xdr:cNvSpPr txBox="1"/>
      </xdr:nvSpPr>
      <xdr:spPr>
        <a:xfrm>
          <a:off x="12547111" y="988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6" name="直線コネクタ 625"/>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29" name="災害復旧費最大値テキスト"/>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0" name="直線コネクタ 629"/>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41021</xdr:rowOff>
    </xdr:from>
    <xdr:to>
      <xdr:col>85</xdr:col>
      <xdr:colOff>127000</xdr:colOff>
      <xdr:row>79</xdr:row>
      <xdr:rowOff>44450</xdr:rowOff>
    </xdr:to>
    <xdr:cxnSp macro="">
      <xdr:nvCxnSpPr>
        <xdr:cNvPr id="631" name="直線コネクタ 630"/>
        <xdr:cNvCxnSpPr/>
      </xdr:nvCxnSpPr>
      <xdr:spPr>
        <a:xfrm>
          <a:off x="15481300" y="13585571"/>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49916</xdr:rowOff>
    </xdr:from>
    <xdr:ext cx="534377" cy="259045"/>
    <xdr:sp macro="" textlink="">
      <xdr:nvSpPr>
        <xdr:cNvPr id="632" name="災害復旧費平均値テキスト"/>
        <xdr:cNvSpPr txBox="1"/>
      </xdr:nvSpPr>
      <xdr:spPr>
        <a:xfrm>
          <a:off x="16370300" y="1325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3" name="フローチャート: 判断 632"/>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41021</xdr:rowOff>
    </xdr:from>
    <xdr:to>
      <xdr:col>81</xdr:col>
      <xdr:colOff>50800</xdr:colOff>
      <xdr:row>79</xdr:row>
      <xdr:rowOff>44450</xdr:rowOff>
    </xdr:to>
    <xdr:cxnSp macro="">
      <xdr:nvCxnSpPr>
        <xdr:cNvPr id="634" name="直線コネクタ 633"/>
        <xdr:cNvCxnSpPr/>
      </xdr:nvCxnSpPr>
      <xdr:spPr>
        <a:xfrm flipV="1">
          <a:off x="14592300" y="1358557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5" name="フローチャート: 判断 634"/>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119563</xdr:rowOff>
    </xdr:from>
    <xdr:ext cx="534377" cy="259045"/>
    <xdr:sp macro="" textlink="">
      <xdr:nvSpPr>
        <xdr:cNvPr id="636" name="テキスト ボックス 635"/>
        <xdr:cNvSpPr txBox="1"/>
      </xdr:nvSpPr>
      <xdr:spPr>
        <a:xfrm>
          <a:off x="15214111" y="13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7" name="直線コネクタ 63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42520</xdr:rowOff>
    </xdr:from>
    <xdr:to>
      <xdr:col>76</xdr:col>
      <xdr:colOff>165100</xdr:colOff>
      <xdr:row>78</xdr:row>
      <xdr:rowOff>144120</xdr:rowOff>
    </xdr:to>
    <xdr:sp macro="" textlink="">
      <xdr:nvSpPr>
        <xdr:cNvPr id="638" name="フローチャート: 判断 637"/>
        <xdr:cNvSpPr/>
      </xdr:nvSpPr>
      <xdr:spPr>
        <a:xfrm>
          <a:off x="14541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160647</xdr:rowOff>
    </xdr:from>
    <xdr:ext cx="469744" cy="259045"/>
    <xdr:sp macro="" textlink="">
      <xdr:nvSpPr>
        <xdr:cNvPr id="639" name="テキスト ボックス 638"/>
        <xdr:cNvSpPr txBox="1"/>
      </xdr:nvSpPr>
      <xdr:spPr>
        <a:xfrm>
          <a:off x="14357428"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0" name="直線コネクタ 63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8916</xdr:rowOff>
    </xdr:from>
    <xdr:to>
      <xdr:col>72</xdr:col>
      <xdr:colOff>38100</xdr:colOff>
      <xdr:row>78</xdr:row>
      <xdr:rowOff>110516</xdr:rowOff>
    </xdr:to>
    <xdr:sp macro="" textlink="">
      <xdr:nvSpPr>
        <xdr:cNvPr id="641" name="フローチャート: 判断 640"/>
        <xdr:cNvSpPr/>
      </xdr:nvSpPr>
      <xdr:spPr>
        <a:xfrm>
          <a:off x="13652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127043</xdr:rowOff>
    </xdr:from>
    <xdr:ext cx="534377" cy="259045"/>
    <xdr:sp macro="" textlink="">
      <xdr:nvSpPr>
        <xdr:cNvPr id="642" name="テキスト ボックス 641"/>
        <xdr:cNvSpPr txBox="1"/>
      </xdr:nvSpPr>
      <xdr:spPr>
        <a:xfrm>
          <a:off x="13436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48400</xdr:rowOff>
    </xdr:from>
    <xdr:to>
      <xdr:col>67</xdr:col>
      <xdr:colOff>101600</xdr:colOff>
      <xdr:row>78</xdr:row>
      <xdr:rowOff>150000</xdr:rowOff>
    </xdr:to>
    <xdr:sp macro="" textlink="">
      <xdr:nvSpPr>
        <xdr:cNvPr id="643" name="フローチャート: 判断 642"/>
        <xdr:cNvSpPr/>
      </xdr:nvSpPr>
      <xdr:spPr>
        <a:xfrm>
          <a:off x="12763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166527</xdr:rowOff>
    </xdr:from>
    <xdr:ext cx="469744" cy="259045"/>
    <xdr:sp macro="" textlink="">
      <xdr:nvSpPr>
        <xdr:cNvPr id="644" name="テキスト ボックス 643"/>
        <xdr:cNvSpPr txBox="1"/>
      </xdr:nvSpPr>
      <xdr:spPr>
        <a:xfrm>
          <a:off x="12579428"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161671</xdr:rowOff>
    </xdr:from>
    <xdr:to>
      <xdr:col>81</xdr:col>
      <xdr:colOff>101600</xdr:colOff>
      <xdr:row>79</xdr:row>
      <xdr:rowOff>91821</xdr:rowOff>
    </xdr:to>
    <xdr:sp macro="" textlink="">
      <xdr:nvSpPr>
        <xdr:cNvPr id="652" name="楕円 651"/>
        <xdr:cNvSpPr/>
      </xdr:nvSpPr>
      <xdr:spPr>
        <a:xfrm>
          <a:off x="15430500" y="1353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82948</xdr:rowOff>
    </xdr:from>
    <xdr:ext cx="378565" cy="259045"/>
    <xdr:sp macro="" textlink="">
      <xdr:nvSpPr>
        <xdr:cNvPr id="653" name="テキスト ボックス 652"/>
        <xdr:cNvSpPr txBox="1"/>
      </xdr:nvSpPr>
      <xdr:spPr>
        <a:xfrm>
          <a:off x="15292017" y="13627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9" name="テキスト ボックス 65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1" name="直線コネクタ 680"/>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2" name="公債費最小値テキスト"/>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3" name="直線コネクタ 682"/>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4" name="公債費最大値テキスト"/>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5" name="直線コネクタ 684"/>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152095</xdr:rowOff>
    </xdr:from>
    <xdr:to>
      <xdr:col>85</xdr:col>
      <xdr:colOff>127000</xdr:colOff>
      <xdr:row>97</xdr:row>
      <xdr:rowOff>152543</xdr:rowOff>
    </xdr:to>
    <xdr:cxnSp macro="">
      <xdr:nvCxnSpPr>
        <xdr:cNvPr id="686" name="直線コネクタ 685"/>
        <xdr:cNvCxnSpPr/>
      </xdr:nvCxnSpPr>
      <xdr:spPr>
        <a:xfrm flipV="1">
          <a:off x="15481300" y="16782745"/>
          <a:ext cx="8382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110958</xdr:rowOff>
    </xdr:from>
    <xdr:ext cx="534377" cy="259045"/>
    <xdr:sp macro="" textlink="">
      <xdr:nvSpPr>
        <xdr:cNvPr id="687" name="公債費平均値テキスト"/>
        <xdr:cNvSpPr txBox="1"/>
      </xdr:nvSpPr>
      <xdr:spPr>
        <a:xfrm>
          <a:off x="16370300" y="16398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8" name="フローチャート: 判断 687"/>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152543</xdr:rowOff>
    </xdr:from>
    <xdr:to>
      <xdr:col>81</xdr:col>
      <xdr:colOff>50800</xdr:colOff>
      <xdr:row>97</xdr:row>
      <xdr:rowOff>163914</xdr:rowOff>
    </xdr:to>
    <xdr:cxnSp macro="">
      <xdr:nvCxnSpPr>
        <xdr:cNvPr id="689" name="直線コネクタ 688"/>
        <xdr:cNvCxnSpPr/>
      </xdr:nvCxnSpPr>
      <xdr:spPr>
        <a:xfrm flipV="1">
          <a:off x="14592300" y="16783193"/>
          <a:ext cx="889000" cy="1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0" name="フローチャート: 判断 689"/>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49581</xdr:rowOff>
    </xdr:from>
    <xdr:ext cx="534377" cy="259045"/>
    <xdr:sp macro="" textlink="">
      <xdr:nvSpPr>
        <xdr:cNvPr id="691" name="テキスト ボックス 690"/>
        <xdr:cNvSpPr txBox="1"/>
      </xdr:nvSpPr>
      <xdr:spPr>
        <a:xfrm>
          <a:off x="15214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158514</xdr:rowOff>
    </xdr:from>
    <xdr:to>
      <xdr:col>76</xdr:col>
      <xdr:colOff>114300</xdr:colOff>
      <xdr:row>97</xdr:row>
      <xdr:rowOff>163914</xdr:rowOff>
    </xdr:to>
    <xdr:cxnSp macro="">
      <xdr:nvCxnSpPr>
        <xdr:cNvPr id="692" name="直線コネクタ 691"/>
        <xdr:cNvCxnSpPr/>
      </xdr:nvCxnSpPr>
      <xdr:spPr>
        <a:xfrm>
          <a:off x="13703300" y="16789164"/>
          <a:ext cx="889000" cy="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3" name="フローチャート: 判断 692"/>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69493</xdr:rowOff>
    </xdr:from>
    <xdr:ext cx="534377" cy="259045"/>
    <xdr:sp macro="" textlink="">
      <xdr:nvSpPr>
        <xdr:cNvPr id="694" name="テキスト ボックス 693"/>
        <xdr:cNvSpPr txBox="1"/>
      </xdr:nvSpPr>
      <xdr:spPr>
        <a:xfrm>
          <a:off x="14325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154898</xdr:rowOff>
    </xdr:from>
    <xdr:to>
      <xdr:col>71</xdr:col>
      <xdr:colOff>177800</xdr:colOff>
      <xdr:row>97</xdr:row>
      <xdr:rowOff>158514</xdr:rowOff>
    </xdr:to>
    <xdr:cxnSp macro="">
      <xdr:nvCxnSpPr>
        <xdr:cNvPr id="695" name="直線コネクタ 694"/>
        <xdr:cNvCxnSpPr/>
      </xdr:nvCxnSpPr>
      <xdr:spPr>
        <a:xfrm>
          <a:off x="12814300" y="16785548"/>
          <a:ext cx="889000" cy="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6" name="フローチャート: 判断 695"/>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53029</xdr:rowOff>
    </xdr:from>
    <xdr:ext cx="534377" cy="259045"/>
    <xdr:sp macro="" textlink="">
      <xdr:nvSpPr>
        <xdr:cNvPr id="697" name="テキスト ボックス 696"/>
        <xdr:cNvSpPr txBox="1"/>
      </xdr:nvSpPr>
      <xdr:spPr>
        <a:xfrm>
          <a:off x="13436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698" name="フローチャート: 判断 697"/>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42783</xdr:rowOff>
    </xdr:from>
    <xdr:ext cx="534377" cy="259045"/>
    <xdr:sp macro="" textlink="">
      <xdr:nvSpPr>
        <xdr:cNvPr id="699" name="テキスト ボックス 698"/>
        <xdr:cNvSpPr txBox="1"/>
      </xdr:nvSpPr>
      <xdr:spPr>
        <a:xfrm>
          <a:off x="12547111" y="163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101295</xdr:rowOff>
    </xdr:from>
    <xdr:to>
      <xdr:col>85</xdr:col>
      <xdr:colOff>177800</xdr:colOff>
      <xdr:row>98</xdr:row>
      <xdr:rowOff>31445</xdr:rowOff>
    </xdr:to>
    <xdr:sp macro="" textlink="">
      <xdr:nvSpPr>
        <xdr:cNvPr id="705" name="楕円 704"/>
        <xdr:cNvSpPr/>
      </xdr:nvSpPr>
      <xdr:spPr>
        <a:xfrm>
          <a:off x="16268700" y="1673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16222</xdr:rowOff>
    </xdr:from>
    <xdr:ext cx="534377" cy="259045"/>
    <xdr:sp macro="" textlink="">
      <xdr:nvSpPr>
        <xdr:cNvPr id="706" name="公債費該当値テキスト"/>
        <xdr:cNvSpPr txBox="1"/>
      </xdr:nvSpPr>
      <xdr:spPr>
        <a:xfrm>
          <a:off x="16370300" y="166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101743</xdr:rowOff>
    </xdr:from>
    <xdr:to>
      <xdr:col>81</xdr:col>
      <xdr:colOff>101600</xdr:colOff>
      <xdr:row>98</xdr:row>
      <xdr:rowOff>31893</xdr:rowOff>
    </xdr:to>
    <xdr:sp macro="" textlink="">
      <xdr:nvSpPr>
        <xdr:cNvPr id="707" name="楕円 706"/>
        <xdr:cNvSpPr/>
      </xdr:nvSpPr>
      <xdr:spPr>
        <a:xfrm>
          <a:off x="15430500" y="1673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23020</xdr:rowOff>
    </xdr:from>
    <xdr:ext cx="534377" cy="259045"/>
    <xdr:sp macro="" textlink="">
      <xdr:nvSpPr>
        <xdr:cNvPr id="708" name="テキスト ボックス 707"/>
        <xdr:cNvSpPr txBox="1"/>
      </xdr:nvSpPr>
      <xdr:spPr>
        <a:xfrm>
          <a:off x="15214111" y="1682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113114</xdr:rowOff>
    </xdr:from>
    <xdr:to>
      <xdr:col>76</xdr:col>
      <xdr:colOff>165100</xdr:colOff>
      <xdr:row>98</xdr:row>
      <xdr:rowOff>43264</xdr:rowOff>
    </xdr:to>
    <xdr:sp macro="" textlink="">
      <xdr:nvSpPr>
        <xdr:cNvPr id="709" name="楕円 708"/>
        <xdr:cNvSpPr/>
      </xdr:nvSpPr>
      <xdr:spPr>
        <a:xfrm>
          <a:off x="14541500" y="1674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34391</xdr:rowOff>
    </xdr:from>
    <xdr:ext cx="534377" cy="259045"/>
    <xdr:sp macro="" textlink="">
      <xdr:nvSpPr>
        <xdr:cNvPr id="710" name="テキスト ボックス 709"/>
        <xdr:cNvSpPr txBox="1"/>
      </xdr:nvSpPr>
      <xdr:spPr>
        <a:xfrm>
          <a:off x="14325111" y="1683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107714</xdr:rowOff>
    </xdr:from>
    <xdr:to>
      <xdr:col>72</xdr:col>
      <xdr:colOff>38100</xdr:colOff>
      <xdr:row>98</xdr:row>
      <xdr:rowOff>37864</xdr:rowOff>
    </xdr:to>
    <xdr:sp macro="" textlink="">
      <xdr:nvSpPr>
        <xdr:cNvPr id="711" name="楕円 710"/>
        <xdr:cNvSpPr/>
      </xdr:nvSpPr>
      <xdr:spPr>
        <a:xfrm>
          <a:off x="13652500" y="1673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28991</xdr:rowOff>
    </xdr:from>
    <xdr:ext cx="534377" cy="259045"/>
    <xdr:sp macro="" textlink="">
      <xdr:nvSpPr>
        <xdr:cNvPr id="712" name="テキスト ボックス 711"/>
        <xdr:cNvSpPr txBox="1"/>
      </xdr:nvSpPr>
      <xdr:spPr>
        <a:xfrm>
          <a:off x="13436111" y="1683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104098</xdr:rowOff>
    </xdr:from>
    <xdr:to>
      <xdr:col>67</xdr:col>
      <xdr:colOff>101600</xdr:colOff>
      <xdr:row>98</xdr:row>
      <xdr:rowOff>34248</xdr:rowOff>
    </xdr:to>
    <xdr:sp macro="" textlink="">
      <xdr:nvSpPr>
        <xdr:cNvPr id="713" name="楕円 712"/>
        <xdr:cNvSpPr/>
      </xdr:nvSpPr>
      <xdr:spPr>
        <a:xfrm>
          <a:off x="12763500" y="1673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25375</xdr:rowOff>
    </xdr:from>
    <xdr:ext cx="534377" cy="259045"/>
    <xdr:sp macro="" textlink="">
      <xdr:nvSpPr>
        <xdr:cNvPr id="714" name="テキスト ボックス 713"/>
        <xdr:cNvSpPr txBox="1"/>
      </xdr:nvSpPr>
      <xdr:spPr>
        <a:xfrm>
          <a:off x="12547111" y="1682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8" name="直線コネクタ 737"/>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9" name="諸支出金最小値テキスト"/>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1" name="諸支出金最大値テキスト"/>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2" name="直線コネクタ 741"/>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4" name="諸支出金平均値テキスト"/>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5" name="フローチャート: 判断 744"/>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7" name="フローチャート: 判断 746"/>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48" name="テキスト ボックス 747"/>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50" name="フローチャート: 判断 749"/>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51" name="テキスト ボックス 750"/>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53" name="フローチャート: 判断 752"/>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85831</xdr:rowOff>
    </xdr:from>
    <xdr:ext cx="378565" cy="259045"/>
    <xdr:sp macro="" textlink="">
      <xdr:nvSpPr>
        <xdr:cNvPr id="754" name="テキスト ボックス 753"/>
        <xdr:cNvSpPr txBox="1"/>
      </xdr:nvSpPr>
      <xdr:spPr>
        <a:xfrm>
          <a:off x="19356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5" name="フローチャート: 判断 754"/>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54703</xdr:rowOff>
    </xdr:from>
    <xdr:ext cx="469744" cy="259045"/>
    <xdr:sp macro="" textlink="">
      <xdr:nvSpPr>
        <xdr:cNvPr id="756" name="テキスト ボックス 755"/>
        <xdr:cNvSpPr txBox="1"/>
      </xdr:nvSpPr>
      <xdr:spPr>
        <a:xfrm>
          <a:off x="18421428"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3" name="諸支出金該当値テキスト"/>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性質別歳出決算と同様に、目的別でも類似団体平均と比較して、労働費以外は低く抑えられており、財政規律が守られていることがうかがえる。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なお、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土木費につい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、国庫補助金である社会資本整備総合交付金を活用し、町の負担軽減に努めて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年度は全体の事業費が減額となっている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限られた財源の中ではあるが、どうしても必要な事業は出てくるため、引き続き余剰支出の削減を実施し、効率的な経費の運用に努めていきたい。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埼玉県横瀬町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昨年度については観光施設整備事業や横中管理運営事業に係る用地購入等の臨時財政需要があったため実質単年度収支が赤字となったが、平成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財政調整基金積立金を前年度と比較して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千円増額したことにより、基金残高を増額したため実質単年度収支が黒字となった。</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今後も普通交付税を含めた一般財源の確保はさらに厳しい状況となると思われるため、「選択と集中」の理念のもと、真に必要な事業に重点を置く財政運営を実施する必要がある。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埼玉県横瀬町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に係る各会計は、全て黒字であり、赤字はない。しかしながら、浄化槽設置管理事業が新設されたことなどにより、繰出金全体としては増加傾向にあるため、今後も各会計に対する繰出基準に基づかない繰出金を見直す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についての実質収支比率同様、今後も普通交付税を含めた一般財源の確保の見通しは厳しい状況となることが考えられるため、「選択と集中」の理念のもと、真に必要な事業に重点を置く財政運営を実施する必要がある。</a:t>
          </a:r>
          <a:endParaRPr lang="en-US" altLang="ja-JP" sz="1300">
            <a:effectLst/>
            <a:latin typeface="ＭＳ Ｐゴシック" panose="020B0600070205080204" pitchFamily="50" charset="-128"/>
            <a:ea typeface="ＭＳ Ｐゴシック" panose="020B0600070205080204" pitchFamily="50" charset="-128"/>
          </a:endParaRPr>
        </a:p>
        <a:p>
          <a:r>
            <a:rPr kumimoji="1" lang="ja-JP" altLang="en-US" sz="1300">
              <a:effectLst/>
              <a:latin typeface="ＭＳ Ｐゴシック" panose="020B0600070205080204" pitchFamily="50" charset="-128"/>
              <a:ea typeface="ＭＳ Ｐゴシック" panose="020B0600070205080204" pitchFamily="50" charset="-128"/>
            </a:rPr>
            <a:t>　平成</a:t>
          </a:r>
          <a:r>
            <a:rPr kumimoji="1" lang="en-US" altLang="ja-JP" sz="1300">
              <a:effectLst/>
              <a:latin typeface="ＭＳ Ｐゴシック" panose="020B0600070205080204" pitchFamily="50" charset="-128"/>
              <a:ea typeface="ＭＳ Ｐゴシック" panose="020B0600070205080204" pitchFamily="50" charset="-128"/>
            </a:rPr>
            <a:t>28</a:t>
          </a:r>
          <a:r>
            <a:rPr kumimoji="1" lang="ja-JP" altLang="en-US" sz="1300">
              <a:effectLst/>
              <a:latin typeface="ＭＳ Ｐゴシック" panose="020B0600070205080204" pitchFamily="50" charset="-128"/>
              <a:ea typeface="ＭＳ Ｐゴシック" panose="020B0600070205080204" pitchFamily="50" charset="-128"/>
            </a:rPr>
            <a:t>年度から「水道事業会計」は、秩父広域市町村圏組合に統合されたため連結外となっている。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埼玉県横瀬町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元利償還金については、定期的な償還を行っているが、地方債残高に対し、元利償還金が減額となっているため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実質公債費率は単年度で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今後も起債対象事業を精査し、真に必要な事業に重点を置く財政運営を実施する必要がある。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埼玉県横瀬町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年度においては、一般会計等に係る地方債の現在高及び公営企業債等繰入見込額は減額となっているため将来負担額は微弱ながら減額となっている。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今後も起債対象事業を精査し、真に必要な事業に重点を置く財政運営を実施する必要がある。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埼玉県横瀬町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その他特定目的基金において事業実施における財源の確保のため取崩し額が多く、対前年で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千円の減額となったが、減債基金を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千円積立てたことにより、基金全体で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条例に従い積立、保管、運用、取崩が適切に執行され、かつ、その設置目的に従った事業が適切に遂行できるよう運用していく。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浅見萬作老人援護基金・・・・・・老人援護のため設置される基金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a:t>
          </a:r>
          <a:r>
            <a:rPr lang="ja-JP" altLang="en-US" sz="1300">
              <a:effectLst/>
              <a:latin typeface="ＭＳ ゴシック" panose="020B0609070205080204" pitchFamily="49" charset="-128"/>
              <a:ea typeface="ＭＳ ゴシック" panose="020B0609070205080204" pitchFamily="49" charset="-128"/>
            </a:rPr>
            <a:t>町民の教養の向上を図り、国際的視野をもつ人材の育成と、町の国際交流事業を推進するため設置する基金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a:t>
          </a:r>
          <a:r>
            <a:rPr lang="ja-JP" altLang="en-US" sz="1300">
              <a:effectLst/>
              <a:latin typeface="ＭＳ ゴシック" panose="020B0609070205080204" pitchFamily="49" charset="-128"/>
              <a:ea typeface="ＭＳ ゴシック" panose="020B0609070205080204" pitchFamily="49" charset="-128"/>
            </a:rPr>
            <a:t>在宅福祉の推進など、地域における保健福祉活動の振興を図るため設置する基</a:t>
          </a:r>
          <a:r>
            <a:rPr lang="ja-JP" altLang="en-US" sz="1400">
              <a:effectLst/>
              <a:latin typeface="ＭＳ ゴシック" panose="020B0609070205080204" pitchFamily="49" charset="-128"/>
              <a:ea typeface="ＭＳ ゴシック" panose="020B0609070205080204" pitchFamily="49" charset="-128"/>
            </a:rPr>
            <a:t>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地域福祉拠点施設整備基金・・・・</a:t>
          </a:r>
          <a:r>
            <a:rPr lang="ja-JP" altLang="en-US" sz="1300">
              <a:effectLst/>
              <a:latin typeface="ＭＳ ゴシック" panose="020B0609070205080204" pitchFamily="49" charset="-128"/>
              <a:ea typeface="ＭＳ ゴシック" panose="020B0609070205080204" pitchFamily="49" charset="-128"/>
            </a:rPr>
            <a:t>横瀬町地域振興拠点施設（道の駅果樹公園あしがくぼ）を整備する財源に充てるため設置する基金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みどりの基金・・・・・・・・・・</a:t>
          </a:r>
          <a:r>
            <a:rPr lang="ja-JP" altLang="en-US" sz="1300">
              <a:effectLst/>
              <a:latin typeface="ＭＳ ゴシック" panose="020B0609070205080204" pitchFamily="49" charset="-128"/>
              <a:ea typeface="ＭＳ ゴシック" panose="020B0609070205080204" pitchFamily="49" charset="-128"/>
            </a:rPr>
            <a:t>緑化の推進及び緑の保全を図り、緑豊かなまちづくりに資するため設置する基金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年度は対前年で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千円の減額で基金残高は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64,604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千円となった。主な要因として、地域福祉基金において敬老会事業、健康長寿祝い金事業の実施に当たり、財源確保のため基金を取崩したことが挙げられる。（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に対し積立金なし）その他については、国際交流基金では、中学生の海外派遣事業における財源として基金の取崩しを行ったが、人材育成を目的としたふるさと納税の寄付申し込みが好調であったため、取崩し額以上に国際交流基金の積立てに充当す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その他特定目的基金においては種別としてほとんどが取崩し型のものであるため、各基金の使途について今後の財源確保における見通しを立てた上で、積立て及び取崩しによる基金の運用を行っていく。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年度は取崩し額及び積立額が同額であったため増減なし。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基金の使途としては、</a:t>
          </a:r>
          <a:r>
            <a:rPr lang="ja-JP" altLang="en-US" sz="1300">
              <a:effectLst/>
              <a:latin typeface="ＭＳ ゴシック" panose="020B0609070205080204" pitchFamily="49" charset="-128"/>
              <a:ea typeface="ＭＳ ゴシック" panose="020B0609070205080204" pitchFamily="49" charset="-128"/>
            </a:rPr>
            <a:t>経済事情の著しい変動等により財源が著しく不足する場合において当該不足額をうめるための財源に充てるものとしているが、</a:t>
          </a:r>
          <a:endParaRPr lang="en-US"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今後は主に平成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年度以降に控えている横瀬小学校校舎建替工事において高額な支出を予定しているため、その工事請負費に対する財源として充てる予定としている。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千円、取崩しなしであった。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急を要する財源不足、繰上償還及び地方税の減収等の償還に充てるため、今後も継続した積立てを行っていく。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埼玉県横瀬町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8,420
8,361
49.36
3,432,673
3,237,247
195,426
2,332,962
3,126,034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老朽化の状況は資産ごとに異なるため、耐用年数を経過した施設が直ちに使用不能となるものではないが、令和２年度策定完了予定の公共施設個別施設計画に基づき、適正な公共施設マネジメントを実施し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66" name="直線コネクタ 65"/>
        <xdr:cNvCxnSpPr/>
      </xdr:nvCxnSpPr>
      <xdr:spPr>
        <a:xfrm flipV="1">
          <a:off x="4760595" y="4650286"/>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xdr:cNvSpPr txBox="1"/>
      </xdr:nvSpPr>
      <xdr:spPr>
        <a:xfrm>
          <a:off x="4813300" y="6032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xdr:cNvCxnSpPr/>
      </xdr:nvCxnSpPr>
      <xdr:spPr>
        <a:xfrm>
          <a:off x="4673600" y="602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69" name="有形固定資産減価償却率最大値テキスト"/>
        <xdr:cNvSpPr txBox="1"/>
      </xdr:nvSpPr>
      <xdr:spPr>
        <a:xfrm>
          <a:off x="4813300" y="4425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0" name="直線コネクタ 69"/>
        <xdr:cNvCxnSpPr/>
      </xdr:nvCxnSpPr>
      <xdr:spPr>
        <a:xfrm>
          <a:off x="4673600" y="465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xdr:rowOff>
    </xdr:from>
    <xdr:ext cx="405111" cy="259045"/>
    <xdr:sp macro="" textlink="">
      <xdr:nvSpPr>
        <xdr:cNvPr id="71" name="有形固定資産減価償却率平均値テキスト"/>
        <xdr:cNvSpPr txBox="1"/>
      </xdr:nvSpPr>
      <xdr:spPr>
        <a:xfrm>
          <a:off x="4813300" y="5315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72" name="フローチャート: 判断 71"/>
        <xdr:cNvSpPr/>
      </xdr:nvSpPr>
      <xdr:spPr>
        <a:xfrm>
          <a:off x="4711700" y="533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3" name="フローチャート: 判断 72"/>
        <xdr:cNvSpPr/>
      </xdr:nvSpPr>
      <xdr:spPr>
        <a:xfrm>
          <a:off x="4000500" y="540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74" name="フローチャート: 判断 73"/>
        <xdr:cNvSpPr/>
      </xdr:nvSpPr>
      <xdr:spPr>
        <a:xfrm>
          <a:off x="3238500" y="5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116024</xdr:rowOff>
    </xdr:from>
    <xdr:to>
      <xdr:col>23</xdr:col>
      <xdr:colOff>136525</xdr:colOff>
      <xdr:row>31</xdr:row>
      <xdr:rowOff>46174</xdr:rowOff>
    </xdr:to>
    <xdr:sp macro="" textlink="">
      <xdr:nvSpPr>
        <xdr:cNvPr id="80" name="楕円 79"/>
        <xdr:cNvSpPr/>
      </xdr:nvSpPr>
      <xdr:spPr>
        <a:xfrm>
          <a:off x="4711700" y="525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138901</xdr:rowOff>
    </xdr:from>
    <xdr:ext cx="405111" cy="259045"/>
    <xdr:sp macro="" textlink="">
      <xdr:nvSpPr>
        <xdr:cNvPr id="81" name="有形固定資産減価償却率該当値テキスト"/>
        <xdr:cNvSpPr txBox="1"/>
      </xdr:nvSpPr>
      <xdr:spPr>
        <a:xfrm>
          <a:off x="4813300" y="511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140698</xdr:rowOff>
    </xdr:from>
    <xdr:to>
      <xdr:col>19</xdr:col>
      <xdr:colOff>187325</xdr:colOff>
      <xdr:row>31</xdr:row>
      <xdr:rowOff>70848</xdr:rowOff>
    </xdr:to>
    <xdr:sp macro="" textlink="">
      <xdr:nvSpPr>
        <xdr:cNvPr id="82" name="楕円 81"/>
        <xdr:cNvSpPr/>
      </xdr:nvSpPr>
      <xdr:spPr>
        <a:xfrm>
          <a:off x="4000500" y="528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166824</xdr:rowOff>
    </xdr:from>
    <xdr:to>
      <xdr:col>23</xdr:col>
      <xdr:colOff>85725</xdr:colOff>
      <xdr:row>31</xdr:row>
      <xdr:rowOff>20048</xdr:rowOff>
    </xdr:to>
    <xdr:cxnSp macro="">
      <xdr:nvCxnSpPr>
        <xdr:cNvPr id="83" name="直線コネクタ 82"/>
        <xdr:cNvCxnSpPr/>
      </xdr:nvCxnSpPr>
      <xdr:spPr>
        <a:xfrm flipV="1">
          <a:off x="4051300" y="5310324"/>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162288</xdr:rowOff>
    </xdr:from>
    <xdr:to>
      <xdr:col>15</xdr:col>
      <xdr:colOff>187325</xdr:colOff>
      <xdr:row>31</xdr:row>
      <xdr:rowOff>92438</xdr:rowOff>
    </xdr:to>
    <xdr:sp macro="" textlink="">
      <xdr:nvSpPr>
        <xdr:cNvPr id="84" name="楕円 83"/>
        <xdr:cNvSpPr/>
      </xdr:nvSpPr>
      <xdr:spPr>
        <a:xfrm>
          <a:off x="3238500" y="530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20048</xdr:rowOff>
    </xdr:from>
    <xdr:to>
      <xdr:col>19</xdr:col>
      <xdr:colOff>136525</xdr:colOff>
      <xdr:row>31</xdr:row>
      <xdr:rowOff>41638</xdr:rowOff>
    </xdr:to>
    <xdr:cxnSp macro="">
      <xdr:nvCxnSpPr>
        <xdr:cNvPr id="85" name="直線コネクタ 84"/>
        <xdr:cNvCxnSpPr/>
      </xdr:nvCxnSpPr>
      <xdr:spPr>
        <a:xfrm flipV="1">
          <a:off x="3289300" y="533499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10812</xdr:rowOff>
    </xdr:from>
    <xdr:ext cx="405111" cy="259045"/>
    <xdr:sp macro="" textlink="">
      <xdr:nvSpPr>
        <xdr:cNvPr id="86" name="n_1aveValue有形固定資産減価償却率"/>
        <xdr:cNvSpPr txBox="1"/>
      </xdr:nvSpPr>
      <xdr:spPr>
        <a:xfrm>
          <a:off x="3836044" y="549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57076</xdr:rowOff>
    </xdr:from>
    <xdr:ext cx="405111" cy="259045"/>
    <xdr:sp macro="" textlink="">
      <xdr:nvSpPr>
        <xdr:cNvPr id="87" name="n_2aveValue有形固定資産減価償却率"/>
        <xdr:cNvSpPr txBox="1"/>
      </xdr:nvSpPr>
      <xdr:spPr>
        <a:xfrm>
          <a:off x="3086744" y="554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87375</xdr:rowOff>
    </xdr:from>
    <xdr:ext cx="405111" cy="259045"/>
    <xdr:sp macro="" textlink="">
      <xdr:nvSpPr>
        <xdr:cNvPr id="88" name="n_1mainValue有形固定資産減価償却率"/>
        <xdr:cNvSpPr txBox="1"/>
      </xdr:nvSpPr>
      <xdr:spPr>
        <a:xfrm>
          <a:off x="3836044" y="5059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108965</xdr:rowOff>
    </xdr:from>
    <xdr:ext cx="405111" cy="259045"/>
    <xdr:sp macro="" textlink="">
      <xdr:nvSpPr>
        <xdr:cNvPr id="89" name="n_2mainValue有形固定資産減価償却率"/>
        <xdr:cNvSpPr txBox="1"/>
      </xdr:nvSpPr>
      <xdr:spPr>
        <a:xfrm>
          <a:off x="3086744" y="508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債務償還可能年数は類似団体より若干高い水準にある。必要最低限度の地方債の発行に留意するとともに、経常的な業務活動において債務の償還原資の確保に努めていく。</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18" name="直線コネクタ 117"/>
        <xdr:cNvCxnSpPr/>
      </xdr:nvCxnSpPr>
      <xdr:spPr>
        <a:xfrm flipV="1">
          <a:off x="14793595" y="4697236"/>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21" name="債務償還可能年数最大値テキスト"/>
        <xdr:cNvSpPr txBox="1"/>
      </xdr:nvSpPr>
      <xdr:spPr>
        <a:xfrm>
          <a:off x="14846300" y="4472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22" name="直線コネクタ 121"/>
        <xdr:cNvCxnSpPr/>
      </xdr:nvCxnSpPr>
      <xdr:spPr>
        <a:xfrm>
          <a:off x="14706600" y="469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81085</xdr:rowOff>
    </xdr:from>
    <xdr:ext cx="340478" cy="259045"/>
    <xdr:sp macro="" textlink="">
      <xdr:nvSpPr>
        <xdr:cNvPr id="123" name="債務償還可能年数平均値テキスト"/>
        <xdr:cNvSpPr txBox="1"/>
      </xdr:nvSpPr>
      <xdr:spPr>
        <a:xfrm>
          <a:off x="14846300" y="522458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4" name="フローチャート: 判断 123"/>
        <xdr:cNvSpPr/>
      </xdr:nvSpPr>
      <xdr:spPr>
        <a:xfrm>
          <a:off x="147447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0" name="楕円 129"/>
        <xdr:cNvSpPr/>
      </xdr:nvSpPr>
      <xdr:spPr>
        <a:xfrm>
          <a:off x="14744700" y="521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89552</xdr:rowOff>
    </xdr:from>
    <xdr:ext cx="340478" cy="259045"/>
    <xdr:sp macro="" textlink="">
      <xdr:nvSpPr>
        <xdr:cNvPr id="131" name="債務償還可能年数該当値テキスト"/>
        <xdr:cNvSpPr txBox="1"/>
      </xdr:nvSpPr>
      <xdr:spPr>
        <a:xfrm>
          <a:off x="14846300" y="50616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埼玉県横瀬町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8,420
8,361
49.36
3,432,673
3,237,247
195,426
2,332,962
3,126,034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xdr:cNvCxnSpPr/>
      </xdr:nvCxnSpPr>
      <xdr:spPr>
        <a:xfrm flipV="1">
          <a:off x="4634865" y="57626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69232</xdr:rowOff>
    </xdr:from>
    <xdr:ext cx="405111" cy="259045"/>
    <xdr:sp macro="" textlink="">
      <xdr:nvSpPr>
        <xdr:cNvPr id="61" name="【道路】&#10;有形固定資産減価償却率平均値テキスト"/>
        <xdr:cNvSpPr txBox="1"/>
      </xdr:nvSpPr>
      <xdr:spPr>
        <a:xfrm>
          <a:off x="4673600" y="624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4" name="フローチャート: 判断 63"/>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70" name="楕円 69"/>
        <xdr:cNvSpPr/>
      </xdr:nvSpPr>
      <xdr:spPr>
        <a:xfrm>
          <a:off x="45847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74312</xdr:rowOff>
    </xdr:from>
    <xdr:ext cx="405111" cy="259045"/>
    <xdr:sp macro="" textlink="">
      <xdr:nvSpPr>
        <xdr:cNvPr id="71" name="【道路】&#10;有形固定資産減価償却率該当値テキスト"/>
        <xdr:cNvSpPr txBox="1"/>
      </xdr:nvSpPr>
      <xdr:spPr>
        <a:xfrm>
          <a:off x="4673600" y="641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74930</xdr:rowOff>
    </xdr:from>
    <xdr:to>
      <xdr:col>20</xdr:col>
      <xdr:colOff>38100</xdr:colOff>
      <xdr:row>38</xdr:row>
      <xdr:rowOff>5080</xdr:rowOff>
    </xdr:to>
    <xdr:sp macro="" textlink="">
      <xdr:nvSpPr>
        <xdr:cNvPr id="72" name="楕円 71"/>
        <xdr:cNvSpPr/>
      </xdr:nvSpPr>
      <xdr:spPr>
        <a:xfrm>
          <a:off x="3746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125730</xdr:rowOff>
    </xdr:from>
    <xdr:to>
      <xdr:col>24</xdr:col>
      <xdr:colOff>63500</xdr:colOff>
      <xdr:row>37</xdr:row>
      <xdr:rowOff>146685</xdr:rowOff>
    </xdr:to>
    <xdr:cxnSp macro="">
      <xdr:nvCxnSpPr>
        <xdr:cNvPr id="73" name="直線コネクタ 72"/>
        <xdr:cNvCxnSpPr/>
      </xdr:nvCxnSpPr>
      <xdr:spPr>
        <a:xfrm>
          <a:off x="3797300" y="646938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105410</xdr:rowOff>
    </xdr:from>
    <xdr:to>
      <xdr:col>15</xdr:col>
      <xdr:colOff>101600</xdr:colOff>
      <xdr:row>38</xdr:row>
      <xdr:rowOff>35560</xdr:rowOff>
    </xdr:to>
    <xdr:sp macro="" textlink="">
      <xdr:nvSpPr>
        <xdr:cNvPr id="74" name="楕円 73"/>
        <xdr:cNvSpPr/>
      </xdr:nvSpPr>
      <xdr:spPr>
        <a:xfrm>
          <a:off x="2857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125730</xdr:rowOff>
    </xdr:from>
    <xdr:to>
      <xdr:col>19</xdr:col>
      <xdr:colOff>177800</xdr:colOff>
      <xdr:row>37</xdr:row>
      <xdr:rowOff>156210</xdr:rowOff>
    </xdr:to>
    <xdr:cxnSp macro="">
      <xdr:nvCxnSpPr>
        <xdr:cNvPr id="75" name="直線コネクタ 74"/>
        <xdr:cNvCxnSpPr/>
      </xdr:nvCxnSpPr>
      <xdr:spPr>
        <a:xfrm flipV="1">
          <a:off x="2908300" y="6469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167657</xdr:rowOff>
    </xdr:from>
    <xdr:ext cx="405111" cy="259045"/>
    <xdr:sp macro="" textlink="">
      <xdr:nvSpPr>
        <xdr:cNvPr id="76" name="n_1aveValue【道路】&#10;有形固定資産減価償却率"/>
        <xdr:cNvSpPr txBox="1"/>
      </xdr:nvSpPr>
      <xdr:spPr>
        <a:xfrm>
          <a:off x="3582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77" name="n_2aveValue【道路】&#10;有形固定資産減価償却率"/>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21607</xdr:rowOff>
    </xdr:from>
    <xdr:ext cx="405111" cy="259045"/>
    <xdr:sp macro="" textlink="">
      <xdr:nvSpPr>
        <xdr:cNvPr id="78" name="n_1mainValue【道路】&#10;有形固定資産減価償却率"/>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79" name="n_2mainValue【道路】&#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9" name="テキスト ボックス 9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28945</xdr:rowOff>
    </xdr:from>
    <xdr:to>
      <xdr:col>54</xdr:col>
      <xdr:colOff>189865</xdr:colOff>
      <xdr:row>41</xdr:row>
      <xdr:rowOff>153108</xdr:rowOff>
    </xdr:to>
    <xdr:cxnSp macro="">
      <xdr:nvCxnSpPr>
        <xdr:cNvPr id="105" name="直線コネクタ 104"/>
        <xdr:cNvCxnSpPr/>
      </xdr:nvCxnSpPr>
      <xdr:spPr>
        <a:xfrm flipV="1">
          <a:off x="10476865" y="5858245"/>
          <a:ext cx="0" cy="132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156935</xdr:rowOff>
    </xdr:from>
    <xdr:ext cx="469744" cy="259045"/>
    <xdr:sp macro="" textlink="">
      <xdr:nvSpPr>
        <xdr:cNvPr id="106" name="【道路】&#10;一人当たり延長最小値テキスト"/>
        <xdr:cNvSpPr txBox="1"/>
      </xdr:nvSpPr>
      <xdr:spPr>
        <a:xfrm>
          <a:off x="10515600" y="71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153108</xdr:rowOff>
    </xdr:from>
    <xdr:to>
      <xdr:col>55</xdr:col>
      <xdr:colOff>88900</xdr:colOff>
      <xdr:row>41</xdr:row>
      <xdr:rowOff>153108</xdr:rowOff>
    </xdr:to>
    <xdr:cxnSp macro="">
      <xdr:nvCxnSpPr>
        <xdr:cNvPr id="107" name="直線コネクタ 106"/>
        <xdr:cNvCxnSpPr/>
      </xdr:nvCxnSpPr>
      <xdr:spPr>
        <a:xfrm>
          <a:off x="10388600" y="718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147072</xdr:rowOff>
    </xdr:from>
    <xdr:ext cx="534377" cy="259045"/>
    <xdr:sp macro="" textlink="">
      <xdr:nvSpPr>
        <xdr:cNvPr id="108" name="【道路】&#10;一人当たり延長最大値テキスト"/>
        <xdr:cNvSpPr txBox="1"/>
      </xdr:nvSpPr>
      <xdr:spPr>
        <a:xfrm>
          <a:off x="10515600" y="56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28945</xdr:rowOff>
    </xdr:from>
    <xdr:to>
      <xdr:col>55</xdr:col>
      <xdr:colOff>88900</xdr:colOff>
      <xdr:row>34</xdr:row>
      <xdr:rowOff>28945</xdr:rowOff>
    </xdr:to>
    <xdr:cxnSp macro="">
      <xdr:nvCxnSpPr>
        <xdr:cNvPr id="109" name="直線コネクタ 108"/>
        <xdr:cNvCxnSpPr/>
      </xdr:nvCxnSpPr>
      <xdr:spPr>
        <a:xfrm>
          <a:off x="10388600" y="58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77130</xdr:rowOff>
    </xdr:from>
    <xdr:ext cx="534377" cy="259045"/>
    <xdr:sp macro="" textlink="">
      <xdr:nvSpPr>
        <xdr:cNvPr id="110" name="【道路】&#10;一人当たり延長平均値テキスト"/>
        <xdr:cNvSpPr txBox="1"/>
      </xdr:nvSpPr>
      <xdr:spPr>
        <a:xfrm>
          <a:off x="10515600" y="6592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54253</xdr:rowOff>
    </xdr:from>
    <xdr:to>
      <xdr:col>55</xdr:col>
      <xdr:colOff>50800</xdr:colOff>
      <xdr:row>39</xdr:row>
      <xdr:rowOff>155853</xdr:rowOff>
    </xdr:to>
    <xdr:sp macro="" textlink="">
      <xdr:nvSpPr>
        <xdr:cNvPr id="111" name="フローチャート: 判断 110"/>
        <xdr:cNvSpPr/>
      </xdr:nvSpPr>
      <xdr:spPr>
        <a:xfrm>
          <a:off x="10426700" y="67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133217</xdr:rowOff>
    </xdr:from>
    <xdr:to>
      <xdr:col>50</xdr:col>
      <xdr:colOff>165100</xdr:colOff>
      <xdr:row>39</xdr:row>
      <xdr:rowOff>63367</xdr:rowOff>
    </xdr:to>
    <xdr:sp macro="" textlink="">
      <xdr:nvSpPr>
        <xdr:cNvPr id="112" name="フローチャート: 判断 111"/>
        <xdr:cNvSpPr/>
      </xdr:nvSpPr>
      <xdr:spPr>
        <a:xfrm>
          <a:off x="9588500" y="664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131176</xdr:rowOff>
    </xdr:from>
    <xdr:to>
      <xdr:col>46</xdr:col>
      <xdr:colOff>38100</xdr:colOff>
      <xdr:row>40</xdr:row>
      <xdr:rowOff>61326</xdr:rowOff>
    </xdr:to>
    <xdr:sp macro="" textlink="">
      <xdr:nvSpPr>
        <xdr:cNvPr id="113" name="フローチャート: 判断 112"/>
        <xdr:cNvSpPr/>
      </xdr:nvSpPr>
      <xdr:spPr>
        <a:xfrm>
          <a:off x="8699500" y="681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62385</xdr:rowOff>
    </xdr:from>
    <xdr:to>
      <xdr:col>55</xdr:col>
      <xdr:colOff>50800</xdr:colOff>
      <xdr:row>41</xdr:row>
      <xdr:rowOff>163985</xdr:rowOff>
    </xdr:to>
    <xdr:sp macro="" textlink="">
      <xdr:nvSpPr>
        <xdr:cNvPr id="119" name="楕円 118"/>
        <xdr:cNvSpPr/>
      </xdr:nvSpPr>
      <xdr:spPr>
        <a:xfrm>
          <a:off x="10426700" y="70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148762</xdr:rowOff>
    </xdr:from>
    <xdr:ext cx="469744" cy="259045"/>
    <xdr:sp macro="" textlink="">
      <xdr:nvSpPr>
        <xdr:cNvPr id="120" name="【道路】&#10;一人当たり延長該当値テキスト"/>
        <xdr:cNvSpPr txBox="1"/>
      </xdr:nvSpPr>
      <xdr:spPr>
        <a:xfrm>
          <a:off x="10515600" y="700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65356</xdr:rowOff>
    </xdr:from>
    <xdr:to>
      <xdr:col>50</xdr:col>
      <xdr:colOff>165100</xdr:colOff>
      <xdr:row>41</xdr:row>
      <xdr:rowOff>166956</xdr:rowOff>
    </xdr:to>
    <xdr:sp macro="" textlink="">
      <xdr:nvSpPr>
        <xdr:cNvPr id="121" name="楕円 120"/>
        <xdr:cNvSpPr/>
      </xdr:nvSpPr>
      <xdr:spPr>
        <a:xfrm>
          <a:off x="9588500" y="709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113185</xdr:rowOff>
    </xdr:from>
    <xdr:to>
      <xdr:col>55</xdr:col>
      <xdr:colOff>0</xdr:colOff>
      <xdr:row>41</xdr:row>
      <xdr:rowOff>116156</xdr:rowOff>
    </xdr:to>
    <xdr:cxnSp macro="">
      <xdr:nvCxnSpPr>
        <xdr:cNvPr id="122" name="直線コネクタ 121"/>
        <xdr:cNvCxnSpPr/>
      </xdr:nvCxnSpPr>
      <xdr:spPr>
        <a:xfrm flipV="1">
          <a:off x="9639300" y="7142635"/>
          <a:ext cx="8382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67854</xdr:rowOff>
    </xdr:from>
    <xdr:to>
      <xdr:col>46</xdr:col>
      <xdr:colOff>38100</xdr:colOff>
      <xdr:row>41</xdr:row>
      <xdr:rowOff>169454</xdr:rowOff>
    </xdr:to>
    <xdr:sp macro="" textlink="">
      <xdr:nvSpPr>
        <xdr:cNvPr id="123" name="楕円 122"/>
        <xdr:cNvSpPr/>
      </xdr:nvSpPr>
      <xdr:spPr>
        <a:xfrm>
          <a:off x="8699500" y="70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116156</xdr:rowOff>
    </xdr:from>
    <xdr:to>
      <xdr:col>50</xdr:col>
      <xdr:colOff>114300</xdr:colOff>
      <xdr:row>41</xdr:row>
      <xdr:rowOff>118654</xdr:rowOff>
    </xdr:to>
    <xdr:cxnSp macro="">
      <xdr:nvCxnSpPr>
        <xdr:cNvPr id="124" name="直線コネクタ 123"/>
        <xdr:cNvCxnSpPr/>
      </xdr:nvCxnSpPr>
      <xdr:spPr>
        <a:xfrm flipV="1">
          <a:off x="8750300" y="7145606"/>
          <a:ext cx="889000" cy="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79894</xdr:rowOff>
    </xdr:from>
    <xdr:ext cx="534377" cy="259045"/>
    <xdr:sp macro="" textlink="">
      <xdr:nvSpPr>
        <xdr:cNvPr id="125" name="n_1aveValue【道路】&#10;一人当たり延長"/>
        <xdr:cNvSpPr txBox="1"/>
      </xdr:nvSpPr>
      <xdr:spPr>
        <a:xfrm>
          <a:off x="9359411" y="642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77853</xdr:rowOff>
    </xdr:from>
    <xdr:ext cx="534377" cy="259045"/>
    <xdr:sp macro="" textlink="">
      <xdr:nvSpPr>
        <xdr:cNvPr id="126" name="n_2aveValue【道路】&#10;一人当たり延長"/>
        <xdr:cNvSpPr txBox="1"/>
      </xdr:nvSpPr>
      <xdr:spPr>
        <a:xfrm>
          <a:off x="8483111" y="659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158083</xdr:rowOff>
    </xdr:from>
    <xdr:ext cx="469744" cy="259045"/>
    <xdr:sp macro="" textlink="">
      <xdr:nvSpPr>
        <xdr:cNvPr id="127" name="n_1mainValue【道路】&#10;一人当たり延長"/>
        <xdr:cNvSpPr txBox="1"/>
      </xdr:nvSpPr>
      <xdr:spPr>
        <a:xfrm>
          <a:off x="9391727" y="71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160581</xdr:rowOff>
    </xdr:from>
    <xdr:ext cx="469744" cy="259045"/>
    <xdr:sp macro="" textlink="">
      <xdr:nvSpPr>
        <xdr:cNvPr id="128" name="n_2mainValue【道路】&#10;一人当たり延長"/>
        <xdr:cNvSpPr txBox="1"/>
      </xdr:nvSpPr>
      <xdr:spPr>
        <a:xfrm>
          <a:off x="8515427" y="71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53" name="直線コネクタ 152"/>
        <xdr:cNvCxnSpPr/>
      </xdr:nvCxnSpPr>
      <xdr:spPr>
        <a:xfrm flipV="1">
          <a:off x="4634865" y="974026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34307</xdr:rowOff>
    </xdr:from>
    <xdr:ext cx="405111" cy="259045"/>
    <xdr:sp macro="" textlink="">
      <xdr:nvSpPr>
        <xdr:cNvPr id="154" name="【橋りょう・トンネル】&#10;有形固定資産減価償却率最小値テキスト"/>
        <xdr:cNvSpPr txBox="1"/>
      </xdr:nvSpPr>
      <xdr:spPr>
        <a:xfrm>
          <a:off x="46736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55" name="直線コネクタ 154"/>
        <xdr:cNvCxnSpPr/>
      </xdr:nvCxnSpPr>
      <xdr:spPr>
        <a:xfrm>
          <a:off x="4546600" y="1083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85742</xdr:rowOff>
    </xdr:from>
    <xdr:ext cx="405111" cy="259045"/>
    <xdr:sp macro="" textlink="">
      <xdr:nvSpPr>
        <xdr:cNvPr id="156" name="【橋りょう・トンネル】&#10;有形固定資産減価償却率最大値テキスト"/>
        <xdr:cNvSpPr txBox="1"/>
      </xdr:nvSpPr>
      <xdr:spPr>
        <a:xfrm>
          <a:off x="4673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57" name="直線コネクタ 156"/>
        <xdr:cNvCxnSpPr/>
      </xdr:nvCxnSpPr>
      <xdr:spPr>
        <a:xfrm>
          <a:off x="4546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61612</xdr:rowOff>
    </xdr:from>
    <xdr:ext cx="405111" cy="259045"/>
    <xdr:sp macro="" textlink="">
      <xdr:nvSpPr>
        <xdr:cNvPr id="158" name="【橋りょう・トンネル】&#10;有形固定資産減価償却率平均値テキスト"/>
        <xdr:cNvSpPr txBox="1"/>
      </xdr:nvSpPr>
      <xdr:spPr>
        <a:xfrm>
          <a:off x="4673600" y="10005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59" name="フローチャート: 判断 158"/>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60" name="フローチャート: 判断 159"/>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61" name="フローチャート: 判断 160"/>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167" name="楕円 166"/>
        <xdr:cNvSpPr/>
      </xdr:nvSpPr>
      <xdr:spPr>
        <a:xfrm>
          <a:off x="45847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49547</xdr:rowOff>
    </xdr:from>
    <xdr:ext cx="405111" cy="259045"/>
    <xdr:sp macro="" textlink="">
      <xdr:nvSpPr>
        <xdr:cNvPr id="168" name="【橋りょう・トンネル】&#10;有形固定資産減価償却率該当値テキスト"/>
        <xdr:cNvSpPr txBox="1"/>
      </xdr:nvSpPr>
      <xdr:spPr>
        <a:xfrm>
          <a:off x="4673600"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86360</xdr:rowOff>
    </xdr:from>
    <xdr:to>
      <xdr:col>20</xdr:col>
      <xdr:colOff>38100</xdr:colOff>
      <xdr:row>61</xdr:row>
      <xdr:rowOff>16510</xdr:rowOff>
    </xdr:to>
    <xdr:sp macro="" textlink="">
      <xdr:nvSpPr>
        <xdr:cNvPr id="169" name="楕円 168"/>
        <xdr:cNvSpPr/>
      </xdr:nvSpPr>
      <xdr:spPr>
        <a:xfrm>
          <a:off x="3746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121920</xdr:rowOff>
    </xdr:from>
    <xdr:to>
      <xdr:col>24</xdr:col>
      <xdr:colOff>63500</xdr:colOff>
      <xdr:row>60</xdr:row>
      <xdr:rowOff>137160</xdr:rowOff>
    </xdr:to>
    <xdr:cxnSp macro="">
      <xdr:nvCxnSpPr>
        <xdr:cNvPr id="170" name="直線コネクタ 169"/>
        <xdr:cNvCxnSpPr/>
      </xdr:nvCxnSpPr>
      <xdr:spPr>
        <a:xfrm flipV="1">
          <a:off x="3797300" y="104089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114935</xdr:rowOff>
    </xdr:from>
    <xdr:to>
      <xdr:col>15</xdr:col>
      <xdr:colOff>101600</xdr:colOff>
      <xdr:row>60</xdr:row>
      <xdr:rowOff>45085</xdr:rowOff>
    </xdr:to>
    <xdr:sp macro="" textlink="">
      <xdr:nvSpPr>
        <xdr:cNvPr id="171" name="楕円 170"/>
        <xdr:cNvSpPr/>
      </xdr:nvSpPr>
      <xdr:spPr>
        <a:xfrm>
          <a:off x="2857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165735</xdr:rowOff>
    </xdr:from>
    <xdr:to>
      <xdr:col>19</xdr:col>
      <xdr:colOff>177800</xdr:colOff>
      <xdr:row>60</xdr:row>
      <xdr:rowOff>137160</xdr:rowOff>
    </xdr:to>
    <xdr:cxnSp macro="">
      <xdr:nvCxnSpPr>
        <xdr:cNvPr id="172" name="直線コネクタ 171"/>
        <xdr:cNvCxnSpPr/>
      </xdr:nvCxnSpPr>
      <xdr:spPr>
        <a:xfrm>
          <a:off x="2908300" y="1028128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46372</xdr:rowOff>
    </xdr:from>
    <xdr:ext cx="405111" cy="259045"/>
    <xdr:sp macro="" textlink="">
      <xdr:nvSpPr>
        <xdr:cNvPr id="173" name="n_1aveValue【橋りょう・トンネル】&#10;有形固定資産減価償却率"/>
        <xdr:cNvSpPr txBox="1"/>
      </xdr:nvSpPr>
      <xdr:spPr>
        <a:xfrm>
          <a:off x="35820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6367</xdr:rowOff>
    </xdr:from>
    <xdr:ext cx="405111" cy="259045"/>
    <xdr:sp macro="" textlink="">
      <xdr:nvSpPr>
        <xdr:cNvPr id="174" name="n_2aveValue【橋りょう・トンネル】&#10;有形固定資産減価償却率"/>
        <xdr:cNvSpPr txBox="1"/>
      </xdr:nvSpPr>
      <xdr:spPr>
        <a:xfrm>
          <a:off x="2705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7637</xdr:rowOff>
    </xdr:from>
    <xdr:ext cx="405111" cy="259045"/>
    <xdr:sp macro="" textlink="">
      <xdr:nvSpPr>
        <xdr:cNvPr id="175" name="n_1mainValue【橋りょう・トンネル】&#10;有形固定資産減価償却率"/>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36212</xdr:rowOff>
    </xdr:from>
    <xdr:ext cx="405111" cy="259045"/>
    <xdr:sp macro="" textlink="">
      <xdr:nvSpPr>
        <xdr:cNvPr id="176" name="n_2mainValue【橋りょう・トンネル】&#10;有形固定資産減価償却率"/>
        <xdr:cNvSpPr txBox="1"/>
      </xdr:nvSpPr>
      <xdr:spPr>
        <a:xfrm>
          <a:off x="2705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8" name="テキスト ボックス 18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0" name="テキスト ボックス 18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2" name="テキスト ボックス 19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4" name="テキスト ボックス 19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6" name="テキスト ボックス 19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109476</xdr:rowOff>
    </xdr:from>
    <xdr:to>
      <xdr:col>54</xdr:col>
      <xdr:colOff>189865</xdr:colOff>
      <xdr:row>64</xdr:row>
      <xdr:rowOff>64191</xdr:rowOff>
    </xdr:to>
    <xdr:cxnSp macro="">
      <xdr:nvCxnSpPr>
        <xdr:cNvPr id="200" name="直線コネクタ 199"/>
        <xdr:cNvCxnSpPr/>
      </xdr:nvCxnSpPr>
      <xdr:spPr>
        <a:xfrm flipV="1">
          <a:off x="10476865" y="9710676"/>
          <a:ext cx="0" cy="132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68018</xdr:rowOff>
    </xdr:from>
    <xdr:ext cx="534377" cy="259045"/>
    <xdr:sp macro="" textlink="">
      <xdr:nvSpPr>
        <xdr:cNvPr id="201" name="【橋りょう・トンネル】&#10;一人当たり有形固定資産（償却資産）額最小値テキスト"/>
        <xdr:cNvSpPr txBox="1"/>
      </xdr:nvSpPr>
      <xdr:spPr>
        <a:xfrm>
          <a:off x="10515600" y="110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64191</xdr:rowOff>
    </xdr:from>
    <xdr:to>
      <xdr:col>55</xdr:col>
      <xdr:colOff>88900</xdr:colOff>
      <xdr:row>64</xdr:row>
      <xdr:rowOff>64191</xdr:rowOff>
    </xdr:to>
    <xdr:cxnSp macro="">
      <xdr:nvCxnSpPr>
        <xdr:cNvPr id="202" name="直線コネクタ 201"/>
        <xdr:cNvCxnSpPr/>
      </xdr:nvCxnSpPr>
      <xdr:spPr>
        <a:xfrm>
          <a:off x="10388600" y="110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56153</xdr:rowOff>
    </xdr:from>
    <xdr:ext cx="690189" cy="259045"/>
    <xdr:sp macro="" textlink="">
      <xdr:nvSpPr>
        <xdr:cNvPr id="203" name="【橋りょう・トンネル】&#10;一人当たり有形固定資産（償却資産）額最大値テキスト"/>
        <xdr:cNvSpPr txBox="1"/>
      </xdr:nvSpPr>
      <xdr:spPr>
        <a:xfrm>
          <a:off x="10515600" y="9485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109476</xdr:rowOff>
    </xdr:from>
    <xdr:to>
      <xdr:col>55</xdr:col>
      <xdr:colOff>88900</xdr:colOff>
      <xdr:row>56</xdr:row>
      <xdr:rowOff>109476</xdr:rowOff>
    </xdr:to>
    <xdr:cxnSp macro="">
      <xdr:nvCxnSpPr>
        <xdr:cNvPr id="204" name="直線コネクタ 203"/>
        <xdr:cNvCxnSpPr/>
      </xdr:nvCxnSpPr>
      <xdr:spPr>
        <a:xfrm>
          <a:off x="10388600" y="971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5828</xdr:rowOff>
    </xdr:from>
    <xdr:ext cx="599010" cy="259045"/>
    <xdr:sp macro="" textlink="">
      <xdr:nvSpPr>
        <xdr:cNvPr id="205" name="【橋りょう・トンネル】&#10;一人当たり有形固定資産（償却資産）額平均値テキスト"/>
        <xdr:cNvSpPr txBox="1"/>
      </xdr:nvSpPr>
      <xdr:spPr>
        <a:xfrm>
          <a:off x="10515600" y="10635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154401</xdr:rowOff>
    </xdr:from>
    <xdr:to>
      <xdr:col>55</xdr:col>
      <xdr:colOff>50800</xdr:colOff>
      <xdr:row>63</xdr:row>
      <xdr:rowOff>84551</xdr:rowOff>
    </xdr:to>
    <xdr:sp macro="" textlink="">
      <xdr:nvSpPr>
        <xdr:cNvPr id="206" name="フローチャート: 判断 205"/>
        <xdr:cNvSpPr/>
      </xdr:nvSpPr>
      <xdr:spPr>
        <a:xfrm>
          <a:off x="10426700" y="1078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167370</xdr:rowOff>
    </xdr:from>
    <xdr:to>
      <xdr:col>50</xdr:col>
      <xdr:colOff>165100</xdr:colOff>
      <xdr:row>63</xdr:row>
      <xdr:rowOff>97520</xdr:rowOff>
    </xdr:to>
    <xdr:sp macro="" textlink="">
      <xdr:nvSpPr>
        <xdr:cNvPr id="207" name="フローチャート: 判断 206"/>
        <xdr:cNvSpPr/>
      </xdr:nvSpPr>
      <xdr:spPr>
        <a:xfrm>
          <a:off x="9588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33293</xdr:rowOff>
    </xdr:from>
    <xdr:to>
      <xdr:col>46</xdr:col>
      <xdr:colOff>38100</xdr:colOff>
      <xdr:row>63</xdr:row>
      <xdr:rowOff>134893</xdr:rowOff>
    </xdr:to>
    <xdr:sp macro="" textlink="">
      <xdr:nvSpPr>
        <xdr:cNvPr id="208" name="フローチャート: 判断 207"/>
        <xdr:cNvSpPr/>
      </xdr:nvSpPr>
      <xdr:spPr>
        <a:xfrm>
          <a:off x="8699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132566</xdr:rowOff>
    </xdr:from>
    <xdr:to>
      <xdr:col>55</xdr:col>
      <xdr:colOff>50800</xdr:colOff>
      <xdr:row>64</xdr:row>
      <xdr:rowOff>62716</xdr:rowOff>
    </xdr:to>
    <xdr:sp macro="" textlink="">
      <xdr:nvSpPr>
        <xdr:cNvPr id="214" name="楕円 213"/>
        <xdr:cNvSpPr/>
      </xdr:nvSpPr>
      <xdr:spPr>
        <a:xfrm>
          <a:off x="10426700" y="109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47493</xdr:rowOff>
    </xdr:from>
    <xdr:ext cx="599010" cy="259045"/>
    <xdr:sp macro="" textlink="">
      <xdr:nvSpPr>
        <xdr:cNvPr id="215" name="【橋りょう・トンネル】&#10;一人当たり有形固定資産（償却資産）額該当値テキスト"/>
        <xdr:cNvSpPr txBox="1"/>
      </xdr:nvSpPr>
      <xdr:spPr>
        <a:xfrm>
          <a:off x="10515600" y="1084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133928</xdr:rowOff>
    </xdr:from>
    <xdr:to>
      <xdr:col>50</xdr:col>
      <xdr:colOff>165100</xdr:colOff>
      <xdr:row>64</xdr:row>
      <xdr:rowOff>64078</xdr:rowOff>
    </xdr:to>
    <xdr:sp macro="" textlink="">
      <xdr:nvSpPr>
        <xdr:cNvPr id="216" name="楕円 215"/>
        <xdr:cNvSpPr/>
      </xdr:nvSpPr>
      <xdr:spPr>
        <a:xfrm>
          <a:off x="9588500" y="1093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11916</xdr:rowOff>
    </xdr:from>
    <xdr:to>
      <xdr:col>55</xdr:col>
      <xdr:colOff>0</xdr:colOff>
      <xdr:row>64</xdr:row>
      <xdr:rowOff>13278</xdr:rowOff>
    </xdr:to>
    <xdr:cxnSp macro="">
      <xdr:nvCxnSpPr>
        <xdr:cNvPr id="217" name="直線コネクタ 216"/>
        <xdr:cNvCxnSpPr/>
      </xdr:nvCxnSpPr>
      <xdr:spPr>
        <a:xfrm flipV="1">
          <a:off x="9639300" y="10984716"/>
          <a:ext cx="838200" cy="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144055</xdr:rowOff>
    </xdr:from>
    <xdr:to>
      <xdr:col>46</xdr:col>
      <xdr:colOff>38100</xdr:colOff>
      <xdr:row>64</xdr:row>
      <xdr:rowOff>74205</xdr:rowOff>
    </xdr:to>
    <xdr:sp macro="" textlink="">
      <xdr:nvSpPr>
        <xdr:cNvPr id="218" name="楕円 217"/>
        <xdr:cNvSpPr/>
      </xdr:nvSpPr>
      <xdr:spPr>
        <a:xfrm>
          <a:off x="8699500" y="1094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13278</xdr:rowOff>
    </xdr:from>
    <xdr:to>
      <xdr:col>50</xdr:col>
      <xdr:colOff>114300</xdr:colOff>
      <xdr:row>64</xdr:row>
      <xdr:rowOff>23405</xdr:rowOff>
    </xdr:to>
    <xdr:cxnSp macro="">
      <xdr:nvCxnSpPr>
        <xdr:cNvPr id="219" name="直線コネクタ 218"/>
        <xdr:cNvCxnSpPr/>
      </xdr:nvCxnSpPr>
      <xdr:spPr>
        <a:xfrm flipV="1">
          <a:off x="8750300" y="10986078"/>
          <a:ext cx="8890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114047</xdr:rowOff>
    </xdr:from>
    <xdr:ext cx="599010" cy="259045"/>
    <xdr:sp macro="" textlink="">
      <xdr:nvSpPr>
        <xdr:cNvPr id="220" name="n_1aveValue【橋りょう・トンネル】&#10;一人当たり有形固定資産（償却資産）額"/>
        <xdr:cNvSpPr txBox="1"/>
      </xdr:nvSpPr>
      <xdr:spPr>
        <a:xfrm>
          <a:off x="93270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151420</xdr:rowOff>
    </xdr:from>
    <xdr:ext cx="599010" cy="259045"/>
    <xdr:sp macro="" textlink="">
      <xdr:nvSpPr>
        <xdr:cNvPr id="221" name="n_2aveValue【橋りょう・トンネル】&#10;一人当たり有形固定資産（償却資産）額"/>
        <xdr:cNvSpPr txBox="1"/>
      </xdr:nvSpPr>
      <xdr:spPr>
        <a:xfrm>
          <a:off x="8450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55205</xdr:rowOff>
    </xdr:from>
    <xdr:ext cx="599010" cy="259045"/>
    <xdr:sp macro="" textlink="">
      <xdr:nvSpPr>
        <xdr:cNvPr id="222" name="n_1mainValue【橋りょう・トンネル】&#10;一人当たり有形固定資産（償却資産）額"/>
        <xdr:cNvSpPr txBox="1"/>
      </xdr:nvSpPr>
      <xdr:spPr>
        <a:xfrm>
          <a:off x="9327095" y="1102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65332</xdr:rowOff>
    </xdr:from>
    <xdr:ext cx="599010" cy="259045"/>
    <xdr:sp macro="" textlink="">
      <xdr:nvSpPr>
        <xdr:cNvPr id="223" name="n_2mainValue【橋りょう・トンネル】&#10;一人当たり有形固定資産（償却資産）額"/>
        <xdr:cNvSpPr txBox="1"/>
      </xdr:nvSpPr>
      <xdr:spPr>
        <a:xfrm>
          <a:off x="8450795" y="1103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4" name="直線コネクタ 23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5" name="テキスト ボックス 23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6" name="直線コネクタ 23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7" name="テキスト ボックス 23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8" name="直線コネクタ 23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9" name="テキスト ボックス 23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0" name="直線コネクタ 23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1" name="テキスト ボックス 24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2" name="直線コネクタ 24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3" name="テキスト ボックス 24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4" name="直線コネクタ 24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5" name="テキスト ボックス 24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7" name="テキスト ボックス 24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100149</xdr:rowOff>
    </xdr:to>
    <xdr:cxnSp macro="">
      <xdr:nvCxnSpPr>
        <xdr:cNvPr id="249" name="直線コネクタ 248"/>
        <xdr:cNvCxnSpPr/>
      </xdr:nvCxnSpPr>
      <xdr:spPr>
        <a:xfrm flipV="1">
          <a:off x="4634865" y="1328057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103976</xdr:rowOff>
    </xdr:from>
    <xdr:ext cx="405111" cy="259045"/>
    <xdr:sp macro="" textlink="">
      <xdr:nvSpPr>
        <xdr:cNvPr id="250" name="【公営住宅】&#10;有形固定資産減価償却率最小値テキスト"/>
        <xdr:cNvSpPr txBox="1"/>
      </xdr:nvSpPr>
      <xdr:spPr>
        <a:xfrm>
          <a:off x="4673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100149</xdr:rowOff>
    </xdr:from>
    <xdr:to>
      <xdr:col>24</xdr:col>
      <xdr:colOff>152400</xdr:colOff>
      <xdr:row>85</xdr:row>
      <xdr:rowOff>100149</xdr:rowOff>
    </xdr:to>
    <xdr:cxnSp macro="">
      <xdr:nvCxnSpPr>
        <xdr:cNvPr id="251" name="直線コネクタ 250"/>
        <xdr:cNvCxnSpPr/>
      </xdr:nvCxnSpPr>
      <xdr:spPr>
        <a:xfrm>
          <a:off x="4546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2"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3" name="直線コネクタ 25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21245</xdr:rowOff>
    </xdr:from>
    <xdr:ext cx="405111" cy="259045"/>
    <xdr:sp macro="" textlink="">
      <xdr:nvSpPr>
        <xdr:cNvPr id="254" name="【公営住宅】&#10;有形固定資産減価償却率平均値テキスト"/>
        <xdr:cNvSpPr txBox="1"/>
      </xdr:nvSpPr>
      <xdr:spPr>
        <a:xfrm>
          <a:off x="4673600" y="1373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42818</xdr:rowOff>
    </xdr:from>
    <xdr:to>
      <xdr:col>24</xdr:col>
      <xdr:colOff>114300</xdr:colOff>
      <xdr:row>80</xdr:row>
      <xdr:rowOff>144418</xdr:rowOff>
    </xdr:to>
    <xdr:sp macro="" textlink="">
      <xdr:nvSpPr>
        <xdr:cNvPr id="255" name="フローチャート: 判断 254"/>
        <xdr:cNvSpPr/>
      </xdr:nvSpPr>
      <xdr:spPr>
        <a:xfrm>
          <a:off x="45847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56" name="フローチャート: 判断 255"/>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13426</xdr:rowOff>
    </xdr:from>
    <xdr:to>
      <xdr:col>15</xdr:col>
      <xdr:colOff>101600</xdr:colOff>
      <xdr:row>80</xdr:row>
      <xdr:rowOff>115026</xdr:rowOff>
    </xdr:to>
    <xdr:sp macro="" textlink="">
      <xdr:nvSpPr>
        <xdr:cNvPr id="257" name="フローチャート: 判断 256"/>
        <xdr:cNvSpPr/>
      </xdr:nvSpPr>
      <xdr:spPr>
        <a:xfrm>
          <a:off x="28575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109764</xdr:rowOff>
    </xdr:from>
    <xdr:to>
      <xdr:col>24</xdr:col>
      <xdr:colOff>114300</xdr:colOff>
      <xdr:row>78</xdr:row>
      <xdr:rowOff>39914</xdr:rowOff>
    </xdr:to>
    <xdr:sp macro="" textlink="">
      <xdr:nvSpPr>
        <xdr:cNvPr id="263" name="楕円 262"/>
        <xdr:cNvSpPr/>
      </xdr:nvSpPr>
      <xdr:spPr>
        <a:xfrm>
          <a:off x="4584700" y="133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24691</xdr:rowOff>
    </xdr:from>
    <xdr:ext cx="405111" cy="259045"/>
    <xdr:sp macro="" textlink="">
      <xdr:nvSpPr>
        <xdr:cNvPr id="264" name="【公営住宅】&#10;有形固定資産減価償却率該当値テキスト"/>
        <xdr:cNvSpPr txBox="1"/>
      </xdr:nvSpPr>
      <xdr:spPr>
        <a:xfrm>
          <a:off x="4673600" y="132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145687</xdr:rowOff>
    </xdr:from>
    <xdr:to>
      <xdr:col>20</xdr:col>
      <xdr:colOff>38100</xdr:colOff>
      <xdr:row>78</xdr:row>
      <xdr:rowOff>75837</xdr:rowOff>
    </xdr:to>
    <xdr:sp macro="" textlink="">
      <xdr:nvSpPr>
        <xdr:cNvPr id="265" name="楕円 264"/>
        <xdr:cNvSpPr/>
      </xdr:nvSpPr>
      <xdr:spPr>
        <a:xfrm>
          <a:off x="3746500" y="1334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160564</xdr:rowOff>
    </xdr:from>
    <xdr:to>
      <xdr:col>24</xdr:col>
      <xdr:colOff>63500</xdr:colOff>
      <xdr:row>78</xdr:row>
      <xdr:rowOff>25037</xdr:rowOff>
    </xdr:to>
    <xdr:cxnSp macro="">
      <xdr:nvCxnSpPr>
        <xdr:cNvPr id="266" name="直線コネクタ 265"/>
        <xdr:cNvCxnSpPr/>
      </xdr:nvCxnSpPr>
      <xdr:spPr>
        <a:xfrm flipV="1">
          <a:off x="3797300" y="1336221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10161</xdr:rowOff>
    </xdr:from>
    <xdr:to>
      <xdr:col>15</xdr:col>
      <xdr:colOff>101600</xdr:colOff>
      <xdr:row>78</xdr:row>
      <xdr:rowOff>111761</xdr:rowOff>
    </xdr:to>
    <xdr:sp macro="" textlink="">
      <xdr:nvSpPr>
        <xdr:cNvPr id="267" name="楕円 266"/>
        <xdr:cNvSpPr/>
      </xdr:nvSpPr>
      <xdr:spPr>
        <a:xfrm>
          <a:off x="2857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25037</xdr:rowOff>
    </xdr:from>
    <xdr:to>
      <xdr:col>19</xdr:col>
      <xdr:colOff>177800</xdr:colOff>
      <xdr:row>78</xdr:row>
      <xdr:rowOff>60961</xdr:rowOff>
    </xdr:to>
    <xdr:cxnSp macro="">
      <xdr:nvCxnSpPr>
        <xdr:cNvPr id="268" name="直線コネクタ 267"/>
        <xdr:cNvCxnSpPr/>
      </xdr:nvCxnSpPr>
      <xdr:spPr>
        <a:xfrm flipV="1">
          <a:off x="2908300" y="133981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269" name="n_1aveValue【公営住宅】&#10;有形固定資産減価償却率"/>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106153</xdr:rowOff>
    </xdr:from>
    <xdr:ext cx="405111" cy="259045"/>
    <xdr:sp macro="" textlink="">
      <xdr:nvSpPr>
        <xdr:cNvPr id="270" name="n_2aveValue【公営住宅】&#10;有形固定資産減価償却率"/>
        <xdr:cNvSpPr txBox="1"/>
      </xdr:nvSpPr>
      <xdr:spPr>
        <a:xfrm>
          <a:off x="2705744" y="1382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92364</xdr:rowOff>
    </xdr:from>
    <xdr:ext cx="405111" cy="259045"/>
    <xdr:sp macro="" textlink="">
      <xdr:nvSpPr>
        <xdr:cNvPr id="271" name="n_1mainValue【公営住宅】&#10;有形固定資産減価償却率"/>
        <xdr:cNvSpPr txBox="1"/>
      </xdr:nvSpPr>
      <xdr:spPr>
        <a:xfrm>
          <a:off x="3582044" y="1312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128288</xdr:rowOff>
    </xdr:from>
    <xdr:ext cx="405111" cy="259045"/>
    <xdr:sp macro="" textlink="">
      <xdr:nvSpPr>
        <xdr:cNvPr id="272" name="n_2mainValue【公営住宅】&#10;有形固定資産減価償却率"/>
        <xdr:cNvSpPr txBox="1"/>
      </xdr:nvSpPr>
      <xdr:spPr>
        <a:xfrm>
          <a:off x="2705744" y="1315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3" name="直線コネクタ 28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4" name="テキスト ボックス 28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5" name="直線コネクタ 28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6" name="テキスト ボックス 28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7" name="直線コネクタ 28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8" name="テキスト ボックス 28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9" name="直線コネクタ 28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0" name="テキスト ボックス 28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44272</xdr:rowOff>
    </xdr:from>
    <xdr:to>
      <xdr:col>54</xdr:col>
      <xdr:colOff>189865</xdr:colOff>
      <xdr:row>86</xdr:row>
      <xdr:rowOff>34671</xdr:rowOff>
    </xdr:to>
    <xdr:cxnSp macro="">
      <xdr:nvCxnSpPr>
        <xdr:cNvPr id="294" name="直線コネクタ 293"/>
        <xdr:cNvCxnSpPr/>
      </xdr:nvCxnSpPr>
      <xdr:spPr>
        <a:xfrm flipV="1">
          <a:off x="10476865" y="13588822"/>
          <a:ext cx="0"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38498</xdr:rowOff>
    </xdr:from>
    <xdr:ext cx="469744" cy="259045"/>
    <xdr:sp macro="" textlink="">
      <xdr:nvSpPr>
        <xdr:cNvPr id="295" name="【公営住宅】&#10;一人当たり面積最小値テキスト"/>
        <xdr:cNvSpPr txBox="1"/>
      </xdr:nvSpPr>
      <xdr:spPr>
        <a:xfrm>
          <a:off x="10515600" y="1478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34671</xdr:rowOff>
    </xdr:from>
    <xdr:to>
      <xdr:col>55</xdr:col>
      <xdr:colOff>88900</xdr:colOff>
      <xdr:row>86</xdr:row>
      <xdr:rowOff>34671</xdr:rowOff>
    </xdr:to>
    <xdr:cxnSp macro="">
      <xdr:nvCxnSpPr>
        <xdr:cNvPr id="296" name="直線コネクタ 295"/>
        <xdr:cNvCxnSpPr/>
      </xdr:nvCxnSpPr>
      <xdr:spPr>
        <a:xfrm>
          <a:off x="10388600" y="1477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162399</xdr:rowOff>
    </xdr:from>
    <xdr:ext cx="469744" cy="259045"/>
    <xdr:sp macro="" textlink="">
      <xdr:nvSpPr>
        <xdr:cNvPr id="297" name="【公営住宅】&#10;一人当たり面積最大値テキスト"/>
        <xdr:cNvSpPr txBox="1"/>
      </xdr:nvSpPr>
      <xdr:spPr>
        <a:xfrm>
          <a:off x="10515600" y="133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44272</xdr:rowOff>
    </xdr:from>
    <xdr:to>
      <xdr:col>55</xdr:col>
      <xdr:colOff>88900</xdr:colOff>
      <xdr:row>79</xdr:row>
      <xdr:rowOff>44272</xdr:rowOff>
    </xdr:to>
    <xdr:cxnSp macro="">
      <xdr:nvCxnSpPr>
        <xdr:cNvPr id="298" name="直線コネクタ 297"/>
        <xdr:cNvCxnSpPr/>
      </xdr:nvCxnSpPr>
      <xdr:spPr>
        <a:xfrm>
          <a:off x="10388600" y="1358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53382</xdr:rowOff>
    </xdr:from>
    <xdr:ext cx="469744" cy="259045"/>
    <xdr:sp macro="" textlink="">
      <xdr:nvSpPr>
        <xdr:cNvPr id="299" name="【公営住宅】&#10;一人当たり面積平均値テキスト"/>
        <xdr:cNvSpPr txBox="1"/>
      </xdr:nvSpPr>
      <xdr:spPr>
        <a:xfrm>
          <a:off x="10515600" y="14283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30505</xdr:rowOff>
    </xdr:from>
    <xdr:to>
      <xdr:col>55</xdr:col>
      <xdr:colOff>50800</xdr:colOff>
      <xdr:row>84</xdr:row>
      <xdr:rowOff>132105</xdr:rowOff>
    </xdr:to>
    <xdr:sp macro="" textlink="">
      <xdr:nvSpPr>
        <xdr:cNvPr id="300" name="フローチャート: 判断 299"/>
        <xdr:cNvSpPr/>
      </xdr:nvSpPr>
      <xdr:spPr>
        <a:xfrm>
          <a:off x="10426700" y="144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01" name="フローチャート: 判断 300"/>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24791</xdr:rowOff>
    </xdr:from>
    <xdr:to>
      <xdr:col>46</xdr:col>
      <xdr:colOff>38100</xdr:colOff>
      <xdr:row>84</xdr:row>
      <xdr:rowOff>126391</xdr:rowOff>
    </xdr:to>
    <xdr:sp macro="" textlink="">
      <xdr:nvSpPr>
        <xdr:cNvPr id="302" name="フローチャート: 判断 301"/>
        <xdr:cNvSpPr/>
      </xdr:nvSpPr>
      <xdr:spPr>
        <a:xfrm>
          <a:off x="8699500" y="1442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126975</xdr:rowOff>
    </xdr:from>
    <xdr:to>
      <xdr:col>55</xdr:col>
      <xdr:colOff>50800</xdr:colOff>
      <xdr:row>86</xdr:row>
      <xdr:rowOff>57125</xdr:rowOff>
    </xdr:to>
    <xdr:sp macro="" textlink="">
      <xdr:nvSpPr>
        <xdr:cNvPr id="308" name="楕円 307"/>
        <xdr:cNvSpPr/>
      </xdr:nvSpPr>
      <xdr:spPr>
        <a:xfrm>
          <a:off x="10426700" y="1470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41902</xdr:rowOff>
    </xdr:from>
    <xdr:ext cx="469744" cy="259045"/>
    <xdr:sp macro="" textlink="">
      <xdr:nvSpPr>
        <xdr:cNvPr id="309" name="【公営住宅】&#10;一人当たり面積該当値テキスト"/>
        <xdr:cNvSpPr txBox="1"/>
      </xdr:nvSpPr>
      <xdr:spPr>
        <a:xfrm>
          <a:off x="10515600" y="1461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127433</xdr:rowOff>
    </xdr:from>
    <xdr:to>
      <xdr:col>50</xdr:col>
      <xdr:colOff>165100</xdr:colOff>
      <xdr:row>86</xdr:row>
      <xdr:rowOff>57583</xdr:rowOff>
    </xdr:to>
    <xdr:sp macro="" textlink="">
      <xdr:nvSpPr>
        <xdr:cNvPr id="310" name="楕円 309"/>
        <xdr:cNvSpPr/>
      </xdr:nvSpPr>
      <xdr:spPr>
        <a:xfrm>
          <a:off x="9588500" y="1470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6325</xdr:rowOff>
    </xdr:from>
    <xdr:to>
      <xdr:col>55</xdr:col>
      <xdr:colOff>0</xdr:colOff>
      <xdr:row>86</xdr:row>
      <xdr:rowOff>6783</xdr:rowOff>
    </xdr:to>
    <xdr:cxnSp macro="">
      <xdr:nvCxnSpPr>
        <xdr:cNvPr id="311" name="直線コネクタ 310"/>
        <xdr:cNvCxnSpPr/>
      </xdr:nvCxnSpPr>
      <xdr:spPr>
        <a:xfrm flipV="1">
          <a:off x="9639300" y="14751025"/>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127888</xdr:rowOff>
    </xdr:from>
    <xdr:to>
      <xdr:col>46</xdr:col>
      <xdr:colOff>38100</xdr:colOff>
      <xdr:row>86</xdr:row>
      <xdr:rowOff>58038</xdr:rowOff>
    </xdr:to>
    <xdr:sp macro="" textlink="">
      <xdr:nvSpPr>
        <xdr:cNvPr id="312" name="楕円 311"/>
        <xdr:cNvSpPr/>
      </xdr:nvSpPr>
      <xdr:spPr>
        <a:xfrm>
          <a:off x="8699500" y="1470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6783</xdr:rowOff>
    </xdr:from>
    <xdr:to>
      <xdr:col>50</xdr:col>
      <xdr:colOff>114300</xdr:colOff>
      <xdr:row>86</xdr:row>
      <xdr:rowOff>7238</xdr:rowOff>
    </xdr:to>
    <xdr:cxnSp macro="">
      <xdr:nvCxnSpPr>
        <xdr:cNvPr id="313" name="直線コネクタ 312"/>
        <xdr:cNvCxnSpPr/>
      </xdr:nvCxnSpPr>
      <xdr:spPr>
        <a:xfrm flipV="1">
          <a:off x="8750300" y="14751483"/>
          <a:ext cx="8890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83481</xdr:rowOff>
    </xdr:from>
    <xdr:ext cx="469744" cy="259045"/>
    <xdr:sp macro="" textlink="">
      <xdr:nvSpPr>
        <xdr:cNvPr id="314" name="n_1aveValue【公営住宅】&#10;一人当たり面積"/>
        <xdr:cNvSpPr txBox="1"/>
      </xdr:nvSpPr>
      <xdr:spPr>
        <a:xfrm>
          <a:off x="9391727" y="141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142918</xdr:rowOff>
    </xdr:from>
    <xdr:ext cx="469744" cy="259045"/>
    <xdr:sp macro="" textlink="">
      <xdr:nvSpPr>
        <xdr:cNvPr id="315" name="n_2aveValue【公営住宅】&#10;一人当たり面積"/>
        <xdr:cNvSpPr txBox="1"/>
      </xdr:nvSpPr>
      <xdr:spPr>
        <a:xfrm>
          <a:off x="8515427" y="1420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48710</xdr:rowOff>
    </xdr:from>
    <xdr:ext cx="469744" cy="259045"/>
    <xdr:sp macro="" textlink="">
      <xdr:nvSpPr>
        <xdr:cNvPr id="316" name="n_1mainValue【公営住宅】&#10;一人当たり面積"/>
        <xdr:cNvSpPr txBox="1"/>
      </xdr:nvSpPr>
      <xdr:spPr>
        <a:xfrm>
          <a:off x="9391727" y="1479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49165</xdr:rowOff>
    </xdr:from>
    <xdr:ext cx="469744" cy="259045"/>
    <xdr:sp macro="" textlink="">
      <xdr:nvSpPr>
        <xdr:cNvPr id="317" name="n_2mainValue【公営住宅】&#10;一人当たり面積"/>
        <xdr:cNvSpPr txBox="1"/>
      </xdr:nvSpPr>
      <xdr:spPr>
        <a:xfrm>
          <a:off x="8515427" y="1479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4" name="テキスト ボックス 34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5" name="直線コネクタ 34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6" name="テキスト ボックス 34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7" name="直線コネクタ 34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8" name="テキスト ボックス 34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9" name="直線コネクタ 34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0" name="テキスト ボックス 34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1" name="直線コネクタ 35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2" name="テキスト ボックス 35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3" name="直線コネクタ 35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4" name="テキスト ボックス 35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169545</xdr:rowOff>
    </xdr:to>
    <xdr:cxnSp macro="">
      <xdr:nvCxnSpPr>
        <xdr:cNvPr id="358" name="直線コネクタ 357"/>
        <xdr:cNvCxnSpPr/>
      </xdr:nvCxnSpPr>
      <xdr:spPr>
        <a:xfrm flipV="1">
          <a:off x="16318864" y="57150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1922</xdr:rowOff>
    </xdr:from>
    <xdr:ext cx="405111" cy="259045"/>
    <xdr:sp macro="" textlink="">
      <xdr:nvSpPr>
        <xdr:cNvPr id="359" name="【認定こども園・幼稚園・保育所】&#10;有形固定資産減価償却率最小値テキスト"/>
        <xdr:cNvSpPr txBox="1"/>
      </xdr:nvSpPr>
      <xdr:spPr>
        <a:xfrm>
          <a:off x="16357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169545</xdr:rowOff>
    </xdr:from>
    <xdr:to>
      <xdr:col>86</xdr:col>
      <xdr:colOff>25400</xdr:colOff>
      <xdr:row>41</xdr:row>
      <xdr:rowOff>169545</xdr:rowOff>
    </xdr:to>
    <xdr:cxnSp macro="">
      <xdr:nvCxnSpPr>
        <xdr:cNvPr id="360" name="直線コネクタ 359"/>
        <xdr:cNvCxnSpPr/>
      </xdr:nvCxnSpPr>
      <xdr:spPr>
        <a:xfrm>
          <a:off x="16230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1"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2" name="直線コネクタ 36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100982</xdr:rowOff>
    </xdr:from>
    <xdr:ext cx="405111" cy="259045"/>
    <xdr:sp macro="" textlink="">
      <xdr:nvSpPr>
        <xdr:cNvPr id="363" name="【認定こども園・幼稚園・保育所】&#10;有形固定資産減価償却率平均値テキスト"/>
        <xdr:cNvSpPr txBox="1"/>
      </xdr:nvSpPr>
      <xdr:spPr>
        <a:xfrm>
          <a:off x="16357600" y="644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364" name="フローチャート: 判断 363"/>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67310</xdr:rowOff>
    </xdr:from>
    <xdr:to>
      <xdr:col>81</xdr:col>
      <xdr:colOff>101600</xdr:colOff>
      <xdr:row>38</xdr:row>
      <xdr:rowOff>168910</xdr:rowOff>
    </xdr:to>
    <xdr:sp macro="" textlink="">
      <xdr:nvSpPr>
        <xdr:cNvPr id="365" name="フローチャート: 判断 364"/>
        <xdr:cNvSpPr/>
      </xdr:nvSpPr>
      <xdr:spPr>
        <a:xfrm>
          <a:off x="15430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109220</xdr:rowOff>
    </xdr:from>
    <xdr:to>
      <xdr:col>76</xdr:col>
      <xdr:colOff>165100</xdr:colOff>
      <xdr:row>38</xdr:row>
      <xdr:rowOff>39370</xdr:rowOff>
    </xdr:to>
    <xdr:sp macro="" textlink="">
      <xdr:nvSpPr>
        <xdr:cNvPr id="366" name="フローチャート: 判断 365"/>
        <xdr:cNvSpPr/>
      </xdr:nvSpPr>
      <xdr:spPr>
        <a:xfrm>
          <a:off x="14541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372" name="楕円 371"/>
        <xdr:cNvSpPr/>
      </xdr:nvSpPr>
      <xdr:spPr>
        <a:xfrm>
          <a:off x="162687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95902</xdr:rowOff>
    </xdr:from>
    <xdr:ext cx="405111" cy="259045"/>
    <xdr:sp macro="" textlink="">
      <xdr:nvSpPr>
        <xdr:cNvPr id="373" name="【認定こども園・幼稚園・保育所】&#10;有形固定資産減価償却率該当値テキスト"/>
        <xdr:cNvSpPr txBox="1"/>
      </xdr:nvSpPr>
      <xdr:spPr>
        <a:xfrm>
          <a:off x="16357600"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27305</xdr:rowOff>
    </xdr:from>
    <xdr:to>
      <xdr:col>81</xdr:col>
      <xdr:colOff>101600</xdr:colOff>
      <xdr:row>37</xdr:row>
      <xdr:rowOff>128905</xdr:rowOff>
    </xdr:to>
    <xdr:sp macro="" textlink="">
      <xdr:nvSpPr>
        <xdr:cNvPr id="374" name="楕円 373"/>
        <xdr:cNvSpPr/>
      </xdr:nvSpPr>
      <xdr:spPr>
        <a:xfrm>
          <a:off x="15430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123825</xdr:rowOff>
    </xdr:from>
    <xdr:to>
      <xdr:col>85</xdr:col>
      <xdr:colOff>127000</xdr:colOff>
      <xdr:row>37</xdr:row>
      <xdr:rowOff>78105</xdr:rowOff>
    </xdr:to>
    <xdr:cxnSp macro="">
      <xdr:nvCxnSpPr>
        <xdr:cNvPr id="375" name="直線コネクタ 374"/>
        <xdr:cNvCxnSpPr/>
      </xdr:nvCxnSpPr>
      <xdr:spPr>
        <a:xfrm flipV="1">
          <a:off x="15481300" y="6296025"/>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154940</xdr:rowOff>
    </xdr:from>
    <xdr:to>
      <xdr:col>76</xdr:col>
      <xdr:colOff>165100</xdr:colOff>
      <xdr:row>38</xdr:row>
      <xdr:rowOff>85090</xdr:rowOff>
    </xdr:to>
    <xdr:sp macro="" textlink="">
      <xdr:nvSpPr>
        <xdr:cNvPr id="376" name="楕円 375"/>
        <xdr:cNvSpPr/>
      </xdr:nvSpPr>
      <xdr:spPr>
        <a:xfrm>
          <a:off x="14541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78105</xdr:rowOff>
    </xdr:from>
    <xdr:to>
      <xdr:col>81</xdr:col>
      <xdr:colOff>50800</xdr:colOff>
      <xdr:row>38</xdr:row>
      <xdr:rowOff>34290</xdr:rowOff>
    </xdr:to>
    <xdr:cxnSp macro="">
      <xdr:nvCxnSpPr>
        <xdr:cNvPr id="377" name="直線コネクタ 376"/>
        <xdr:cNvCxnSpPr/>
      </xdr:nvCxnSpPr>
      <xdr:spPr>
        <a:xfrm flipV="1">
          <a:off x="14592300" y="6421755"/>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160037</xdr:rowOff>
    </xdr:from>
    <xdr:ext cx="405111" cy="259045"/>
    <xdr:sp macro="" textlink="">
      <xdr:nvSpPr>
        <xdr:cNvPr id="378" name="n_1aveValue【認定こども園・幼稚園・保育所】&#10;有形固定資産減価償却率"/>
        <xdr:cNvSpPr txBox="1"/>
      </xdr:nvSpPr>
      <xdr:spPr>
        <a:xfrm>
          <a:off x="15266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55897</xdr:rowOff>
    </xdr:from>
    <xdr:ext cx="405111" cy="259045"/>
    <xdr:sp macro="" textlink="">
      <xdr:nvSpPr>
        <xdr:cNvPr id="379" name="n_2aveValue【認定こども園・幼稚園・保育所】&#10;有形固定資産減価償却率"/>
        <xdr:cNvSpPr txBox="1"/>
      </xdr:nvSpPr>
      <xdr:spPr>
        <a:xfrm>
          <a:off x="14389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145432</xdr:rowOff>
    </xdr:from>
    <xdr:ext cx="405111" cy="259045"/>
    <xdr:sp macro="" textlink="">
      <xdr:nvSpPr>
        <xdr:cNvPr id="380" name="n_1mainValue【認定こども園・幼稚園・保育所】&#10;有形固定資産減価償却率"/>
        <xdr:cNvSpPr txBox="1"/>
      </xdr:nvSpPr>
      <xdr:spPr>
        <a:xfrm>
          <a:off x="152660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381" name="n_2mainValue【認定こども園・幼稚園・保育所】&#10;有形固定資産減価償却率"/>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2" name="直線コネクタ 39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3" name="テキスト ボックス 39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4" name="直線コネクタ 39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5" name="テキスト ボックス 39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6" name="直線コネクタ 39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7" name="テキスト ボックス 39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8" name="直線コネクタ 39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9" name="テキスト ボックス 39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0" name="直線コネクタ 3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1" name="テキスト ボックス 40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85344</xdr:rowOff>
    </xdr:from>
    <xdr:to>
      <xdr:col>116</xdr:col>
      <xdr:colOff>62864</xdr:colOff>
      <xdr:row>41</xdr:row>
      <xdr:rowOff>9906</xdr:rowOff>
    </xdr:to>
    <xdr:cxnSp macro="">
      <xdr:nvCxnSpPr>
        <xdr:cNvPr id="403" name="直線コネクタ 402"/>
        <xdr:cNvCxnSpPr/>
      </xdr:nvCxnSpPr>
      <xdr:spPr>
        <a:xfrm flipV="1">
          <a:off x="22160864"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13733</xdr:rowOff>
    </xdr:from>
    <xdr:ext cx="469744" cy="259045"/>
    <xdr:sp macro="" textlink="">
      <xdr:nvSpPr>
        <xdr:cNvPr id="404" name="【認定こども園・幼稚園・保育所】&#10;一人当たり面積最小値テキスト"/>
        <xdr:cNvSpPr txBox="1"/>
      </xdr:nvSpPr>
      <xdr:spPr>
        <a:xfrm>
          <a:off x="22199600" y="70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xdr:rowOff>
    </xdr:from>
    <xdr:to>
      <xdr:col>116</xdr:col>
      <xdr:colOff>152400</xdr:colOff>
      <xdr:row>41</xdr:row>
      <xdr:rowOff>9906</xdr:rowOff>
    </xdr:to>
    <xdr:cxnSp macro="">
      <xdr:nvCxnSpPr>
        <xdr:cNvPr id="405" name="直線コネクタ 404"/>
        <xdr:cNvCxnSpPr/>
      </xdr:nvCxnSpPr>
      <xdr:spPr>
        <a:xfrm>
          <a:off x="22072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32021</xdr:rowOff>
    </xdr:from>
    <xdr:ext cx="469744" cy="259045"/>
    <xdr:sp macro="" textlink="">
      <xdr:nvSpPr>
        <xdr:cNvPr id="406" name="【認定こども園・幼稚園・保育所】&#10;一人当たり面積最大値テキスト"/>
        <xdr:cNvSpPr txBox="1"/>
      </xdr:nvSpPr>
      <xdr:spPr>
        <a:xfrm>
          <a:off x="22199600" y="55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85344</xdr:rowOff>
    </xdr:from>
    <xdr:to>
      <xdr:col>116</xdr:col>
      <xdr:colOff>152400</xdr:colOff>
      <xdr:row>33</xdr:row>
      <xdr:rowOff>85344</xdr:rowOff>
    </xdr:to>
    <xdr:cxnSp macro="">
      <xdr:nvCxnSpPr>
        <xdr:cNvPr id="407" name="直線コネクタ 406"/>
        <xdr:cNvCxnSpPr/>
      </xdr:nvCxnSpPr>
      <xdr:spPr>
        <a:xfrm>
          <a:off x="22072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167149</xdr:rowOff>
    </xdr:from>
    <xdr:ext cx="469744" cy="259045"/>
    <xdr:sp macro="" textlink="">
      <xdr:nvSpPr>
        <xdr:cNvPr id="408" name="【認定こども園・幼稚園・保育所】&#10;一人当たり面積平均値テキスト"/>
        <xdr:cNvSpPr txBox="1"/>
      </xdr:nvSpPr>
      <xdr:spPr>
        <a:xfrm>
          <a:off x="22199600" y="6339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409" name="フローチャート: 判断 408"/>
        <xdr:cNvSpPr/>
      </xdr:nvSpPr>
      <xdr:spPr>
        <a:xfrm>
          <a:off x="221107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410" name="フローチャート: 判断 409"/>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148844</xdr:rowOff>
    </xdr:from>
    <xdr:to>
      <xdr:col>107</xdr:col>
      <xdr:colOff>101600</xdr:colOff>
      <xdr:row>38</xdr:row>
      <xdr:rowOff>78994</xdr:rowOff>
    </xdr:to>
    <xdr:sp macro="" textlink="">
      <xdr:nvSpPr>
        <xdr:cNvPr id="411" name="フローチャート: 判断 410"/>
        <xdr:cNvSpPr/>
      </xdr:nvSpPr>
      <xdr:spPr>
        <a:xfrm>
          <a:off x="20383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2" name="テキスト ボックス 4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3" name="テキスト ボックス 4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4" name="テキスト ボックス 4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5" name="テキスト ボックス 4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6" name="テキスト ボックス 4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93980</xdr:rowOff>
    </xdr:from>
    <xdr:to>
      <xdr:col>116</xdr:col>
      <xdr:colOff>114300</xdr:colOff>
      <xdr:row>41</xdr:row>
      <xdr:rowOff>24130</xdr:rowOff>
    </xdr:to>
    <xdr:sp macro="" textlink="">
      <xdr:nvSpPr>
        <xdr:cNvPr id="417" name="楕円 416"/>
        <xdr:cNvSpPr/>
      </xdr:nvSpPr>
      <xdr:spPr>
        <a:xfrm>
          <a:off x="22110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8907</xdr:rowOff>
    </xdr:from>
    <xdr:ext cx="469744" cy="259045"/>
    <xdr:sp macro="" textlink="">
      <xdr:nvSpPr>
        <xdr:cNvPr id="418" name="【認定こども園・幼稚園・保育所】&#10;一人当たり面積該当値テキスト"/>
        <xdr:cNvSpPr txBox="1"/>
      </xdr:nvSpPr>
      <xdr:spPr>
        <a:xfrm>
          <a:off x="22199600" y="68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96266</xdr:rowOff>
    </xdr:from>
    <xdr:to>
      <xdr:col>112</xdr:col>
      <xdr:colOff>38100</xdr:colOff>
      <xdr:row>41</xdr:row>
      <xdr:rowOff>26416</xdr:rowOff>
    </xdr:to>
    <xdr:sp macro="" textlink="">
      <xdr:nvSpPr>
        <xdr:cNvPr id="419" name="楕円 418"/>
        <xdr:cNvSpPr/>
      </xdr:nvSpPr>
      <xdr:spPr>
        <a:xfrm>
          <a:off x="21272500" y="69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144780</xdr:rowOff>
    </xdr:from>
    <xdr:to>
      <xdr:col>116</xdr:col>
      <xdr:colOff>63500</xdr:colOff>
      <xdr:row>40</xdr:row>
      <xdr:rowOff>147066</xdr:rowOff>
    </xdr:to>
    <xdr:cxnSp macro="">
      <xdr:nvCxnSpPr>
        <xdr:cNvPr id="420" name="直線コネクタ 419"/>
        <xdr:cNvCxnSpPr/>
      </xdr:nvCxnSpPr>
      <xdr:spPr>
        <a:xfrm flipV="1">
          <a:off x="21323300" y="700278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98552</xdr:rowOff>
    </xdr:from>
    <xdr:to>
      <xdr:col>107</xdr:col>
      <xdr:colOff>101600</xdr:colOff>
      <xdr:row>41</xdr:row>
      <xdr:rowOff>28702</xdr:rowOff>
    </xdr:to>
    <xdr:sp macro="" textlink="">
      <xdr:nvSpPr>
        <xdr:cNvPr id="421" name="楕円 420"/>
        <xdr:cNvSpPr/>
      </xdr:nvSpPr>
      <xdr:spPr>
        <a:xfrm>
          <a:off x="20383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147066</xdr:rowOff>
    </xdr:from>
    <xdr:to>
      <xdr:col>111</xdr:col>
      <xdr:colOff>177800</xdr:colOff>
      <xdr:row>40</xdr:row>
      <xdr:rowOff>149352</xdr:rowOff>
    </xdr:to>
    <xdr:cxnSp macro="">
      <xdr:nvCxnSpPr>
        <xdr:cNvPr id="422" name="直線コネクタ 421"/>
        <xdr:cNvCxnSpPr/>
      </xdr:nvCxnSpPr>
      <xdr:spPr>
        <a:xfrm flipV="1">
          <a:off x="20434300" y="700506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109237</xdr:rowOff>
    </xdr:from>
    <xdr:ext cx="469744" cy="259045"/>
    <xdr:sp macro="" textlink="">
      <xdr:nvSpPr>
        <xdr:cNvPr id="423" name="n_1aveValue【認定こども園・幼稚園・保育所】&#10;一人当たり面積"/>
        <xdr:cNvSpPr txBox="1"/>
      </xdr:nvSpPr>
      <xdr:spPr>
        <a:xfrm>
          <a:off x="210757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95521</xdr:rowOff>
    </xdr:from>
    <xdr:ext cx="469744" cy="259045"/>
    <xdr:sp macro="" textlink="">
      <xdr:nvSpPr>
        <xdr:cNvPr id="424" name="n_2aveValue【認定こども園・幼稚園・保育所】&#10;一人当たり面積"/>
        <xdr:cNvSpPr txBox="1"/>
      </xdr:nvSpPr>
      <xdr:spPr>
        <a:xfrm>
          <a:off x="20199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17543</xdr:rowOff>
    </xdr:from>
    <xdr:ext cx="469744" cy="259045"/>
    <xdr:sp macro="" textlink="">
      <xdr:nvSpPr>
        <xdr:cNvPr id="425" name="n_1mainValue【認定こども園・幼稚園・保育所】&#10;一人当たり面積"/>
        <xdr:cNvSpPr txBox="1"/>
      </xdr:nvSpPr>
      <xdr:spPr>
        <a:xfrm>
          <a:off x="21075727" y="704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19829</xdr:rowOff>
    </xdr:from>
    <xdr:ext cx="469744" cy="259045"/>
    <xdr:sp macro="" textlink="">
      <xdr:nvSpPr>
        <xdr:cNvPr id="426" name="n_2mainValue【認定こども園・幼稚園・保育所】&#10;一人当たり面積"/>
        <xdr:cNvSpPr txBox="1"/>
      </xdr:nvSpPr>
      <xdr:spPr>
        <a:xfrm>
          <a:off x="201994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7" name="正方形/長方形 4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8" name="正方形/長方形 4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9" name="正方形/長方形 4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0" name="正方形/長方形 4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1" name="正方形/長方形 4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2" name="正方形/長方形 4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3" name="正方形/長方形 4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正方形/長方形 43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5" name="テキスト ボックス 43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6" name="直線コネクタ 43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7" name="テキスト ボックス 43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8" name="直線コネクタ 43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9" name="テキスト ボックス 43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0" name="直線コネクタ 43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1" name="テキスト ボックス 44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2" name="直線コネクタ 44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3" name="テキスト ボックス 44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4" name="直線コネクタ 44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5" name="テキスト ボックス 44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6" name="直線コネクタ 44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7" name="テキスト ボックス 44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8" name="直線コネクタ 4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9" name="テキスト ボックス 44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64</xdr:row>
      <xdr:rowOff>163830</xdr:rowOff>
    </xdr:to>
    <xdr:cxnSp macro="">
      <xdr:nvCxnSpPr>
        <xdr:cNvPr id="451" name="直線コネクタ 450"/>
        <xdr:cNvCxnSpPr/>
      </xdr:nvCxnSpPr>
      <xdr:spPr>
        <a:xfrm flipV="1">
          <a:off x="16318864" y="96945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167657</xdr:rowOff>
    </xdr:from>
    <xdr:ext cx="405111" cy="259045"/>
    <xdr:sp macro="" textlink="">
      <xdr:nvSpPr>
        <xdr:cNvPr id="452" name="【学校施設】&#10;有形固定資産減価償却率最小値テキスト"/>
        <xdr:cNvSpPr txBox="1"/>
      </xdr:nvSpPr>
      <xdr:spPr>
        <a:xfrm>
          <a:off x="16357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453" name="直線コネクタ 452"/>
        <xdr:cNvCxnSpPr/>
      </xdr:nvCxnSpPr>
      <xdr:spPr>
        <a:xfrm>
          <a:off x="16230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54"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55" name="直線コネクタ 454"/>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456" name="【学校施設】&#10;有形固定資産減価償却率平均値テキスト"/>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57" name="フローチャート: 判断 456"/>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458" name="フローチャート: 判断 457"/>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59" name="フローチャート: 判断 458"/>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0" name="テキスト ボックス 4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1" name="テキスト ボックス 4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2" name="テキスト ボックス 4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3" name="テキスト ボックス 4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4" name="テキスト ボックス 4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135890</xdr:rowOff>
    </xdr:from>
    <xdr:to>
      <xdr:col>85</xdr:col>
      <xdr:colOff>177800</xdr:colOff>
      <xdr:row>58</xdr:row>
      <xdr:rowOff>66040</xdr:rowOff>
    </xdr:to>
    <xdr:sp macro="" textlink="">
      <xdr:nvSpPr>
        <xdr:cNvPr id="465" name="楕円 464"/>
        <xdr:cNvSpPr/>
      </xdr:nvSpPr>
      <xdr:spPr>
        <a:xfrm>
          <a:off x="162687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158767</xdr:rowOff>
    </xdr:from>
    <xdr:ext cx="405111" cy="259045"/>
    <xdr:sp macro="" textlink="">
      <xdr:nvSpPr>
        <xdr:cNvPr id="466" name="【学校施設】&#10;有形固定資産減価償却率該当値テキスト"/>
        <xdr:cNvSpPr txBox="1"/>
      </xdr:nvSpPr>
      <xdr:spPr>
        <a:xfrm>
          <a:off x="16357600"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xdr:rowOff>
    </xdr:from>
    <xdr:to>
      <xdr:col>81</xdr:col>
      <xdr:colOff>101600</xdr:colOff>
      <xdr:row>58</xdr:row>
      <xdr:rowOff>102235</xdr:rowOff>
    </xdr:to>
    <xdr:sp macro="" textlink="">
      <xdr:nvSpPr>
        <xdr:cNvPr id="467" name="楕円 466"/>
        <xdr:cNvSpPr/>
      </xdr:nvSpPr>
      <xdr:spPr>
        <a:xfrm>
          <a:off x="15430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15240</xdr:rowOff>
    </xdr:from>
    <xdr:to>
      <xdr:col>85</xdr:col>
      <xdr:colOff>127000</xdr:colOff>
      <xdr:row>58</xdr:row>
      <xdr:rowOff>51435</xdr:rowOff>
    </xdr:to>
    <xdr:cxnSp macro="">
      <xdr:nvCxnSpPr>
        <xdr:cNvPr id="468" name="直線コネクタ 467"/>
        <xdr:cNvCxnSpPr/>
      </xdr:nvCxnSpPr>
      <xdr:spPr>
        <a:xfrm flipV="1">
          <a:off x="15481300" y="995934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21590</xdr:rowOff>
    </xdr:from>
    <xdr:to>
      <xdr:col>76</xdr:col>
      <xdr:colOff>165100</xdr:colOff>
      <xdr:row>58</xdr:row>
      <xdr:rowOff>123190</xdr:rowOff>
    </xdr:to>
    <xdr:sp macro="" textlink="">
      <xdr:nvSpPr>
        <xdr:cNvPr id="469" name="楕円 468"/>
        <xdr:cNvSpPr/>
      </xdr:nvSpPr>
      <xdr:spPr>
        <a:xfrm>
          <a:off x="14541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51435</xdr:rowOff>
    </xdr:from>
    <xdr:to>
      <xdr:col>81</xdr:col>
      <xdr:colOff>50800</xdr:colOff>
      <xdr:row>58</xdr:row>
      <xdr:rowOff>72390</xdr:rowOff>
    </xdr:to>
    <xdr:cxnSp macro="">
      <xdr:nvCxnSpPr>
        <xdr:cNvPr id="470" name="直線コネクタ 469"/>
        <xdr:cNvCxnSpPr/>
      </xdr:nvCxnSpPr>
      <xdr:spPr>
        <a:xfrm flipV="1">
          <a:off x="14592300" y="99955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70502</xdr:rowOff>
    </xdr:from>
    <xdr:ext cx="405111" cy="259045"/>
    <xdr:sp macro="" textlink="">
      <xdr:nvSpPr>
        <xdr:cNvPr id="471" name="n_1aveValue【学校施設】&#10;有形固定資産減価償却率"/>
        <xdr:cNvSpPr txBox="1"/>
      </xdr:nvSpPr>
      <xdr:spPr>
        <a:xfrm>
          <a:off x="152660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472" name="n_2aveValue【学校施設】&#10;有形固定資産減価償却率"/>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118762</xdr:rowOff>
    </xdr:from>
    <xdr:ext cx="405111" cy="259045"/>
    <xdr:sp macro="" textlink="">
      <xdr:nvSpPr>
        <xdr:cNvPr id="473" name="n_1mainValue【学校施設】&#10;有形固定資産減価償却率"/>
        <xdr:cNvSpPr txBox="1"/>
      </xdr:nvSpPr>
      <xdr:spPr>
        <a:xfrm>
          <a:off x="152660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139717</xdr:rowOff>
    </xdr:from>
    <xdr:ext cx="405111" cy="259045"/>
    <xdr:sp macro="" textlink="">
      <xdr:nvSpPr>
        <xdr:cNvPr id="474" name="n_2mainValue【学校施設】&#10;有形固定資産減価償却率"/>
        <xdr:cNvSpPr txBox="1"/>
      </xdr:nvSpPr>
      <xdr:spPr>
        <a:xfrm>
          <a:off x="143897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5" name="直線コネクタ 48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6" name="テキスト ボックス 48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7" name="直線コネクタ 48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8" name="テキスト ボックス 48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9" name="直線コネクタ 48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0" name="テキスト ボックス 48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1" name="直線コネクタ 49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2" name="テキスト ボックス 49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496" name="直線コネクタ 495"/>
        <xdr:cNvCxnSpPr/>
      </xdr:nvCxnSpPr>
      <xdr:spPr>
        <a:xfrm flipV="1">
          <a:off x="22160864" y="9553880"/>
          <a:ext cx="0" cy="1226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497" name="【学校施設】&#10;一人当たり面積最小値テキスト"/>
        <xdr:cNvSpPr txBox="1"/>
      </xdr:nvSpPr>
      <xdr:spPr>
        <a:xfrm>
          <a:off x="22199600" y="107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498" name="直線コネクタ 497"/>
        <xdr:cNvCxnSpPr/>
      </xdr:nvCxnSpPr>
      <xdr:spPr>
        <a:xfrm>
          <a:off x="22072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499" name="【学校施設】&#10;一人当たり面積最大値テキスト"/>
        <xdr:cNvSpPr txBox="1"/>
      </xdr:nvSpPr>
      <xdr:spPr>
        <a:xfrm>
          <a:off x="22199600" y="93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500" name="直線コネクタ 499"/>
        <xdr:cNvCxnSpPr/>
      </xdr:nvCxnSpPr>
      <xdr:spPr>
        <a:xfrm>
          <a:off x="22072600" y="95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155643</xdr:rowOff>
    </xdr:from>
    <xdr:ext cx="469744" cy="259045"/>
    <xdr:sp macro="" textlink="">
      <xdr:nvSpPr>
        <xdr:cNvPr id="501" name="【学校施設】&#10;一人当たり面積平均値テキスト"/>
        <xdr:cNvSpPr txBox="1"/>
      </xdr:nvSpPr>
      <xdr:spPr>
        <a:xfrm>
          <a:off x="22199600" y="10271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502" name="フローチャート: 判断 501"/>
        <xdr:cNvSpPr/>
      </xdr:nvSpPr>
      <xdr:spPr>
        <a:xfrm>
          <a:off x="22110700" y="1041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503" name="フローチャート: 判断 502"/>
        <xdr:cNvSpPr/>
      </xdr:nvSpPr>
      <xdr:spPr>
        <a:xfrm>
          <a:off x="21272500" y="103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94132</xdr:rowOff>
    </xdr:from>
    <xdr:to>
      <xdr:col>107</xdr:col>
      <xdr:colOff>101600</xdr:colOff>
      <xdr:row>61</xdr:row>
      <xdr:rowOff>24282</xdr:rowOff>
    </xdr:to>
    <xdr:sp macro="" textlink="">
      <xdr:nvSpPr>
        <xdr:cNvPr id="504" name="フローチャート: 判断 503"/>
        <xdr:cNvSpPr/>
      </xdr:nvSpPr>
      <xdr:spPr>
        <a:xfrm>
          <a:off x="20383500" y="103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94590</xdr:rowOff>
    </xdr:from>
    <xdr:to>
      <xdr:col>116</xdr:col>
      <xdr:colOff>114300</xdr:colOff>
      <xdr:row>62</xdr:row>
      <xdr:rowOff>24740</xdr:rowOff>
    </xdr:to>
    <xdr:sp macro="" textlink="">
      <xdr:nvSpPr>
        <xdr:cNvPr id="510" name="楕円 509"/>
        <xdr:cNvSpPr/>
      </xdr:nvSpPr>
      <xdr:spPr>
        <a:xfrm>
          <a:off x="22110700" y="1055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73017</xdr:rowOff>
    </xdr:from>
    <xdr:ext cx="469744" cy="259045"/>
    <xdr:sp macro="" textlink="">
      <xdr:nvSpPr>
        <xdr:cNvPr id="511" name="【学校施設】&#10;一人当たり面積該当値テキスト"/>
        <xdr:cNvSpPr txBox="1"/>
      </xdr:nvSpPr>
      <xdr:spPr>
        <a:xfrm>
          <a:off x="22199600" y="105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98704</xdr:rowOff>
    </xdr:from>
    <xdr:to>
      <xdr:col>112</xdr:col>
      <xdr:colOff>38100</xdr:colOff>
      <xdr:row>62</xdr:row>
      <xdr:rowOff>28854</xdr:rowOff>
    </xdr:to>
    <xdr:sp macro="" textlink="">
      <xdr:nvSpPr>
        <xdr:cNvPr id="512" name="楕円 511"/>
        <xdr:cNvSpPr/>
      </xdr:nvSpPr>
      <xdr:spPr>
        <a:xfrm>
          <a:off x="21272500" y="1055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145390</xdr:rowOff>
    </xdr:from>
    <xdr:to>
      <xdr:col>116</xdr:col>
      <xdr:colOff>63500</xdr:colOff>
      <xdr:row>61</xdr:row>
      <xdr:rowOff>149504</xdr:rowOff>
    </xdr:to>
    <xdr:cxnSp macro="">
      <xdr:nvCxnSpPr>
        <xdr:cNvPr id="513" name="直線コネクタ 512"/>
        <xdr:cNvCxnSpPr/>
      </xdr:nvCxnSpPr>
      <xdr:spPr>
        <a:xfrm flipV="1">
          <a:off x="21323300" y="10603840"/>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132766</xdr:rowOff>
    </xdr:from>
    <xdr:to>
      <xdr:col>107</xdr:col>
      <xdr:colOff>101600</xdr:colOff>
      <xdr:row>62</xdr:row>
      <xdr:rowOff>62916</xdr:rowOff>
    </xdr:to>
    <xdr:sp macro="" textlink="">
      <xdr:nvSpPr>
        <xdr:cNvPr id="514" name="楕円 513"/>
        <xdr:cNvSpPr/>
      </xdr:nvSpPr>
      <xdr:spPr>
        <a:xfrm>
          <a:off x="20383500" y="1059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149504</xdr:rowOff>
    </xdr:from>
    <xdr:to>
      <xdr:col>111</xdr:col>
      <xdr:colOff>177800</xdr:colOff>
      <xdr:row>62</xdr:row>
      <xdr:rowOff>12116</xdr:rowOff>
    </xdr:to>
    <xdr:cxnSp macro="">
      <xdr:nvCxnSpPr>
        <xdr:cNvPr id="515" name="直線コネクタ 514"/>
        <xdr:cNvCxnSpPr/>
      </xdr:nvCxnSpPr>
      <xdr:spPr>
        <a:xfrm flipV="1">
          <a:off x="20434300" y="10607954"/>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48124</xdr:rowOff>
    </xdr:from>
    <xdr:ext cx="469744" cy="259045"/>
    <xdr:sp macro="" textlink="">
      <xdr:nvSpPr>
        <xdr:cNvPr id="516" name="n_1aveValue【学校施設】&#10;一人当たり面積"/>
        <xdr:cNvSpPr txBox="1"/>
      </xdr:nvSpPr>
      <xdr:spPr>
        <a:xfrm>
          <a:off x="21075727" y="101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40809</xdr:rowOff>
    </xdr:from>
    <xdr:ext cx="469744" cy="259045"/>
    <xdr:sp macro="" textlink="">
      <xdr:nvSpPr>
        <xdr:cNvPr id="517" name="n_2aveValue【学校施設】&#10;一人当たり面積"/>
        <xdr:cNvSpPr txBox="1"/>
      </xdr:nvSpPr>
      <xdr:spPr>
        <a:xfrm>
          <a:off x="20199427" y="101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19981</xdr:rowOff>
    </xdr:from>
    <xdr:ext cx="469744" cy="259045"/>
    <xdr:sp macro="" textlink="">
      <xdr:nvSpPr>
        <xdr:cNvPr id="518" name="n_1mainValue【学校施設】&#10;一人当たり面積"/>
        <xdr:cNvSpPr txBox="1"/>
      </xdr:nvSpPr>
      <xdr:spPr>
        <a:xfrm>
          <a:off x="21075727" y="1064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54043</xdr:rowOff>
    </xdr:from>
    <xdr:ext cx="469744" cy="259045"/>
    <xdr:sp macro="" textlink="">
      <xdr:nvSpPr>
        <xdr:cNvPr id="519" name="n_2mainValue【学校施設】&#10;一人当たり面積"/>
        <xdr:cNvSpPr txBox="1"/>
      </xdr:nvSpPr>
      <xdr:spPr>
        <a:xfrm>
          <a:off x="20199427" y="1068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0" name="直線コネクタ 5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1" name="テキスト ボックス 53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2" name="直線コネクタ 5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3" name="テキスト ボックス 5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4" name="直線コネクタ 5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5" name="テキスト ボックス 5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6" name="直線コネクタ 5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7" name="テキスト ボックス 5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8" name="直線コネクタ 5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9" name="テキスト ボックス 5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0" name="直線コネクタ 5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1" name="テキスト ボックス 54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3" name="テキスト ボックス 54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93618</xdr:rowOff>
    </xdr:to>
    <xdr:cxnSp macro="">
      <xdr:nvCxnSpPr>
        <xdr:cNvPr id="545" name="直線コネクタ 544"/>
        <xdr:cNvCxnSpPr/>
      </xdr:nvCxnSpPr>
      <xdr:spPr>
        <a:xfrm flipV="1">
          <a:off x="16318864" y="1328057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46" name="【児童館】&#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47" name="直線コネクタ 546"/>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4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49" name="直線コネクタ 54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23240</xdr:rowOff>
    </xdr:from>
    <xdr:ext cx="405111" cy="259045"/>
    <xdr:sp macro="" textlink="">
      <xdr:nvSpPr>
        <xdr:cNvPr id="550" name="【児童館】&#10;有形固定資産減価償却率平均値テキスト"/>
        <xdr:cNvSpPr txBox="1"/>
      </xdr:nvSpPr>
      <xdr:spPr>
        <a:xfrm>
          <a:off x="16357600" y="13739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363</xdr:rowOff>
    </xdr:from>
    <xdr:to>
      <xdr:col>85</xdr:col>
      <xdr:colOff>177800</xdr:colOff>
      <xdr:row>81</xdr:row>
      <xdr:rowOff>101963</xdr:rowOff>
    </xdr:to>
    <xdr:sp macro="" textlink="">
      <xdr:nvSpPr>
        <xdr:cNvPr id="551" name="フローチャート: 判断 550"/>
        <xdr:cNvSpPr/>
      </xdr:nvSpPr>
      <xdr:spPr>
        <a:xfrm>
          <a:off x="16268700" y="1388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34652</xdr:rowOff>
    </xdr:from>
    <xdr:to>
      <xdr:col>81</xdr:col>
      <xdr:colOff>101600</xdr:colOff>
      <xdr:row>79</xdr:row>
      <xdr:rowOff>136252</xdr:rowOff>
    </xdr:to>
    <xdr:sp macro="" textlink="">
      <xdr:nvSpPr>
        <xdr:cNvPr id="552" name="フローチャート: 判断 551"/>
        <xdr:cNvSpPr/>
      </xdr:nvSpPr>
      <xdr:spPr>
        <a:xfrm>
          <a:off x="15430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152219</xdr:rowOff>
    </xdr:from>
    <xdr:to>
      <xdr:col>76</xdr:col>
      <xdr:colOff>165100</xdr:colOff>
      <xdr:row>80</xdr:row>
      <xdr:rowOff>82369</xdr:rowOff>
    </xdr:to>
    <xdr:sp macro="" textlink="">
      <xdr:nvSpPr>
        <xdr:cNvPr id="553" name="フローチャート: 判断 552"/>
        <xdr:cNvSpPr/>
      </xdr:nvSpPr>
      <xdr:spPr>
        <a:xfrm>
          <a:off x="14541500" y="1369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4" name="テキスト ボックス 5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162016</xdr:rowOff>
    </xdr:from>
    <xdr:to>
      <xdr:col>85</xdr:col>
      <xdr:colOff>177800</xdr:colOff>
      <xdr:row>83</xdr:row>
      <xdr:rowOff>92166</xdr:rowOff>
    </xdr:to>
    <xdr:sp macro="" textlink="">
      <xdr:nvSpPr>
        <xdr:cNvPr id="559" name="楕円 558"/>
        <xdr:cNvSpPr/>
      </xdr:nvSpPr>
      <xdr:spPr>
        <a:xfrm>
          <a:off x="162687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140443</xdr:rowOff>
    </xdr:from>
    <xdr:ext cx="405111" cy="259045"/>
    <xdr:sp macro="" textlink="">
      <xdr:nvSpPr>
        <xdr:cNvPr id="560" name="【児童館】&#10;有形固定資産減価償却率該当値テキスト"/>
        <xdr:cNvSpPr txBox="1"/>
      </xdr:nvSpPr>
      <xdr:spPr>
        <a:xfrm>
          <a:off x="16357600"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41184</xdr:rowOff>
    </xdr:from>
    <xdr:to>
      <xdr:col>81</xdr:col>
      <xdr:colOff>101600</xdr:colOff>
      <xdr:row>83</xdr:row>
      <xdr:rowOff>142784</xdr:rowOff>
    </xdr:to>
    <xdr:sp macro="" textlink="">
      <xdr:nvSpPr>
        <xdr:cNvPr id="561" name="楕円 560"/>
        <xdr:cNvSpPr/>
      </xdr:nvSpPr>
      <xdr:spPr>
        <a:xfrm>
          <a:off x="15430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41366</xdr:rowOff>
    </xdr:from>
    <xdr:to>
      <xdr:col>85</xdr:col>
      <xdr:colOff>127000</xdr:colOff>
      <xdr:row>83</xdr:row>
      <xdr:rowOff>91984</xdr:rowOff>
    </xdr:to>
    <xdr:cxnSp macro="">
      <xdr:nvCxnSpPr>
        <xdr:cNvPr id="562" name="直線コネクタ 561"/>
        <xdr:cNvCxnSpPr/>
      </xdr:nvCxnSpPr>
      <xdr:spPr>
        <a:xfrm flipV="1">
          <a:off x="15481300" y="14271716"/>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86905</xdr:rowOff>
    </xdr:from>
    <xdr:to>
      <xdr:col>76</xdr:col>
      <xdr:colOff>165100</xdr:colOff>
      <xdr:row>84</xdr:row>
      <xdr:rowOff>17055</xdr:rowOff>
    </xdr:to>
    <xdr:sp macro="" textlink="">
      <xdr:nvSpPr>
        <xdr:cNvPr id="563" name="楕円 562"/>
        <xdr:cNvSpPr/>
      </xdr:nvSpPr>
      <xdr:spPr>
        <a:xfrm>
          <a:off x="14541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91984</xdr:rowOff>
    </xdr:from>
    <xdr:to>
      <xdr:col>81</xdr:col>
      <xdr:colOff>50800</xdr:colOff>
      <xdr:row>83</xdr:row>
      <xdr:rowOff>137705</xdr:rowOff>
    </xdr:to>
    <xdr:cxnSp macro="">
      <xdr:nvCxnSpPr>
        <xdr:cNvPr id="564" name="直線コネクタ 563"/>
        <xdr:cNvCxnSpPr/>
      </xdr:nvCxnSpPr>
      <xdr:spPr>
        <a:xfrm flipV="1">
          <a:off x="14592300" y="1432233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152779</xdr:rowOff>
    </xdr:from>
    <xdr:ext cx="405111" cy="259045"/>
    <xdr:sp macro="" textlink="">
      <xdr:nvSpPr>
        <xdr:cNvPr id="565" name="n_1aveValue【児童館】&#10;有形固定資産減価償却率"/>
        <xdr:cNvSpPr txBox="1"/>
      </xdr:nvSpPr>
      <xdr:spPr>
        <a:xfrm>
          <a:off x="15266044" y="1335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98896</xdr:rowOff>
    </xdr:from>
    <xdr:ext cx="405111" cy="259045"/>
    <xdr:sp macro="" textlink="">
      <xdr:nvSpPr>
        <xdr:cNvPr id="566" name="n_2aveValue【児童館】&#10;有形固定資産減価償却率"/>
        <xdr:cNvSpPr txBox="1"/>
      </xdr:nvSpPr>
      <xdr:spPr>
        <a:xfrm>
          <a:off x="14389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133911</xdr:rowOff>
    </xdr:from>
    <xdr:ext cx="405111" cy="259045"/>
    <xdr:sp macro="" textlink="">
      <xdr:nvSpPr>
        <xdr:cNvPr id="567" name="n_1mainValue【児童館】&#10;有形固定資産減価償却率"/>
        <xdr:cNvSpPr txBox="1"/>
      </xdr:nvSpPr>
      <xdr:spPr>
        <a:xfrm>
          <a:off x="152660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8182</xdr:rowOff>
    </xdr:from>
    <xdr:ext cx="405111" cy="259045"/>
    <xdr:sp macro="" textlink="">
      <xdr:nvSpPr>
        <xdr:cNvPr id="568" name="n_2mainValue【児童館】&#10;有形固定資産減価償却率"/>
        <xdr:cNvSpPr txBox="1"/>
      </xdr:nvSpPr>
      <xdr:spPr>
        <a:xfrm>
          <a:off x="143897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7" name="テキスト ボックス 5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9" name="直線コネクタ 57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0" name="テキスト ボックス 57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1" name="直線コネクタ 58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2" name="テキスト ボックス 58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3" name="直線コネクタ 58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4" name="テキスト ボックス 58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5" name="直線コネクタ 58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6" name="テキスト ボックス 58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7" name="直線コネクタ 58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8" name="テキスト ボックス 58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0" name="テキスト ボックス 5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66675</xdr:rowOff>
    </xdr:to>
    <xdr:cxnSp macro="">
      <xdr:nvCxnSpPr>
        <xdr:cNvPr id="592" name="直線コネクタ 591"/>
        <xdr:cNvCxnSpPr/>
      </xdr:nvCxnSpPr>
      <xdr:spPr>
        <a:xfrm flipV="1">
          <a:off x="22160864" y="13502639"/>
          <a:ext cx="0" cy="130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70502</xdr:rowOff>
    </xdr:from>
    <xdr:ext cx="469744" cy="259045"/>
    <xdr:sp macro="" textlink="">
      <xdr:nvSpPr>
        <xdr:cNvPr id="593" name="【児童館】&#10;一人当たり面積最小値テキスト"/>
        <xdr:cNvSpPr txBox="1"/>
      </xdr:nvSpPr>
      <xdr:spPr>
        <a:xfrm>
          <a:off x="22199600" y="148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66675</xdr:rowOff>
    </xdr:from>
    <xdr:to>
      <xdr:col>116</xdr:col>
      <xdr:colOff>152400</xdr:colOff>
      <xdr:row>86</xdr:row>
      <xdr:rowOff>66675</xdr:rowOff>
    </xdr:to>
    <xdr:cxnSp macro="">
      <xdr:nvCxnSpPr>
        <xdr:cNvPr id="594" name="直線コネクタ 593"/>
        <xdr:cNvCxnSpPr/>
      </xdr:nvCxnSpPr>
      <xdr:spPr>
        <a:xfrm>
          <a:off x="22072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595"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596" name="直線コネクタ 595"/>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116857</xdr:rowOff>
    </xdr:from>
    <xdr:ext cx="469744" cy="259045"/>
    <xdr:sp macro="" textlink="">
      <xdr:nvSpPr>
        <xdr:cNvPr id="597" name="【児童館】&#10;一人当たり面積平均値テキスト"/>
        <xdr:cNvSpPr txBox="1"/>
      </xdr:nvSpPr>
      <xdr:spPr>
        <a:xfrm>
          <a:off x="22199600" y="14518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93980</xdr:rowOff>
    </xdr:from>
    <xdr:to>
      <xdr:col>116</xdr:col>
      <xdr:colOff>114300</xdr:colOff>
      <xdr:row>86</xdr:row>
      <xdr:rowOff>24130</xdr:rowOff>
    </xdr:to>
    <xdr:sp macro="" textlink="">
      <xdr:nvSpPr>
        <xdr:cNvPr id="598" name="フローチャート: 判断 597"/>
        <xdr:cNvSpPr/>
      </xdr:nvSpPr>
      <xdr:spPr>
        <a:xfrm>
          <a:off x="22110700" y="146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599" name="フローチャート: 判断 598"/>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600" name="フローチャート: 判断 599"/>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1" name="テキスト ボックス 6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2" name="テキスト ボックス 6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3" name="テキスト ボックス 6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4" name="テキスト ボックス 6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5" name="テキスト ボックス 6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137795</xdr:rowOff>
    </xdr:from>
    <xdr:to>
      <xdr:col>116</xdr:col>
      <xdr:colOff>114300</xdr:colOff>
      <xdr:row>86</xdr:row>
      <xdr:rowOff>67945</xdr:rowOff>
    </xdr:to>
    <xdr:sp macro="" textlink="">
      <xdr:nvSpPr>
        <xdr:cNvPr id="606" name="楕円 605"/>
        <xdr:cNvSpPr/>
      </xdr:nvSpPr>
      <xdr:spPr>
        <a:xfrm>
          <a:off x="221107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72407</xdr:rowOff>
    </xdr:from>
    <xdr:ext cx="469744" cy="259045"/>
    <xdr:sp macro="" textlink="">
      <xdr:nvSpPr>
        <xdr:cNvPr id="607" name="【児童館】&#10;一人当たり面積該当値テキスト"/>
        <xdr:cNvSpPr txBox="1"/>
      </xdr:nvSpPr>
      <xdr:spPr>
        <a:xfrm>
          <a:off x="22199600"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608" name="楕円 607"/>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17145</xdr:rowOff>
    </xdr:from>
    <xdr:to>
      <xdr:col>116</xdr:col>
      <xdr:colOff>63500</xdr:colOff>
      <xdr:row>86</xdr:row>
      <xdr:rowOff>19050</xdr:rowOff>
    </xdr:to>
    <xdr:cxnSp macro="">
      <xdr:nvCxnSpPr>
        <xdr:cNvPr id="609" name="直線コネクタ 608"/>
        <xdr:cNvCxnSpPr/>
      </xdr:nvCxnSpPr>
      <xdr:spPr>
        <a:xfrm flipV="1">
          <a:off x="21323300" y="147618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139700</xdr:rowOff>
    </xdr:from>
    <xdr:to>
      <xdr:col>107</xdr:col>
      <xdr:colOff>101600</xdr:colOff>
      <xdr:row>86</xdr:row>
      <xdr:rowOff>69850</xdr:rowOff>
    </xdr:to>
    <xdr:sp macro="" textlink="">
      <xdr:nvSpPr>
        <xdr:cNvPr id="610" name="楕円 609"/>
        <xdr:cNvSpPr/>
      </xdr:nvSpPr>
      <xdr:spPr>
        <a:xfrm>
          <a:off x="20383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19050</xdr:rowOff>
    </xdr:to>
    <xdr:cxnSp macro="">
      <xdr:nvCxnSpPr>
        <xdr:cNvPr id="611" name="直線コネクタ 610"/>
        <xdr:cNvCxnSpPr/>
      </xdr:nvCxnSpPr>
      <xdr:spPr>
        <a:xfrm>
          <a:off x="20434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12"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63516</xdr:rowOff>
    </xdr:from>
    <xdr:ext cx="469744" cy="259045"/>
    <xdr:sp macro="" textlink="">
      <xdr:nvSpPr>
        <xdr:cNvPr id="613" name="n_2aveValue【児童館】&#10;一人当たり面積"/>
        <xdr:cNvSpPr txBox="1"/>
      </xdr:nvSpPr>
      <xdr:spPr>
        <a:xfrm>
          <a:off x="20199427" y="144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614" name="n_1mainValue【児童館】&#10;一人当たり面積"/>
        <xdr:cNvSpPr txBox="1"/>
      </xdr:nvSpPr>
      <xdr:spPr>
        <a:xfrm>
          <a:off x="21075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60977</xdr:rowOff>
    </xdr:from>
    <xdr:ext cx="469744" cy="259045"/>
    <xdr:sp macro="" textlink="">
      <xdr:nvSpPr>
        <xdr:cNvPr id="615" name="n_2mainValue【児童館】&#10;一人当たり面積"/>
        <xdr:cNvSpPr txBox="1"/>
      </xdr:nvSpPr>
      <xdr:spPr>
        <a:xfrm>
          <a:off x="20199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6" name="テキスト ボックス 62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7" name="直線コネクタ 62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8" name="テキスト ボックス 62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9" name="直線コネクタ 62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0" name="テキスト ボックス 62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1" name="直線コネクタ 63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2" name="テキスト ボックス 63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3" name="直線コネクタ 63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4" name="テキスト ボックス 63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6" name="テキスト ボックス 6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89915</xdr:rowOff>
    </xdr:to>
    <xdr:cxnSp macro="">
      <xdr:nvCxnSpPr>
        <xdr:cNvPr id="638" name="直線コネクタ 637"/>
        <xdr:cNvCxnSpPr/>
      </xdr:nvCxnSpPr>
      <xdr:spPr>
        <a:xfrm flipV="1">
          <a:off x="16318864" y="17221200"/>
          <a:ext cx="0" cy="121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93742</xdr:rowOff>
    </xdr:from>
    <xdr:ext cx="405111" cy="259045"/>
    <xdr:sp macro="" textlink="">
      <xdr:nvSpPr>
        <xdr:cNvPr id="639" name="【公民館】&#10;有形固定資産減価償却率最小値テキスト"/>
        <xdr:cNvSpPr txBox="1"/>
      </xdr:nvSpPr>
      <xdr:spPr>
        <a:xfrm>
          <a:off x="16357600" y="184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89915</xdr:rowOff>
    </xdr:from>
    <xdr:to>
      <xdr:col>86</xdr:col>
      <xdr:colOff>25400</xdr:colOff>
      <xdr:row>107</xdr:row>
      <xdr:rowOff>89915</xdr:rowOff>
    </xdr:to>
    <xdr:cxnSp macro="">
      <xdr:nvCxnSpPr>
        <xdr:cNvPr id="640" name="直線コネクタ 639"/>
        <xdr:cNvCxnSpPr/>
      </xdr:nvCxnSpPr>
      <xdr:spPr>
        <a:xfrm>
          <a:off x="16230600" y="1843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41"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42" name="直線コネクタ 641"/>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103140</xdr:rowOff>
    </xdr:from>
    <xdr:ext cx="405111" cy="259045"/>
    <xdr:sp macro="" textlink="">
      <xdr:nvSpPr>
        <xdr:cNvPr id="643" name="【公民館】&#10;有形固定資産減価償却率平均値テキスト"/>
        <xdr:cNvSpPr txBox="1"/>
      </xdr:nvSpPr>
      <xdr:spPr>
        <a:xfrm>
          <a:off x="16357600" y="17591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80263</xdr:rowOff>
    </xdr:from>
    <xdr:to>
      <xdr:col>85</xdr:col>
      <xdr:colOff>177800</xdr:colOff>
      <xdr:row>104</xdr:row>
      <xdr:rowOff>10413</xdr:rowOff>
    </xdr:to>
    <xdr:sp macro="" textlink="">
      <xdr:nvSpPr>
        <xdr:cNvPr id="644" name="フローチャート: 判断 643"/>
        <xdr:cNvSpPr/>
      </xdr:nvSpPr>
      <xdr:spPr>
        <a:xfrm>
          <a:off x="16268700" y="1773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144272</xdr:rowOff>
    </xdr:from>
    <xdr:to>
      <xdr:col>81</xdr:col>
      <xdr:colOff>101600</xdr:colOff>
      <xdr:row>104</xdr:row>
      <xdr:rowOff>74422</xdr:rowOff>
    </xdr:to>
    <xdr:sp macro="" textlink="">
      <xdr:nvSpPr>
        <xdr:cNvPr id="645" name="フローチャート: 判断 644"/>
        <xdr:cNvSpPr/>
      </xdr:nvSpPr>
      <xdr:spPr>
        <a:xfrm>
          <a:off x="15430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135128</xdr:rowOff>
    </xdr:from>
    <xdr:to>
      <xdr:col>76</xdr:col>
      <xdr:colOff>165100</xdr:colOff>
      <xdr:row>105</xdr:row>
      <xdr:rowOff>65278</xdr:rowOff>
    </xdr:to>
    <xdr:sp macro="" textlink="">
      <xdr:nvSpPr>
        <xdr:cNvPr id="646" name="フローチャート: 判断 645"/>
        <xdr:cNvSpPr/>
      </xdr:nvSpPr>
      <xdr:spPr>
        <a:xfrm>
          <a:off x="14541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20828</xdr:rowOff>
    </xdr:from>
    <xdr:to>
      <xdr:col>85</xdr:col>
      <xdr:colOff>177800</xdr:colOff>
      <xdr:row>106</xdr:row>
      <xdr:rowOff>122428</xdr:rowOff>
    </xdr:to>
    <xdr:sp macro="" textlink="">
      <xdr:nvSpPr>
        <xdr:cNvPr id="652" name="楕円 651"/>
        <xdr:cNvSpPr/>
      </xdr:nvSpPr>
      <xdr:spPr>
        <a:xfrm>
          <a:off x="162687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170705</xdr:rowOff>
    </xdr:from>
    <xdr:ext cx="405111" cy="259045"/>
    <xdr:sp macro="" textlink="">
      <xdr:nvSpPr>
        <xdr:cNvPr id="653" name="【公民館】&#10;有形固定資産減価償却率該当値テキスト"/>
        <xdr:cNvSpPr txBox="1"/>
      </xdr:nvSpPr>
      <xdr:spPr>
        <a:xfrm>
          <a:off x="16357600" y="1817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87122</xdr:rowOff>
    </xdr:from>
    <xdr:to>
      <xdr:col>81</xdr:col>
      <xdr:colOff>101600</xdr:colOff>
      <xdr:row>107</xdr:row>
      <xdr:rowOff>17272</xdr:rowOff>
    </xdr:to>
    <xdr:sp macro="" textlink="">
      <xdr:nvSpPr>
        <xdr:cNvPr id="654" name="楕円 653"/>
        <xdr:cNvSpPr/>
      </xdr:nvSpPr>
      <xdr:spPr>
        <a:xfrm>
          <a:off x="15430500" y="182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71628</xdr:rowOff>
    </xdr:from>
    <xdr:to>
      <xdr:col>85</xdr:col>
      <xdr:colOff>127000</xdr:colOff>
      <xdr:row>106</xdr:row>
      <xdr:rowOff>137922</xdr:rowOff>
    </xdr:to>
    <xdr:cxnSp macro="">
      <xdr:nvCxnSpPr>
        <xdr:cNvPr id="655" name="直線コネクタ 654"/>
        <xdr:cNvCxnSpPr/>
      </xdr:nvCxnSpPr>
      <xdr:spPr>
        <a:xfrm flipV="1">
          <a:off x="15481300" y="18245328"/>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153415</xdr:rowOff>
    </xdr:from>
    <xdr:to>
      <xdr:col>76</xdr:col>
      <xdr:colOff>165100</xdr:colOff>
      <xdr:row>107</xdr:row>
      <xdr:rowOff>83565</xdr:rowOff>
    </xdr:to>
    <xdr:sp macro="" textlink="">
      <xdr:nvSpPr>
        <xdr:cNvPr id="656" name="楕円 655"/>
        <xdr:cNvSpPr/>
      </xdr:nvSpPr>
      <xdr:spPr>
        <a:xfrm>
          <a:off x="14541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137922</xdr:rowOff>
    </xdr:from>
    <xdr:to>
      <xdr:col>81</xdr:col>
      <xdr:colOff>50800</xdr:colOff>
      <xdr:row>107</xdr:row>
      <xdr:rowOff>32765</xdr:rowOff>
    </xdr:to>
    <xdr:cxnSp macro="">
      <xdr:nvCxnSpPr>
        <xdr:cNvPr id="657" name="直線コネクタ 656"/>
        <xdr:cNvCxnSpPr/>
      </xdr:nvCxnSpPr>
      <xdr:spPr>
        <a:xfrm flipV="1">
          <a:off x="14592300" y="18311622"/>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90949</xdr:rowOff>
    </xdr:from>
    <xdr:ext cx="405111" cy="259045"/>
    <xdr:sp macro="" textlink="">
      <xdr:nvSpPr>
        <xdr:cNvPr id="658" name="n_1aveValue【公民館】&#10;有形固定資産減価償却率"/>
        <xdr:cNvSpPr txBox="1"/>
      </xdr:nvSpPr>
      <xdr:spPr>
        <a:xfrm>
          <a:off x="152660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81805</xdr:rowOff>
    </xdr:from>
    <xdr:ext cx="405111" cy="259045"/>
    <xdr:sp macro="" textlink="">
      <xdr:nvSpPr>
        <xdr:cNvPr id="659" name="n_2aveValue【公民館】&#10;有形固定資産減価償却率"/>
        <xdr:cNvSpPr txBox="1"/>
      </xdr:nvSpPr>
      <xdr:spPr>
        <a:xfrm>
          <a:off x="14389744" y="1774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8399</xdr:rowOff>
    </xdr:from>
    <xdr:ext cx="405111" cy="259045"/>
    <xdr:sp macro="" textlink="">
      <xdr:nvSpPr>
        <xdr:cNvPr id="660" name="n_1mainValue【公民館】&#10;有形固定資産減価償却率"/>
        <xdr:cNvSpPr txBox="1"/>
      </xdr:nvSpPr>
      <xdr:spPr>
        <a:xfrm>
          <a:off x="15266044" y="1835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74692</xdr:rowOff>
    </xdr:from>
    <xdr:ext cx="405111" cy="259045"/>
    <xdr:sp macro="" textlink="">
      <xdr:nvSpPr>
        <xdr:cNvPr id="661" name="n_2mainValue【公民館】&#10;有形固定資産減価償却率"/>
        <xdr:cNvSpPr txBox="1"/>
      </xdr:nvSpPr>
      <xdr:spPr>
        <a:xfrm>
          <a:off x="14389744" y="1841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2" name="正方形/長方形 6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3" name="正方形/長方形 6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4" name="正方形/長方形 6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5" name="正方形/長方形 6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6" name="正方形/長方形 6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7" name="正方形/長方形 6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8" name="正方形/長方形 6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9" name="正方形/長方形 6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0" name="テキスト ボックス 6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1" name="直線コネクタ 6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2" name="直線コネクタ 67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3" name="テキスト ボックス 67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4" name="直線コネクタ 67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5" name="テキスト ボックス 67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6" name="直線コネクタ 67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7" name="テキスト ボックス 67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8" name="直線コネクタ 67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9" name="テキスト ボックス 67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0" name="直線コネクタ 67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1" name="テキスト ボックス 68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2" name="直線コネクタ 6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3" name="テキスト ボックス 6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108</xdr:row>
      <xdr:rowOff>62230</xdr:rowOff>
    </xdr:to>
    <xdr:cxnSp macro="">
      <xdr:nvCxnSpPr>
        <xdr:cNvPr id="685" name="直線コネクタ 684"/>
        <xdr:cNvCxnSpPr/>
      </xdr:nvCxnSpPr>
      <xdr:spPr>
        <a:xfrm flipV="1">
          <a:off x="22160864" y="17193261"/>
          <a:ext cx="0" cy="138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66057</xdr:rowOff>
    </xdr:from>
    <xdr:ext cx="469744" cy="259045"/>
    <xdr:sp macro="" textlink="">
      <xdr:nvSpPr>
        <xdr:cNvPr id="686" name="【公民館】&#10;一人当たり面積最小値テキスト"/>
        <xdr:cNvSpPr txBox="1"/>
      </xdr:nvSpPr>
      <xdr:spPr>
        <a:xfrm>
          <a:off x="22199600" y="185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687" name="直線コネクタ 686"/>
        <xdr:cNvCxnSpPr/>
      </xdr:nvCxnSpPr>
      <xdr:spPr>
        <a:xfrm>
          <a:off x="22072600" y="185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688" name="【公民館】&#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689" name="直線コネクタ 688"/>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52088</xdr:rowOff>
    </xdr:from>
    <xdr:ext cx="469744" cy="259045"/>
    <xdr:sp macro="" textlink="">
      <xdr:nvSpPr>
        <xdr:cNvPr id="690" name="【公民館】&#10;一人当たり面積平均値テキスト"/>
        <xdr:cNvSpPr txBox="1"/>
      </xdr:nvSpPr>
      <xdr:spPr>
        <a:xfrm>
          <a:off x="22199600" y="18054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691" name="フローチャート: 判断 690"/>
        <xdr:cNvSpPr/>
      </xdr:nvSpPr>
      <xdr:spPr>
        <a:xfrm>
          <a:off x="221107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7620</xdr:rowOff>
    </xdr:from>
    <xdr:to>
      <xdr:col>112</xdr:col>
      <xdr:colOff>38100</xdr:colOff>
      <xdr:row>106</xdr:row>
      <xdr:rowOff>109220</xdr:rowOff>
    </xdr:to>
    <xdr:sp macro="" textlink="">
      <xdr:nvSpPr>
        <xdr:cNvPr id="692" name="フローチャート: 判断 691"/>
        <xdr:cNvSpPr/>
      </xdr:nvSpPr>
      <xdr:spPr>
        <a:xfrm>
          <a:off x="21272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156211</xdr:rowOff>
    </xdr:from>
    <xdr:to>
      <xdr:col>107</xdr:col>
      <xdr:colOff>101600</xdr:colOff>
      <xdr:row>106</xdr:row>
      <xdr:rowOff>86361</xdr:rowOff>
    </xdr:to>
    <xdr:sp macro="" textlink="">
      <xdr:nvSpPr>
        <xdr:cNvPr id="693" name="フローチャート: 判断 692"/>
        <xdr:cNvSpPr/>
      </xdr:nvSpPr>
      <xdr:spPr>
        <a:xfrm>
          <a:off x="20383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4" name="テキスト ボックス 6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111761</xdr:rowOff>
    </xdr:from>
    <xdr:to>
      <xdr:col>116</xdr:col>
      <xdr:colOff>114300</xdr:colOff>
      <xdr:row>108</xdr:row>
      <xdr:rowOff>41911</xdr:rowOff>
    </xdr:to>
    <xdr:sp macro="" textlink="">
      <xdr:nvSpPr>
        <xdr:cNvPr id="699" name="楕円 698"/>
        <xdr:cNvSpPr/>
      </xdr:nvSpPr>
      <xdr:spPr>
        <a:xfrm>
          <a:off x="22110700" y="1845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26688</xdr:rowOff>
    </xdr:from>
    <xdr:ext cx="469744" cy="259045"/>
    <xdr:sp macro="" textlink="">
      <xdr:nvSpPr>
        <xdr:cNvPr id="700" name="【公民館】&#10;一人当たり面積該当値テキスト"/>
        <xdr:cNvSpPr txBox="1"/>
      </xdr:nvSpPr>
      <xdr:spPr>
        <a:xfrm>
          <a:off x="22199600"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113030</xdr:rowOff>
    </xdr:from>
    <xdr:to>
      <xdr:col>112</xdr:col>
      <xdr:colOff>38100</xdr:colOff>
      <xdr:row>108</xdr:row>
      <xdr:rowOff>43180</xdr:rowOff>
    </xdr:to>
    <xdr:sp macro="" textlink="">
      <xdr:nvSpPr>
        <xdr:cNvPr id="701" name="楕円 700"/>
        <xdr:cNvSpPr/>
      </xdr:nvSpPr>
      <xdr:spPr>
        <a:xfrm>
          <a:off x="21272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162561</xdr:rowOff>
    </xdr:from>
    <xdr:to>
      <xdr:col>116</xdr:col>
      <xdr:colOff>63500</xdr:colOff>
      <xdr:row>107</xdr:row>
      <xdr:rowOff>163830</xdr:rowOff>
    </xdr:to>
    <xdr:cxnSp macro="">
      <xdr:nvCxnSpPr>
        <xdr:cNvPr id="702" name="直線コネクタ 701"/>
        <xdr:cNvCxnSpPr/>
      </xdr:nvCxnSpPr>
      <xdr:spPr>
        <a:xfrm flipV="1">
          <a:off x="21323300" y="1850771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116839</xdr:rowOff>
    </xdr:from>
    <xdr:to>
      <xdr:col>107</xdr:col>
      <xdr:colOff>101600</xdr:colOff>
      <xdr:row>108</xdr:row>
      <xdr:rowOff>46989</xdr:rowOff>
    </xdr:to>
    <xdr:sp macro="" textlink="">
      <xdr:nvSpPr>
        <xdr:cNvPr id="703" name="楕円 702"/>
        <xdr:cNvSpPr/>
      </xdr:nvSpPr>
      <xdr:spPr>
        <a:xfrm>
          <a:off x="20383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163830</xdr:rowOff>
    </xdr:from>
    <xdr:to>
      <xdr:col>111</xdr:col>
      <xdr:colOff>177800</xdr:colOff>
      <xdr:row>107</xdr:row>
      <xdr:rowOff>167639</xdr:rowOff>
    </xdr:to>
    <xdr:cxnSp macro="">
      <xdr:nvCxnSpPr>
        <xdr:cNvPr id="704" name="直線コネクタ 703"/>
        <xdr:cNvCxnSpPr/>
      </xdr:nvCxnSpPr>
      <xdr:spPr>
        <a:xfrm flipV="1">
          <a:off x="20434300" y="185089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125747</xdr:rowOff>
    </xdr:from>
    <xdr:ext cx="469744" cy="259045"/>
    <xdr:sp macro="" textlink="">
      <xdr:nvSpPr>
        <xdr:cNvPr id="705" name="n_1aveValue【公民館】&#10;一人当たり面積"/>
        <xdr:cNvSpPr txBox="1"/>
      </xdr:nvSpPr>
      <xdr:spPr>
        <a:xfrm>
          <a:off x="210757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102888</xdr:rowOff>
    </xdr:from>
    <xdr:ext cx="469744" cy="259045"/>
    <xdr:sp macro="" textlink="">
      <xdr:nvSpPr>
        <xdr:cNvPr id="706" name="n_2aveValue【公民館】&#10;一人当たり面積"/>
        <xdr:cNvSpPr txBox="1"/>
      </xdr:nvSpPr>
      <xdr:spPr>
        <a:xfrm>
          <a:off x="20199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34307</xdr:rowOff>
    </xdr:from>
    <xdr:ext cx="469744" cy="259045"/>
    <xdr:sp macro="" textlink="">
      <xdr:nvSpPr>
        <xdr:cNvPr id="707" name="n_1mainValue【公民館】&#10;一人当たり面積"/>
        <xdr:cNvSpPr txBox="1"/>
      </xdr:nvSpPr>
      <xdr:spPr>
        <a:xfrm>
          <a:off x="210757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38116</xdr:rowOff>
    </xdr:from>
    <xdr:ext cx="469744" cy="259045"/>
    <xdr:sp macro="" textlink="">
      <xdr:nvSpPr>
        <xdr:cNvPr id="708" name="n_2mainValue【公民館】&#10;一人当たり面積"/>
        <xdr:cNvSpPr txBox="1"/>
      </xdr:nvSpPr>
      <xdr:spPr>
        <a:xfrm>
          <a:off x="201994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9" name="正方形/長方形 7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0" name="正方形/長方形 7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1" name="テキスト ボックス 7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類似団体と比較して特に有形固定資産償却率が高い施設は、公営住宅、学校施設、保育所である。</a:t>
          </a:r>
        </a:p>
        <a:p>
          <a:r>
            <a:rPr kumimoji="1" lang="ja-JP" altLang="en-US" sz="1300">
              <a:latin typeface="ＭＳ Ｐゴシック" panose="020B0600070205080204" pitchFamily="50" charset="-128"/>
              <a:ea typeface="ＭＳ Ｐゴシック" panose="020B0600070205080204" pitchFamily="50" charset="-128"/>
            </a:rPr>
            <a:t>公営住宅については、昭和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年に建設されており、耐用年数である</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年まであと数年と迫っているため、有形固定資産償却率が極めて高い。施設の除却も視野に入れ、人口減少を見据えた住宅施策を図る必要がある。</a:t>
          </a:r>
        </a:p>
        <a:p>
          <a:r>
            <a:rPr kumimoji="1" lang="ja-JP" altLang="en-US" sz="1300">
              <a:latin typeface="ＭＳ Ｐゴシック" panose="020B0600070205080204" pitchFamily="50" charset="-128"/>
              <a:ea typeface="ＭＳ Ｐゴシック" panose="020B0600070205080204" pitchFamily="50" charset="-128"/>
            </a:rPr>
            <a:t>学校施設については、平成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年度に新設した給食調理場を除き、小学校校舎及び中学校校舎の老朽化が特に進んでいる。令和２年度策定完了予定の個別施設計画策定に基づき、計画的な更新を行っていく必要がある。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保育所についても、平成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の増築部分を除き、建物の築年数が耐用年数まであと１年となっている。少子化が進む中、域内幼稚園の認定こども園への移行などの外部要因も考慮し、保育所機能の民営化を視野に入れた施設マネジメントを実施していく。</a:t>
          </a:r>
        </a:p>
        <a:p>
          <a:r>
            <a:rPr kumimoji="1" lang="ja-JP" altLang="en-US" sz="1300">
              <a:latin typeface="ＭＳ Ｐゴシック" panose="020B0600070205080204" pitchFamily="50" charset="-128"/>
              <a:ea typeface="ＭＳ Ｐゴシック" panose="020B0600070205080204" pitchFamily="50" charset="-128"/>
            </a:rPr>
            <a:t>一方、児童館については、平成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年度に学童保育室を増築したため、有形固定資産減価償却率は低くなっている。増築をしたものの一人当たりの面積等は類似団体と比べ低く、今後も維持管理費用の削減に努めたい。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埼玉県横瀬町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8,420
8,361
49.36
3,432,673
3,237,247
195,426
2,332,962
3,126,034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43543</xdr:rowOff>
    </xdr:from>
    <xdr:to>
      <xdr:col>24</xdr:col>
      <xdr:colOff>62865</xdr:colOff>
      <xdr:row>41</xdr:row>
      <xdr:rowOff>144780</xdr:rowOff>
    </xdr:to>
    <xdr:cxnSp macro="">
      <xdr:nvCxnSpPr>
        <xdr:cNvPr id="57" name="直線コネクタ 56"/>
        <xdr:cNvCxnSpPr/>
      </xdr:nvCxnSpPr>
      <xdr:spPr>
        <a:xfrm flipV="1">
          <a:off x="4634865" y="5872843"/>
          <a:ext cx="0" cy="1301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340478" cy="259045"/>
    <xdr:sp macro="" textlink="">
      <xdr:nvSpPr>
        <xdr:cNvPr id="58" name="【図書館】&#10;有形固定資産減価償却率最小値テキスト"/>
        <xdr:cNvSpPr txBox="1"/>
      </xdr:nvSpPr>
      <xdr:spPr>
        <a:xfrm>
          <a:off x="4673600" y="717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9" name="直線コネクタ 58"/>
        <xdr:cNvCxnSpPr/>
      </xdr:nvCxnSpPr>
      <xdr:spPr>
        <a:xfrm>
          <a:off x="4546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161670</xdr:rowOff>
    </xdr:from>
    <xdr:ext cx="405111" cy="259045"/>
    <xdr:sp macro="" textlink="">
      <xdr:nvSpPr>
        <xdr:cNvPr id="60" name="【図書館】&#10;有形固定資産減価償却率最大値テキスト"/>
        <xdr:cNvSpPr txBox="1"/>
      </xdr:nvSpPr>
      <xdr:spPr>
        <a:xfrm>
          <a:off x="4673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43543</xdr:rowOff>
    </xdr:from>
    <xdr:to>
      <xdr:col>24</xdr:col>
      <xdr:colOff>152400</xdr:colOff>
      <xdr:row>34</xdr:row>
      <xdr:rowOff>43543</xdr:rowOff>
    </xdr:to>
    <xdr:cxnSp macro="">
      <xdr:nvCxnSpPr>
        <xdr:cNvPr id="61" name="直線コネクタ 60"/>
        <xdr:cNvCxnSpPr/>
      </xdr:nvCxnSpPr>
      <xdr:spPr>
        <a:xfrm>
          <a:off x="4546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82204</xdr:rowOff>
    </xdr:from>
    <xdr:ext cx="405111" cy="259045"/>
    <xdr:sp macro="" textlink="">
      <xdr:nvSpPr>
        <xdr:cNvPr id="62" name="【図書館】&#10;有形固定資産減価償却率平均値テキスト"/>
        <xdr:cNvSpPr txBox="1"/>
      </xdr:nvSpPr>
      <xdr:spPr>
        <a:xfrm>
          <a:off x="4673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3" name="フローチャート: 判断 62"/>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4" name="フローチャート: 判断 63"/>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49893</xdr:rowOff>
    </xdr:from>
    <xdr:to>
      <xdr:col>15</xdr:col>
      <xdr:colOff>101600</xdr:colOff>
      <xdr:row>38</xdr:row>
      <xdr:rowOff>151493</xdr:rowOff>
    </xdr:to>
    <xdr:sp macro="" textlink="">
      <xdr:nvSpPr>
        <xdr:cNvPr id="65" name="フローチャート: 判断 64"/>
        <xdr:cNvSpPr/>
      </xdr:nvSpPr>
      <xdr:spPr>
        <a:xfrm>
          <a:off x="2857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169092</xdr:rowOff>
    </xdr:from>
    <xdr:to>
      <xdr:col>24</xdr:col>
      <xdr:colOff>114300</xdr:colOff>
      <xdr:row>37</xdr:row>
      <xdr:rowOff>99242</xdr:rowOff>
    </xdr:to>
    <xdr:sp macro="" textlink="">
      <xdr:nvSpPr>
        <xdr:cNvPr id="71" name="楕円 70"/>
        <xdr:cNvSpPr/>
      </xdr:nvSpPr>
      <xdr:spPr>
        <a:xfrm>
          <a:off x="45847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20519</xdr:rowOff>
    </xdr:from>
    <xdr:ext cx="405111" cy="259045"/>
    <xdr:sp macro="" textlink="">
      <xdr:nvSpPr>
        <xdr:cNvPr id="72" name="【図書館】&#10;有形固定資産減価償却率該当値テキスト"/>
        <xdr:cNvSpPr txBox="1"/>
      </xdr:nvSpPr>
      <xdr:spPr>
        <a:xfrm>
          <a:off x="4673600" y="6192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44994</xdr:rowOff>
    </xdr:from>
    <xdr:to>
      <xdr:col>20</xdr:col>
      <xdr:colOff>38100</xdr:colOff>
      <xdr:row>37</xdr:row>
      <xdr:rowOff>146594</xdr:rowOff>
    </xdr:to>
    <xdr:sp macro="" textlink="">
      <xdr:nvSpPr>
        <xdr:cNvPr id="73" name="楕円 72"/>
        <xdr:cNvSpPr/>
      </xdr:nvSpPr>
      <xdr:spPr>
        <a:xfrm>
          <a:off x="3746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48442</xdr:rowOff>
    </xdr:from>
    <xdr:to>
      <xdr:col>24</xdr:col>
      <xdr:colOff>63500</xdr:colOff>
      <xdr:row>37</xdr:row>
      <xdr:rowOff>95794</xdr:rowOff>
    </xdr:to>
    <xdr:cxnSp macro="">
      <xdr:nvCxnSpPr>
        <xdr:cNvPr id="74" name="直線コネクタ 73"/>
        <xdr:cNvCxnSpPr/>
      </xdr:nvCxnSpPr>
      <xdr:spPr>
        <a:xfrm flipV="1">
          <a:off x="3797300" y="6392092"/>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92347</xdr:rowOff>
    </xdr:from>
    <xdr:to>
      <xdr:col>15</xdr:col>
      <xdr:colOff>101600</xdr:colOff>
      <xdr:row>38</xdr:row>
      <xdr:rowOff>22497</xdr:rowOff>
    </xdr:to>
    <xdr:sp macro="" textlink="">
      <xdr:nvSpPr>
        <xdr:cNvPr id="75" name="楕円 74"/>
        <xdr:cNvSpPr/>
      </xdr:nvSpPr>
      <xdr:spPr>
        <a:xfrm>
          <a:off x="2857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95794</xdr:rowOff>
    </xdr:from>
    <xdr:to>
      <xdr:col>19</xdr:col>
      <xdr:colOff>177800</xdr:colOff>
      <xdr:row>37</xdr:row>
      <xdr:rowOff>143147</xdr:rowOff>
    </xdr:to>
    <xdr:cxnSp macro="">
      <xdr:nvCxnSpPr>
        <xdr:cNvPr id="76" name="直線コネクタ 75"/>
        <xdr:cNvCxnSpPr/>
      </xdr:nvCxnSpPr>
      <xdr:spPr>
        <a:xfrm flipV="1">
          <a:off x="2908300" y="643944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163847</xdr:rowOff>
    </xdr:from>
    <xdr:ext cx="405111" cy="259045"/>
    <xdr:sp macro="" textlink="">
      <xdr:nvSpPr>
        <xdr:cNvPr id="77" name="n_1aveValue【図書館】&#10;有形固定資産減価償却率"/>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142620</xdr:rowOff>
    </xdr:from>
    <xdr:ext cx="405111" cy="259045"/>
    <xdr:sp macro="" textlink="">
      <xdr:nvSpPr>
        <xdr:cNvPr id="78" name="n_2aveValue【図書館】&#10;有形固定資産減価償却率"/>
        <xdr:cNvSpPr txBox="1"/>
      </xdr:nvSpPr>
      <xdr:spPr>
        <a:xfrm>
          <a:off x="2705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163121</xdr:rowOff>
    </xdr:from>
    <xdr:ext cx="405111" cy="259045"/>
    <xdr:sp macro="" textlink="">
      <xdr:nvSpPr>
        <xdr:cNvPr id="79" name="n_1mainValue【図書館】&#10;有形固定資産減価償却率"/>
        <xdr:cNvSpPr txBox="1"/>
      </xdr:nvSpPr>
      <xdr:spPr>
        <a:xfrm>
          <a:off x="3582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39024</xdr:rowOff>
    </xdr:from>
    <xdr:ext cx="405111" cy="259045"/>
    <xdr:sp macro="" textlink="">
      <xdr:nvSpPr>
        <xdr:cNvPr id="80" name="n_2mainValue【図書館】&#10;有形固定資産減価償却率"/>
        <xdr:cNvSpPr txBox="1"/>
      </xdr:nvSpPr>
      <xdr:spPr>
        <a:xfrm>
          <a:off x="2705744" y="621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44196</xdr:rowOff>
    </xdr:from>
    <xdr:to>
      <xdr:col>54</xdr:col>
      <xdr:colOff>189865</xdr:colOff>
      <xdr:row>41</xdr:row>
      <xdr:rowOff>48768</xdr:rowOff>
    </xdr:to>
    <xdr:cxnSp macro="">
      <xdr:nvCxnSpPr>
        <xdr:cNvPr id="102" name="直線コネクタ 101"/>
        <xdr:cNvCxnSpPr/>
      </xdr:nvCxnSpPr>
      <xdr:spPr>
        <a:xfrm flipV="1">
          <a:off x="10476865" y="5873496"/>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52595</xdr:rowOff>
    </xdr:from>
    <xdr:ext cx="469744" cy="259045"/>
    <xdr:sp macro="" textlink="">
      <xdr:nvSpPr>
        <xdr:cNvPr id="103" name="【図書館】&#10;一人当たり面積最小値テキスト"/>
        <xdr:cNvSpPr txBox="1"/>
      </xdr:nvSpPr>
      <xdr:spPr>
        <a:xfrm>
          <a:off x="10515600" y="708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48768</xdr:rowOff>
    </xdr:from>
    <xdr:to>
      <xdr:col>55</xdr:col>
      <xdr:colOff>88900</xdr:colOff>
      <xdr:row>41</xdr:row>
      <xdr:rowOff>48768</xdr:rowOff>
    </xdr:to>
    <xdr:cxnSp macro="">
      <xdr:nvCxnSpPr>
        <xdr:cNvPr id="104" name="直線コネクタ 103"/>
        <xdr:cNvCxnSpPr/>
      </xdr:nvCxnSpPr>
      <xdr:spPr>
        <a:xfrm>
          <a:off x="10388600" y="707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162323</xdr:rowOff>
    </xdr:from>
    <xdr:ext cx="469744" cy="259045"/>
    <xdr:sp macro="" textlink="">
      <xdr:nvSpPr>
        <xdr:cNvPr id="105" name="【図書館】&#10;一人当たり面積最大値テキスト"/>
        <xdr:cNvSpPr txBox="1"/>
      </xdr:nvSpPr>
      <xdr:spPr>
        <a:xfrm>
          <a:off x="10515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44196</xdr:rowOff>
    </xdr:from>
    <xdr:to>
      <xdr:col>55</xdr:col>
      <xdr:colOff>88900</xdr:colOff>
      <xdr:row>34</xdr:row>
      <xdr:rowOff>44196</xdr:rowOff>
    </xdr:to>
    <xdr:cxnSp macro="">
      <xdr:nvCxnSpPr>
        <xdr:cNvPr id="106" name="直線コネクタ 105"/>
        <xdr:cNvCxnSpPr/>
      </xdr:nvCxnSpPr>
      <xdr:spPr>
        <a:xfrm>
          <a:off x="10388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51833</xdr:rowOff>
    </xdr:from>
    <xdr:ext cx="469744" cy="259045"/>
    <xdr:sp macro="" textlink="">
      <xdr:nvSpPr>
        <xdr:cNvPr id="107" name="【図書館】&#10;一人当たり面積平均値テキスト"/>
        <xdr:cNvSpPr txBox="1"/>
      </xdr:nvSpPr>
      <xdr:spPr>
        <a:xfrm>
          <a:off x="10515600" y="690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73406</xdr:rowOff>
    </xdr:from>
    <xdr:to>
      <xdr:col>55</xdr:col>
      <xdr:colOff>50800</xdr:colOff>
      <xdr:row>41</xdr:row>
      <xdr:rowOff>3556</xdr:rowOff>
    </xdr:to>
    <xdr:sp macro="" textlink="">
      <xdr:nvSpPr>
        <xdr:cNvPr id="108" name="フローチャート: 判断 107"/>
        <xdr:cNvSpPr/>
      </xdr:nvSpPr>
      <xdr:spPr>
        <a:xfrm>
          <a:off x="10426700" y="693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57404</xdr:rowOff>
    </xdr:from>
    <xdr:to>
      <xdr:col>50</xdr:col>
      <xdr:colOff>165100</xdr:colOff>
      <xdr:row>40</xdr:row>
      <xdr:rowOff>159004</xdr:rowOff>
    </xdr:to>
    <xdr:sp macro="" textlink="">
      <xdr:nvSpPr>
        <xdr:cNvPr id="109" name="フローチャート: 判断 108"/>
        <xdr:cNvSpPr/>
      </xdr:nvSpPr>
      <xdr:spPr>
        <a:xfrm>
          <a:off x="9588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146558</xdr:rowOff>
    </xdr:from>
    <xdr:to>
      <xdr:col>46</xdr:col>
      <xdr:colOff>38100</xdr:colOff>
      <xdr:row>40</xdr:row>
      <xdr:rowOff>76708</xdr:rowOff>
    </xdr:to>
    <xdr:sp macro="" textlink="">
      <xdr:nvSpPr>
        <xdr:cNvPr id="110" name="フローチャート: 判断 109"/>
        <xdr:cNvSpPr/>
      </xdr:nvSpPr>
      <xdr:spPr>
        <a:xfrm>
          <a:off x="8699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39116</xdr:rowOff>
    </xdr:from>
    <xdr:to>
      <xdr:col>55</xdr:col>
      <xdr:colOff>50800</xdr:colOff>
      <xdr:row>40</xdr:row>
      <xdr:rowOff>140716</xdr:rowOff>
    </xdr:to>
    <xdr:sp macro="" textlink="">
      <xdr:nvSpPr>
        <xdr:cNvPr id="116" name="楕円 115"/>
        <xdr:cNvSpPr/>
      </xdr:nvSpPr>
      <xdr:spPr>
        <a:xfrm>
          <a:off x="104267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61993</xdr:rowOff>
    </xdr:from>
    <xdr:ext cx="469744" cy="259045"/>
    <xdr:sp macro="" textlink="">
      <xdr:nvSpPr>
        <xdr:cNvPr id="117" name="【図書館】&#10;一人当たり面積該当値テキスト"/>
        <xdr:cNvSpPr txBox="1"/>
      </xdr:nvSpPr>
      <xdr:spPr>
        <a:xfrm>
          <a:off x="10515600" y="674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41402</xdr:rowOff>
    </xdr:from>
    <xdr:to>
      <xdr:col>50</xdr:col>
      <xdr:colOff>165100</xdr:colOff>
      <xdr:row>40</xdr:row>
      <xdr:rowOff>143002</xdr:rowOff>
    </xdr:to>
    <xdr:sp macro="" textlink="">
      <xdr:nvSpPr>
        <xdr:cNvPr id="118" name="楕円 117"/>
        <xdr:cNvSpPr/>
      </xdr:nvSpPr>
      <xdr:spPr>
        <a:xfrm>
          <a:off x="9588500" y="68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89916</xdr:rowOff>
    </xdr:from>
    <xdr:to>
      <xdr:col>55</xdr:col>
      <xdr:colOff>0</xdr:colOff>
      <xdr:row>40</xdr:row>
      <xdr:rowOff>92202</xdr:rowOff>
    </xdr:to>
    <xdr:cxnSp macro="">
      <xdr:nvCxnSpPr>
        <xdr:cNvPr id="119" name="直線コネクタ 118"/>
        <xdr:cNvCxnSpPr/>
      </xdr:nvCxnSpPr>
      <xdr:spPr>
        <a:xfrm flipV="1">
          <a:off x="9639300" y="694791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45974</xdr:rowOff>
    </xdr:from>
    <xdr:to>
      <xdr:col>46</xdr:col>
      <xdr:colOff>38100</xdr:colOff>
      <xdr:row>40</xdr:row>
      <xdr:rowOff>147574</xdr:rowOff>
    </xdr:to>
    <xdr:sp macro="" textlink="">
      <xdr:nvSpPr>
        <xdr:cNvPr id="120" name="楕円 119"/>
        <xdr:cNvSpPr/>
      </xdr:nvSpPr>
      <xdr:spPr>
        <a:xfrm>
          <a:off x="8699500" y="69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92202</xdr:rowOff>
    </xdr:from>
    <xdr:to>
      <xdr:col>50</xdr:col>
      <xdr:colOff>114300</xdr:colOff>
      <xdr:row>40</xdr:row>
      <xdr:rowOff>96774</xdr:rowOff>
    </xdr:to>
    <xdr:cxnSp macro="">
      <xdr:nvCxnSpPr>
        <xdr:cNvPr id="121" name="直線コネクタ 120"/>
        <xdr:cNvCxnSpPr/>
      </xdr:nvCxnSpPr>
      <xdr:spPr>
        <a:xfrm flipV="1">
          <a:off x="8750300" y="69502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150131</xdr:rowOff>
    </xdr:from>
    <xdr:ext cx="469744" cy="259045"/>
    <xdr:sp macro="" textlink="">
      <xdr:nvSpPr>
        <xdr:cNvPr id="122" name="n_1aveValue【図書館】&#10;一人当たり面積"/>
        <xdr:cNvSpPr txBox="1"/>
      </xdr:nvSpPr>
      <xdr:spPr>
        <a:xfrm>
          <a:off x="93917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93235</xdr:rowOff>
    </xdr:from>
    <xdr:ext cx="469744" cy="259045"/>
    <xdr:sp macro="" textlink="">
      <xdr:nvSpPr>
        <xdr:cNvPr id="123" name="n_2aveValue【図書館】&#10;一人当たり面積"/>
        <xdr:cNvSpPr txBox="1"/>
      </xdr:nvSpPr>
      <xdr:spPr>
        <a:xfrm>
          <a:off x="85154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159529</xdr:rowOff>
    </xdr:from>
    <xdr:ext cx="469744" cy="259045"/>
    <xdr:sp macro="" textlink="">
      <xdr:nvSpPr>
        <xdr:cNvPr id="124" name="n_1mainValue【図書館】&#10;一人当たり面積"/>
        <xdr:cNvSpPr txBox="1"/>
      </xdr:nvSpPr>
      <xdr:spPr>
        <a:xfrm>
          <a:off x="9391727" y="667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138701</xdr:rowOff>
    </xdr:from>
    <xdr:ext cx="469744" cy="259045"/>
    <xdr:sp macro="" textlink="">
      <xdr:nvSpPr>
        <xdr:cNvPr id="125" name="n_2mainValue【図書館】&#10;一人当たり面積"/>
        <xdr:cNvSpPr txBox="1"/>
      </xdr:nvSpPr>
      <xdr:spPr>
        <a:xfrm>
          <a:off x="8515427" y="699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76200</xdr:rowOff>
    </xdr:to>
    <xdr:cxnSp macro="">
      <xdr:nvCxnSpPr>
        <xdr:cNvPr id="150" name="直線コネクタ 149"/>
        <xdr:cNvCxnSpPr/>
      </xdr:nvCxnSpPr>
      <xdr:spPr>
        <a:xfrm flipV="1">
          <a:off x="4634865" y="9544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80027</xdr:rowOff>
    </xdr:from>
    <xdr:ext cx="405111" cy="259045"/>
    <xdr:sp macro="" textlink="">
      <xdr:nvSpPr>
        <xdr:cNvPr id="151" name="【体育館・プール】&#10;有形固定資産減価償却率最小値テキスト"/>
        <xdr:cNvSpPr txBox="1"/>
      </xdr:nvSpPr>
      <xdr:spPr>
        <a:xfrm>
          <a:off x="4673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76200</xdr:rowOff>
    </xdr:from>
    <xdr:to>
      <xdr:col>24</xdr:col>
      <xdr:colOff>152400</xdr:colOff>
      <xdr:row>63</xdr:row>
      <xdr:rowOff>76200</xdr:rowOff>
    </xdr:to>
    <xdr:cxnSp macro="">
      <xdr:nvCxnSpPr>
        <xdr:cNvPr id="152" name="直線コネクタ 151"/>
        <xdr:cNvCxnSpPr/>
      </xdr:nvCxnSpPr>
      <xdr:spPr>
        <a:xfrm>
          <a:off x="4546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53"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54" name="直線コネクタ 153"/>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12082</xdr:rowOff>
    </xdr:from>
    <xdr:ext cx="405111" cy="259045"/>
    <xdr:sp macro="" textlink="">
      <xdr:nvSpPr>
        <xdr:cNvPr id="155" name="【体育館・プール】&#10;有形固定資産減価償却率平均値テキスト"/>
        <xdr:cNvSpPr txBox="1"/>
      </xdr:nvSpPr>
      <xdr:spPr>
        <a:xfrm>
          <a:off x="4673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156" name="フローチャート: 判断 155"/>
        <xdr:cNvSpPr/>
      </xdr:nvSpPr>
      <xdr:spPr>
        <a:xfrm>
          <a:off x="4584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57" name="フローチャート: 判断 156"/>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168275</xdr:rowOff>
    </xdr:from>
    <xdr:to>
      <xdr:col>15</xdr:col>
      <xdr:colOff>101600</xdr:colOff>
      <xdr:row>60</xdr:row>
      <xdr:rowOff>98425</xdr:rowOff>
    </xdr:to>
    <xdr:sp macro="" textlink="">
      <xdr:nvSpPr>
        <xdr:cNvPr id="158" name="フローチャート: 判断 157"/>
        <xdr:cNvSpPr/>
      </xdr:nvSpPr>
      <xdr:spPr>
        <a:xfrm>
          <a:off x="2857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29210</xdr:rowOff>
    </xdr:from>
    <xdr:to>
      <xdr:col>24</xdr:col>
      <xdr:colOff>114300</xdr:colOff>
      <xdr:row>60</xdr:row>
      <xdr:rowOff>130810</xdr:rowOff>
    </xdr:to>
    <xdr:sp macro="" textlink="">
      <xdr:nvSpPr>
        <xdr:cNvPr id="164" name="楕円 163"/>
        <xdr:cNvSpPr/>
      </xdr:nvSpPr>
      <xdr:spPr>
        <a:xfrm>
          <a:off x="4584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7637</xdr:rowOff>
    </xdr:from>
    <xdr:ext cx="405111" cy="259045"/>
    <xdr:sp macro="" textlink="">
      <xdr:nvSpPr>
        <xdr:cNvPr id="165" name="【体育館・プール】&#10;有形固定資産減価償却率該当値テキスト"/>
        <xdr:cNvSpPr txBox="1"/>
      </xdr:nvSpPr>
      <xdr:spPr>
        <a:xfrm>
          <a:off x="4673600"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118745</xdr:rowOff>
    </xdr:from>
    <xdr:to>
      <xdr:col>20</xdr:col>
      <xdr:colOff>38100</xdr:colOff>
      <xdr:row>61</xdr:row>
      <xdr:rowOff>48895</xdr:rowOff>
    </xdr:to>
    <xdr:sp macro="" textlink="">
      <xdr:nvSpPr>
        <xdr:cNvPr id="166" name="楕円 165"/>
        <xdr:cNvSpPr/>
      </xdr:nvSpPr>
      <xdr:spPr>
        <a:xfrm>
          <a:off x="3746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80010</xdr:rowOff>
    </xdr:from>
    <xdr:to>
      <xdr:col>24</xdr:col>
      <xdr:colOff>63500</xdr:colOff>
      <xdr:row>60</xdr:row>
      <xdr:rowOff>169545</xdr:rowOff>
    </xdr:to>
    <xdr:cxnSp macro="">
      <xdr:nvCxnSpPr>
        <xdr:cNvPr id="167" name="直線コネクタ 166"/>
        <xdr:cNvCxnSpPr/>
      </xdr:nvCxnSpPr>
      <xdr:spPr>
        <a:xfrm flipV="1">
          <a:off x="3797300" y="10367010"/>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36830</xdr:rowOff>
    </xdr:from>
    <xdr:to>
      <xdr:col>15</xdr:col>
      <xdr:colOff>101600</xdr:colOff>
      <xdr:row>61</xdr:row>
      <xdr:rowOff>138430</xdr:rowOff>
    </xdr:to>
    <xdr:sp macro="" textlink="">
      <xdr:nvSpPr>
        <xdr:cNvPr id="168" name="楕円 167"/>
        <xdr:cNvSpPr/>
      </xdr:nvSpPr>
      <xdr:spPr>
        <a:xfrm>
          <a:off x="2857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169545</xdr:rowOff>
    </xdr:from>
    <xdr:to>
      <xdr:col>19</xdr:col>
      <xdr:colOff>177800</xdr:colOff>
      <xdr:row>61</xdr:row>
      <xdr:rowOff>87630</xdr:rowOff>
    </xdr:to>
    <xdr:cxnSp macro="">
      <xdr:nvCxnSpPr>
        <xdr:cNvPr id="169" name="直線コネクタ 168"/>
        <xdr:cNvCxnSpPr/>
      </xdr:nvCxnSpPr>
      <xdr:spPr>
        <a:xfrm flipV="1">
          <a:off x="2908300" y="1045654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86377</xdr:rowOff>
    </xdr:from>
    <xdr:ext cx="405111" cy="259045"/>
    <xdr:sp macro="" textlink="">
      <xdr:nvSpPr>
        <xdr:cNvPr id="170" name="n_1aveValue【体育館・プール】&#10;有形固定資産減価償却率"/>
        <xdr:cNvSpPr txBox="1"/>
      </xdr:nvSpPr>
      <xdr:spPr>
        <a:xfrm>
          <a:off x="3582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114952</xdr:rowOff>
    </xdr:from>
    <xdr:ext cx="405111" cy="259045"/>
    <xdr:sp macro="" textlink="">
      <xdr:nvSpPr>
        <xdr:cNvPr id="171" name="n_2aveValue【体育館・プール】&#10;有形固定資産減価償却率"/>
        <xdr:cNvSpPr txBox="1"/>
      </xdr:nvSpPr>
      <xdr:spPr>
        <a:xfrm>
          <a:off x="2705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40022</xdr:rowOff>
    </xdr:from>
    <xdr:ext cx="405111" cy="259045"/>
    <xdr:sp macro="" textlink="">
      <xdr:nvSpPr>
        <xdr:cNvPr id="172" name="n_1mainValue【体育館・プール】&#10;有形固定資産減価償却率"/>
        <xdr:cNvSpPr txBox="1"/>
      </xdr:nvSpPr>
      <xdr:spPr>
        <a:xfrm>
          <a:off x="35820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129557</xdr:rowOff>
    </xdr:from>
    <xdr:ext cx="405111" cy="259045"/>
    <xdr:sp macro="" textlink="">
      <xdr:nvSpPr>
        <xdr:cNvPr id="173" name="n_2mainValue【体育館・プール】&#10;有形固定資産減価償却率"/>
        <xdr:cNvSpPr txBox="1"/>
      </xdr:nvSpPr>
      <xdr:spPr>
        <a:xfrm>
          <a:off x="2705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4" name="直線コネクタ 18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85" name="テキスト ボックス 184"/>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8" name="直線コネクタ 18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89" name="テキスト ボックス 188"/>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1" name="テキスト ボックス 19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25146</xdr:rowOff>
    </xdr:from>
    <xdr:to>
      <xdr:col>54</xdr:col>
      <xdr:colOff>189865</xdr:colOff>
      <xdr:row>63</xdr:row>
      <xdr:rowOff>48006</xdr:rowOff>
    </xdr:to>
    <xdr:cxnSp macro="">
      <xdr:nvCxnSpPr>
        <xdr:cNvPr id="193" name="直線コネクタ 192"/>
        <xdr:cNvCxnSpPr/>
      </xdr:nvCxnSpPr>
      <xdr:spPr>
        <a:xfrm flipV="1">
          <a:off x="10476865" y="9626346"/>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94" name="【体育館・プール】&#10;一人当たり面積最小値テキスト"/>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95" name="直線コネクタ 194"/>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143273</xdr:rowOff>
    </xdr:from>
    <xdr:ext cx="469744" cy="259045"/>
    <xdr:sp macro="" textlink="">
      <xdr:nvSpPr>
        <xdr:cNvPr id="196" name="【体育館・プール】&#10;一人当たり面積最大値テキスト"/>
        <xdr:cNvSpPr txBox="1"/>
      </xdr:nvSpPr>
      <xdr:spPr>
        <a:xfrm>
          <a:off x="10515600" y="940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25146</xdr:rowOff>
    </xdr:from>
    <xdr:to>
      <xdr:col>55</xdr:col>
      <xdr:colOff>88900</xdr:colOff>
      <xdr:row>56</xdr:row>
      <xdr:rowOff>25146</xdr:rowOff>
    </xdr:to>
    <xdr:cxnSp macro="">
      <xdr:nvCxnSpPr>
        <xdr:cNvPr id="197" name="直線コネクタ 196"/>
        <xdr:cNvCxnSpPr/>
      </xdr:nvCxnSpPr>
      <xdr:spPr>
        <a:xfrm>
          <a:off x="10388600" y="962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107522</xdr:rowOff>
    </xdr:from>
    <xdr:ext cx="469744" cy="259045"/>
    <xdr:sp macro="" textlink="">
      <xdr:nvSpPr>
        <xdr:cNvPr id="198" name="【体育館・プール】&#10;一人当たり面積平均値テキスト"/>
        <xdr:cNvSpPr txBox="1"/>
      </xdr:nvSpPr>
      <xdr:spPr>
        <a:xfrm>
          <a:off x="10515600" y="10394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84645</xdr:rowOff>
    </xdr:from>
    <xdr:to>
      <xdr:col>55</xdr:col>
      <xdr:colOff>50800</xdr:colOff>
      <xdr:row>62</xdr:row>
      <xdr:rowOff>14795</xdr:rowOff>
    </xdr:to>
    <xdr:sp macro="" textlink="">
      <xdr:nvSpPr>
        <xdr:cNvPr id="199" name="フローチャート: 判断 198"/>
        <xdr:cNvSpPr/>
      </xdr:nvSpPr>
      <xdr:spPr>
        <a:xfrm>
          <a:off x="10426700" y="1054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42355</xdr:rowOff>
    </xdr:from>
    <xdr:to>
      <xdr:col>50</xdr:col>
      <xdr:colOff>165100</xdr:colOff>
      <xdr:row>61</xdr:row>
      <xdr:rowOff>143955</xdr:rowOff>
    </xdr:to>
    <xdr:sp macro="" textlink="">
      <xdr:nvSpPr>
        <xdr:cNvPr id="200" name="フローチャート: 判断 199"/>
        <xdr:cNvSpPr/>
      </xdr:nvSpPr>
      <xdr:spPr>
        <a:xfrm>
          <a:off x="9588500" y="105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90360</xdr:rowOff>
    </xdr:from>
    <xdr:to>
      <xdr:col>46</xdr:col>
      <xdr:colOff>38100</xdr:colOff>
      <xdr:row>62</xdr:row>
      <xdr:rowOff>20510</xdr:rowOff>
    </xdr:to>
    <xdr:sp macro="" textlink="">
      <xdr:nvSpPr>
        <xdr:cNvPr id="201" name="フローチャート: 判断 200"/>
        <xdr:cNvSpPr/>
      </xdr:nvSpPr>
      <xdr:spPr>
        <a:xfrm>
          <a:off x="8699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72644</xdr:rowOff>
    </xdr:from>
    <xdr:to>
      <xdr:col>55</xdr:col>
      <xdr:colOff>50800</xdr:colOff>
      <xdr:row>63</xdr:row>
      <xdr:rowOff>2794</xdr:rowOff>
    </xdr:to>
    <xdr:sp macro="" textlink="">
      <xdr:nvSpPr>
        <xdr:cNvPr id="207" name="楕円 206"/>
        <xdr:cNvSpPr/>
      </xdr:nvSpPr>
      <xdr:spPr>
        <a:xfrm>
          <a:off x="104267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159021</xdr:rowOff>
    </xdr:from>
    <xdr:ext cx="469744" cy="259045"/>
    <xdr:sp macro="" textlink="">
      <xdr:nvSpPr>
        <xdr:cNvPr id="208" name="【体育館・プール】&#10;一人当たり面積該当値テキスト"/>
        <xdr:cNvSpPr txBox="1"/>
      </xdr:nvSpPr>
      <xdr:spPr>
        <a:xfrm>
          <a:off x="10515600" y="1061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73787</xdr:rowOff>
    </xdr:from>
    <xdr:to>
      <xdr:col>50</xdr:col>
      <xdr:colOff>165100</xdr:colOff>
      <xdr:row>63</xdr:row>
      <xdr:rowOff>3937</xdr:rowOff>
    </xdr:to>
    <xdr:sp macro="" textlink="">
      <xdr:nvSpPr>
        <xdr:cNvPr id="209" name="楕円 208"/>
        <xdr:cNvSpPr/>
      </xdr:nvSpPr>
      <xdr:spPr>
        <a:xfrm>
          <a:off x="9588500" y="1070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123444</xdr:rowOff>
    </xdr:from>
    <xdr:to>
      <xdr:col>55</xdr:col>
      <xdr:colOff>0</xdr:colOff>
      <xdr:row>62</xdr:row>
      <xdr:rowOff>124587</xdr:rowOff>
    </xdr:to>
    <xdr:cxnSp macro="">
      <xdr:nvCxnSpPr>
        <xdr:cNvPr id="210" name="直線コネクタ 209"/>
        <xdr:cNvCxnSpPr/>
      </xdr:nvCxnSpPr>
      <xdr:spPr>
        <a:xfrm flipV="1">
          <a:off x="9639300" y="1075334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73787</xdr:rowOff>
    </xdr:from>
    <xdr:to>
      <xdr:col>46</xdr:col>
      <xdr:colOff>38100</xdr:colOff>
      <xdr:row>63</xdr:row>
      <xdr:rowOff>3937</xdr:rowOff>
    </xdr:to>
    <xdr:sp macro="" textlink="">
      <xdr:nvSpPr>
        <xdr:cNvPr id="211" name="楕円 210"/>
        <xdr:cNvSpPr/>
      </xdr:nvSpPr>
      <xdr:spPr>
        <a:xfrm>
          <a:off x="8699500" y="1070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124587</xdr:rowOff>
    </xdr:from>
    <xdr:to>
      <xdr:col>50</xdr:col>
      <xdr:colOff>114300</xdr:colOff>
      <xdr:row>62</xdr:row>
      <xdr:rowOff>124587</xdr:rowOff>
    </xdr:to>
    <xdr:cxnSp macro="">
      <xdr:nvCxnSpPr>
        <xdr:cNvPr id="212" name="直線コネクタ 211"/>
        <xdr:cNvCxnSpPr/>
      </xdr:nvCxnSpPr>
      <xdr:spPr>
        <a:xfrm>
          <a:off x="8750300" y="107544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160482</xdr:rowOff>
    </xdr:from>
    <xdr:ext cx="469744" cy="259045"/>
    <xdr:sp macro="" textlink="">
      <xdr:nvSpPr>
        <xdr:cNvPr id="213" name="n_1aveValue【体育館・プール】&#10;一人当たり面積"/>
        <xdr:cNvSpPr txBox="1"/>
      </xdr:nvSpPr>
      <xdr:spPr>
        <a:xfrm>
          <a:off x="9391727" y="1027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37037</xdr:rowOff>
    </xdr:from>
    <xdr:ext cx="469744" cy="259045"/>
    <xdr:sp macro="" textlink="">
      <xdr:nvSpPr>
        <xdr:cNvPr id="214" name="n_2aveValue【体育館・プール】&#10;一人当たり面積"/>
        <xdr:cNvSpPr txBox="1"/>
      </xdr:nvSpPr>
      <xdr:spPr>
        <a:xfrm>
          <a:off x="8515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166514</xdr:rowOff>
    </xdr:from>
    <xdr:ext cx="469744" cy="259045"/>
    <xdr:sp macro="" textlink="">
      <xdr:nvSpPr>
        <xdr:cNvPr id="215" name="n_1mainValue【体育館・プール】&#10;一人当たり面積"/>
        <xdr:cNvSpPr txBox="1"/>
      </xdr:nvSpPr>
      <xdr:spPr>
        <a:xfrm>
          <a:off x="9391727" y="1079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166514</xdr:rowOff>
    </xdr:from>
    <xdr:ext cx="469744" cy="259045"/>
    <xdr:sp macro="" textlink="">
      <xdr:nvSpPr>
        <xdr:cNvPr id="216" name="n_2mainValue【体育館・プール】&#10;一人当たり面積"/>
        <xdr:cNvSpPr txBox="1"/>
      </xdr:nvSpPr>
      <xdr:spPr>
        <a:xfrm>
          <a:off x="8515427" y="1079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7" name="テキスト ボックス 22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8" name="直線コネクタ 22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9" name="テキスト ボックス 22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0" name="直線コネクタ 22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1" name="テキスト ボックス 23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2" name="直線コネクタ 23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3" name="テキスト ボックス 23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4" name="直線コネクタ 23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5" name="テキスト ボックス 23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6" name="直線コネクタ 23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7" name="テキスト ボックス 23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91439</xdr:rowOff>
    </xdr:from>
    <xdr:to>
      <xdr:col>24</xdr:col>
      <xdr:colOff>62865</xdr:colOff>
      <xdr:row>85</xdr:row>
      <xdr:rowOff>118111</xdr:rowOff>
    </xdr:to>
    <xdr:cxnSp macro="">
      <xdr:nvCxnSpPr>
        <xdr:cNvPr id="241" name="直線コネクタ 240"/>
        <xdr:cNvCxnSpPr/>
      </xdr:nvCxnSpPr>
      <xdr:spPr>
        <a:xfrm flipV="1">
          <a:off x="4634865" y="13464539"/>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42" name="【福祉施設】&#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43" name="直線コネクタ 242"/>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38116</xdr:rowOff>
    </xdr:from>
    <xdr:ext cx="405111" cy="259045"/>
    <xdr:sp macro="" textlink="">
      <xdr:nvSpPr>
        <xdr:cNvPr id="244" name="【福祉施設】&#10;有形固定資産減価償却率最大値テキスト"/>
        <xdr:cNvSpPr txBox="1"/>
      </xdr:nvSpPr>
      <xdr:spPr>
        <a:xfrm>
          <a:off x="4673600"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91439</xdr:rowOff>
    </xdr:from>
    <xdr:to>
      <xdr:col>24</xdr:col>
      <xdr:colOff>152400</xdr:colOff>
      <xdr:row>78</xdr:row>
      <xdr:rowOff>91439</xdr:rowOff>
    </xdr:to>
    <xdr:cxnSp macro="">
      <xdr:nvCxnSpPr>
        <xdr:cNvPr id="245" name="直線コネクタ 244"/>
        <xdr:cNvCxnSpPr/>
      </xdr:nvCxnSpPr>
      <xdr:spPr>
        <a:xfrm>
          <a:off x="4546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32402</xdr:rowOff>
    </xdr:from>
    <xdr:ext cx="405111" cy="259045"/>
    <xdr:sp macro="" textlink="">
      <xdr:nvSpPr>
        <xdr:cNvPr id="246" name="【福祉施設】&#10;有形固定資産減価償却率平均値テキスト"/>
        <xdr:cNvSpPr txBox="1"/>
      </xdr:nvSpPr>
      <xdr:spPr>
        <a:xfrm>
          <a:off x="4673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247" name="フローチャート: 判断 246"/>
        <xdr:cNvSpPr/>
      </xdr:nvSpPr>
      <xdr:spPr>
        <a:xfrm>
          <a:off x="4584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xdr:rowOff>
    </xdr:from>
    <xdr:to>
      <xdr:col>20</xdr:col>
      <xdr:colOff>38100</xdr:colOff>
      <xdr:row>82</xdr:row>
      <xdr:rowOff>109855</xdr:rowOff>
    </xdr:to>
    <xdr:sp macro="" textlink="">
      <xdr:nvSpPr>
        <xdr:cNvPr id="248" name="フローチャート: 判断 247"/>
        <xdr:cNvSpPr/>
      </xdr:nvSpPr>
      <xdr:spPr>
        <a:xfrm>
          <a:off x="3746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52070</xdr:rowOff>
    </xdr:from>
    <xdr:to>
      <xdr:col>15</xdr:col>
      <xdr:colOff>101600</xdr:colOff>
      <xdr:row>82</xdr:row>
      <xdr:rowOff>153670</xdr:rowOff>
    </xdr:to>
    <xdr:sp macro="" textlink="">
      <xdr:nvSpPr>
        <xdr:cNvPr id="249" name="フローチャート: 判断 248"/>
        <xdr:cNvSpPr/>
      </xdr:nvSpPr>
      <xdr:spPr>
        <a:xfrm>
          <a:off x="2857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42545</xdr:rowOff>
    </xdr:from>
    <xdr:to>
      <xdr:col>24</xdr:col>
      <xdr:colOff>114300</xdr:colOff>
      <xdr:row>82</xdr:row>
      <xdr:rowOff>144145</xdr:rowOff>
    </xdr:to>
    <xdr:sp macro="" textlink="">
      <xdr:nvSpPr>
        <xdr:cNvPr id="255" name="楕円 254"/>
        <xdr:cNvSpPr/>
      </xdr:nvSpPr>
      <xdr:spPr>
        <a:xfrm>
          <a:off x="45847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65422</xdr:rowOff>
    </xdr:from>
    <xdr:ext cx="405111" cy="259045"/>
    <xdr:sp macro="" textlink="">
      <xdr:nvSpPr>
        <xdr:cNvPr id="256" name="【福祉施設】&#10;有形固定資産減価償却率該当値テキスト"/>
        <xdr:cNvSpPr txBox="1"/>
      </xdr:nvSpPr>
      <xdr:spPr>
        <a:xfrm>
          <a:off x="4673600"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86361</xdr:rowOff>
    </xdr:from>
    <xdr:to>
      <xdr:col>20</xdr:col>
      <xdr:colOff>38100</xdr:colOff>
      <xdr:row>83</xdr:row>
      <xdr:rowOff>16511</xdr:rowOff>
    </xdr:to>
    <xdr:sp macro="" textlink="">
      <xdr:nvSpPr>
        <xdr:cNvPr id="257" name="楕円 256"/>
        <xdr:cNvSpPr/>
      </xdr:nvSpPr>
      <xdr:spPr>
        <a:xfrm>
          <a:off x="3746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93345</xdr:rowOff>
    </xdr:from>
    <xdr:to>
      <xdr:col>24</xdr:col>
      <xdr:colOff>63500</xdr:colOff>
      <xdr:row>82</xdr:row>
      <xdr:rowOff>137161</xdr:rowOff>
    </xdr:to>
    <xdr:cxnSp macro="">
      <xdr:nvCxnSpPr>
        <xdr:cNvPr id="258" name="直線コネクタ 257"/>
        <xdr:cNvCxnSpPr/>
      </xdr:nvCxnSpPr>
      <xdr:spPr>
        <a:xfrm flipV="1">
          <a:off x="3797300" y="1415224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128270</xdr:rowOff>
    </xdr:from>
    <xdr:to>
      <xdr:col>15</xdr:col>
      <xdr:colOff>101600</xdr:colOff>
      <xdr:row>83</xdr:row>
      <xdr:rowOff>58420</xdr:rowOff>
    </xdr:to>
    <xdr:sp macro="" textlink="">
      <xdr:nvSpPr>
        <xdr:cNvPr id="259" name="楕円 258"/>
        <xdr:cNvSpPr/>
      </xdr:nvSpPr>
      <xdr:spPr>
        <a:xfrm>
          <a:off x="2857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137161</xdr:rowOff>
    </xdr:from>
    <xdr:to>
      <xdr:col>19</xdr:col>
      <xdr:colOff>177800</xdr:colOff>
      <xdr:row>83</xdr:row>
      <xdr:rowOff>7620</xdr:rowOff>
    </xdr:to>
    <xdr:cxnSp macro="">
      <xdr:nvCxnSpPr>
        <xdr:cNvPr id="260" name="直線コネクタ 259"/>
        <xdr:cNvCxnSpPr/>
      </xdr:nvCxnSpPr>
      <xdr:spPr>
        <a:xfrm flipV="1">
          <a:off x="2908300" y="141960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126382</xdr:rowOff>
    </xdr:from>
    <xdr:ext cx="405111" cy="259045"/>
    <xdr:sp macro="" textlink="">
      <xdr:nvSpPr>
        <xdr:cNvPr id="261" name="n_1aveValue【福祉施設】&#10;有形固定資産減価償却率"/>
        <xdr:cNvSpPr txBox="1"/>
      </xdr:nvSpPr>
      <xdr:spPr>
        <a:xfrm>
          <a:off x="35820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170197</xdr:rowOff>
    </xdr:from>
    <xdr:ext cx="405111" cy="259045"/>
    <xdr:sp macro="" textlink="">
      <xdr:nvSpPr>
        <xdr:cNvPr id="262" name="n_2aveValue【福祉施設】&#10;有形固定資産減価償却率"/>
        <xdr:cNvSpPr txBox="1"/>
      </xdr:nvSpPr>
      <xdr:spPr>
        <a:xfrm>
          <a:off x="2705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7638</xdr:rowOff>
    </xdr:from>
    <xdr:ext cx="405111" cy="259045"/>
    <xdr:sp macro="" textlink="">
      <xdr:nvSpPr>
        <xdr:cNvPr id="263" name="n_1mainValue【福祉施設】&#10;有形固定資産減価償却率"/>
        <xdr:cNvSpPr txBox="1"/>
      </xdr:nvSpPr>
      <xdr:spPr>
        <a:xfrm>
          <a:off x="35820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264" name="n_2mainValue【福祉施設】&#10;有形固定資産減価償却率"/>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2" name="テキスト ボックス 28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4" name="テキスト ボックス 28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138430</xdr:rowOff>
    </xdr:from>
    <xdr:to>
      <xdr:col>54</xdr:col>
      <xdr:colOff>189865</xdr:colOff>
      <xdr:row>86</xdr:row>
      <xdr:rowOff>67311</xdr:rowOff>
    </xdr:to>
    <xdr:cxnSp macro="">
      <xdr:nvCxnSpPr>
        <xdr:cNvPr id="288" name="直線コネクタ 287"/>
        <xdr:cNvCxnSpPr/>
      </xdr:nvCxnSpPr>
      <xdr:spPr>
        <a:xfrm flipV="1">
          <a:off x="10476865" y="13340080"/>
          <a:ext cx="0" cy="147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71138</xdr:rowOff>
    </xdr:from>
    <xdr:ext cx="469744" cy="259045"/>
    <xdr:sp macro="" textlink="">
      <xdr:nvSpPr>
        <xdr:cNvPr id="289" name="【福祉施設】&#10;一人当たり面積最小値テキスト"/>
        <xdr:cNvSpPr txBox="1"/>
      </xdr:nvSpPr>
      <xdr:spPr>
        <a:xfrm>
          <a:off x="10515600"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67311</xdr:rowOff>
    </xdr:from>
    <xdr:to>
      <xdr:col>55</xdr:col>
      <xdr:colOff>88900</xdr:colOff>
      <xdr:row>86</xdr:row>
      <xdr:rowOff>67311</xdr:rowOff>
    </xdr:to>
    <xdr:cxnSp macro="">
      <xdr:nvCxnSpPr>
        <xdr:cNvPr id="290" name="直線コネクタ 289"/>
        <xdr:cNvCxnSpPr/>
      </xdr:nvCxnSpPr>
      <xdr:spPr>
        <a:xfrm>
          <a:off x="10388600" y="1481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85107</xdr:rowOff>
    </xdr:from>
    <xdr:ext cx="469744" cy="259045"/>
    <xdr:sp macro="" textlink="">
      <xdr:nvSpPr>
        <xdr:cNvPr id="291" name="【福祉施設】&#10;一人当たり面積最大値テキスト"/>
        <xdr:cNvSpPr txBox="1"/>
      </xdr:nvSpPr>
      <xdr:spPr>
        <a:xfrm>
          <a:off x="10515600" y="1311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138430</xdr:rowOff>
    </xdr:from>
    <xdr:to>
      <xdr:col>55</xdr:col>
      <xdr:colOff>88900</xdr:colOff>
      <xdr:row>77</xdr:row>
      <xdr:rowOff>138430</xdr:rowOff>
    </xdr:to>
    <xdr:cxnSp macro="">
      <xdr:nvCxnSpPr>
        <xdr:cNvPr id="292" name="直線コネクタ 291"/>
        <xdr:cNvCxnSpPr/>
      </xdr:nvCxnSpPr>
      <xdr:spPr>
        <a:xfrm>
          <a:off x="10388600" y="1334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72407</xdr:rowOff>
    </xdr:from>
    <xdr:ext cx="469744" cy="259045"/>
    <xdr:sp macro="" textlink="">
      <xdr:nvSpPr>
        <xdr:cNvPr id="293" name="【福祉施設】&#10;一人当たり面積平均値テキスト"/>
        <xdr:cNvSpPr txBox="1"/>
      </xdr:nvSpPr>
      <xdr:spPr>
        <a:xfrm>
          <a:off x="10515600" y="1430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49530</xdr:rowOff>
    </xdr:from>
    <xdr:to>
      <xdr:col>55</xdr:col>
      <xdr:colOff>50800</xdr:colOff>
      <xdr:row>84</xdr:row>
      <xdr:rowOff>151130</xdr:rowOff>
    </xdr:to>
    <xdr:sp macro="" textlink="">
      <xdr:nvSpPr>
        <xdr:cNvPr id="294" name="フローチャート: 判断 293"/>
        <xdr:cNvSpPr/>
      </xdr:nvSpPr>
      <xdr:spPr>
        <a:xfrm>
          <a:off x="10426700" y="1445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138430</xdr:rowOff>
    </xdr:from>
    <xdr:to>
      <xdr:col>50</xdr:col>
      <xdr:colOff>165100</xdr:colOff>
      <xdr:row>84</xdr:row>
      <xdr:rowOff>68580</xdr:rowOff>
    </xdr:to>
    <xdr:sp macro="" textlink="">
      <xdr:nvSpPr>
        <xdr:cNvPr id="295" name="フローチャート: 判断 294"/>
        <xdr:cNvSpPr/>
      </xdr:nvSpPr>
      <xdr:spPr>
        <a:xfrm>
          <a:off x="9588500" y="143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110489</xdr:rowOff>
    </xdr:from>
    <xdr:to>
      <xdr:col>46</xdr:col>
      <xdr:colOff>38100</xdr:colOff>
      <xdr:row>85</xdr:row>
      <xdr:rowOff>40639</xdr:rowOff>
    </xdr:to>
    <xdr:sp macro="" textlink="">
      <xdr:nvSpPr>
        <xdr:cNvPr id="296" name="フローチャート: 判断 295"/>
        <xdr:cNvSpPr/>
      </xdr:nvSpPr>
      <xdr:spPr>
        <a:xfrm>
          <a:off x="8699500" y="145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109220</xdr:rowOff>
    </xdr:from>
    <xdr:to>
      <xdr:col>55</xdr:col>
      <xdr:colOff>50800</xdr:colOff>
      <xdr:row>86</xdr:row>
      <xdr:rowOff>39370</xdr:rowOff>
    </xdr:to>
    <xdr:sp macro="" textlink="">
      <xdr:nvSpPr>
        <xdr:cNvPr id="302" name="楕円 301"/>
        <xdr:cNvSpPr/>
      </xdr:nvSpPr>
      <xdr:spPr>
        <a:xfrm>
          <a:off x="104267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24147</xdr:rowOff>
    </xdr:from>
    <xdr:ext cx="469744" cy="259045"/>
    <xdr:sp macro="" textlink="">
      <xdr:nvSpPr>
        <xdr:cNvPr id="303" name="【福祉施設】&#10;一人当たり面積該当値テキスト"/>
        <xdr:cNvSpPr txBox="1"/>
      </xdr:nvSpPr>
      <xdr:spPr>
        <a:xfrm>
          <a:off x="10515600" y="1459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110489</xdr:rowOff>
    </xdr:from>
    <xdr:to>
      <xdr:col>50</xdr:col>
      <xdr:colOff>165100</xdr:colOff>
      <xdr:row>86</xdr:row>
      <xdr:rowOff>40639</xdr:rowOff>
    </xdr:to>
    <xdr:sp macro="" textlink="">
      <xdr:nvSpPr>
        <xdr:cNvPr id="304" name="楕円 303"/>
        <xdr:cNvSpPr/>
      </xdr:nvSpPr>
      <xdr:spPr>
        <a:xfrm>
          <a:off x="9588500" y="1468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160020</xdr:rowOff>
    </xdr:from>
    <xdr:to>
      <xdr:col>55</xdr:col>
      <xdr:colOff>0</xdr:colOff>
      <xdr:row>85</xdr:row>
      <xdr:rowOff>161289</xdr:rowOff>
    </xdr:to>
    <xdr:cxnSp macro="">
      <xdr:nvCxnSpPr>
        <xdr:cNvPr id="305" name="直線コネクタ 304"/>
        <xdr:cNvCxnSpPr/>
      </xdr:nvCxnSpPr>
      <xdr:spPr>
        <a:xfrm flipV="1">
          <a:off x="9639300" y="1473327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113030</xdr:rowOff>
    </xdr:from>
    <xdr:to>
      <xdr:col>46</xdr:col>
      <xdr:colOff>38100</xdr:colOff>
      <xdr:row>86</xdr:row>
      <xdr:rowOff>43180</xdr:rowOff>
    </xdr:to>
    <xdr:sp macro="" textlink="">
      <xdr:nvSpPr>
        <xdr:cNvPr id="306" name="楕円 305"/>
        <xdr:cNvSpPr/>
      </xdr:nvSpPr>
      <xdr:spPr>
        <a:xfrm>
          <a:off x="8699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161289</xdr:rowOff>
    </xdr:from>
    <xdr:to>
      <xdr:col>50</xdr:col>
      <xdr:colOff>114300</xdr:colOff>
      <xdr:row>85</xdr:row>
      <xdr:rowOff>163830</xdr:rowOff>
    </xdr:to>
    <xdr:cxnSp macro="">
      <xdr:nvCxnSpPr>
        <xdr:cNvPr id="307" name="直線コネクタ 306"/>
        <xdr:cNvCxnSpPr/>
      </xdr:nvCxnSpPr>
      <xdr:spPr>
        <a:xfrm flipV="1">
          <a:off x="8750300" y="1473453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85107</xdr:rowOff>
    </xdr:from>
    <xdr:ext cx="469744" cy="259045"/>
    <xdr:sp macro="" textlink="">
      <xdr:nvSpPr>
        <xdr:cNvPr id="308" name="n_1aveValue【福祉施設】&#10;一人当たり面積"/>
        <xdr:cNvSpPr txBox="1"/>
      </xdr:nvSpPr>
      <xdr:spPr>
        <a:xfrm>
          <a:off x="9391727" y="1414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57166</xdr:rowOff>
    </xdr:from>
    <xdr:ext cx="469744" cy="259045"/>
    <xdr:sp macro="" textlink="">
      <xdr:nvSpPr>
        <xdr:cNvPr id="309" name="n_2aveValue【福祉施設】&#10;一人当たり面積"/>
        <xdr:cNvSpPr txBox="1"/>
      </xdr:nvSpPr>
      <xdr:spPr>
        <a:xfrm>
          <a:off x="8515427"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31766</xdr:rowOff>
    </xdr:from>
    <xdr:ext cx="469744" cy="259045"/>
    <xdr:sp macro="" textlink="">
      <xdr:nvSpPr>
        <xdr:cNvPr id="310" name="n_1mainValue【福祉施設】&#10;一人当たり面積"/>
        <xdr:cNvSpPr txBox="1"/>
      </xdr:nvSpPr>
      <xdr:spPr>
        <a:xfrm>
          <a:off x="9391727" y="1477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34307</xdr:rowOff>
    </xdr:from>
    <xdr:ext cx="469744" cy="259045"/>
    <xdr:sp macro="" textlink="">
      <xdr:nvSpPr>
        <xdr:cNvPr id="311" name="n_2mainValue【福祉施設】&#10;一人当たり面積"/>
        <xdr:cNvSpPr txBox="1"/>
      </xdr:nvSpPr>
      <xdr:spPr>
        <a:xfrm>
          <a:off x="8515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2" name="直線コネクタ 32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3" name="テキスト ボックス 32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4" name="直線コネクタ 32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5" name="テキスト ボックス 32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6" name="直線コネクタ 32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7" name="テキスト ボックス 32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8" name="直線コネクタ 32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9" name="テキスト ボックス 32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0" name="直線コネクタ 32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1" name="テキスト ボックス 33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2" name="直線コネクタ 33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3" name="テキスト ボックス 33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5" name="テキスト ボックス 33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50074</xdr:rowOff>
    </xdr:to>
    <xdr:cxnSp macro="">
      <xdr:nvCxnSpPr>
        <xdr:cNvPr id="337" name="直線コネクタ 336"/>
        <xdr:cNvCxnSpPr/>
      </xdr:nvCxnSpPr>
      <xdr:spPr>
        <a:xfrm flipV="1">
          <a:off x="4634865" y="1709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53901</xdr:rowOff>
    </xdr:from>
    <xdr:ext cx="340478" cy="259045"/>
    <xdr:sp macro="" textlink="">
      <xdr:nvSpPr>
        <xdr:cNvPr id="338" name="【市民会館】&#10;有形固定資産減価償却率最小値テキスト"/>
        <xdr:cNvSpPr txBox="1"/>
      </xdr:nvSpPr>
      <xdr:spPr>
        <a:xfrm>
          <a:off x="4673600" y="1857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50074</xdr:rowOff>
    </xdr:from>
    <xdr:to>
      <xdr:col>24</xdr:col>
      <xdr:colOff>152400</xdr:colOff>
      <xdr:row>108</xdr:row>
      <xdr:rowOff>50074</xdr:rowOff>
    </xdr:to>
    <xdr:cxnSp macro="">
      <xdr:nvCxnSpPr>
        <xdr:cNvPr id="339" name="直線コネクタ 338"/>
        <xdr:cNvCxnSpPr/>
      </xdr:nvCxnSpPr>
      <xdr:spPr>
        <a:xfrm>
          <a:off x="4546600" y="1856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0"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1" name="直線コネクタ 340"/>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7093</xdr:rowOff>
    </xdr:from>
    <xdr:ext cx="405111" cy="259045"/>
    <xdr:sp macro="" textlink="">
      <xdr:nvSpPr>
        <xdr:cNvPr id="342" name="【市民会館】&#10;有形固定資産減価償却率平均値テキスト"/>
        <xdr:cNvSpPr txBox="1"/>
      </xdr:nvSpPr>
      <xdr:spPr>
        <a:xfrm>
          <a:off x="4673600" y="1783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28666</xdr:rowOff>
    </xdr:from>
    <xdr:to>
      <xdr:col>24</xdr:col>
      <xdr:colOff>114300</xdr:colOff>
      <xdr:row>104</xdr:row>
      <xdr:rowOff>130266</xdr:rowOff>
    </xdr:to>
    <xdr:sp macro="" textlink="">
      <xdr:nvSpPr>
        <xdr:cNvPr id="343" name="フローチャート: 判断 342"/>
        <xdr:cNvSpPr/>
      </xdr:nvSpPr>
      <xdr:spPr>
        <a:xfrm>
          <a:off x="45847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344" name="フローチャート: 判断 343"/>
        <xdr:cNvSpPr/>
      </xdr:nvSpPr>
      <xdr:spPr>
        <a:xfrm>
          <a:off x="3746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151130</xdr:rowOff>
    </xdr:from>
    <xdr:to>
      <xdr:col>15</xdr:col>
      <xdr:colOff>101600</xdr:colOff>
      <xdr:row>105</xdr:row>
      <xdr:rowOff>81280</xdr:rowOff>
    </xdr:to>
    <xdr:sp macro="" textlink="">
      <xdr:nvSpPr>
        <xdr:cNvPr id="345" name="フローチャート: 判断 344"/>
        <xdr:cNvSpPr/>
      </xdr:nvSpPr>
      <xdr:spPr>
        <a:xfrm>
          <a:off x="2857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111942</xdr:rowOff>
    </xdr:from>
    <xdr:to>
      <xdr:col>24</xdr:col>
      <xdr:colOff>114300</xdr:colOff>
      <xdr:row>104</xdr:row>
      <xdr:rowOff>42092</xdr:rowOff>
    </xdr:to>
    <xdr:sp macro="" textlink="">
      <xdr:nvSpPr>
        <xdr:cNvPr id="351" name="楕円 350"/>
        <xdr:cNvSpPr/>
      </xdr:nvSpPr>
      <xdr:spPr>
        <a:xfrm>
          <a:off x="45847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134819</xdr:rowOff>
    </xdr:from>
    <xdr:ext cx="405111" cy="259045"/>
    <xdr:sp macro="" textlink="">
      <xdr:nvSpPr>
        <xdr:cNvPr id="352" name="【市民会館】&#10;有形固定資産減価償却率該当値テキスト"/>
        <xdr:cNvSpPr txBox="1"/>
      </xdr:nvSpPr>
      <xdr:spPr>
        <a:xfrm>
          <a:off x="4673600" y="17622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159294</xdr:rowOff>
    </xdr:from>
    <xdr:to>
      <xdr:col>20</xdr:col>
      <xdr:colOff>38100</xdr:colOff>
      <xdr:row>104</xdr:row>
      <xdr:rowOff>89444</xdr:rowOff>
    </xdr:to>
    <xdr:sp macro="" textlink="">
      <xdr:nvSpPr>
        <xdr:cNvPr id="353" name="楕円 352"/>
        <xdr:cNvSpPr/>
      </xdr:nvSpPr>
      <xdr:spPr>
        <a:xfrm>
          <a:off x="3746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162742</xdr:rowOff>
    </xdr:from>
    <xdr:to>
      <xdr:col>24</xdr:col>
      <xdr:colOff>63500</xdr:colOff>
      <xdr:row>104</xdr:row>
      <xdr:rowOff>38644</xdr:rowOff>
    </xdr:to>
    <xdr:cxnSp macro="">
      <xdr:nvCxnSpPr>
        <xdr:cNvPr id="354" name="直線コネクタ 353"/>
        <xdr:cNvCxnSpPr/>
      </xdr:nvCxnSpPr>
      <xdr:spPr>
        <a:xfrm flipV="1">
          <a:off x="3797300" y="17822092"/>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35198</xdr:rowOff>
    </xdr:from>
    <xdr:to>
      <xdr:col>15</xdr:col>
      <xdr:colOff>101600</xdr:colOff>
      <xdr:row>104</xdr:row>
      <xdr:rowOff>136798</xdr:rowOff>
    </xdr:to>
    <xdr:sp macro="" textlink="">
      <xdr:nvSpPr>
        <xdr:cNvPr id="355" name="楕円 354"/>
        <xdr:cNvSpPr/>
      </xdr:nvSpPr>
      <xdr:spPr>
        <a:xfrm>
          <a:off x="2857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38644</xdr:rowOff>
    </xdr:from>
    <xdr:to>
      <xdr:col>19</xdr:col>
      <xdr:colOff>177800</xdr:colOff>
      <xdr:row>104</xdr:row>
      <xdr:rowOff>85998</xdr:rowOff>
    </xdr:to>
    <xdr:cxnSp macro="">
      <xdr:nvCxnSpPr>
        <xdr:cNvPr id="356" name="直線コネクタ 355"/>
        <xdr:cNvCxnSpPr/>
      </xdr:nvCxnSpPr>
      <xdr:spPr>
        <a:xfrm flipV="1">
          <a:off x="2908300" y="17869444"/>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90369</xdr:rowOff>
    </xdr:from>
    <xdr:ext cx="405111" cy="259045"/>
    <xdr:sp macro="" textlink="">
      <xdr:nvSpPr>
        <xdr:cNvPr id="357" name="n_1aveValue【市民会館】&#10;有形固定資産減価償却率"/>
        <xdr:cNvSpPr txBox="1"/>
      </xdr:nvSpPr>
      <xdr:spPr>
        <a:xfrm>
          <a:off x="3582044"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72407</xdr:rowOff>
    </xdr:from>
    <xdr:ext cx="405111" cy="259045"/>
    <xdr:sp macro="" textlink="">
      <xdr:nvSpPr>
        <xdr:cNvPr id="358" name="n_2aveValue【市民会館】&#10;有形固定資産減価償却率"/>
        <xdr:cNvSpPr txBox="1"/>
      </xdr:nvSpPr>
      <xdr:spPr>
        <a:xfrm>
          <a:off x="2705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105971</xdr:rowOff>
    </xdr:from>
    <xdr:ext cx="405111" cy="259045"/>
    <xdr:sp macro="" textlink="">
      <xdr:nvSpPr>
        <xdr:cNvPr id="359" name="n_1mainValue【市民会館】&#10;有形固定資産減価償却率"/>
        <xdr:cNvSpPr txBox="1"/>
      </xdr:nvSpPr>
      <xdr:spPr>
        <a:xfrm>
          <a:off x="35820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153325</xdr:rowOff>
    </xdr:from>
    <xdr:ext cx="405111" cy="259045"/>
    <xdr:sp macro="" textlink="">
      <xdr:nvSpPr>
        <xdr:cNvPr id="360" name="n_2mainValue【市民会館】&#10;有形固定資産減価償却率"/>
        <xdr:cNvSpPr txBox="1"/>
      </xdr:nvSpPr>
      <xdr:spPr>
        <a:xfrm>
          <a:off x="2705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1" name="直線コネクタ 37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2" name="テキスト ボックス 37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3" name="直線コネクタ 37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4" name="テキスト ボックス 37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5" name="直線コネクタ 37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6" name="テキスト ボックス 37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7" name="直線コネクタ 37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8" name="テキスト ボックス 37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9" name="直線コネクタ 37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0" name="テキスト ボックス 37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1" name="直線コネクタ 38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2" name="テキスト ボックス 38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1524</xdr:rowOff>
    </xdr:from>
    <xdr:to>
      <xdr:col>54</xdr:col>
      <xdr:colOff>189865</xdr:colOff>
      <xdr:row>108</xdr:row>
      <xdr:rowOff>121158</xdr:rowOff>
    </xdr:to>
    <xdr:cxnSp macro="">
      <xdr:nvCxnSpPr>
        <xdr:cNvPr id="384" name="直線コネクタ 383"/>
        <xdr:cNvCxnSpPr/>
      </xdr:nvCxnSpPr>
      <xdr:spPr>
        <a:xfrm flipV="1">
          <a:off x="10476865" y="17317974"/>
          <a:ext cx="0" cy="131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124985</xdr:rowOff>
    </xdr:from>
    <xdr:ext cx="469744" cy="259045"/>
    <xdr:sp macro="" textlink="">
      <xdr:nvSpPr>
        <xdr:cNvPr id="385" name="【市民会館】&#10;一人当たり面積最小値テキスト"/>
        <xdr:cNvSpPr txBox="1"/>
      </xdr:nvSpPr>
      <xdr:spPr>
        <a:xfrm>
          <a:off x="10515600" y="186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121158</xdr:rowOff>
    </xdr:from>
    <xdr:to>
      <xdr:col>55</xdr:col>
      <xdr:colOff>88900</xdr:colOff>
      <xdr:row>108</xdr:row>
      <xdr:rowOff>121158</xdr:rowOff>
    </xdr:to>
    <xdr:cxnSp macro="">
      <xdr:nvCxnSpPr>
        <xdr:cNvPr id="386" name="直線コネクタ 385"/>
        <xdr:cNvCxnSpPr/>
      </xdr:nvCxnSpPr>
      <xdr:spPr>
        <a:xfrm>
          <a:off x="10388600" y="18637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119651</xdr:rowOff>
    </xdr:from>
    <xdr:ext cx="469744" cy="259045"/>
    <xdr:sp macro="" textlink="">
      <xdr:nvSpPr>
        <xdr:cNvPr id="387" name="【市民会館】&#10;一人当たり面積最大値テキスト"/>
        <xdr:cNvSpPr txBox="1"/>
      </xdr:nvSpPr>
      <xdr:spPr>
        <a:xfrm>
          <a:off x="10515600" y="170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1524</xdr:rowOff>
    </xdr:from>
    <xdr:to>
      <xdr:col>55</xdr:col>
      <xdr:colOff>88900</xdr:colOff>
      <xdr:row>101</xdr:row>
      <xdr:rowOff>1524</xdr:rowOff>
    </xdr:to>
    <xdr:cxnSp macro="">
      <xdr:nvCxnSpPr>
        <xdr:cNvPr id="388" name="直線コネクタ 387"/>
        <xdr:cNvCxnSpPr/>
      </xdr:nvCxnSpPr>
      <xdr:spPr>
        <a:xfrm>
          <a:off x="10388600" y="1731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91712</xdr:rowOff>
    </xdr:from>
    <xdr:ext cx="469744" cy="259045"/>
    <xdr:sp macro="" textlink="">
      <xdr:nvSpPr>
        <xdr:cNvPr id="389" name="【市民会館】&#10;一人当たり面積平均値テキスト"/>
        <xdr:cNvSpPr txBox="1"/>
      </xdr:nvSpPr>
      <xdr:spPr>
        <a:xfrm>
          <a:off x="10515600" y="1809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68835</xdr:rowOff>
    </xdr:from>
    <xdr:to>
      <xdr:col>55</xdr:col>
      <xdr:colOff>50800</xdr:colOff>
      <xdr:row>106</xdr:row>
      <xdr:rowOff>170435</xdr:rowOff>
    </xdr:to>
    <xdr:sp macro="" textlink="">
      <xdr:nvSpPr>
        <xdr:cNvPr id="390" name="フローチャート: 判断 389"/>
        <xdr:cNvSpPr/>
      </xdr:nvSpPr>
      <xdr:spPr>
        <a:xfrm>
          <a:off x="104267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98552</xdr:rowOff>
    </xdr:from>
    <xdr:to>
      <xdr:col>50</xdr:col>
      <xdr:colOff>165100</xdr:colOff>
      <xdr:row>107</xdr:row>
      <xdr:rowOff>28702</xdr:rowOff>
    </xdr:to>
    <xdr:sp macro="" textlink="">
      <xdr:nvSpPr>
        <xdr:cNvPr id="391" name="フローチャート: 判断 390"/>
        <xdr:cNvSpPr/>
      </xdr:nvSpPr>
      <xdr:spPr>
        <a:xfrm>
          <a:off x="9588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148082</xdr:rowOff>
    </xdr:from>
    <xdr:to>
      <xdr:col>46</xdr:col>
      <xdr:colOff>38100</xdr:colOff>
      <xdr:row>107</xdr:row>
      <xdr:rowOff>78232</xdr:rowOff>
    </xdr:to>
    <xdr:sp macro="" textlink="">
      <xdr:nvSpPr>
        <xdr:cNvPr id="392" name="フローチャート: 判断 391"/>
        <xdr:cNvSpPr/>
      </xdr:nvSpPr>
      <xdr:spPr>
        <a:xfrm>
          <a:off x="8699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3" name="テキスト ボックス 39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4" name="テキスト ボックス 39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5" name="テキスト ボックス 39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6" name="テキスト ボックス 39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7" name="テキスト ボックス 39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134365</xdr:rowOff>
    </xdr:from>
    <xdr:to>
      <xdr:col>55</xdr:col>
      <xdr:colOff>50800</xdr:colOff>
      <xdr:row>108</xdr:row>
      <xdr:rowOff>64515</xdr:rowOff>
    </xdr:to>
    <xdr:sp macro="" textlink="">
      <xdr:nvSpPr>
        <xdr:cNvPr id="398" name="楕円 397"/>
        <xdr:cNvSpPr/>
      </xdr:nvSpPr>
      <xdr:spPr>
        <a:xfrm>
          <a:off x="10426700" y="184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49292</xdr:rowOff>
    </xdr:from>
    <xdr:ext cx="469744" cy="259045"/>
    <xdr:sp macro="" textlink="">
      <xdr:nvSpPr>
        <xdr:cNvPr id="399" name="【市民会館】&#10;一人当たり面積該当値テキスト"/>
        <xdr:cNvSpPr txBox="1"/>
      </xdr:nvSpPr>
      <xdr:spPr>
        <a:xfrm>
          <a:off x="10515600" y="1839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135128</xdr:rowOff>
    </xdr:from>
    <xdr:to>
      <xdr:col>50</xdr:col>
      <xdr:colOff>165100</xdr:colOff>
      <xdr:row>108</xdr:row>
      <xdr:rowOff>65278</xdr:rowOff>
    </xdr:to>
    <xdr:sp macro="" textlink="">
      <xdr:nvSpPr>
        <xdr:cNvPr id="400" name="楕円 399"/>
        <xdr:cNvSpPr/>
      </xdr:nvSpPr>
      <xdr:spPr>
        <a:xfrm>
          <a:off x="9588500" y="184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13715</xdr:rowOff>
    </xdr:from>
    <xdr:to>
      <xdr:col>55</xdr:col>
      <xdr:colOff>0</xdr:colOff>
      <xdr:row>108</xdr:row>
      <xdr:rowOff>14478</xdr:rowOff>
    </xdr:to>
    <xdr:cxnSp macro="">
      <xdr:nvCxnSpPr>
        <xdr:cNvPr id="401" name="直線コネクタ 400"/>
        <xdr:cNvCxnSpPr/>
      </xdr:nvCxnSpPr>
      <xdr:spPr>
        <a:xfrm flipV="1">
          <a:off x="9639300" y="18530315"/>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138176</xdr:rowOff>
    </xdr:from>
    <xdr:to>
      <xdr:col>46</xdr:col>
      <xdr:colOff>38100</xdr:colOff>
      <xdr:row>108</xdr:row>
      <xdr:rowOff>68326</xdr:rowOff>
    </xdr:to>
    <xdr:sp macro="" textlink="">
      <xdr:nvSpPr>
        <xdr:cNvPr id="402" name="楕円 401"/>
        <xdr:cNvSpPr/>
      </xdr:nvSpPr>
      <xdr:spPr>
        <a:xfrm>
          <a:off x="8699500" y="184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14478</xdr:rowOff>
    </xdr:from>
    <xdr:to>
      <xdr:col>50</xdr:col>
      <xdr:colOff>114300</xdr:colOff>
      <xdr:row>108</xdr:row>
      <xdr:rowOff>17526</xdr:rowOff>
    </xdr:to>
    <xdr:cxnSp macro="">
      <xdr:nvCxnSpPr>
        <xdr:cNvPr id="403" name="直線コネクタ 402"/>
        <xdr:cNvCxnSpPr/>
      </xdr:nvCxnSpPr>
      <xdr:spPr>
        <a:xfrm flipV="1">
          <a:off x="8750300" y="1853107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45229</xdr:rowOff>
    </xdr:from>
    <xdr:ext cx="469744" cy="259045"/>
    <xdr:sp macro="" textlink="">
      <xdr:nvSpPr>
        <xdr:cNvPr id="404" name="n_1aveValue【市民会館】&#10;一人当たり面積"/>
        <xdr:cNvSpPr txBox="1"/>
      </xdr:nvSpPr>
      <xdr:spPr>
        <a:xfrm>
          <a:off x="93917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94759</xdr:rowOff>
    </xdr:from>
    <xdr:ext cx="469744" cy="259045"/>
    <xdr:sp macro="" textlink="">
      <xdr:nvSpPr>
        <xdr:cNvPr id="405" name="n_2aveValue【市民会館】&#10;一人当たり面積"/>
        <xdr:cNvSpPr txBox="1"/>
      </xdr:nvSpPr>
      <xdr:spPr>
        <a:xfrm>
          <a:off x="8515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56405</xdr:rowOff>
    </xdr:from>
    <xdr:ext cx="469744" cy="259045"/>
    <xdr:sp macro="" textlink="">
      <xdr:nvSpPr>
        <xdr:cNvPr id="406" name="n_1mainValue【市民会館】&#10;一人当たり面積"/>
        <xdr:cNvSpPr txBox="1"/>
      </xdr:nvSpPr>
      <xdr:spPr>
        <a:xfrm>
          <a:off x="9391727" y="1857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59453</xdr:rowOff>
    </xdr:from>
    <xdr:ext cx="469744" cy="259045"/>
    <xdr:sp macro="" textlink="">
      <xdr:nvSpPr>
        <xdr:cNvPr id="407" name="n_2mainValue【市民会館】&#10;一人当たり面積"/>
        <xdr:cNvSpPr txBox="1"/>
      </xdr:nvSpPr>
      <xdr:spPr>
        <a:xfrm>
          <a:off x="8515427"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8" name="正方形/長方形 4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9" name="正方形/長方形 4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0" name="正方形/長方形 4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1" name="正方形/長方形 4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2" name="正方形/長方形 4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3" name="正方形/長方形 4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4" name="正方形/長方形 4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正方形/長方形 4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6" name="テキスト ボックス 4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7" name="直線コネクタ 4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18" name="直線コネクタ 41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19" name="テキスト ボックス 41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0" name="直線コネクタ 41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1" name="テキスト ボックス 42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2" name="直線コネクタ 42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3" name="テキスト ボックス 42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4" name="直線コネクタ 42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5" name="テキスト ボックス 42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6" name="直線コネクタ 42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7" name="テキスト ボックス 42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8" name="直線コネクタ 42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29" name="テキスト ボックス 42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0" name="直線コネクタ 4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1" name="テキスト ボックス 43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433" name="直線コネクタ 432"/>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434"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35" name="直線コネクタ 43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36"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37" name="直線コネクタ 436"/>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123026</xdr:rowOff>
    </xdr:from>
    <xdr:ext cx="405111" cy="259045"/>
    <xdr:sp macro="" textlink="">
      <xdr:nvSpPr>
        <xdr:cNvPr id="438" name="【一般廃棄物処理施設】&#10;有形固定資産減価償却率平均値テキスト"/>
        <xdr:cNvSpPr txBox="1"/>
      </xdr:nvSpPr>
      <xdr:spPr>
        <a:xfrm>
          <a:off x="16357600" y="62952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144599</xdr:rowOff>
    </xdr:from>
    <xdr:to>
      <xdr:col>85</xdr:col>
      <xdr:colOff>177800</xdr:colOff>
      <xdr:row>37</xdr:row>
      <xdr:rowOff>74749</xdr:rowOff>
    </xdr:to>
    <xdr:sp macro="" textlink="">
      <xdr:nvSpPr>
        <xdr:cNvPr id="439" name="フローチャート: 判断 438"/>
        <xdr:cNvSpPr/>
      </xdr:nvSpPr>
      <xdr:spPr>
        <a:xfrm>
          <a:off x="162687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160927</xdr:rowOff>
    </xdr:from>
    <xdr:to>
      <xdr:col>81</xdr:col>
      <xdr:colOff>101600</xdr:colOff>
      <xdr:row>37</xdr:row>
      <xdr:rowOff>91077</xdr:rowOff>
    </xdr:to>
    <xdr:sp macro="" textlink="">
      <xdr:nvSpPr>
        <xdr:cNvPr id="440" name="フローチャート: 判断 439"/>
        <xdr:cNvSpPr/>
      </xdr:nvSpPr>
      <xdr:spPr>
        <a:xfrm>
          <a:off x="15430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907</xdr:rowOff>
    </xdr:from>
    <xdr:to>
      <xdr:col>76</xdr:col>
      <xdr:colOff>165100</xdr:colOff>
      <xdr:row>36</xdr:row>
      <xdr:rowOff>102507</xdr:rowOff>
    </xdr:to>
    <xdr:sp macro="" textlink="">
      <xdr:nvSpPr>
        <xdr:cNvPr id="441" name="フローチャート: 判断 440"/>
        <xdr:cNvSpPr/>
      </xdr:nvSpPr>
      <xdr:spPr>
        <a:xfrm>
          <a:off x="14541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2" name="テキスト ボックス 44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3" name="テキスト ボックス 44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4" name="テキスト ボックス 44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5" name="テキスト ボックス 44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6" name="テキスト ボックス 44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33564</xdr:rowOff>
    </xdr:from>
    <xdr:to>
      <xdr:col>85</xdr:col>
      <xdr:colOff>177800</xdr:colOff>
      <xdr:row>35</xdr:row>
      <xdr:rowOff>135164</xdr:rowOff>
    </xdr:to>
    <xdr:sp macro="" textlink="">
      <xdr:nvSpPr>
        <xdr:cNvPr id="447" name="楕円 446"/>
        <xdr:cNvSpPr/>
      </xdr:nvSpPr>
      <xdr:spPr>
        <a:xfrm>
          <a:off x="162687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56441</xdr:rowOff>
    </xdr:from>
    <xdr:ext cx="405111" cy="259045"/>
    <xdr:sp macro="" textlink="">
      <xdr:nvSpPr>
        <xdr:cNvPr id="448" name="【一般廃棄物処理施設】&#10;有形固定資産減価償却率該当値テキスト"/>
        <xdr:cNvSpPr txBox="1"/>
      </xdr:nvSpPr>
      <xdr:spPr>
        <a:xfrm>
          <a:off x="16357600" y="58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61323</xdr:rowOff>
    </xdr:from>
    <xdr:to>
      <xdr:col>81</xdr:col>
      <xdr:colOff>101600</xdr:colOff>
      <xdr:row>35</xdr:row>
      <xdr:rowOff>162923</xdr:rowOff>
    </xdr:to>
    <xdr:sp macro="" textlink="">
      <xdr:nvSpPr>
        <xdr:cNvPr id="449" name="楕円 448"/>
        <xdr:cNvSpPr/>
      </xdr:nvSpPr>
      <xdr:spPr>
        <a:xfrm>
          <a:off x="15430500" y="60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84364</xdr:rowOff>
    </xdr:from>
    <xdr:to>
      <xdr:col>85</xdr:col>
      <xdr:colOff>127000</xdr:colOff>
      <xdr:row>35</xdr:row>
      <xdr:rowOff>112123</xdr:rowOff>
    </xdr:to>
    <xdr:cxnSp macro="">
      <xdr:nvCxnSpPr>
        <xdr:cNvPr id="450" name="直線コネクタ 449"/>
        <xdr:cNvCxnSpPr/>
      </xdr:nvCxnSpPr>
      <xdr:spPr>
        <a:xfrm flipV="1">
          <a:off x="15481300" y="608511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82204</xdr:rowOff>
    </xdr:from>
    <xdr:ext cx="405111" cy="259045"/>
    <xdr:sp macro="" textlink="">
      <xdr:nvSpPr>
        <xdr:cNvPr id="451" name="n_1aveValue【一般廃棄物処理施設】&#10;有形固定資産減価償却率"/>
        <xdr:cNvSpPr txBox="1"/>
      </xdr:nvSpPr>
      <xdr:spPr>
        <a:xfrm>
          <a:off x="152660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119034</xdr:rowOff>
    </xdr:from>
    <xdr:ext cx="405111" cy="259045"/>
    <xdr:sp macro="" textlink="">
      <xdr:nvSpPr>
        <xdr:cNvPr id="452" name="n_2aveValue【一般廃棄物処理施設】&#10;有形固定資産減価償却率"/>
        <xdr:cNvSpPr txBox="1"/>
      </xdr:nvSpPr>
      <xdr:spPr>
        <a:xfrm>
          <a:off x="14389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8000</xdr:rowOff>
    </xdr:from>
    <xdr:ext cx="405111" cy="259045"/>
    <xdr:sp macro="" textlink="">
      <xdr:nvSpPr>
        <xdr:cNvPr id="453" name="n_1mainValue【一般廃棄物処理施設】&#10;有形固定資産減価償却率"/>
        <xdr:cNvSpPr txBox="1"/>
      </xdr:nvSpPr>
      <xdr:spPr>
        <a:xfrm>
          <a:off x="15266044" y="583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5" name="テキスト ボックス 4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7" name="テキスト ボックス 4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9" name="テキスト ボックス 4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1" name="テキスト ボックス 4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22333</xdr:rowOff>
    </xdr:from>
    <xdr:to>
      <xdr:col>116</xdr:col>
      <xdr:colOff>62864</xdr:colOff>
      <xdr:row>41</xdr:row>
      <xdr:rowOff>124901</xdr:rowOff>
    </xdr:to>
    <xdr:cxnSp macro="">
      <xdr:nvCxnSpPr>
        <xdr:cNvPr id="475" name="直線コネクタ 474"/>
        <xdr:cNvCxnSpPr/>
      </xdr:nvCxnSpPr>
      <xdr:spPr>
        <a:xfrm flipV="1">
          <a:off x="22160864" y="5851633"/>
          <a:ext cx="0" cy="130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128728</xdr:rowOff>
    </xdr:from>
    <xdr:ext cx="469744" cy="259045"/>
    <xdr:sp macro="" textlink="">
      <xdr:nvSpPr>
        <xdr:cNvPr id="476" name="【一般廃棄物処理施設】&#10;一人当たり有形固定資産（償却資産）額最小値テキスト"/>
        <xdr:cNvSpPr txBox="1"/>
      </xdr:nvSpPr>
      <xdr:spPr>
        <a:xfrm>
          <a:off x="22199600" y="715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124901</xdr:rowOff>
    </xdr:from>
    <xdr:to>
      <xdr:col>116</xdr:col>
      <xdr:colOff>152400</xdr:colOff>
      <xdr:row>41</xdr:row>
      <xdr:rowOff>124901</xdr:rowOff>
    </xdr:to>
    <xdr:cxnSp macro="">
      <xdr:nvCxnSpPr>
        <xdr:cNvPr id="477" name="直線コネクタ 476"/>
        <xdr:cNvCxnSpPr/>
      </xdr:nvCxnSpPr>
      <xdr:spPr>
        <a:xfrm>
          <a:off x="22072600" y="715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140460</xdr:rowOff>
    </xdr:from>
    <xdr:ext cx="599010" cy="259045"/>
    <xdr:sp macro="" textlink="">
      <xdr:nvSpPr>
        <xdr:cNvPr id="478" name="【一般廃棄物処理施設】&#10;一人当たり有形固定資産（償却資産）額最大値テキスト"/>
        <xdr:cNvSpPr txBox="1"/>
      </xdr:nvSpPr>
      <xdr:spPr>
        <a:xfrm>
          <a:off x="22199600" y="562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22333</xdr:rowOff>
    </xdr:from>
    <xdr:to>
      <xdr:col>116</xdr:col>
      <xdr:colOff>152400</xdr:colOff>
      <xdr:row>34</xdr:row>
      <xdr:rowOff>22333</xdr:rowOff>
    </xdr:to>
    <xdr:cxnSp macro="">
      <xdr:nvCxnSpPr>
        <xdr:cNvPr id="479" name="直線コネクタ 478"/>
        <xdr:cNvCxnSpPr/>
      </xdr:nvCxnSpPr>
      <xdr:spPr>
        <a:xfrm>
          <a:off x="22072600" y="5851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121779</xdr:rowOff>
    </xdr:from>
    <xdr:ext cx="599010" cy="259045"/>
    <xdr:sp macro="" textlink="">
      <xdr:nvSpPr>
        <xdr:cNvPr id="480" name="【一般廃棄物処理施設】&#10;一人当たり有形固定資産（償却資産）額平均値テキスト"/>
        <xdr:cNvSpPr txBox="1"/>
      </xdr:nvSpPr>
      <xdr:spPr>
        <a:xfrm>
          <a:off x="22199600" y="66368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98902</xdr:rowOff>
    </xdr:from>
    <xdr:to>
      <xdr:col>116</xdr:col>
      <xdr:colOff>114300</xdr:colOff>
      <xdr:row>40</xdr:row>
      <xdr:rowOff>29052</xdr:rowOff>
    </xdr:to>
    <xdr:sp macro="" textlink="">
      <xdr:nvSpPr>
        <xdr:cNvPr id="481" name="フローチャート: 判断 480"/>
        <xdr:cNvSpPr/>
      </xdr:nvSpPr>
      <xdr:spPr>
        <a:xfrm>
          <a:off x="22110700" y="67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162832</xdr:rowOff>
    </xdr:from>
    <xdr:to>
      <xdr:col>112</xdr:col>
      <xdr:colOff>38100</xdr:colOff>
      <xdr:row>40</xdr:row>
      <xdr:rowOff>92982</xdr:rowOff>
    </xdr:to>
    <xdr:sp macro="" textlink="">
      <xdr:nvSpPr>
        <xdr:cNvPr id="482" name="フローチャート: 判断 481"/>
        <xdr:cNvSpPr/>
      </xdr:nvSpPr>
      <xdr:spPr>
        <a:xfrm>
          <a:off x="21272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19443</xdr:rowOff>
    </xdr:from>
    <xdr:to>
      <xdr:col>107</xdr:col>
      <xdr:colOff>101600</xdr:colOff>
      <xdr:row>40</xdr:row>
      <xdr:rowOff>121043</xdr:rowOff>
    </xdr:to>
    <xdr:sp macro="" textlink="">
      <xdr:nvSpPr>
        <xdr:cNvPr id="483" name="フローチャート: 判断 482"/>
        <xdr:cNvSpPr/>
      </xdr:nvSpPr>
      <xdr:spPr>
        <a:xfrm>
          <a:off x="20383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129148</xdr:rowOff>
    </xdr:from>
    <xdr:to>
      <xdr:col>116</xdr:col>
      <xdr:colOff>114300</xdr:colOff>
      <xdr:row>40</xdr:row>
      <xdr:rowOff>59298</xdr:rowOff>
    </xdr:to>
    <xdr:sp macro="" textlink="">
      <xdr:nvSpPr>
        <xdr:cNvPr id="489" name="楕円 488"/>
        <xdr:cNvSpPr/>
      </xdr:nvSpPr>
      <xdr:spPr>
        <a:xfrm>
          <a:off x="22110700" y="681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107575</xdr:rowOff>
    </xdr:from>
    <xdr:ext cx="599010" cy="259045"/>
    <xdr:sp macro="" textlink="">
      <xdr:nvSpPr>
        <xdr:cNvPr id="490" name="【一般廃棄物処理施設】&#10;一人当たり有形固定資産（償却資産）額該当値テキスト"/>
        <xdr:cNvSpPr txBox="1"/>
      </xdr:nvSpPr>
      <xdr:spPr>
        <a:xfrm>
          <a:off x="22199600" y="6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127422</xdr:rowOff>
    </xdr:from>
    <xdr:to>
      <xdr:col>112</xdr:col>
      <xdr:colOff>38100</xdr:colOff>
      <xdr:row>40</xdr:row>
      <xdr:rowOff>57572</xdr:rowOff>
    </xdr:to>
    <xdr:sp macro="" textlink="">
      <xdr:nvSpPr>
        <xdr:cNvPr id="491" name="楕円 490"/>
        <xdr:cNvSpPr/>
      </xdr:nvSpPr>
      <xdr:spPr>
        <a:xfrm>
          <a:off x="21272500" y="681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6772</xdr:rowOff>
    </xdr:from>
    <xdr:to>
      <xdr:col>116</xdr:col>
      <xdr:colOff>63500</xdr:colOff>
      <xdr:row>40</xdr:row>
      <xdr:rowOff>8498</xdr:rowOff>
    </xdr:to>
    <xdr:cxnSp macro="">
      <xdr:nvCxnSpPr>
        <xdr:cNvPr id="492" name="直線コネクタ 491"/>
        <xdr:cNvCxnSpPr/>
      </xdr:nvCxnSpPr>
      <xdr:spPr>
        <a:xfrm>
          <a:off x="21323300" y="6864772"/>
          <a:ext cx="838200" cy="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84109</xdr:rowOff>
    </xdr:from>
    <xdr:ext cx="599010" cy="259045"/>
    <xdr:sp macro="" textlink="">
      <xdr:nvSpPr>
        <xdr:cNvPr id="493" name="n_1aveValue【一般廃棄物処理施設】&#10;一人当たり有形固定資産（償却資産）額"/>
        <xdr:cNvSpPr txBox="1"/>
      </xdr:nvSpPr>
      <xdr:spPr>
        <a:xfrm>
          <a:off x="210110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137570</xdr:rowOff>
    </xdr:from>
    <xdr:ext cx="599010" cy="259045"/>
    <xdr:sp macro="" textlink="">
      <xdr:nvSpPr>
        <xdr:cNvPr id="494" name="n_2aveValue【一般廃棄物処理施設】&#10;一人当たり有形固定資産（償却資産）額"/>
        <xdr:cNvSpPr txBox="1"/>
      </xdr:nvSpPr>
      <xdr:spPr>
        <a:xfrm>
          <a:off x="20134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74099</xdr:rowOff>
    </xdr:from>
    <xdr:ext cx="599010" cy="259045"/>
    <xdr:sp macro="" textlink="">
      <xdr:nvSpPr>
        <xdr:cNvPr id="495" name="n_1mainValue【一般廃棄物処理施設】&#10;一人当たり有形固定資産（償却資産）額"/>
        <xdr:cNvSpPr txBox="1"/>
      </xdr:nvSpPr>
      <xdr:spPr>
        <a:xfrm>
          <a:off x="21011095" y="6589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6" name="正方形/長方形 4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7" name="正方形/長方形 4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8" name="正方形/長方形 4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9" name="正方形/長方形 4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0" name="正方形/長方形 4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1" name="正方形/長方形 5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2" name="正方形/長方形 5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正方形/長方形 50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4" name="テキスト ボックス 50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5" name="直線コネクタ 50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6" name="テキスト ボックス 50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7" name="直線コネクタ 50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08" name="テキスト ボックス 50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9" name="直線コネクタ 50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0" name="テキスト ボックス 50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1" name="直線コネクタ 51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2" name="テキスト ボックス 51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3" name="直線コネクタ 51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4" name="テキスト ボックス 51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5" name="直線コネクタ 51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6" name="テキスト ボックス 51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7" name="直線コネクタ 51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8" name="テキスト ボックス 51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121920</xdr:rowOff>
    </xdr:to>
    <xdr:cxnSp macro="">
      <xdr:nvCxnSpPr>
        <xdr:cNvPr id="520" name="直線コネクタ 519"/>
        <xdr:cNvCxnSpPr/>
      </xdr:nvCxnSpPr>
      <xdr:spPr>
        <a:xfrm flipV="1">
          <a:off x="16318864" y="9425940"/>
          <a:ext cx="0" cy="1668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521" name="【保健センター・保健所】&#10;有形固定資産減価償却率最小値テキスト"/>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522" name="直線コネクタ 521"/>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23" name="【保健センター・保健所】&#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24" name="直線コネクタ 523"/>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167657</xdr:rowOff>
    </xdr:from>
    <xdr:ext cx="405111" cy="259045"/>
    <xdr:sp macro="" textlink="">
      <xdr:nvSpPr>
        <xdr:cNvPr id="525" name="【保健センター・保健所】&#10;有形固定資産減価償却率平均値テキスト"/>
        <xdr:cNvSpPr txBox="1"/>
      </xdr:nvSpPr>
      <xdr:spPr>
        <a:xfrm>
          <a:off x="16357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526" name="フローチャート: 判断 525"/>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27" name="フローチャート: 判断 526"/>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128270</xdr:rowOff>
    </xdr:from>
    <xdr:to>
      <xdr:col>76</xdr:col>
      <xdr:colOff>165100</xdr:colOff>
      <xdr:row>62</xdr:row>
      <xdr:rowOff>58420</xdr:rowOff>
    </xdr:to>
    <xdr:sp macro="" textlink="">
      <xdr:nvSpPr>
        <xdr:cNvPr id="528" name="フローチャート: 判断 527"/>
        <xdr:cNvSpPr/>
      </xdr:nvSpPr>
      <xdr:spPr>
        <a:xfrm>
          <a:off x="14541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9" name="テキスト ボックス 5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0" name="テキスト ボックス 5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1" name="テキスト ボックス 5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2" name="テキスト ボックス 5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3" name="テキスト ボックス 5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21590</xdr:rowOff>
    </xdr:from>
    <xdr:to>
      <xdr:col>85</xdr:col>
      <xdr:colOff>177800</xdr:colOff>
      <xdr:row>58</xdr:row>
      <xdr:rowOff>123190</xdr:rowOff>
    </xdr:to>
    <xdr:sp macro="" textlink="">
      <xdr:nvSpPr>
        <xdr:cNvPr id="534" name="楕円 533"/>
        <xdr:cNvSpPr/>
      </xdr:nvSpPr>
      <xdr:spPr>
        <a:xfrm>
          <a:off x="162687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44467</xdr:rowOff>
    </xdr:from>
    <xdr:ext cx="405111" cy="259045"/>
    <xdr:sp macro="" textlink="">
      <xdr:nvSpPr>
        <xdr:cNvPr id="535" name="【保健センター・保健所】&#10;有形固定資産減価償却率該当値テキスト"/>
        <xdr:cNvSpPr txBox="1"/>
      </xdr:nvSpPr>
      <xdr:spPr>
        <a:xfrm>
          <a:off x="16357600"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109220</xdr:rowOff>
    </xdr:from>
    <xdr:to>
      <xdr:col>81</xdr:col>
      <xdr:colOff>101600</xdr:colOff>
      <xdr:row>59</xdr:row>
      <xdr:rowOff>39370</xdr:rowOff>
    </xdr:to>
    <xdr:sp macro="" textlink="">
      <xdr:nvSpPr>
        <xdr:cNvPr id="536" name="楕円 535"/>
        <xdr:cNvSpPr/>
      </xdr:nvSpPr>
      <xdr:spPr>
        <a:xfrm>
          <a:off x="15430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72390</xdr:rowOff>
    </xdr:from>
    <xdr:to>
      <xdr:col>85</xdr:col>
      <xdr:colOff>127000</xdr:colOff>
      <xdr:row>58</xdr:row>
      <xdr:rowOff>160020</xdr:rowOff>
    </xdr:to>
    <xdr:cxnSp macro="">
      <xdr:nvCxnSpPr>
        <xdr:cNvPr id="537" name="直線コネクタ 536"/>
        <xdr:cNvCxnSpPr/>
      </xdr:nvCxnSpPr>
      <xdr:spPr>
        <a:xfrm flipV="1">
          <a:off x="15481300" y="1001649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21590</xdr:rowOff>
    </xdr:from>
    <xdr:to>
      <xdr:col>76</xdr:col>
      <xdr:colOff>165100</xdr:colOff>
      <xdr:row>59</xdr:row>
      <xdr:rowOff>123190</xdr:rowOff>
    </xdr:to>
    <xdr:sp macro="" textlink="">
      <xdr:nvSpPr>
        <xdr:cNvPr id="538" name="楕円 537"/>
        <xdr:cNvSpPr/>
      </xdr:nvSpPr>
      <xdr:spPr>
        <a:xfrm>
          <a:off x="14541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160020</xdr:rowOff>
    </xdr:from>
    <xdr:to>
      <xdr:col>81</xdr:col>
      <xdr:colOff>50800</xdr:colOff>
      <xdr:row>59</xdr:row>
      <xdr:rowOff>72390</xdr:rowOff>
    </xdr:to>
    <xdr:cxnSp macro="">
      <xdr:nvCxnSpPr>
        <xdr:cNvPr id="539" name="直線コネクタ 538"/>
        <xdr:cNvCxnSpPr/>
      </xdr:nvCxnSpPr>
      <xdr:spPr>
        <a:xfrm flipV="1">
          <a:off x="14592300" y="101041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53357</xdr:rowOff>
    </xdr:from>
    <xdr:ext cx="405111" cy="259045"/>
    <xdr:sp macro="" textlink="">
      <xdr:nvSpPr>
        <xdr:cNvPr id="540" name="n_1aveValue【保健センター・保健所】&#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49547</xdr:rowOff>
    </xdr:from>
    <xdr:ext cx="405111" cy="259045"/>
    <xdr:sp macro="" textlink="">
      <xdr:nvSpPr>
        <xdr:cNvPr id="541" name="n_2aveValue【保健センター・保健所】&#10;有形固定資産減価償却率"/>
        <xdr:cNvSpPr txBox="1"/>
      </xdr:nvSpPr>
      <xdr:spPr>
        <a:xfrm>
          <a:off x="143897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55897</xdr:rowOff>
    </xdr:from>
    <xdr:ext cx="405111" cy="259045"/>
    <xdr:sp macro="" textlink="">
      <xdr:nvSpPr>
        <xdr:cNvPr id="542" name="n_1mainValue【保健センター・保健所】&#10;有形固定資産減価償却率"/>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139717</xdr:rowOff>
    </xdr:from>
    <xdr:ext cx="405111" cy="259045"/>
    <xdr:sp macro="" textlink="">
      <xdr:nvSpPr>
        <xdr:cNvPr id="543" name="n_2mainValue【保健センター・保健所】&#10;有形固定資産減価償却率"/>
        <xdr:cNvSpPr txBox="1"/>
      </xdr:nvSpPr>
      <xdr:spPr>
        <a:xfrm>
          <a:off x="14389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4" name="正方形/長方形 5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5" name="正方形/長方形 5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6" name="正方形/長方形 5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7" name="正方形/長方形 5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8" name="正方形/長方形 5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9" name="正方形/長方形 5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0" name="正方形/長方形 5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1" name="正方形/長方形 5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2" name="テキスト ボックス 5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3" name="直線コネクタ 5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4" name="直線コネクタ 55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5" name="テキスト ボックス 55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6" name="直線コネクタ 55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7" name="テキスト ボックス 55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8" name="直線コネクタ 55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9" name="テキスト ボックス 55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0" name="直線コネクタ 55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1" name="テキスト ボックス 56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2" name="直線コネクタ 56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3" name="テキスト ボックス 56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4" name="直線コネクタ 56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5" name="テキスト ボックス 56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89807</xdr:rowOff>
    </xdr:to>
    <xdr:cxnSp macro="">
      <xdr:nvCxnSpPr>
        <xdr:cNvPr id="569" name="直線コネクタ 568"/>
        <xdr:cNvCxnSpPr/>
      </xdr:nvCxnSpPr>
      <xdr:spPr>
        <a:xfrm flipV="1">
          <a:off x="22160864" y="94052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570" name="【保健センター・保健所】&#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71" name="直線コネクタ 570"/>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572" name="【保健センター・保健所】&#10;一人当たり面積最大値テキスト"/>
        <xdr:cNvSpPr txBox="1"/>
      </xdr:nvSpPr>
      <xdr:spPr>
        <a:xfrm>
          <a:off x="22199600" y="9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573" name="直線コネクタ 572"/>
        <xdr:cNvCxnSpPr/>
      </xdr:nvCxnSpPr>
      <xdr:spPr>
        <a:xfrm>
          <a:off x="22072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63517</xdr:rowOff>
    </xdr:from>
    <xdr:ext cx="469744" cy="259045"/>
    <xdr:sp macro="" textlink="">
      <xdr:nvSpPr>
        <xdr:cNvPr id="574" name="【保健センター・保健所】&#10;一人当たり面積平均値テキスト"/>
        <xdr:cNvSpPr txBox="1"/>
      </xdr:nvSpPr>
      <xdr:spPr>
        <a:xfrm>
          <a:off x="22199600" y="1017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575" name="フローチャート: 判断 574"/>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576" name="フローチャート: 判断 575"/>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171269</xdr:rowOff>
    </xdr:from>
    <xdr:to>
      <xdr:col>107</xdr:col>
      <xdr:colOff>101600</xdr:colOff>
      <xdr:row>61</xdr:row>
      <xdr:rowOff>101419</xdr:rowOff>
    </xdr:to>
    <xdr:sp macro="" textlink="">
      <xdr:nvSpPr>
        <xdr:cNvPr id="577" name="フローチャート: 判断 576"/>
        <xdr:cNvSpPr/>
      </xdr:nvSpPr>
      <xdr:spPr>
        <a:xfrm>
          <a:off x="20383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9616</xdr:rowOff>
    </xdr:from>
    <xdr:to>
      <xdr:col>116</xdr:col>
      <xdr:colOff>114300</xdr:colOff>
      <xdr:row>63</xdr:row>
      <xdr:rowOff>111216</xdr:rowOff>
    </xdr:to>
    <xdr:sp macro="" textlink="">
      <xdr:nvSpPr>
        <xdr:cNvPr id="583" name="楕円 582"/>
        <xdr:cNvSpPr/>
      </xdr:nvSpPr>
      <xdr:spPr>
        <a:xfrm>
          <a:off x="221107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95993</xdr:rowOff>
    </xdr:from>
    <xdr:ext cx="469744" cy="259045"/>
    <xdr:sp macro="" textlink="">
      <xdr:nvSpPr>
        <xdr:cNvPr id="584" name="【保健センター・保健所】&#10;一人当たり面積該当値テキスト"/>
        <xdr:cNvSpPr txBox="1"/>
      </xdr:nvSpPr>
      <xdr:spPr>
        <a:xfrm>
          <a:off x="22199600" y="1072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12881</xdr:rowOff>
    </xdr:from>
    <xdr:to>
      <xdr:col>112</xdr:col>
      <xdr:colOff>38100</xdr:colOff>
      <xdr:row>63</xdr:row>
      <xdr:rowOff>114481</xdr:rowOff>
    </xdr:to>
    <xdr:sp macro="" textlink="">
      <xdr:nvSpPr>
        <xdr:cNvPr id="585" name="楕円 584"/>
        <xdr:cNvSpPr/>
      </xdr:nvSpPr>
      <xdr:spPr>
        <a:xfrm>
          <a:off x="21272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60416</xdr:rowOff>
    </xdr:from>
    <xdr:to>
      <xdr:col>116</xdr:col>
      <xdr:colOff>63500</xdr:colOff>
      <xdr:row>63</xdr:row>
      <xdr:rowOff>63681</xdr:rowOff>
    </xdr:to>
    <xdr:cxnSp macro="">
      <xdr:nvCxnSpPr>
        <xdr:cNvPr id="586" name="直線コネクタ 585"/>
        <xdr:cNvCxnSpPr/>
      </xdr:nvCxnSpPr>
      <xdr:spPr>
        <a:xfrm flipV="1">
          <a:off x="21323300" y="108617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16147</xdr:rowOff>
    </xdr:from>
    <xdr:to>
      <xdr:col>107</xdr:col>
      <xdr:colOff>101600</xdr:colOff>
      <xdr:row>63</xdr:row>
      <xdr:rowOff>117747</xdr:rowOff>
    </xdr:to>
    <xdr:sp macro="" textlink="">
      <xdr:nvSpPr>
        <xdr:cNvPr id="587" name="楕円 586"/>
        <xdr:cNvSpPr/>
      </xdr:nvSpPr>
      <xdr:spPr>
        <a:xfrm>
          <a:off x="20383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63681</xdr:rowOff>
    </xdr:from>
    <xdr:to>
      <xdr:col>111</xdr:col>
      <xdr:colOff>177800</xdr:colOff>
      <xdr:row>63</xdr:row>
      <xdr:rowOff>66947</xdr:rowOff>
    </xdr:to>
    <xdr:cxnSp macro="">
      <xdr:nvCxnSpPr>
        <xdr:cNvPr id="588" name="直線コネクタ 587"/>
        <xdr:cNvCxnSpPr/>
      </xdr:nvCxnSpPr>
      <xdr:spPr>
        <a:xfrm flipV="1">
          <a:off x="20434300" y="1086503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165299</xdr:rowOff>
    </xdr:from>
    <xdr:ext cx="469744" cy="259045"/>
    <xdr:sp macro="" textlink="">
      <xdr:nvSpPr>
        <xdr:cNvPr id="589" name="n_1aveValue【保健センター・保健所】&#10;一人当たり面積"/>
        <xdr:cNvSpPr txBox="1"/>
      </xdr:nvSpPr>
      <xdr:spPr>
        <a:xfrm>
          <a:off x="210757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117946</xdr:rowOff>
    </xdr:from>
    <xdr:ext cx="469744" cy="259045"/>
    <xdr:sp macro="" textlink="">
      <xdr:nvSpPr>
        <xdr:cNvPr id="590" name="n_2aveValue【保健センター・保健所】&#10;一人当たり面積"/>
        <xdr:cNvSpPr txBox="1"/>
      </xdr:nvSpPr>
      <xdr:spPr>
        <a:xfrm>
          <a:off x="20199427" y="1023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105608</xdr:rowOff>
    </xdr:from>
    <xdr:ext cx="469744" cy="259045"/>
    <xdr:sp macro="" textlink="">
      <xdr:nvSpPr>
        <xdr:cNvPr id="591" name="n_1mainValue【保健センター・保健所】&#10;一人当たり面積"/>
        <xdr:cNvSpPr txBox="1"/>
      </xdr:nvSpPr>
      <xdr:spPr>
        <a:xfrm>
          <a:off x="210757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108874</xdr:rowOff>
    </xdr:from>
    <xdr:ext cx="469744" cy="259045"/>
    <xdr:sp macro="" textlink="">
      <xdr:nvSpPr>
        <xdr:cNvPr id="592" name="n_2mainValue【保健センター・保健所】&#10;一人当たり面積"/>
        <xdr:cNvSpPr txBox="1"/>
      </xdr:nvSpPr>
      <xdr:spPr>
        <a:xfrm>
          <a:off x="20199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3" name="直線コネクタ 60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4" name="テキスト ボックス 60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5" name="直線コネクタ 60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6" name="テキスト ボックス 60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7" name="直線コネクタ 60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8" name="テキスト ボックス 60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9" name="直線コネクタ 60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0" name="テキスト ボックス 60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1" name="直線コネクタ 61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2" name="テキスト ボックス 61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3" name="直線コネクタ 61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4" name="テキスト ボックス 61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5" name="直線コネクタ 6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6" name="テキスト ボックス 6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101781</xdr:rowOff>
    </xdr:to>
    <xdr:cxnSp macro="">
      <xdr:nvCxnSpPr>
        <xdr:cNvPr id="618" name="直線コネクタ 617"/>
        <xdr:cNvCxnSpPr/>
      </xdr:nvCxnSpPr>
      <xdr:spPr>
        <a:xfrm flipV="1">
          <a:off x="16318864" y="13280571"/>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105608</xdr:rowOff>
    </xdr:from>
    <xdr:ext cx="340478" cy="259045"/>
    <xdr:sp macro="" textlink="">
      <xdr:nvSpPr>
        <xdr:cNvPr id="619" name="【消防施設】&#10;有形固定資産減価償却率最小値テキスト"/>
        <xdr:cNvSpPr txBox="1"/>
      </xdr:nvSpPr>
      <xdr:spPr>
        <a:xfrm>
          <a:off x="16357600" y="1485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101781</xdr:rowOff>
    </xdr:from>
    <xdr:to>
      <xdr:col>86</xdr:col>
      <xdr:colOff>25400</xdr:colOff>
      <xdr:row>86</xdr:row>
      <xdr:rowOff>101781</xdr:rowOff>
    </xdr:to>
    <xdr:cxnSp macro="">
      <xdr:nvCxnSpPr>
        <xdr:cNvPr id="620" name="直線コネクタ 619"/>
        <xdr:cNvCxnSpPr/>
      </xdr:nvCxnSpPr>
      <xdr:spPr>
        <a:xfrm>
          <a:off x="16230600" y="1484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21"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22" name="直線コネクタ 62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101616</xdr:rowOff>
    </xdr:from>
    <xdr:ext cx="405111" cy="259045"/>
    <xdr:sp macro="" textlink="">
      <xdr:nvSpPr>
        <xdr:cNvPr id="623" name="【消防施設】&#10;有形固定資産減価償却率平均値テキスト"/>
        <xdr:cNvSpPr txBox="1"/>
      </xdr:nvSpPr>
      <xdr:spPr>
        <a:xfrm>
          <a:off x="16357600" y="1381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624" name="フローチャート: 判断 623"/>
        <xdr:cNvSpPr/>
      </xdr:nvSpPr>
      <xdr:spPr>
        <a:xfrm>
          <a:off x="16268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1995</xdr:rowOff>
    </xdr:from>
    <xdr:to>
      <xdr:col>81</xdr:col>
      <xdr:colOff>101600</xdr:colOff>
      <xdr:row>81</xdr:row>
      <xdr:rowOff>103595</xdr:rowOff>
    </xdr:to>
    <xdr:sp macro="" textlink="">
      <xdr:nvSpPr>
        <xdr:cNvPr id="625" name="フローチャート: 判断 624"/>
        <xdr:cNvSpPr/>
      </xdr:nvSpPr>
      <xdr:spPr>
        <a:xfrm>
          <a:off x="15430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3629</xdr:rowOff>
    </xdr:from>
    <xdr:to>
      <xdr:col>76</xdr:col>
      <xdr:colOff>165100</xdr:colOff>
      <xdr:row>81</xdr:row>
      <xdr:rowOff>105229</xdr:rowOff>
    </xdr:to>
    <xdr:sp macro="" textlink="">
      <xdr:nvSpPr>
        <xdr:cNvPr id="626" name="フローチャート: 判断 625"/>
        <xdr:cNvSpPr/>
      </xdr:nvSpPr>
      <xdr:spPr>
        <a:xfrm>
          <a:off x="14541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145687</xdr:rowOff>
    </xdr:from>
    <xdr:to>
      <xdr:col>85</xdr:col>
      <xdr:colOff>177800</xdr:colOff>
      <xdr:row>84</xdr:row>
      <xdr:rowOff>75837</xdr:rowOff>
    </xdr:to>
    <xdr:sp macro="" textlink="">
      <xdr:nvSpPr>
        <xdr:cNvPr id="632" name="楕円 631"/>
        <xdr:cNvSpPr/>
      </xdr:nvSpPr>
      <xdr:spPr>
        <a:xfrm>
          <a:off x="162687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124114</xdr:rowOff>
    </xdr:from>
    <xdr:ext cx="405111" cy="259045"/>
    <xdr:sp macro="" textlink="">
      <xdr:nvSpPr>
        <xdr:cNvPr id="633" name="【消防施設】&#10;有形固定資産減価償却率該当値テキスト"/>
        <xdr:cNvSpPr txBox="1"/>
      </xdr:nvSpPr>
      <xdr:spPr>
        <a:xfrm>
          <a:off x="16357600"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16692</xdr:rowOff>
    </xdr:from>
    <xdr:to>
      <xdr:col>81</xdr:col>
      <xdr:colOff>101600</xdr:colOff>
      <xdr:row>84</xdr:row>
      <xdr:rowOff>118292</xdr:rowOff>
    </xdr:to>
    <xdr:sp macro="" textlink="">
      <xdr:nvSpPr>
        <xdr:cNvPr id="634" name="楕円 633"/>
        <xdr:cNvSpPr/>
      </xdr:nvSpPr>
      <xdr:spPr>
        <a:xfrm>
          <a:off x="15430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25037</xdr:rowOff>
    </xdr:from>
    <xdr:to>
      <xdr:col>85</xdr:col>
      <xdr:colOff>127000</xdr:colOff>
      <xdr:row>84</xdr:row>
      <xdr:rowOff>67492</xdr:rowOff>
    </xdr:to>
    <xdr:cxnSp macro="">
      <xdr:nvCxnSpPr>
        <xdr:cNvPr id="635" name="直線コネクタ 634"/>
        <xdr:cNvCxnSpPr/>
      </xdr:nvCxnSpPr>
      <xdr:spPr>
        <a:xfrm flipV="1">
          <a:off x="15481300" y="14426837"/>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75474</xdr:rowOff>
    </xdr:from>
    <xdr:to>
      <xdr:col>76</xdr:col>
      <xdr:colOff>165100</xdr:colOff>
      <xdr:row>82</xdr:row>
      <xdr:rowOff>5624</xdr:rowOff>
    </xdr:to>
    <xdr:sp macro="" textlink="">
      <xdr:nvSpPr>
        <xdr:cNvPr id="636" name="楕円 635"/>
        <xdr:cNvSpPr/>
      </xdr:nvSpPr>
      <xdr:spPr>
        <a:xfrm>
          <a:off x="14541500" y="139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126274</xdr:rowOff>
    </xdr:from>
    <xdr:to>
      <xdr:col>81</xdr:col>
      <xdr:colOff>50800</xdr:colOff>
      <xdr:row>84</xdr:row>
      <xdr:rowOff>67492</xdr:rowOff>
    </xdr:to>
    <xdr:cxnSp macro="">
      <xdr:nvCxnSpPr>
        <xdr:cNvPr id="637" name="直線コネクタ 636"/>
        <xdr:cNvCxnSpPr/>
      </xdr:nvCxnSpPr>
      <xdr:spPr>
        <a:xfrm>
          <a:off x="14592300" y="14013724"/>
          <a:ext cx="889000" cy="45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120122</xdr:rowOff>
    </xdr:from>
    <xdr:ext cx="405111" cy="259045"/>
    <xdr:sp macro="" textlink="">
      <xdr:nvSpPr>
        <xdr:cNvPr id="638" name="n_1aveValue【消防施設】&#10;有形固定資産減価償却率"/>
        <xdr:cNvSpPr txBox="1"/>
      </xdr:nvSpPr>
      <xdr:spPr>
        <a:xfrm>
          <a:off x="152660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121756</xdr:rowOff>
    </xdr:from>
    <xdr:ext cx="405111" cy="259045"/>
    <xdr:sp macro="" textlink="">
      <xdr:nvSpPr>
        <xdr:cNvPr id="639" name="n_2aveValue【消防施設】&#10;有形固定資産減価償却率"/>
        <xdr:cNvSpPr txBox="1"/>
      </xdr:nvSpPr>
      <xdr:spPr>
        <a:xfrm>
          <a:off x="14389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109419</xdr:rowOff>
    </xdr:from>
    <xdr:ext cx="405111" cy="259045"/>
    <xdr:sp macro="" textlink="">
      <xdr:nvSpPr>
        <xdr:cNvPr id="640" name="n_1mainValue【消防施設】&#10;有形固定資産減価償却率"/>
        <xdr:cNvSpPr txBox="1"/>
      </xdr:nvSpPr>
      <xdr:spPr>
        <a:xfrm>
          <a:off x="152660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168201</xdr:rowOff>
    </xdr:from>
    <xdr:ext cx="405111" cy="259045"/>
    <xdr:sp macro="" textlink="">
      <xdr:nvSpPr>
        <xdr:cNvPr id="641" name="n_2mainValue【消防施設】&#10;有形固定資産減価償却率"/>
        <xdr:cNvSpPr txBox="1"/>
      </xdr:nvSpPr>
      <xdr:spPr>
        <a:xfrm>
          <a:off x="14389744" y="1405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0" name="テキスト ボックス 6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1" name="直線コネクタ 6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2" name="直線コネクタ 65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3" name="テキスト ボックス 65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4" name="直線コネクタ 65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5" name="テキスト ボックス 65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6" name="直線コネクタ 65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57" name="テキスト ボックス 65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58" name="直線コネクタ 65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59" name="テキスト ボックス 65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0" name="直線コネクタ 65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1" name="テキスト ボックス 66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2" name="直線コネクタ 66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3" name="テキスト ボックス 66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4" name="直線コネクタ 6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5" name="テキスト ボックス 6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18506</xdr:rowOff>
    </xdr:from>
    <xdr:to>
      <xdr:col>116</xdr:col>
      <xdr:colOff>62864</xdr:colOff>
      <xdr:row>86</xdr:row>
      <xdr:rowOff>142602</xdr:rowOff>
    </xdr:to>
    <xdr:cxnSp macro="">
      <xdr:nvCxnSpPr>
        <xdr:cNvPr id="667" name="直線コネクタ 666"/>
        <xdr:cNvCxnSpPr/>
      </xdr:nvCxnSpPr>
      <xdr:spPr>
        <a:xfrm flipV="1">
          <a:off x="22160864" y="13391606"/>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146429</xdr:rowOff>
    </xdr:from>
    <xdr:ext cx="469744" cy="259045"/>
    <xdr:sp macro="" textlink="">
      <xdr:nvSpPr>
        <xdr:cNvPr id="668" name="【消防施設】&#10;一人当たり面積最小値テキスト"/>
        <xdr:cNvSpPr txBox="1"/>
      </xdr:nvSpPr>
      <xdr:spPr>
        <a:xfrm>
          <a:off x="22199600"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142602</xdr:rowOff>
    </xdr:from>
    <xdr:to>
      <xdr:col>116</xdr:col>
      <xdr:colOff>152400</xdr:colOff>
      <xdr:row>86</xdr:row>
      <xdr:rowOff>142602</xdr:rowOff>
    </xdr:to>
    <xdr:cxnSp macro="">
      <xdr:nvCxnSpPr>
        <xdr:cNvPr id="669" name="直線コネクタ 668"/>
        <xdr:cNvCxnSpPr/>
      </xdr:nvCxnSpPr>
      <xdr:spPr>
        <a:xfrm>
          <a:off x="22072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136633</xdr:rowOff>
    </xdr:from>
    <xdr:ext cx="469744" cy="259045"/>
    <xdr:sp macro="" textlink="">
      <xdr:nvSpPr>
        <xdr:cNvPr id="670" name="【消防施設】&#10;一人当たり面積最大値テキスト"/>
        <xdr:cNvSpPr txBox="1"/>
      </xdr:nvSpPr>
      <xdr:spPr>
        <a:xfrm>
          <a:off x="22199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18506</xdr:rowOff>
    </xdr:from>
    <xdr:to>
      <xdr:col>116</xdr:col>
      <xdr:colOff>152400</xdr:colOff>
      <xdr:row>78</xdr:row>
      <xdr:rowOff>18506</xdr:rowOff>
    </xdr:to>
    <xdr:cxnSp macro="">
      <xdr:nvCxnSpPr>
        <xdr:cNvPr id="671" name="直線コネクタ 670"/>
        <xdr:cNvCxnSpPr/>
      </xdr:nvCxnSpPr>
      <xdr:spPr>
        <a:xfrm>
          <a:off x="22072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36303</xdr:rowOff>
    </xdr:from>
    <xdr:ext cx="469744" cy="259045"/>
    <xdr:sp macro="" textlink="">
      <xdr:nvSpPr>
        <xdr:cNvPr id="672" name="【消防施設】&#10;一人当たり面積平均値テキスト"/>
        <xdr:cNvSpPr txBox="1"/>
      </xdr:nvSpPr>
      <xdr:spPr>
        <a:xfrm>
          <a:off x="22199600" y="1426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13426</xdr:rowOff>
    </xdr:from>
    <xdr:to>
      <xdr:col>116</xdr:col>
      <xdr:colOff>114300</xdr:colOff>
      <xdr:row>84</xdr:row>
      <xdr:rowOff>115026</xdr:rowOff>
    </xdr:to>
    <xdr:sp macro="" textlink="">
      <xdr:nvSpPr>
        <xdr:cNvPr id="673" name="フローチャート: 判断 672"/>
        <xdr:cNvSpPr/>
      </xdr:nvSpPr>
      <xdr:spPr>
        <a:xfrm>
          <a:off x="221107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42818</xdr:rowOff>
    </xdr:from>
    <xdr:to>
      <xdr:col>112</xdr:col>
      <xdr:colOff>38100</xdr:colOff>
      <xdr:row>84</xdr:row>
      <xdr:rowOff>144418</xdr:rowOff>
    </xdr:to>
    <xdr:sp macro="" textlink="">
      <xdr:nvSpPr>
        <xdr:cNvPr id="674" name="フローチャート: 判断 673"/>
        <xdr:cNvSpPr/>
      </xdr:nvSpPr>
      <xdr:spPr>
        <a:xfrm>
          <a:off x="21272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52614</xdr:rowOff>
    </xdr:from>
    <xdr:to>
      <xdr:col>107</xdr:col>
      <xdr:colOff>101600</xdr:colOff>
      <xdr:row>84</xdr:row>
      <xdr:rowOff>154214</xdr:rowOff>
    </xdr:to>
    <xdr:sp macro="" textlink="">
      <xdr:nvSpPr>
        <xdr:cNvPr id="675" name="フローチャート: 判断 674"/>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6" name="テキスト ボックス 6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7" name="テキスト ボックス 6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8" name="テキスト ボックス 6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9" name="テキスト ボックス 6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0" name="テキスト ボックス 6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24856</xdr:rowOff>
    </xdr:from>
    <xdr:to>
      <xdr:col>116</xdr:col>
      <xdr:colOff>114300</xdr:colOff>
      <xdr:row>85</xdr:row>
      <xdr:rowOff>126456</xdr:rowOff>
    </xdr:to>
    <xdr:sp macro="" textlink="">
      <xdr:nvSpPr>
        <xdr:cNvPr id="681" name="楕円 680"/>
        <xdr:cNvSpPr/>
      </xdr:nvSpPr>
      <xdr:spPr>
        <a:xfrm>
          <a:off x="221107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3283</xdr:rowOff>
    </xdr:from>
    <xdr:ext cx="469744" cy="259045"/>
    <xdr:sp macro="" textlink="">
      <xdr:nvSpPr>
        <xdr:cNvPr id="682" name="【消防施設】&#10;一人当たり面積該当値テキスト"/>
        <xdr:cNvSpPr txBox="1"/>
      </xdr:nvSpPr>
      <xdr:spPr>
        <a:xfrm>
          <a:off x="22199600"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683" name="楕円 682"/>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75656</xdr:rowOff>
    </xdr:to>
    <xdr:cxnSp macro="">
      <xdr:nvCxnSpPr>
        <xdr:cNvPr id="684" name="直線コネクタ 683"/>
        <xdr:cNvCxnSpPr/>
      </xdr:nvCxnSpPr>
      <xdr:spPr>
        <a:xfrm>
          <a:off x="21323300" y="1464563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160382</xdr:rowOff>
    </xdr:from>
    <xdr:to>
      <xdr:col>107</xdr:col>
      <xdr:colOff>101600</xdr:colOff>
      <xdr:row>85</xdr:row>
      <xdr:rowOff>90532</xdr:rowOff>
    </xdr:to>
    <xdr:sp macro="" textlink="">
      <xdr:nvSpPr>
        <xdr:cNvPr id="685" name="楕円 684"/>
        <xdr:cNvSpPr/>
      </xdr:nvSpPr>
      <xdr:spPr>
        <a:xfrm>
          <a:off x="20383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39732</xdr:rowOff>
    </xdr:from>
    <xdr:to>
      <xdr:col>111</xdr:col>
      <xdr:colOff>177800</xdr:colOff>
      <xdr:row>85</xdr:row>
      <xdr:rowOff>72389</xdr:rowOff>
    </xdr:to>
    <xdr:cxnSp macro="">
      <xdr:nvCxnSpPr>
        <xdr:cNvPr id="686" name="直線コネクタ 685"/>
        <xdr:cNvCxnSpPr/>
      </xdr:nvCxnSpPr>
      <xdr:spPr>
        <a:xfrm>
          <a:off x="20434300" y="146129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160945</xdr:rowOff>
    </xdr:from>
    <xdr:ext cx="469744" cy="259045"/>
    <xdr:sp macro="" textlink="">
      <xdr:nvSpPr>
        <xdr:cNvPr id="687" name="n_1aveValue【消防施設】&#10;一人当たり面積"/>
        <xdr:cNvSpPr txBox="1"/>
      </xdr:nvSpPr>
      <xdr:spPr>
        <a:xfrm>
          <a:off x="21075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170741</xdr:rowOff>
    </xdr:from>
    <xdr:ext cx="469744" cy="259045"/>
    <xdr:sp macro="" textlink="">
      <xdr:nvSpPr>
        <xdr:cNvPr id="688" name="n_2aveValue【消防施設】&#10;一人当たり面積"/>
        <xdr:cNvSpPr txBox="1"/>
      </xdr:nvSpPr>
      <xdr:spPr>
        <a:xfrm>
          <a:off x="20199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689" name="n_1mainValue【消防施設】&#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81659</xdr:rowOff>
    </xdr:from>
    <xdr:ext cx="469744" cy="259045"/>
    <xdr:sp macro="" textlink="">
      <xdr:nvSpPr>
        <xdr:cNvPr id="690" name="n_2mainValue【消防施設】&#10;一人当たり面積"/>
        <xdr:cNvSpPr txBox="1"/>
      </xdr:nvSpPr>
      <xdr:spPr>
        <a:xfrm>
          <a:off x="20199427" y="1465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1" name="正方形/長方形 6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2" name="正方形/長方形 6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3" name="正方形/長方形 6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4" name="正方形/長方形 6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5" name="正方形/長方形 6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6" name="正方形/長方形 6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7" name="正方形/長方形 6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8" name="正方形/長方形 6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9" name="テキスト ボックス 6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0" name="直線コネクタ 6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01" name="テキスト ボックス 70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2" name="直線コネクタ 70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03" name="テキスト ボックス 70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4" name="直線コネクタ 70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5" name="テキスト ボックス 70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6" name="直線コネクタ 70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07" name="テキスト ボックス 70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8" name="直線コネクタ 70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09" name="テキスト ボックス 70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0" name="直線コネクタ 7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1" name="テキスト ボックス 7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19050</xdr:rowOff>
    </xdr:to>
    <xdr:cxnSp macro="">
      <xdr:nvCxnSpPr>
        <xdr:cNvPr id="713" name="直線コネクタ 712"/>
        <xdr:cNvCxnSpPr/>
      </xdr:nvCxnSpPr>
      <xdr:spPr>
        <a:xfrm flipV="1">
          <a:off x="16318864" y="1722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714"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715" name="直線コネクタ 714"/>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16" name="【庁舎】&#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17" name="直線コネクタ 71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17542</xdr:rowOff>
    </xdr:from>
    <xdr:ext cx="405111" cy="259045"/>
    <xdr:sp macro="" textlink="">
      <xdr:nvSpPr>
        <xdr:cNvPr id="718" name="【庁舎】&#10;有形固定資産減価償却率平均値テキスト"/>
        <xdr:cNvSpPr txBox="1"/>
      </xdr:nvSpPr>
      <xdr:spPr>
        <a:xfrm>
          <a:off x="16357600" y="1801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719" name="フローチャート: 判断 718"/>
        <xdr:cNvSpPr/>
      </xdr:nvSpPr>
      <xdr:spPr>
        <a:xfrm>
          <a:off x="16268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116839</xdr:rowOff>
    </xdr:from>
    <xdr:to>
      <xdr:col>81</xdr:col>
      <xdr:colOff>101600</xdr:colOff>
      <xdr:row>106</xdr:row>
      <xdr:rowOff>46989</xdr:rowOff>
    </xdr:to>
    <xdr:sp macro="" textlink="">
      <xdr:nvSpPr>
        <xdr:cNvPr id="720" name="フローチャート: 判断 719"/>
        <xdr:cNvSpPr/>
      </xdr:nvSpPr>
      <xdr:spPr>
        <a:xfrm>
          <a:off x="15430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29972</xdr:rowOff>
    </xdr:from>
    <xdr:to>
      <xdr:col>76</xdr:col>
      <xdr:colOff>165100</xdr:colOff>
      <xdr:row>106</xdr:row>
      <xdr:rowOff>131572</xdr:rowOff>
    </xdr:to>
    <xdr:sp macro="" textlink="">
      <xdr:nvSpPr>
        <xdr:cNvPr id="721" name="フローチャート: 判断 720"/>
        <xdr:cNvSpPr/>
      </xdr:nvSpPr>
      <xdr:spPr>
        <a:xfrm>
          <a:off x="1454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2" name="テキスト ボックス 7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3" name="テキスト ボックス 7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4" name="テキスト ボックス 7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5" name="テキスト ボックス 7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6" name="テキスト ボックス 7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727" name="楕円 726"/>
        <xdr:cNvSpPr/>
      </xdr:nvSpPr>
      <xdr:spPr>
        <a:xfrm>
          <a:off x="162687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34562</xdr:rowOff>
    </xdr:from>
    <xdr:ext cx="405111" cy="259045"/>
    <xdr:sp macro="" textlink="">
      <xdr:nvSpPr>
        <xdr:cNvPr id="728" name="【庁舎】&#10;有形固定資産減価償却率該当値テキスト"/>
        <xdr:cNvSpPr txBox="1"/>
      </xdr:nvSpPr>
      <xdr:spPr>
        <a:xfrm>
          <a:off x="16357600" y="17693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59689</xdr:rowOff>
    </xdr:from>
    <xdr:to>
      <xdr:col>81</xdr:col>
      <xdr:colOff>101600</xdr:colOff>
      <xdr:row>104</xdr:row>
      <xdr:rowOff>161289</xdr:rowOff>
    </xdr:to>
    <xdr:sp macro="" textlink="">
      <xdr:nvSpPr>
        <xdr:cNvPr id="729" name="楕円 728"/>
        <xdr:cNvSpPr/>
      </xdr:nvSpPr>
      <xdr:spPr>
        <a:xfrm>
          <a:off x="15430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62485</xdr:rowOff>
    </xdr:from>
    <xdr:to>
      <xdr:col>85</xdr:col>
      <xdr:colOff>127000</xdr:colOff>
      <xdr:row>104</xdr:row>
      <xdr:rowOff>110489</xdr:rowOff>
    </xdr:to>
    <xdr:cxnSp macro="">
      <xdr:nvCxnSpPr>
        <xdr:cNvPr id="730" name="直線コネクタ 729"/>
        <xdr:cNvCxnSpPr/>
      </xdr:nvCxnSpPr>
      <xdr:spPr>
        <a:xfrm flipV="1">
          <a:off x="15481300" y="17893285"/>
          <a:ext cx="8382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107696</xdr:rowOff>
    </xdr:from>
    <xdr:to>
      <xdr:col>76</xdr:col>
      <xdr:colOff>165100</xdr:colOff>
      <xdr:row>105</xdr:row>
      <xdr:rowOff>37846</xdr:rowOff>
    </xdr:to>
    <xdr:sp macro="" textlink="">
      <xdr:nvSpPr>
        <xdr:cNvPr id="731" name="楕円 730"/>
        <xdr:cNvSpPr/>
      </xdr:nvSpPr>
      <xdr:spPr>
        <a:xfrm>
          <a:off x="14541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110489</xdr:rowOff>
    </xdr:from>
    <xdr:to>
      <xdr:col>81</xdr:col>
      <xdr:colOff>50800</xdr:colOff>
      <xdr:row>104</xdr:row>
      <xdr:rowOff>158496</xdr:rowOff>
    </xdr:to>
    <xdr:cxnSp macro="">
      <xdr:nvCxnSpPr>
        <xdr:cNvPr id="732" name="直線コネクタ 731"/>
        <xdr:cNvCxnSpPr/>
      </xdr:nvCxnSpPr>
      <xdr:spPr>
        <a:xfrm flipV="1">
          <a:off x="14592300" y="17941289"/>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38116</xdr:rowOff>
    </xdr:from>
    <xdr:ext cx="405111" cy="259045"/>
    <xdr:sp macro="" textlink="">
      <xdr:nvSpPr>
        <xdr:cNvPr id="733" name="n_1aveValue【庁舎】&#10;有形固定資産減価償却率"/>
        <xdr:cNvSpPr txBox="1"/>
      </xdr:nvSpPr>
      <xdr:spPr>
        <a:xfrm>
          <a:off x="152660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122699</xdr:rowOff>
    </xdr:from>
    <xdr:ext cx="405111" cy="259045"/>
    <xdr:sp macro="" textlink="">
      <xdr:nvSpPr>
        <xdr:cNvPr id="734" name="n_2aveValue【庁舎】&#10;有形固定資産減価償却率"/>
        <xdr:cNvSpPr txBox="1"/>
      </xdr:nvSpPr>
      <xdr:spPr>
        <a:xfrm>
          <a:off x="143897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6366</xdr:rowOff>
    </xdr:from>
    <xdr:ext cx="405111" cy="259045"/>
    <xdr:sp macro="" textlink="">
      <xdr:nvSpPr>
        <xdr:cNvPr id="735" name="n_1mainValue【庁舎】&#10;有形固定資産減価償却率"/>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54373</xdr:rowOff>
    </xdr:from>
    <xdr:ext cx="405111" cy="259045"/>
    <xdr:sp macro="" textlink="">
      <xdr:nvSpPr>
        <xdr:cNvPr id="736" name="n_2mainValue【庁舎】&#10;有形固定資産減価償却率"/>
        <xdr:cNvSpPr txBox="1"/>
      </xdr:nvSpPr>
      <xdr:spPr>
        <a:xfrm>
          <a:off x="14389744" y="1771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47" name="テキスト ボックス 74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48" name="直線コネクタ 74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9" name="テキスト ボックス 74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0" name="直線コネクタ 74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1" name="テキスト ボックス 75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2" name="直線コネクタ 75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3" name="テキスト ボックス 75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4" name="直線コネクタ 75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5" name="テキスト ボックス 75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6" name="直線コネクタ 75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7" name="テキスト ボックス 75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8" name="直線コネクタ 75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9" name="テキスト ボックス 75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0" name="直線コネクタ 7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1" name="テキスト ボックス 7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109</xdr:row>
      <xdr:rowOff>58238</xdr:rowOff>
    </xdr:to>
    <xdr:cxnSp macro="">
      <xdr:nvCxnSpPr>
        <xdr:cNvPr id="763" name="直線コネクタ 762"/>
        <xdr:cNvCxnSpPr/>
      </xdr:nvCxnSpPr>
      <xdr:spPr>
        <a:xfrm flipV="1">
          <a:off x="22160864" y="1714608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764"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765" name="直線コネクタ 764"/>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766" name="【庁舎】&#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767" name="直線コネクタ 766"/>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20519</xdr:rowOff>
    </xdr:from>
    <xdr:ext cx="469744" cy="259045"/>
    <xdr:sp macro="" textlink="">
      <xdr:nvSpPr>
        <xdr:cNvPr id="768" name="【庁舎】&#10;一人当たり面積平均値テキスト"/>
        <xdr:cNvSpPr txBox="1"/>
      </xdr:nvSpPr>
      <xdr:spPr>
        <a:xfrm>
          <a:off x="22199600" y="18022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769" name="フローチャート: 判断 768"/>
        <xdr:cNvSpPr/>
      </xdr:nvSpPr>
      <xdr:spPr>
        <a:xfrm>
          <a:off x="22110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770" name="フローチャート: 判断 769"/>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30299</xdr:rowOff>
    </xdr:from>
    <xdr:to>
      <xdr:col>107</xdr:col>
      <xdr:colOff>101600</xdr:colOff>
      <xdr:row>106</xdr:row>
      <xdr:rowOff>131899</xdr:rowOff>
    </xdr:to>
    <xdr:sp macro="" textlink="">
      <xdr:nvSpPr>
        <xdr:cNvPr id="771" name="フローチャート: 判断 770"/>
        <xdr:cNvSpPr/>
      </xdr:nvSpPr>
      <xdr:spPr>
        <a:xfrm>
          <a:off x="20383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48261</xdr:rowOff>
    </xdr:from>
    <xdr:to>
      <xdr:col>116</xdr:col>
      <xdr:colOff>114300</xdr:colOff>
      <xdr:row>107</xdr:row>
      <xdr:rowOff>149861</xdr:rowOff>
    </xdr:to>
    <xdr:sp macro="" textlink="">
      <xdr:nvSpPr>
        <xdr:cNvPr id="777" name="楕円 776"/>
        <xdr:cNvSpPr/>
      </xdr:nvSpPr>
      <xdr:spPr>
        <a:xfrm>
          <a:off x="22110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26688</xdr:rowOff>
    </xdr:from>
    <xdr:ext cx="469744" cy="259045"/>
    <xdr:sp macro="" textlink="">
      <xdr:nvSpPr>
        <xdr:cNvPr id="778" name="【庁舎】&#10;一人当たり面積該当値テキスト"/>
        <xdr:cNvSpPr txBox="1"/>
      </xdr:nvSpPr>
      <xdr:spPr>
        <a:xfrm>
          <a:off x="22199600"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54792</xdr:rowOff>
    </xdr:from>
    <xdr:to>
      <xdr:col>112</xdr:col>
      <xdr:colOff>38100</xdr:colOff>
      <xdr:row>107</xdr:row>
      <xdr:rowOff>156392</xdr:rowOff>
    </xdr:to>
    <xdr:sp macro="" textlink="">
      <xdr:nvSpPr>
        <xdr:cNvPr id="779" name="楕円 778"/>
        <xdr:cNvSpPr/>
      </xdr:nvSpPr>
      <xdr:spPr>
        <a:xfrm>
          <a:off x="212725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99061</xdr:rowOff>
    </xdr:from>
    <xdr:to>
      <xdr:col>116</xdr:col>
      <xdr:colOff>63500</xdr:colOff>
      <xdr:row>107</xdr:row>
      <xdr:rowOff>105592</xdr:rowOff>
    </xdr:to>
    <xdr:cxnSp macro="">
      <xdr:nvCxnSpPr>
        <xdr:cNvPr id="780" name="直線コネクタ 779"/>
        <xdr:cNvCxnSpPr/>
      </xdr:nvCxnSpPr>
      <xdr:spPr>
        <a:xfrm flipV="1">
          <a:off x="21323300" y="1844421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64588</xdr:rowOff>
    </xdr:from>
    <xdr:to>
      <xdr:col>107</xdr:col>
      <xdr:colOff>101600</xdr:colOff>
      <xdr:row>107</xdr:row>
      <xdr:rowOff>166188</xdr:rowOff>
    </xdr:to>
    <xdr:sp macro="" textlink="">
      <xdr:nvSpPr>
        <xdr:cNvPr id="781" name="楕円 780"/>
        <xdr:cNvSpPr/>
      </xdr:nvSpPr>
      <xdr:spPr>
        <a:xfrm>
          <a:off x="20383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105592</xdr:rowOff>
    </xdr:from>
    <xdr:to>
      <xdr:col>111</xdr:col>
      <xdr:colOff>177800</xdr:colOff>
      <xdr:row>107</xdr:row>
      <xdr:rowOff>115388</xdr:rowOff>
    </xdr:to>
    <xdr:cxnSp macro="">
      <xdr:nvCxnSpPr>
        <xdr:cNvPr id="782" name="直線コネクタ 781"/>
        <xdr:cNvCxnSpPr/>
      </xdr:nvCxnSpPr>
      <xdr:spPr>
        <a:xfrm flipV="1">
          <a:off x="20434300" y="1845074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120666</xdr:rowOff>
    </xdr:from>
    <xdr:ext cx="469744" cy="259045"/>
    <xdr:sp macro="" textlink="">
      <xdr:nvSpPr>
        <xdr:cNvPr id="783" name="n_1aveValue【庁舎】&#10;一人当たり面積"/>
        <xdr:cNvSpPr txBox="1"/>
      </xdr:nvSpPr>
      <xdr:spPr>
        <a:xfrm>
          <a:off x="21075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148426</xdr:rowOff>
    </xdr:from>
    <xdr:ext cx="469744" cy="259045"/>
    <xdr:sp macro="" textlink="">
      <xdr:nvSpPr>
        <xdr:cNvPr id="784" name="n_2aveValue【庁舎】&#10;一人当たり面積"/>
        <xdr:cNvSpPr txBox="1"/>
      </xdr:nvSpPr>
      <xdr:spPr>
        <a:xfrm>
          <a:off x="20199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147519</xdr:rowOff>
    </xdr:from>
    <xdr:ext cx="469744" cy="259045"/>
    <xdr:sp macro="" textlink="">
      <xdr:nvSpPr>
        <xdr:cNvPr id="785" name="n_1mainValue【庁舎】&#10;一人当たり面積"/>
        <xdr:cNvSpPr txBox="1"/>
      </xdr:nvSpPr>
      <xdr:spPr>
        <a:xfrm>
          <a:off x="21075727" y="1849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157315</xdr:rowOff>
    </xdr:from>
    <xdr:ext cx="469744" cy="259045"/>
    <xdr:sp macro="" textlink="">
      <xdr:nvSpPr>
        <xdr:cNvPr id="786" name="n_2mainValue【庁舎】&#10;一人当たり面積"/>
        <xdr:cNvSpPr txBox="1"/>
      </xdr:nvSpPr>
      <xdr:spPr>
        <a:xfrm>
          <a:off x="20199427" y="1850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7" name="正方形/長方形 7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8" name="正方形/長方形 7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9" name="テキスト ボックス 7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償却率は類似団体平均を上回っており、一人当たり面積も総じて低い。使用料の見直しを検討するほか、維持管理費用の削減を図りつつ、各施設の老朽化対策に計画的に取り組んで行く必要がある。</a:t>
          </a:r>
        </a:p>
        <a:p>
          <a:r>
            <a:rPr kumimoji="1" lang="ja-JP" altLang="en-US" sz="1300">
              <a:latin typeface="ＭＳ Ｐゴシック" panose="020B0600070205080204" pitchFamily="50" charset="-128"/>
              <a:ea typeface="ＭＳ Ｐゴシック" panose="020B0600070205080204" pitchFamily="50" charset="-128"/>
            </a:rPr>
            <a:t>保健センターの有形固定資産償却率が類似団体と比べ特に高いが、当町においては福祉施設と同一建物であるため、複合施設として計画的にマネジメントを行う必要がある。</a:t>
          </a:r>
        </a:p>
        <a:p>
          <a:r>
            <a:rPr kumimoji="1" lang="ja-JP" altLang="en-US" sz="1300">
              <a:latin typeface="ＭＳ Ｐゴシック" panose="020B0600070205080204" pitchFamily="50" charset="-128"/>
              <a:ea typeface="ＭＳ Ｐゴシック" panose="020B0600070205080204" pitchFamily="50" charset="-128"/>
            </a:rPr>
            <a:t>公民館、図書館、市民会館についても、これらが同一建物であるため、それぞれの有形固定資産償却率のみを判断材料とせず、複合的にマネジメントを行う必要がある。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なお、一般廃棄物処理施設、消防施設（町所有の詰所・器具置場除く）については、広域で事業を実施しているため、一部事務組合の所有資産について按分計上されている。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3" sqref="B3:K5"/>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72</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74</v>
      </c>
      <c r="C3" s="420"/>
      <c r="D3" s="420"/>
      <c r="E3" s="421"/>
      <c r="F3" s="421"/>
      <c r="G3" s="421"/>
      <c r="H3" s="421"/>
      <c r="I3" s="421"/>
      <c r="J3" s="421"/>
      <c r="K3" s="421"/>
      <c r="L3" s="421" t="s">
        <v>75</v>
      </c>
      <c r="M3" s="421"/>
      <c r="N3" s="421"/>
      <c r="O3" s="421"/>
      <c r="P3" s="421"/>
      <c r="Q3" s="421"/>
      <c r="R3" s="428"/>
      <c r="S3" s="428"/>
      <c r="T3" s="428"/>
      <c r="U3" s="428"/>
      <c r="V3" s="429"/>
      <c r="W3" s="403" t="s">
        <v>76</v>
      </c>
      <c r="X3" s="404"/>
      <c r="Y3" s="404"/>
      <c r="Z3" s="404"/>
      <c r="AA3" s="404"/>
      <c r="AB3" s="420"/>
      <c r="AC3" s="428" t="s">
        <v>77</v>
      </c>
      <c r="AD3" s="404"/>
      <c r="AE3" s="404"/>
      <c r="AF3" s="404"/>
      <c r="AG3" s="404"/>
      <c r="AH3" s="404"/>
      <c r="AI3" s="404"/>
      <c r="AJ3" s="404"/>
      <c r="AK3" s="404"/>
      <c r="AL3" s="405"/>
      <c r="AM3" s="403" t="s">
        <v>78</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79</v>
      </c>
      <c r="BO3" s="404"/>
      <c r="BP3" s="404"/>
      <c r="BQ3" s="404"/>
      <c r="BR3" s="404"/>
      <c r="BS3" s="404"/>
      <c r="BT3" s="404"/>
      <c r="BU3" s="405"/>
      <c r="BV3" s="403" t="s">
        <v>80</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81</v>
      </c>
      <c r="CU3" s="404"/>
      <c r="CV3" s="404"/>
      <c r="CW3" s="404"/>
      <c r="CX3" s="404"/>
      <c r="CY3" s="404"/>
      <c r="CZ3" s="404"/>
      <c r="DA3" s="405"/>
      <c r="DB3" s="403" t="s">
        <v>82</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83</v>
      </c>
      <c r="AZ4" s="407"/>
      <c r="BA4" s="407"/>
      <c r="BB4" s="407"/>
      <c r="BC4" s="407"/>
      <c r="BD4" s="407"/>
      <c r="BE4" s="407"/>
      <c r="BF4" s="407"/>
      <c r="BG4" s="407"/>
      <c r="BH4" s="407"/>
      <c r="BI4" s="407"/>
      <c r="BJ4" s="407"/>
      <c r="BK4" s="407"/>
      <c r="BL4" s="407"/>
      <c r="BM4" s="408"/>
      <c r="BN4" s="409">
        <v>3432673</v>
      </c>
      <c r="BO4" s="410"/>
      <c r="BP4" s="410"/>
      <c r="BQ4" s="410"/>
      <c r="BR4" s="410"/>
      <c r="BS4" s="410"/>
      <c r="BT4" s="410"/>
      <c r="BU4" s="411"/>
      <c r="BV4" s="409">
        <v>3690835</v>
      </c>
      <c r="BW4" s="410"/>
      <c r="BX4" s="410"/>
      <c r="BY4" s="410"/>
      <c r="BZ4" s="410"/>
      <c r="CA4" s="410"/>
      <c r="CB4" s="410"/>
      <c r="CC4" s="411"/>
      <c r="CD4" s="412" t="s">
        <v>84</v>
      </c>
      <c r="CE4" s="413"/>
      <c r="CF4" s="413"/>
      <c r="CG4" s="413"/>
      <c r="CH4" s="413"/>
      <c r="CI4" s="413"/>
      <c r="CJ4" s="413"/>
      <c r="CK4" s="413"/>
      <c r="CL4" s="413"/>
      <c r="CM4" s="413"/>
      <c r="CN4" s="413"/>
      <c r="CO4" s="413"/>
      <c r="CP4" s="413"/>
      <c r="CQ4" s="413"/>
      <c r="CR4" s="413"/>
      <c r="CS4" s="414"/>
      <c r="CT4" s="415">
        <v>8.4</v>
      </c>
      <c r="CU4" s="416"/>
      <c r="CV4" s="416"/>
      <c r="CW4" s="416"/>
      <c r="CX4" s="416"/>
      <c r="CY4" s="416"/>
      <c r="CZ4" s="416"/>
      <c r="DA4" s="417"/>
      <c r="DB4" s="415">
        <v>6.9</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85</v>
      </c>
      <c r="AN5" s="476"/>
      <c r="AO5" s="476"/>
      <c r="AP5" s="476"/>
      <c r="AQ5" s="476"/>
      <c r="AR5" s="476"/>
      <c r="AS5" s="476"/>
      <c r="AT5" s="477"/>
      <c r="AU5" s="478" t="s">
        <v>86</v>
      </c>
      <c r="AV5" s="479"/>
      <c r="AW5" s="479"/>
      <c r="AX5" s="479"/>
      <c r="AY5" s="480" t="s">
        <v>87</v>
      </c>
      <c r="AZ5" s="481"/>
      <c r="BA5" s="481"/>
      <c r="BB5" s="481"/>
      <c r="BC5" s="481"/>
      <c r="BD5" s="481"/>
      <c r="BE5" s="481"/>
      <c r="BF5" s="481"/>
      <c r="BG5" s="481"/>
      <c r="BH5" s="481"/>
      <c r="BI5" s="481"/>
      <c r="BJ5" s="481"/>
      <c r="BK5" s="481"/>
      <c r="BL5" s="481"/>
      <c r="BM5" s="482"/>
      <c r="BN5" s="446">
        <v>3237247</v>
      </c>
      <c r="BO5" s="447"/>
      <c r="BP5" s="447"/>
      <c r="BQ5" s="447"/>
      <c r="BR5" s="447"/>
      <c r="BS5" s="447"/>
      <c r="BT5" s="447"/>
      <c r="BU5" s="448"/>
      <c r="BV5" s="446">
        <v>3520445</v>
      </c>
      <c r="BW5" s="447"/>
      <c r="BX5" s="447"/>
      <c r="BY5" s="447"/>
      <c r="BZ5" s="447"/>
      <c r="CA5" s="447"/>
      <c r="CB5" s="447"/>
      <c r="CC5" s="448"/>
      <c r="CD5" s="449" t="s">
        <v>88</v>
      </c>
      <c r="CE5" s="450"/>
      <c r="CF5" s="450"/>
      <c r="CG5" s="450"/>
      <c r="CH5" s="450"/>
      <c r="CI5" s="450"/>
      <c r="CJ5" s="450"/>
      <c r="CK5" s="450"/>
      <c r="CL5" s="450"/>
      <c r="CM5" s="450"/>
      <c r="CN5" s="450"/>
      <c r="CO5" s="450"/>
      <c r="CP5" s="450"/>
      <c r="CQ5" s="450"/>
      <c r="CR5" s="450"/>
      <c r="CS5" s="451"/>
      <c r="CT5" s="443">
        <v>87.7</v>
      </c>
      <c r="CU5" s="444"/>
      <c r="CV5" s="444"/>
      <c r="CW5" s="444"/>
      <c r="CX5" s="444"/>
      <c r="CY5" s="444"/>
      <c r="CZ5" s="444"/>
      <c r="DA5" s="445"/>
      <c r="DB5" s="443">
        <v>88.8</v>
      </c>
      <c r="DC5" s="444"/>
      <c r="DD5" s="444"/>
      <c r="DE5" s="444"/>
      <c r="DF5" s="444"/>
      <c r="DG5" s="444"/>
      <c r="DH5" s="444"/>
      <c r="DI5" s="445"/>
      <c r="DJ5" s="165"/>
      <c r="DK5" s="165"/>
      <c r="DL5" s="165"/>
      <c r="DM5" s="165"/>
      <c r="DN5" s="165"/>
      <c r="DO5" s="165"/>
    </row>
    <row r="6" spans="1:119" ht="18.75" customHeight="1">
      <c r="A6" s="166"/>
      <c r="B6" s="452" t="s">
        <v>89</v>
      </c>
      <c r="C6" s="453"/>
      <c r="D6" s="453"/>
      <c r="E6" s="454"/>
      <c r="F6" s="454"/>
      <c r="G6" s="454"/>
      <c r="H6" s="454"/>
      <c r="I6" s="454"/>
      <c r="J6" s="454"/>
      <c r="K6" s="454"/>
      <c r="L6" s="454" t="s">
        <v>90</v>
      </c>
      <c r="M6" s="454"/>
      <c r="N6" s="454"/>
      <c r="O6" s="454"/>
      <c r="P6" s="454"/>
      <c r="Q6" s="454"/>
      <c r="R6" s="458"/>
      <c r="S6" s="458"/>
      <c r="T6" s="458"/>
      <c r="U6" s="458"/>
      <c r="V6" s="459"/>
      <c r="W6" s="462" t="s">
        <v>91</v>
      </c>
      <c r="X6" s="463"/>
      <c r="Y6" s="463"/>
      <c r="Z6" s="463"/>
      <c r="AA6" s="463"/>
      <c r="AB6" s="453"/>
      <c r="AC6" s="466" t="s">
        <v>92</v>
      </c>
      <c r="AD6" s="467"/>
      <c r="AE6" s="467"/>
      <c r="AF6" s="467"/>
      <c r="AG6" s="467"/>
      <c r="AH6" s="467"/>
      <c r="AI6" s="467"/>
      <c r="AJ6" s="467"/>
      <c r="AK6" s="467"/>
      <c r="AL6" s="468"/>
      <c r="AM6" s="475" t="s">
        <v>93</v>
      </c>
      <c r="AN6" s="476"/>
      <c r="AO6" s="476"/>
      <c r="AP6" s="476"/>
      <c r="AQ6" s="476"/>
      <c r="AR6" s="476"/>
      <c r="AS6" s="476"/>
      <c r="AT6" s="477"/>
      <c r="AU6" s="478" t="s">
        <v>86</v>
      </c>
      <c r="AV6" s="479"/>
      <c r="AW6" s="479"/>
      <c r="AX6" s="479"/>
      <c r="AY6" s="480" t="s">
        <v>94</v>
      </c>
      <c r="AZ6" s="481"/>
      <c r="BA6" s="481"/>
      <c r="BB6" s="481"/>
      <c r="BC6" s="481"/>
      <c r="BD6" s="481"/>
      <c r="BE6" s="481"/>
      <c r="BF6" s="481"/>
      <c r="BG6" s="481"/>
      <c r="BH6" s="481"/>
      <c r="BI6" s="481"/>
      <c r="BJ6" s="481"/>
      <c r="BK6" s="481"/>
      <c r="BL6" s="481"/>
      <c r="BM6" s="482"/>
      <c r="BN6" s="446">
        <v>195426</v>
      </c>
      <c r="BO6" s="447"/>
      <c r="BP6" s="447"/>
      <c r="BQ6" s="447"/>
      <c r="BR6" s="447"/>
      <c r="BS6" s="447"/>
      <c r="BT6" s="447"/>
      <c r="BU6" s="448"/>
      <c r="BV6" s="446">
        <v>170390</v>
      </c>
      <c r="BW6" s="447"/>
      <c r="BX6" s="447"/>
      <c r="BY6" s="447"/>
      <c r="BZ6" s="447"/>
      <c r="CA6" s="447"/>
      <c r="CB6" s="447"/>
      <c r="CC6" s="448"/>
      <c r="CD6" s="449" t="s">
        <v>95</v>
      </c>
      <c r="CE6" s="450"/>
      <c r="CF6" s="450"/>
      <c r="CG6" s="450"/>
      <c r="CH6" s="450"/>
      <c r="CI6" s="450"/>
      <c r="CJ6" s="450"/>
      <c r="CK6" s="450"/>
      <c r="CL6" s="450"/>
      <c r="CM6" s="450"/>
      <c r="CN6" s="450"/>
      <c r="CO6" s="450"/>
      <c r="CP6" s="450"/>
      <c r="CQ6" s="450"/>
      <c r="CR6" s="450"/>
      <c r="CS6" s="451"/>
      <c r="CT6" s="483">
        <v>93.4</v>
      </c>
      <c r="CU6" s="484"/>
      <c r="CV6" s="484"/>
      <c r="CW6" s="484"/>
      <c r="CX6" s="484"/>
      <c r="CY6" s="484"/>
      <c r="CZ6" s="484"/>
      <c r="DA6" s="485"/>
      <c r="DB6" s="483">
        <v>94.5</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96</v>
      </c>
      <c r="AN7" s="476"/>
      <c r="AO7" s="476"/>
      <c r="AP7" s="476"/>
      <c r="AQ7" s="476"/>
      <c r="AR7" s="476"/>
      <c r="AS7" s="476"/>
      <c r="AT7" s="477"/>
      <c r="AU7" s="478" t="s">
        <v>97</v>
      </c>
      <c r="AV7" s="479"/>
      <c r="AW7" s="479"/>
      <c r="AX7" s="479"/>
      <c r="AY7" s="480" t="s">
        <v>98</v>
      </c>
      <c r="AZ7" s="481"/>
      <c r="BA7" s="481"/>
      <c r="BB7" s="481"/>
      <c r="BC7" s="481"/>
      <c r="BD7" s="481"/>
      <c r="BE7" s="481"/>
      <c r="BF7" s="481"/>
      <c r="BG7" s="481"/>
      <c r="BH7" s="481"/>
      <c r="BI7" s="481"/>
      <c r="BJ7" s="481"/>
      <c r="BK7" s="481"/>
      <c r="BL7" s="481"/>
      <c r="BM7" s="482"/>
      <c r="BN7" s="446">
        <v>0</v>
      </c>
      <c r="BO7" s="447"/>
      <c r="BP7" s="447"/>
      <c r="BQ7" s="447"/>
      <c r="BR7" s="447"/>
      <c r="BS7" s="447"/>
      <c r="BT7" s="447"/>
      <c r="BU7" s="448"/>
      <c r="BV7" s="446">
        <v>10582</v>
      </c>
      <c r="BW7" s="447"/>
      <c r="BX7" s="447"/>
      <c r="BY7" s="447"/>
      <c r="BZ7" s="447"/>
      <c r="CA7" s="447"/>
      <c r="CB7" s="447"/>
      <c r="CC7" s="448"/>
      <c r="CD7" s="449" t="s">
        <v>99</v>
      </c>
      <c r="CE7" s="450"/>
      <c r="CF7" s="450"/>
      <c r="CG7" s="450"/>
      <c r="CH7" s="450"/>
      <c r="CI7" s="450"/>
      <c r="CJ7" s="450"/>
      <c r="CK7" s="450"/>
      <c r="CL7" s="450"/>
      <c r="CM7" s="450"/>
      <c r="CN7" s="450"/>
      <c r="CO7" s="450"/>
      <c r="CP7" s="450"/>
      <c r="CQ7" s="450"/>
      <c r="CR7" s="450"/>
      <c r="CS7" s="451"/>
      <c r="CT7" s="446">
        <v>2332962</v>
      </c>
      <c r="CU7" s="447"/>
      <c r="CV7" s="447"/>
      <c r="CW7" s="447"/>
      <c r="CX7" s="447"/>
      <c r="CY7" s="447"/>
      <c r="CZ7" s="447"/>
      <c r="DA7" s="448"/>
      <c r="DB7" s="446">
        <v>2326831</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100</v>
      </c>
      <c r="AN8" s="476"/>
      <c r="AO8" s="476"/>
      <c r="AP8" s="476"/>
      <c r="AQ8" s="476"/>
      <c r="AR8" s="476"/>
      <c r="AS8" s="476"/>
      <c r="AT8" s="477"/>
      <c r="AU8" s="478" t="s">
        <v>101</v>
      </c>
      <c r="AV8" s="479"/>
      <c r="AW8" s="479"/>
      <c r="AX8" s="479"/>
      <c r="AY8" s="480" t="s">
        <v>102</v>
      </c>
      <c r="AZ8" s="481"/>
      <c r="BA8" s="481"/>
      <c r="BB8" s="481"/>
      <c r="BC8" s="481"/>
      <c r="BD8" s="481"/>
      <c r="BE8" s="481"/>
      <c r="BF8" s="481"/>
      <c r="BG8" s="481"/>
      <c r="BH8" s="481"/>
      <c r="BI8" s="481"/>
      <c r="BJ8" s="481"/>
      <c r="BK8" s="481"/>
      <c r="BL8" s="481"/>
      <c r="BM8" s="482"/>
      <c r="BN8" s="446">
        <v>195426</v>
      </c>
      <c r="BO8" s="447"/>
      <c r="BP8" s="447"/>
      <c r="BQ8" s="447"/>
      <c r="BR8" s="447"/>
      <c r="BS8" s="447"/>
      <c r="BT8" s="447"/>
      <c r="BU8" s="448"/>
      <c r="BV8" s="446">
        <v>159808</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0.53</v>
      </c>
      <c r="CU8" s="487"/>
      <c r="CV8" s="487"/>
      <c r="CW8" s="487"/>
      <c r="CX8" s="487"/>
      <c r="CY8" s="487"/>
      <c r="CZ8" s="487"/>
      <c r="DA8" s="488"/>
      <c r="DB8" s="486">
        <v>0.54</v>
      </c>
      <c r="DC8" s="487"/>
      <c r="DD8" s="487"/>
      <c r="DE8" s="487"/>
      <c r="DF8" s="487"/>
      <c r="DG8" s="487"/>
      <c r="DH8" s="487"/>
      <c r="DI8" s="488"/>
      <c r="DJ8" s="165"/>
      <c r="DK8" s="165"/>
      <c r="DL8" s="165"/>
      <c r="DM8" s="165"/>
      <c r="DN8" s="165"/>
      <c r="DO8" s="165"/>
    </row>
    <row r="9" spans="1:119" ht="18.75" customHeight="1" thickBot="1">
      <c r="A9" s="166"/>
      <c r="B9" s="440" t="s">
        <v>104</v>
      </c>
      <c r="C9" s="441"/>
      <c r="D9" s="441"/>
      <c r="E9" s="441"/>
      <c r="F9" s="441"/>
      <c r="G9" s="441"/>
      <c r="H9" s="441"/>
      <c r="I9" s="441"/>
      <c r="J9" s="441"/>
      <c r="K9" s="489"/>
      <c r="L9" s="490" t="s">
        <v>105</v>
      </c>
      <c r="M9" s="491"/>
      <c r="N9" s="491"/>
      <c r="O9" s="491"/>
      <c r="P9" s="491"/>
      <c r="Q9" s="492"/>
      <c r="R9" s="493">
        <v>8519</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101</v>
      </c>
      <c r="AV9" s="479"/>
      <c r="AW9" s="479"/>
      <c r="AX9" s="479"/>
      <c r="AY9" s="480" t="s">
        <v>108</v>
      </c>
      <c r="AZ9" s="481"/>
      <c r="BA9" s="481"/>
      <c r="BB9" s="481"/>
      <c r="BC9" s="481"/>
      <c r="BD9" s="481"/>
      <c r="BE9" s="481"/>
      <c r="BF9" s="481"/>
      <c r="BG9" s="481"/>
      <c r="BH9" s="481"/>
      <c r="BI9" s="481"/>
      <c r="BJ9" s="481"/>
      <c r="BK9" s="481"/>
      <c r="BL9" s="481"/>
      <c r="BM9" s="482"/>
      <c r="BN9" s="446">
        <v>35618</v>
      </c>
      <c r="BO9" s="447"/>
      <c r="BP9" s="447"/>
      <c r="BQ9" s="447"/>
      <c r="BR9" s="447"/>
      <c r="BS9" s="447"/>
      <c r="BT9" s="447"/>
      <c r="BU9" s="448"/>
      <c r="BV9" s="446">
        <v>-1478</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10.4</v>
      </c>
      <c r="CU9" s="444"/>
      <c r="CV9" s="444"/>
      <c r="CW9" s="444"/>
      <c r="CX9" s="444"/>
      <c r="CY9" s="444"/>
      <c r="CZ9" s="444"/>
      <c r="DA9" s="445"/>
      <c r="DB9" s="443">
        <v>10.3</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110</v>
      </c>
      <c r="M10" s="476"/>
      <c r="N10" s="476"/>
      <c r="O10" s="476"/>
      <c r="P10" s="476"/>
      <c r="Q10" s="477"/>
      <c r="R10" s="497">
        <v>9039</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112</v>
      </c>
      <c r="AV10" s="479"/>
      <c r="AW10" s="479"/>
      <c r="AX10" s="479"/>
      <c r="AY10" s="480" t="s">
        <v>113</v>
      </c>
      <c r="AZ10" s="481"/>
      <c r="BA10" s="481"/>
      <c r="BB10" s="481"/>
      <c r="BC10" s="481"/>
      <c r="BD10" s="481"/>
      <c r="BE10" s="481"/>
      <c r="BF10" s="481"/>
      <c r="BG10" s="481"/>
      <c r="BH10" s="481"/>
      <c r="BI10" s="481"/>
      <c r="BJ10" s="481"/>
      <c r="BK10" s="481"/>
      <c r="BL10" s="481"/>
      <c r="BM10" s="482"/>
      <c r="BN10" s="446">
        <v>85000</v>
      </c>
      <c r="BO10" s="447"/>
      <c r="BP10" s="447"/>
      <c r="BQ10" s="447"/>
      <c r="BR10" s="447"/>
      <c r="BS10" s="447"/>
      <c r="BT10" s="447"/>
      <c r="BU10" s="448"/>
      <c r="BV10" s="446">
        <v>30000</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118</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8420</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85000</v>
      </c>
      <c r="BO12" s="447"/>
      <c r="BP12" s="447"/>
      <c r="BQ12" s="447"/>
      <c r="BR12" s="447"/>
      <c r="BS12" s="447"/>
      <c r="BT12" s="447"/>
      <c r="BU12" s="448"/>
      <c r="BV12" s="446">
        <v>60000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121</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131</v>
      </c>
      <c r="N13" s="535"/>
      <c r="O13" s="535"/>
      <c r="P13" s="535"/>
      <c r="Q13" s="536"/>
      <c r="R13" s="527">
        <v>8361</v>
      </c>
      <c r="S13" s="528"/>
      <c r="T13" s="528"/>
      <c r="U13" s="528"/>
      <c r="V13" s="529"/>
      <c r="W13" s="462" t="s">
        <v>132</v>
      </c>
      <c r="X13" s="463"/>
      <c r="Y13" s="463"/>
      <c r="Z13" s="463"/>
      <c r="AA13" s="463"/>
      <c r="AB13" s="453"/>
      <c r="AC13" s="497">
        <v>149</v>
      </c>
      <c r="AD13" s="498"/>
      <c r="AE13" s="498"/>
      <c r="AF13" s="498"/>
      <c r="AG13" s="537"/>
      <c r="AH13" s="497">
        <v>156</v>
      </c>
      <c r="AI13" s="498"/>
      <c r="AJ13" s="498"/>
      <c r="AK13" s="498"/>
      <c r="AL13" s="499"/>
      <c r="AM13" s="475" t="s">
        <v>133</v>
      </c>
      <c r="AN13" s="476"/>
      <c r="AO13" s="476"/>
      <c r="AP13" s="476"/>
      <c r="AQ13" s="476"/>
      <c r="AR13" s="476"/>
      <c r="AS13" s="476"/>
      <c r="AT13" s="477"/>
      <c r="AU13" s="478" t="s">
        <v>118</v>
      </c>
      <c r="AV13" s="479"/>
      <c r="AW13" s="479"/>
      <c r="AX13" s="479"/>
      <c r="AY13" s="480" t="s">
        <v>134</v>
      </c>
      <c r="AZ13" s="481"/>
      <c r="BA13" s="481"/>
      <c r="BB13" s="481"/>
      <c r="BC13" s="481"/>
      <c r="BD13" s="481"/>
      <c r="BE13" s="481"/>
      <c r="BF13" s="481"/>
      <c r="BG13" s="481"/>
      <c r="BH13" s="481"/>
      <c r="BI13" s="481"/>
      <c r="BJ13" s="481"/>
      <c r="BK13" s="481"/>
      <c r="BL13" s="481"/>
      <c r="BM13" s="482"/>
      <c r="BN13" s="446">
        <v>35618</v>
      </c>
      <c r="BO13" s="447"/>
      <c r="BP13" s="447"/>
      <c r="BQ13" s="447"/>
      <c r="BR13" s="447"/>
      <c r="BS13" s="447"/>
      <c r="BT13" s="447"/>
      <c r="BU13" s="448"/>
      <c r="BV13" s="446">
        <v>-31478</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7.4</v>
      </c>
      <c r="CU13" s="444"/>
      <c r="CV13" s="444"/>
      <c r="CW13" s="444"/>
      <c r="CX13" s="444"/>
      <c r="CY13" s="444"/>
      <c r="CZ13" s="444"/>
      <c r="DA13" s="445"/>
      <c r="DB13" s="443">
        <v>7.3</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136</v>
      </c>
      <c r="M14" s="525"/>
      <c r="N14" s="525"/>
      <c r="O14" s="525"/>
      <c r="P14" s="525"/>
      <c r="Q14" s="526"/>
      <c r="R14" s="527">
        <v>8518</v>
      </c>
      <c r="S14" s="528"/>
      <c r="T14" s="528"/>
      <c r="U14" s="528"/>
      <c r="V14" s="529"/>
      <c r="W14" s="436"/>
      <c r="X14" s="437"/>
      <c r="Y14" s="437"/>
      <c r="Z14" s="437"/>
      <c r="AA14" s="437"/>
      <c r="AB14" s="426"/>
      <c r="AC14" s="530">
        <v>3.8</v>
      </c>
      <c r="AD14" s="531"/>
      <c r="AE14" s="531"/>
      <c r="AF14" s="531"/>
      <c r="AG14" s="532"/>
      <c r="AH14" s="530">
        <v>3.9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42.4</v>
      </c>
      <c r="CU14" s="542"/>
      <c r="CV14" s="542"/>
      <c r="CW14" s="542"/>
      <c r="CX14" s="542"/>
      <c r="CY14" s="542"/>
      <c r="CZ14" s="542"/>
      <c r="DA14" s="543"/>
      <c r="DB14" s="541">
        <v>45.8</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131</v>
      </c>
      <c r="N15" s="535"/>
      <c r="O15" s="535"/>
      <c r="P15" s="535"/>
      <c r="Q15" s="536"/>
      <c r="R15" s="527">
        <v>8461</v>
      </c>
      <c r="S15" s="528"/>
      <c r="T15" s="528"/>
      <c r="U15" s="528"/>
      <c r="V15" s="529"/>
      <c r="W15" s="462" t="s">
        <v>138</v>
      </c>
      <c r="X15" s="463"/>
      <c r="Y15" s="463"/>
      <c r="Z15" s="463"/>
      <c r="AA15" s="463"/>
      <c r="AB15" s="453"/>
      <c r="AC15" s="497">
        <v>1336</v>
      </c>
      <c r="AD15" s="498"/>
      <c r="AE15" s="498"/>
      <c r="AF15" s="498"/>
      <c r="AG15" s="537"/>
      <c r="AH15" s="497">
        <v>1405</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1017218</v>
      </c>
      <c r="BO15" s="410"/>
      <c r="BP15" s="410"/>
      <c r="BQ15" s="410"/>
      <c r="BR15" s="410"/>
      <c r="BS15" s="410"/>
      <c r="BT15" s="410"/>
      <c r="BU15" s="411"/>
      <c r="BV15" s="409">
        <v>1014174</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33.700000000000003</v>
      </c>
      <c r="AD16" s="531"/>
      <c r="AE16" s="531"/>
      <c r="AF16" s="531"/>
      <c r="AG16" s="532"/>
      <c r="AH16" s="530">
        <v>34.700000000000003</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1905414</v>
      </c>
      <c r="BO16" s="447"/>
      <c r="BP16" s="447"/>
      <c r="BQ16" s="447"/>
      <c r="BR16" s="447"/>
      <c r="BS16" s="447"/>
      <c r="BT16" s="447"/>
      <c r="BU16" s="448"/>
      <c r="BV16" s="446">
        <v>1907601</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144</v>
      </c>
      <c r="N17" s="551"/>
      <c r="O17" s="551"/>
      <c r="P17" s="551"/>
      <c r="Q17" s="552"/>
      <c r="R17" s="547" t="s">
        <v>142</v>
      </c>
      <c r="S17" s="548"/>
      <c r="T17" s="548"/>
      <c r="U17" s="548"/>
      <c r="V17" s="549"/>
      <c r="W17" s="462" t="s">
        <v>145</v>
      </c>
      <c r="X17" s="463"/>
      <c r="Y17" s="463"/>
      <c r="Z17" s="463"/>
      <c r="AA17" s="463"/>
      <c r="AB17" s="453"/>
      <c r="AC17" s="497">
        <v>2483</v>
      </c>
      <c r="AD17" s="498"/>
      <c r="AE17" s="498"/>
      <c r="AF17" s="498"/>
      <c r="AG17" s="537"/>
      <c r="AH17" s="497">
        <v>2485</v>
      </c>
      <c r="AI17" s="498"/>
      <c r="AJ17" s="498"/>
      <c r="AK17" s="498"/>
      <c r="AL17" s="499"/>
      <c r="AM17" s="475"/>
      <c r="AN17" s="476"/>
      <c r="AO17" s="476"/>
      <c r="AP17" s="476"/>
      <c r="AQ17" s="476"/>
      <c r="AR17" s="476"/>
      <c r="AS17" s="476"/>
      <c r="AT17" s="477"/>
      <c r="AU17" s="478"/>
      <c r="AV17" s="479"/>
      <c r="AW17" s="479"/>
      <c r="AX17" s="479"/>
      <c r="AY17" s="480" t="s">
        <v>146</v>
      </c>
      <c r="AZ17" s="481"/>
      <c r="BA17" s="481"/>
      <c r="BB17" s="481"/>
      <c r="BC17" s="481"/>
      <c r="BD17" s="481"/>
      <c r="BE17" s="481"/>
      <c r="BF17" s="481"/>
      <c r="BG17" s="481"/>
      <c r="BH17" s="481"/>
      <c r="BI17" s="481"/>
      <c r="BJ17" s="481"/>
      <c r="BK17" s="481"/>
      <c r="BL17" s="481"/>
      <c r="BM17" s="482"/>
      <c r="BN17" s="446">
        <v>1298408</v>
      </c>
      <c r="BO17" s="447"/>
      <c r="BP17" s="447"/>
      <c r="BQ17" s="447"/>
      <c r="BR17" s="447"/>
      <c r="BS17" s="447"/>
      <c r="BT17" s="447"/>
      <c r="BU17" s="448"/>
      <c r="BV17" s="446">
        <v>1290776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147</v>
      </c>
      <c r="C18" s="489"/>
      <c r="D18" s="489"/>
      <c r="E18" s="558"/>
      <c r="F18" s="558"/>
      <c r="G18" s="558"/>
      <c r="H18" s="558"/>
      <c r="I18" s="558"/>
      <c r="J18" s="558"/>
      <c r="K18" s="558"/>
      <c r="L18" s="559">
        <v>49.36</v>
      </c>
      <c r="M18" s="559"/>
      <c r="N18" s="559"/>
      <c r="O18" s="559"/>
      <c r="P18" s="559"/>
      <c r="Q18" s="559"/>
      <c r="R18" s="560"/>
      <c r="S18" s="560"/>
      <c r="T18" s="560"/>
      <c r="U18" s="560"/>
      <c r="V18" s="561"/>
      <c r="W18" s="464"/>
      <c r="X18" s="465"/>
      <c r="Y18" s="465"/>
      <c r="Z18" s="465"/>
      <c r="AA18" s="465"/>
      <c r="AB18" s="456"/>
      <c r="AC18" s="562">
        <v>62.6</v>
      </c>
      <c r="AD18" s="563"/>
      <c r="AE18" s="563"/>
      <c r="AF18" s="563"/>
      <c r="AG18" s="564"/>
      <c r="AH18" s="562">
        <v>61.4</v>
      </c>
      <c r="AI18" s="563"/>
      <c r="AJ18" s="563"/>
      <c r="AK18" s="563"/>
      <c r="AL18" s="565"/>
      <c r="AM18" s="475"/>
      <c r="AN18" s="476"/>
      <c r="AO18" s="476"/>
      <c r="AP18" s="476"/>
      <c r="AQ18" s="476"/>
      <c r="AR18" s="476"/>
      <c r="AS18" s="476"/>
      <c r="AT18" s="477"/>
      <c r="AU18" s="478"/>
      <c r="AV18" s="479"/>
      <c r="AW18" s="479"/>
      <c r="AX18" s="479"/>
      <c r="AY18" s="480" t="s">
        <v>148</v>
      </c>
      <c r="AZ18" s="481"/>
      <c r="BA18" s="481"/>
      <c r="BB18" s="481"/>
      <c r="BC18" s="481"/>
      <c r="BD18" s="481"/>
      <c r="BE18" s="481"/>
      <c r="BF18" s="481"/>
      <c r="BG18" s="481"/>
      <c r="BH18" s="481"/>
      <c r="BI18" s="481"/>
      <c r="BJ18" s="481"/>
      <c r="BK18" s="481"/>
      <c r="BL18" s="481"/>
      <c r="BM18" s="482"/>
      <c r="BN18" s="446">
        <v>2113069</v>
      </c>
      <c r="BO18" s="447"/>
      <c r="BP18" s="447"/>
      <c r="BQ18" s="447"/>
      <c r="BR18" s="447"/>
      <c r="BS18" s="447"/>
      <c r="BT18" s="447"/>
      <c r="BU18" s="448"/>
      <c r="BV18" s="446">
        <v>2112155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149</v>
      </c>
      <c r="C19" s="489"/>
      <c r="D19" s="489"/>
      <c r="E19" s="558"/>
      <c r="F19" s="558"/>
      <c r="G19" s="558"/>
      <c r="H19" s="558"/>
      <c r="I19" s="558"/>
      <c r="J19" s="558"/>
      <c r="K19" s="558"/>
      <c r="L19" s="566">
        <v>173</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150</v>
      </c>
      <c r="AZ19" s="481"/>
      <c r="BA19" s="481"/>
      <c r="BB19" s="481"/>
      <c r="BC19" s="481"/>
      <c r="BD19" s="481"/>
      <c r="BE19" s="481"/>
      <c r="BF19" s="481"/>
      <c r="BG19" s="481"/>
      <c r="BH19" s="481"/>
      <c r="BI19" s="481"/>
      <c r="BJ19" s="481"/>
      <c r="BK19" s="481"/>
      <c r="BL19" s="481"/>
      <c r="BM19" s="482"/>
      <c r="BN19" s="446">
        <v>2829770</v>
      </c>
      <c r="BO19" s="447"/>
      <c r="BP19" s="447"/>
      <c r="BQ19" s="447"/>
      <c r="BR19" s="447"/>
      <c r="BS19" s="447"/>
      <c r="BT19" s="447"/>
      <c r="BU19" s="448"/>
      <c r="BV19" s="446">
        <v>2860494</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151</v>
      </c>
      <c r="C20" s="489"/>
      <c r="D20" s="489"/>
      <c r="E20" s="558"/>
      <c r="F20" s="558"/>
      <c r="G20" s="558"/>
      <c r="H20" s="558"/>
      <c r="I20" s="558"/>
      <c r="J20" s="558"/>
      <c r="K20" s="558"/>
      <c r="L20" s="566">
        <v>3074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152</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153</v>
      </c>
      <c r="C22" s="581"/>
      <c r="D22" s="582"/>
      <c r="E22" s="458" t="s">
        <v>1</v>
      </c>
      <c r="F22" s="463"/>
      <c r="G22" s="463"/>
      <c r="H22" s="463"/>
      <c r="I22" s="463"/>
      <c r="J22" s="463"/>
      <c r="K22" s="453"/>
      <c r="L22" s="458" t="s">
        <v>154</v>
      </c>
      <c r="M22" s="463"/>
      <c r="N22" s="463"/>
      <c r="O22" s="463"/>
      <c r="P22" s="453"/>
      <c r="Q22" s="589" t="s">
        <v>155</v>
      </c>
      <c r="R22" s="590"/>
      <c r="S22" s="590"/>
      <c r="T22" s="590"/>
      <c r="U22" s="590"/>
      <c r="V22" s="591"/>
      <c r="W22" s="595" t="s">
        <v>156</v>
      </c>
      <c r="X22" s="581"/>
      <c r="Y22" s="582"/>
      <c r="Z22" s="458" t="s">
        <v>1</v>
      </c>
      <c r="AA22" s="463"/>
      <c r="AB22" s="463"/>
      <c r="AC22" s="463"/>
      <c r="AD22" s="463"/>
      <c r="AE22" s="463"/>
      <c r="AF22" s="463"/>
      <c r="AG22" s="453"/>
      <c r="AH22" s="608" t="s">
        <v>157</v>
      </c>
      <c r="AI22" s="463"/>
      <c r="AJ22" s="463"/>
      <c r="AK22" s="463"/>
      <c r="AL22" s="453"/>
      <c r="AM22" s="608" t="s">
        <v>158</v>
      </c>
      <c r="AN22" s="609"/>
      <c r="AO22" s="609"/>
      <c r="AP22" s="609"/>
      <c r="AQ22" s="609"/>
      <c r="AR22" s="610"/>
      <c r="AS22" s="589" t="s">
        <v>155</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159</v>
      </c>
      <c r="AZ23" s="407"/>
      <c r="BA23" s="407"/>
      <c r="BB23" s="407"/>
      <c r="BC23" s="407"/>
      <c r="BD23" s="407"/>
      <c r="BE23" s="407"/>
      <c r="BF23" s="407"/>
      <c r="BG23" s="407"/>
      <c r="BH23" s="407"/>
      <c r="BI23" s="407"/>
      <c r="BJ23" s="407"/>
      <c r="BK23" s="407"/>
      <c r="BL23" s="407"/>
      <c r="BM23" s="408"/>
      <c r="BN23" s="446">
        <v>3126034</v>
      </c>
      <c r="BO23" s="447"/>
      <c r="BP23" s="447"/>
      <c r="BQ23" s="447"/>
      <c r="BR23" s="447"/>
      <c r="BS23" s="447"/>
      <c r="BT23" s="447"/>
      <c r="BU23" s="448"/>
      <c r="BV23" s="446">
        <v>3180582</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160</v>
      </c>
      <c r="F24" s="476"/>
      <c r="G24" s="476"/>
      <c r="H24" s="476"/>
      <c r="I24" s="476"/>
      <c r="J24" s="476"/>
      <c r="K24" s="477"/>
      <c r="L24" s="497">
        <v>1</v>
      </c>
      <c r="M24" s="498"/>
      <c r="N24" s="498"/>
      <c r="O24" s="498"/>
      <c r="P24" s="537"/>
      <c r="Q24" s="497">
        <v>5910</v>
      </c>
      <c r="R24" s="498"/>
      <c r="S24" s="498"/>
      <c r="T24" s="498"/>
      <c r="U24" s="498"/>
      <c r="V24" s="537"/>
      <c r="W24" s="596"/>
      <c r="X24" s="584"/>
      <c r="Y24" s="585"/>
      <c r="Z24" s="496" t="s">
        <v>161</v>
      </c>
      <c r="AA24" s="476"/>
      <c r="AB24" s="476"/>
      <c r="AC24" s="476"/>
      <c r="AD24" s="476"/>
      <c r="AE24" s="476"/>
      <c r="AF24" s="476"/>
      <c r="AG24" s="477"/>
      <c r="AH24" s="497">
        <v>71</v>
      </c>
      <c r="AI24" s="498"/>
      <c r="AJ24" s="498"/>
      <c r="AK24" s="498"/>
      <c r="AL24" s="537"/>
      <c r="AM24" s="497">
        <v>215059</v>
      </c>
      <c r="AN24" s="498"/>
      <c r="AO24" s="498"/>
      <c r="AP24" s="498"/>
      <c r="AQ24" s="498"/>
      <c r="AR24" s="537"/>
      <c r="AS24" s="497">
        <v>3029</v>
      </c>
      <c r="AT24" s="498"/>
      <c r="AU24" s="498"/>
      <c r="AV24" s="498"/>
      <c r="AW24" s="498"/>
      <c r="AX24" s="499"/>
      <c r="AY24" s="616" t="s">
        <v>162</v>
      </c>
      <c r="AZ24" s="617"/>
      <c r="BA24" s="617"/>
      <c r="BB24" s="617"/>
      <c r="BC24" s="617"/>
      <c r="BD24" s="617"/>
      <c r="BE24" s="617"/>
      <c r="BF24" s="617"/>
      <c r="BG24" s="617"/>
      <c r="BH24" s="617"/>
      <c r="BI24" s="617"/>
      <c r="BJ24" s="617"/>
      <c r="BK24" s="617"/>
      <c r="BL24" s="617"/>
      <c r="BM24" s="618"/>
      <c r="BN24" s="446">
        <v>2836171</v>
      </c>
      <c r="BO24" s="447"/>
      <c r="BP24" s="447"/>
      <c r="BQ24" s="447"/>
      <c r="BR24" s="447"/>
      <c r="BS24" s="447"/>
      <c r="BT24" s="447"/>
      <c r="BU24" s="448"/>
      <c r="BV24" s="446">
        <v>2798466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163</v>
      </c>
      <c r="F25" s="476"/>
      <c r="G25" s="476"/>
      <c r="H25" s="476"/>
      <c r="I25" s="476"/>
      <c r="J25" s="476"/>
      <c r="K25" s="477"/>
      <c r="L25" s="497">
        <v>1</v>
      </c>
      <c r="M25" s="498"/>
      <c r="N25" s="498"/>
      <c r="O25" s="498"/>
      <c r="P25" s="537"/>
      <c r="Q25" s="497">
        <v>5500</v>
      </c>
      <c r="R25" s="498"/>
      <c r="S25" s="498"/>
      <c r="T25" s="498"/>
      <c r="U25" s="498"/>
      <c r="V25" s="537"/>
      <c r="W25" s="596"/>
      <c r="X25" s="584"/>
      <c r="Y25" s="585"/>
      <c r="Z25" s="496" t="s">
        <v>164</v>
      </c>
      <c r="AA25" s="476"/>
      <c r="AB25" s="476"/>
      <c r="AC25" s="476"/>
      <c r="AD25" s="476"/>
      <c r="AE25" s="476"/>
      <c r="AF25" s="476"/>
      <c r="AG25" s="477"/>
      <c r="AH25" s="497" t="s">
        <v>121</v>
      </c>
      <c r="AI25" s="498"/>
      <c r="AJ25" s="498"/>
      <c r="AK25" s="498"/>
      <c r="AL25" s="537"/>
      <c r="AM25" s="497" t="s">
        <v>165</v>
      </c>
      <c r="AN25" s="498"/>
      <c r="AO25" s="498"/>
      <c r="AP25" s="498"/>
      <c r="AQ25" s="498"/>
      <c r="AR25" s="537"/>
      <c r="AS25" s="497" t="s">
        <v>166</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161958</v>
      </c>
      <c r="BO25" s="410"/>
      <c r="BP25" s="410"/>
      <c r="BQ25" s="410"/>
      <c r="BR25" s="410"/>
      <c r="BS25" s="410"/>
      <c r="BT25" s="410"/>
      <c r="BU25" s="411"/>
      <c r="BV25" s="409">
        <v>143457</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168</v>
      </c>
      <c r="F26" s="476"/>
      <c r="G26" s="476"/>
      <c r="H26" s="476"/>
      <c r="I26" s="476"/>
      <c r="J26" s="476"/>
      <c r="K26" s="477"/>
      <c r="L26" s="497">
        <v>1</v>
      </c>
      <c r="M26" s="498"/>
      <c r="N26" s="498"/>
      <c r="O26" s="498"/>
      <c r="P26" s="537"/>
      <c r="Q26" s="497">
        <v>5210</v>
      </c>
      <c r="R26" s="498"/>
      <c r="S26" s="498"/>
      <c r="T26" s="498"/>
      <c r="U26" s="498"/>
      <c r="V26" s="537"/>
      <c r="W26" s="596"/>
      <c r="X26" s="584"/>
      <c r="Y26" s="585"/>
      <c r="Z26" s="496" t="s">
        <v>169</v>
      </c>
      <c r="AA26" s="606"/>
      <c r="AB26" s="606"/>
      <c r="AC26" s="606"/>
      <c r="AD26" s="606"/>
      <c r="AE26" s="606"/>
      <c r="AF26" s="606"/>
      <c r="AG26" s="607"/>
      <c r="AH26" s="497" t="s">
        <v>121</v>
      </c>
      <c r="AI26" s="498"/>
      <c r="AJ26" s="498"/>
      <c r="AK26" s="498"/>
      <c r="AL26" s="537"/>
      <c r="AM26" s="497" t="s">
        <v>166</v>
      </c>
      <c r="AN26" s="498"/>
      <c r="AO26" s="498"/>
      <c r="AP26" s="498"/>
      <c r="AQ26" s="498"/>
      <c r="AR26" s="537"/>
      <c r="AS26" s="497" t="s">
        <v>166</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121</v>
      </c>
      <c r="BO26" s="447"/>
      <c r="BP26" s="447"/>
      <c r="BQ26" s="447"/>
      <c r="BR26" s="447"/>
      <c r="BS26" s="447"/>
      <c r="BT26" s="447"/>
      <c r="BU26" s="448"/>
      <c r="BV26" s="446" t="s">
        <v>166</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171</v>
      </c>
      <c r="F27" s="476"/>
      <c r="G27" s="476"/>
      <c r="H27" s="476"/>
      <c r="I27" s="476"/>
      <c r="J27" s="476"/>
      <c r="K27" s="477"/>
      <c r="L27" s="497">
        <v>1</v>
      </c>
      <c r="M27" s="498"/>
      <c r="N27" s="498"/>
      <c r="O27" s="498"/>
      <c r="P27" s="537"/>
      <c r="Q27" s="497">
        <v>2570</v>
      </c>
      <c r="R27" s="498"/>
      <c r="S27" s="498"/>
      <c r="T27" s="498"/>
      <c r="U27" s="498"/>
      <c r="V27" s="537"/>
      <c r="W27" s="596"/>
      <c r="X27" s="584"/>
      <c r="Y27" s="585"/>
      <c r="Z27" s="496" t="s">
        <v>172</v>
      </c>
      <c r="AA27" s="476"/>
      <c r="AB27" s="476"/>
      <c r="AC27" s="476"/>
      <c r="AD27" s="476"/>
      <c r="AE27" s="476"/>
      <c r="AF27" s="476"/>
      <c r="AG27" s="477"/>
      <c r="AH27" s="497">
        <v>1</v>
      </c>
      <c r="AI27" s="498"/>
      <c r="AJ27" s="498"/>
      <c r="AK27" s="498"/>
      <c r="AL27" s="537"/>
      <c r="AM27" s="497" t="s">
        <v>173</v>
      </c>
      <c r="AN27" s="498"/>
      <c r="AO27" s="498"/>
      <c r="AP27" s="498"/>
      <c r="AQ27" s="498"/>
      <c r="AR27" s="537"/>
      <c r="AS27" s="497" t="s">
        <v>173</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v>199924</v>
      </c>
      <c r="BO27" s="620"/>
      <c r="BP27" s="620"/>
      <c r="BQ27" s="620"/>
      <c r="BR27" s="620"/>
      <c r="BS27" s="620"/>
      <c r="BT27" s="620"/>
      <c r="BU27" s="621"/>
      <c r="BV27" s="619">
        <v>199918</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175</v>
      </c>
      <c r="F28" s="476"/>
      <c r="G28" s="476"/>
      <c r="H28" s="476"/>
      <c r="I28" s="476"/>
      <c r="J28" s="476"/>
      <c r="K28" s="477"/>
      <c r="L28" s="497">
        <v>1</v>
      </c>
      <c r="M28" s="498"/>
      <c r="N28" s="498"/>
      <c r="O28" s="498"/>
      <c r="P28" s="537"/>
      <c r="Q28" s="497">
        <v>2170</v>
      </c>
      <c r="R28" s="498"/>
      <c r="S28" s="498"/>
      <c r="T28" s="498"/>
      <c r="U28" s="498"/>
      <c r="V28" s="537"/>
      <c r="W28" s="596"/>
      <c r="X28" s="584"/>
      <c r="Y28" s="585"/>
      <c r="Z28" s="496" t="s">
        <v>176</v>
      </c>
      <c r="AA28" s="476"/>
      <c r="AB28" s="476"/>
      <c r="AC28" s="476"/>
      <c r="AD28" s="476"/>
      <c r="AE28" s="476"/>
      <c r="AF28" s="476"/>
      <c r="AG28" s="477"/>
      <c r="AH28" s="497" t="s">
        <v>166</v>
      </c>
      <c r="AI28" s="498"/>
      <c r="AJ28" s="498"/>
      <c r="AK28" s="498"/>
      <c r="AL28" s="537"/>
      <c r="AM28" s="497" t="s">
        <v>165</v>
      </c>
      <c r="AN28" s="498"/>
      <c r="AO28" s="498"/>
      <c r="AP28" s="498"/>
      <c r="AQ28" s="498"/>
      <c r="AR28" s="537"/>
      <c r="AS28" s="497" t="s">
        <v>165</v>
      </c>
      <c r="AT28" s="498"/>
      <c r="AU28" s="498"/>
      <c r="AV28" s="498"/>
      <c r="AW28" s="498"/>
      <c r="AX28" s="499"/>
      <c r="AY28" s="622" t="s">
        <v>177</v>
      </c>
      <c r="AZ28" s="623"/>
      <c r="BA28" s="623"/>
      <c r="BB28" s="624"/>
      <c r="BC28" s="406" t="s">
        <v>41</v>
      </c>
      <c r="BD28" s="407"/>
      <c r="BE28" s="407"/>
      <c r="BF28" s="407"/>
      <c r="BG28" s="407"/>
      <c r="BH28" s="407"/>
      <c r="BI28" s="407"/>
      <c r="BJ28" s="407"/>
      <c r="BK28" s="407"/>
      <c r="BL28" s="407"/>
      <c r="BM28" s="408"/>
      <c r="BN28" s="409">
        <v>992923</v>
      </c>
      <c r="BO28" s="410"/>
      <c r="BP28" s="410"/>
      <c r="BQ28" s="410"/>
      <c r="BR28" s="410"/>
      <c r="BS28" s="410"/>
      <c r="BT28" s="410"/>
      <c r="BU28" s="411"/>
      <c r="BV28" s="409">
        <v>992923</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178</v>
      </c>
      <c r="F29" s="476"/>
      <c r="G29" s="476"/>
      <c r="H29" s="476"/>
      <c r="I29" s="476"/>
      <c r="J29" s="476"/>
      <c r="K29" s="477"/>
      <c r="L29" s="497">
        <v>10</v>
      </c>
      <c r="M29" s="498"/>
      <c r="N29" s="498"/>
      <c r="O29" s="498"/>
      <c r="P29" s="537"/>
      <c r="Q29" s="497">
        <v>2010</v>
      </c>
      <c r="R29" s="498"/>
      <c r="S29" s="498"/>
      <c r="T29" s="498"/>
      <c r="U29" s="498"/>
      <c r="V29" s="537"/>
      <c r="W29" s="597"/>
      <c r="X29" s="598"/>
      <c r="Y29" s="599"/>
      <c r="Z29" s="496" t="s">
        <v>179</v>
      </c>
      <c r="AA29" s="476"/>
      <c r="AB29" s="476"/>
      <c r="AC29" s="476"/>
      <c r="AD29" s="476"/>
      <c r="AE29" s="476"/>
      <c r="AF29" s="476"/>
      <c r="AG29" s="477"/>
      <c r="AH29" s="497">
        <v>72</v>
      </c>
      <c r="AI29" s="498"/>
      <c r="AJ29" s="498"/>
      <c r="AK29" s="498"/>
      <c r="AL29" s="537"/>
      <c r="AM29" s="497">
        <v>218737</v>
      </c>
      <c r="AN29" s="498"/>
      <c r="AO29" s="498"/>
      <c r="AP29" s="498"/>
      <c r="AQ29" s="498"/>
      <c r="AR29" s="537"/>
      <c r="AS29" s="497">
        <v>3038</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48532</v>
      </c>
      <c r="BO29" s="447"/>
      <c r="BP29" s="447"/>
      <c r="BQ29" s="447"/>
      <c r="BR29" s="447"/>
      <c r="BS29" s="447"/>
      <c r="BT29" s="447"/>
      <c r="BU29" s="448"/>
      <c r="BV29" s="446">
        <v>43532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96.3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64604</v>
      </c>
      <c r="BO30" s="620"/>
      <c r="BP30" s="620"/>
      <c r="BQ30" s="620"/>
      <c r="BR30" s="620"/>
      <c r="BS30" s="620"/>
      <c r="BT30" s="620"/>
      <c r="BU30" s="621"/>
      <c r="BV30" s="619">
        <v>67160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188</v>
      </c>
      <c r="V33" s="470"/>
      <c r="W33" s="435" t="s">
        <v>190</v>
      </c>
      <c r="X33" s="435"/>
      <c r="Y33" s="435"/>
      <c r="Z33" s="435"/>
      <c r="AA33" s="435"/>
      <c r="AB33" s="435"/>
      <c r="AC33" s="435"/>
      <c r="AD33" s="435"/>
      <c r="AE33" s="435"/>
      <c r="AF33" s="435"/>
      <c r="AG33" s="435"/>
      <c r="AH33" s="435"/>
      <c r="AI33" s="435"/>
      <c r="AJ33" s="435"/>
      <c r="AK33" s="435"/>
      <c r="AL33" s="195"/>
      <c r="AM33" s="470" t="s">
        <v>188</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195</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5</v>
      </c>
      <c r="BF34" s="632"/>
      <c r="BG34" s="633" t="str">
        <f>IF('各会計、関係団体の財政状況及び健全化判断比率'!B31="","",'各会計、関係団体の財政状況及び健全化判断比率'!B31)</f>
        <v>下水道特別会計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秩父広域市町村圏組合</v>
      </c>
      <c r="BZ34" s="633"/>
      <c r="CA34" s="633"/>
      <c r="CB34" s="633"/>
      <c r="CC34" s="633"/>
      <c r="CD34" s="633"/>
      <c r="CE34" s="633"/>
      <c r="CF34" s="633"/>
      <c r="CG34" s="633"/>
      <c r="CH34" s="633"/>
      <c r="CI34" s="633"/>
      <c r="CJ34" s="633"/>
      <c r="CK34" s="633"/>
      <c r="CL34" s="633"/>
      <c r="CM34" s="633"/>
      <c r="CN34" s="193"/>
      <c r="CO34" s="632">
        <f>IF(CQ34="","",MAX(C34:D43,U34:V43,AM34:AN43,BE34:BF43,BW34:BX43)+1)</f>
        <v>14</v>
      </c>
      <c r="CP34" s="632"/>
      <c r="CQ34" s="633" t="str">
        <f>IF('各会計、関係団体の財政状況及び健全化判断比率'!BS7="","",'各会計、関係団体の財政状況及び健全化判断比率'!BS7)</f>
        <v>有限会社果樹公園あしがくぼ</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6</v>
      </c>
      <c r="BF35" s="632"/>
      <c r="BG35" s="633" t="str">
        <f>IF('各会計、関係団体の財政状況及び健全化判断比率'!B32="","",'各会計、関係団体の財政状況及び健全化判断比率'!B32)</f>
        <v>浄化槽設置管理事業特別会計</v>
      </c>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秩父広域市町村圏組合水道事業会計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埼玉県後期高齢者医療広域連合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埼玉県後期高齢者医療広域連合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埼玉県市町村総合事務組合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埼玉県市町村総合事務組合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彩の国さいたま人づくり広域連合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qJa7mpt4gSvptkmare9QsoRKFPSuDIKecYU6dBLZTDZnBikWm2sSLwsok2fauJQ1JlTOAPKUTHmXpW0nvOEgrA==" saltValue="FA9uEcDxyb9enKXCcFEov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K1"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220</v>
      </c>
      <c r="C5" s="646"/>
      <c r="D5" s="646"/>
      <c r="E5" s="646"/>
      <c r="F5" s="646"/>
      <c r="G5" s="646"/>
      <c r="H5" s="646"/>
      <c r="I5" s="646"/>
      <c r="J5" s="646"/>
      <c r="K5" s="646"/>
      <c r="L5" s="646"/>
      <c r="M5" s="646"/>
      <c r="N5" s="646"/>
      <c r="O5" s="646"/>
      <c r="P5" s="646"/>
      <c r="Q5" s="647"/>
      <c r="R5" s="648">
        <v>1167608</v>
      </c>
      <c r="S5" s="649"/>
      <c r="T5" s="649"/>
      <c r="U5" s="649"/>
      <c r="V5" s="649"/>
      <c r="W5" s="649"/>
      <c r="X5" s="649"/>
      <c r="Y5" s="650"/>
      <c r="Z5" s="651">
        <v>34</v>
      </c>
      <c r="AA5" s="651"/>
      <c r="AB5" s="651"/>
      <c r="AC5" s="651"/>
      <c r="AD5" s="652">
        <v>1167608</v>
      </c>
      <c r="AE5" s="652"/>
      <c r="AF5" s="652"/>
      <c r="AG5" s="652"/>
      <c r="AH5" s="652"/>
      <c r="AI5" s="652"/>
      <c r="AJ5" s="652"/>
      <c r="AK5" s="652"/>
      <c r="AL5" s="653">
        <v>51.6</v>
      </c>
      <c r="AM5" s="654"/>
      <c r="AN5" s="654"/>
      <c r="AO5" s="655"/>
      <c r="AP5" s="645" t="s">
        <v>221</v>
      </c>
      <c r="AQ5" s="646"/>
      <c r="AR5" s="646"/>
      <c r="AS5" s="646"/>
      <c r="AT5" s="646"/>
      <c r="AU5" s="646"/>
      <c r="AV5" s="646"/>
      <c r="AW5" s="646"/>
      <c r="AX5" s="646"/>
      <c r="AY5" s="646"/>
      <c r="AZ5" s="646"/>
      <c r="BA5" s="646"/>
      <c r="BB5" s="646"/>
      <c r="BC5" s="646"/>
      <c r="BD5" s="646"/>
      <c r="BE5" s="646"/>
      <c r="BF5" s="647"/>
      <c r="BG5" s="659">
        <v>1167608</v>
      </c>
      <c r="BH5" s="660"/>
      <c r="BI5" s="660"/>
      <c r="BJ5" s="660"/>
      <c r="BK5" s="660"/>
      <c r="BL5" s="660"/>
      <c r="BM5" s="660"/>
      <c r="BN5" s="661"/>
      <c r="BO5" s="662">
        <v>100</v>
      </c>
      <c r="BP5" s="662"/>
      <c r="BQ5" s="662"/>
      <c r="BR5" s="662"/>
      <c r="BS5" s="663">
        <v>20033</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c r="B6" s="656" t="s">
        <v>225</v>
      </c>
      <c r="C6" s="657"/>
      <c r="D6" s="657"/>
      <c r="E6" s="657"/>
      <c r="F6" s="657"/>
      <c r="G6" s="657"/>
      <c r="H6" s="657"/>
      <c r="I6" s="657"/>
      <c r="J6" s="657"/>
      <c r="K6" s="657"/>
      <c r="L6" s="657"/>
      <c r="M6" s="657"/>
      <c r="N6" s="657"/>
      <c r="O6" s="657"/>
      <c r="P6" s="657"/>
      <c r="Q6" s="658"/>
      <c r="R6" s="659">
        <v>30696</v>
      </c>
      <c r="S6" s="660"/>
      <c r="T6" s="660"/>
      <c r="U6" s="660"/>
      <c r="V6" s="660"/>
      <c r="W6" s="660"/>
      <c r="X6" s="660"/>
      <c r="Y6" s="661"/>
      <c r="Z6" s="662">
        <v>0.9</v>
      </c>
      <c r="AA6" s="662"/>
      <c r="AB6" s="662"/>
      <c r="AC6" s="662"/>
      <c r="AD6" s="663">
        <v>30696</v>
      </c>
      <c r="AE6" s="663"/>
      <c r="AF6" s="663"/>
      <c r="AG6" s="663"/>
      <c r="AH6" s="663"/>
      <c r="AI6" s="663"/>
      <c r="AJ6" s="663"/>
      <c r="AK6" s="663"/>
      <c r="AL6" s="664">
        <v>1.4</v>
      </c>
      <c r="AM6" s="665"/>
      <c r="AN6" s="665"/>
      <c r="AO6" s="666"/>
      <c r="AP6" s="656" t="s">
        <v>226</v>
      </c>
      <c r="AQ6" s="657"/>
      <c r="AR6" s="657"/>
      <c r="AS6" s="657"/>
      <c r="AT6" s="657"/>
      <c r="AU6" s="657"/>
      <c r="AV6" s="657"/>
      <c r="AW6" s="657"/>
      <c r="AX6" s="657"/>
      <c r="AY6" s="657"/>
      <c r="AZ6" s="657"/>
      <c r="BA6" s="657"/>
      <c r="BB6" s="657"/>
      <c r="BC6" s="657"/>
      <c r="BD6" s="657"/>
      <c r="BE6" s="657"/>
      <c r="BF6" s="658"/>
      <c r="BG6" s="659">
        <v>1167608</v>
      </c>
      <c r="BH6" s="660"/>
      <c r="BI6" s="660"/>
      <c r="BJ6" s="660"/>
      <c r="BK6" s="660"/>
      <c r="BL6" s="660"/>
      <c r="BM6" s="660"/>
      <c r="BN6" s="661"/>
      <c r="BO6" s="662">
        <v>100</v>
      </c>
      <c r="BP6" s="662"/>
      <c r="BQ6" s="662"/>
      <c r="BR6" s="662"/>
      <c r="BS6" s="663">
        <v>20033</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63245</v>
      </c>
      <c r="CS6" s="660"/>
      <c r="CT6" s="660"/>
      <c r="CU6" s="660"/>
      <c r="CV6" s="660"/>
      <c r="CW6" s="660"/>
      <c r="CX6" s="660"/>
      <c r="CY6" s="661"/>
      <c r="CZ6" s="653">
        <v>2</v>
      </c>
      <c r="DA6" s="654"/>
      <c r="DB6" s="654"/>
      <c r="DC6" s="673"/>
      <c r="DD6" s="668" t="s">
        <v>166</v>
      </c>
      <c r="DE6" s="660"/>
      <c r="DF6" s="660"/>
      <c r="DG6" s="660"/>
      <c r="DH6" s="660"/>
      <c r="DI6" s="660"/>
      <c r="DJ6" s="660"/>
      <c r="DK6" s="660"/>
      <c r="DL6" s="660"/>
      <c r="DM6" s="660"/>
      <c r="DN6" s="660"/>
      <c r="DO6" s="660"/>
      <c r="DP6" s="661"/>
      <c r="DQ6" s="668">
        <v>63245</v>
      </c>
      <c r="DR6" s="660"/>
      <c r="DS6" s="660"/>
      <c r="DT6" s="660"/>
      <c r="DU6" s="660"/>
      <c r="DV6" s="660"/>
      <c r="DW6" s="660"/>
      <c r="DX6" s="660"/>
      <c r="DY6" s="660"/>
      <c r="DZ6" s="660"/>
      <c r="EA6" s="660"/>
      <c r="EB6" s="660"/>
      <c r="EC6" s="669"/>
    </row>
    <row r="7" spans="2:143" ht="11.25" customHeight="1">
      <c r="B7" s="656" t="s">
        <v>228</v>
      </c>
      <c r="C7" s="657"/>
      <c r="D7" s="657"/>
      <c r="E7" s="657"/>
      <c r="F7" s="657"/>
      <c r="G7" s="657"/>
      <c r="H7" s="657"/>
      <c r="I7" s="657"/>
      <c r="J7" s="657"/>
      <c r="K7" s="657"/>
      <c r="L7" s="657"/>
      <c r="M7" s="657"/>
      <c r="N7" s="657"/>
      <c r="O7" s="657"/>
      <c r="P7" s="657"/>
      <c r="Q7" s="658"/>
      <c r="R7" s="659">
        <v>1336</v>
      </c>
      <c r="S7" s="660"/>
      <c r="T7" s="660"/>
      <c r="U7" s="660"/>
      <c r="V7" s="660"/>
      <c r="W7" s="660"/>
      <c r="X7" s="660"/>
      <c r="Y7" s="661"/>
      <c r="Z7" s="662">
        <v>0</v>
      </c>
      <c r="AA7" s="662"/>
      <c r="AB7" s="662"/>
      <c r="AC7" s="662"/>
      <c r="AD7" s="663">
        <v>1336</v>
      </c>
      <c r="AE7" s="663"/>
      <c r="AF7" s="663"/>
      <c r="AG7" s="663"/>
      <c r="AH7" s="663"/>
      <c r="AI7" s="663"/>
      <c r="AJ7" s="663"/>
      <c r="AK7" s="663"/>
      <c r="AL7" s="664">
        <v>0.1</v>
      </c>
      <c r="AM7" s="665"/>
      <c r="AN7" s="665"/>
      <c r="AO7" s="666"/>
      <c r="AP7" s="656" t="s">
        <v>229</v>
      </c>
      <c r="AQ7" s="657"/>
      <c r="AR7" s="657"/>
      <c r="AS7" s="657"/>
      <c r="AT7" s="657"/>
      <c r="AU7" s="657"/>
      <c r="AV7" s="657"/>
      <c r="AW7" s="657"/>
      <c r="AX7" s="657"/>
      <c r="AY7" s="657"/>
      <c r="AZ7" s="657"/>
      <c r="BA7" s="657"/>
      <c r="BB7" s="657"/>
      <c r="BC7" s="657"/>
      <c r="BD7" s="657"/>
      <c r="BE7" s="657"/>
      <c r="BF7" s="658"/>
      <c r="BG7" s="659">
        <v>476321</v>
      </c>
      <c r="BH7" s="660"/>
      <c r="BI7" s="660"/>
      <c r="BJ7" s="660"/>
      <c r="BK7" s="660"/>
      <c r="BL7" s="660"/>
      <c r="BM7" s="660"/>
      <c r="BN7" s="661"/>
      <c r="BO7" s="662">
        <v>40.799999999999997</v>
      </c>
      <c r="BP7" s="662"/>
      <c r="BQ7" s="662"/>
      <c r="BR7" s="662"/>
      <c r="BS7" s="663">
        <v>16385</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628897</v>
      </c>
      <c r="CS7" s="660"/>
      <c r="CT7" s="660"/>
      <c r="CU7" s="660"/>
      <c r="CV7" s="660"/>
      <c r="CW7" s="660"/>
      <c r="CX7" s="660"/>
      <c r="CY7" s="661"/>
      <c r="CZ7" s="662">
        <v>19.399999999999999</v>
      </c>
      <c r="DA7" s="662"/>
      <c r="DB7" s="662"/>
      <c r="DC7" s="662"/>
      <c r="DD7" s="668">
        <v>8078</v>
      </c>
      <c r="DE7" s="660"/>
      <c r="DF7" s="660"/>
      <c r="DG7" s="660"/>
      <c r="DH7" s="660"/>
      <c r="DI7" s="660"/>
      <c r="DJ7" s="660"/>
      <c r="DK7" s="660"/>
      <c r="DL7" s="660"/>
      <c r="DM7" s="660"/>
      <c r="DN7" s="660"/>
      <c r="DO7" s="660"/>
      <c r="DP7" s="661"/>
      <c r="DQ7" s="668">
        <v>576850</v>
      </c>
      <c r="DR7" s="660"/>
      <c r="DS7" s="660"/>
      <c r="DT7" s="660"/>
      <c r="DU7" s="660"/>
      <c r="DV7" s="660"/>
      <c r="DW7" s="660"/>
      <c r="DX7" s="660"/>
      <c r="DY7" s="660"/>
      <c r="DZ7" s="660"/>
      <c r="EA7" s="660"/>
      <c r="EB7" s="660"/>
      <c r="EC7" s="669"/>
    </row>
    <row r="8" spans="2:143" ht="11.25" customHeight="1">
      <c r="B8" s="656" t="s">
        <v>231</v>
      </c>
      <c r="C8" s="657"/>
      <c r="D8" s="657"/>
      <c r="E8" s="657"/>
      <c r="F8" s="657"/>
      <c r="G8" s="657"/>
      <c r="H8" s="657"/>
      <c r="I8" s="657"/>
      <c r="J8" s="657"/>
      <c r="K8" s="657"/>
      <c r="L8" s="657"/>
      <c r="M8" s="657"/>
      <c r="N8" s="657"/>
      <c r="O8" s="657"/>
      <c r="P8" s="657"/>
      <c r="Q8" s="658"/>
      <c r="R8" s="659">
        <v>4576</v>
      </c>
      <c r="S8" s="660"/>
      <c r="T8" s="660"/>
      <c r="U8" s="660"/>
      <c r="V8" s="660"/>
      <c r="W8" s="660"/>
      <c r="X8" s="660"/>
      <c r="Y8" s="661"/>
      <c r="Z8" s="662">
        <v>0.1</v>
      </c>
      <c r="AA8" s="662"/>
      <c r="AB8" s="662"/>
      <c r="AC8" s="662"/>
      <c r="AD8" s="663">
        <v>4576</v>
      </c>
      <c r="AE8" s="663"/>
      <c r="AF8" s="663"/>
      <c r="AG8" s="663"/>
      <c r="AH8" s="663"/>
      <c r="AI8" s="663"/>
      <c r="AJ8" s="663"/>
      <c r="AK8" s="663"/>
      <c r="AL8" s="664">
        <v>0.2</v>
      </c>
      <c r="AM8" s="665"/>
      <c r="AN8" s="665"/>
      <c r="AO8" s="666"/>
      <c r="AP8" s="656" t="s">
        <v>232</v>
      </c>
      <c r="AQ8" s="657"/>
      <c r="AR8" s="657"/>
      <c r="AS8" s="657"/>
      <c r="AT8" s="657"/>
      <c r="AU8" s="657"/>
      <c r="AV8" s="657"/>
      <c r="AW8" s="657"/>
      <c r="AX8" s="657"/>
      <c r="AY8" s="657"/>
      <c r="AZ8" s="657"/>
      <c r="BA8" s="657"/>
      <c r="BB8" s="657"/>
      <c r="BC8" s="657"/>
      <c r="BD8" s="657"/>
      <c r="BE8" s="657"/>
      <c r="BF8" s="658"/>
      <c r="BG8" s="659">
        <v>14571</v>
      </c>
      <c r="BH8" s="660"/>
      <c r="BI8" s="660"/>
      <c r="BJ8" s="660"/>
      <c r="BK8" s="660"/>
      <c r="BL8" s="660"/>
      <c r="BM8" s="660"/>
      <c r="BN8" s="661"/>
      <c r="BO8" s="662">
        <v>1.2</v>
      </c>
      <c r="BP8" s="662"/>
      <c r="BQ8" s="662"/>
      <c r="BR8" s="662"/>
      <c r="BS8" s="668" t="s">
        <v>121</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920153</v>
      </c>
      <c r="CS8" s="660"/>
      <c r="CT8" s="660"/>
      <c r="CU8" s="660"/>
      <c r="CV8" s="660"/>
      <c r="CW8" s="660"/>
      <c r="CX8" s="660"/>
      <c r="CY8" s="661"/>
      <c r="CZ8" s="662">
        <v>28.4</v>
      </c>
      <c r="DA8" s="662"/>
      <c r="DB8" s="662"/>
      <c r="DC8" s="662"/>
      <c r="DD8" s="668">
        <v>439</v>
      </c>
      <c r="DE8" s="660"/>
      <c r="DF8" s="660"/>
      <c r="DG8" s="660"/>
      <c r="DH8" s="660"/>
      <c r="DI8" s="660"/>
      <c r="DJ8" s="660"/>
      <c r="DK8" s="660"/>
      <c r="DL8" s="660"/>
      <c r="DM8" s="660"/>
      <c r="DN8" s="660"/>
      <c r="DO8" s="660"/>
      <c r="DP8" s="661"/>
      <c r="DQ8" s="668">
        <v>593829</v>
      </c>
      <c r="DR8" s="660"/>
      <c r="DS8" s="660"/>
      <c r="DT8" s="660"/>
      <c r="DU8" s="660"/>
      <c r="DV8" s="660"/>
      <c r="DW8" s="660"/>
      <c r="DX8" s="660"/>
      <c r="DY8" s="660"/>
      <c r="DZ8" s="660"/>
      <c r="EA8" s="660"/>
      <c r="EB8" s="660"/>
      <c r="EC8" s="669"/>
    </row>
    <row r="9" spans="2:143" ht="11.25" customHeight="1">
      <c r="B9" s="656" t="s">
        <v>234</v>
      </c>
      <c r="C9" s="657"/>
      <c r="D9" s="657"/>
      <c r="E9" s="657"/>
      <c r="F9" s="657"/>
      <c r="G9" s="657"/>
      <c r="H9" s="657"/>
      <c r="I9" s="657"/>
      <c r="J9" s="657"/>
      <c r="K9" s="657"/>
      <c r="L9" s="657"/>
      <c r="M9" s="657"/>
      <c r="N9" s="657"/>
      <c r="O9" s="657"/>
      <c r="P9" s="657"/>
      <c r="Q9" s="658"/>
      <c r="R9" s="659">
        <v>4984</v>
      </c>
      <c r="S9" s="660"/>
      <c r="T9" s="660"/>
      <c r="U9" s="660"/>
      <c r="V9" s="660"/>
      <c r="W9" s="660"/>
      <c r="X9" s="660"/>
      <c r="Y9" s="661"/>
      <c r="Z9" s="662">
        <v>0.1</v>
      </c>
      <c r="AA9" s="662"/>
      <c r="AB9" s="662"/>
      <c r="AC9" s="662"/>
      <c r="AD9" s="663">
        <v>4984</v>
      </c>
      <c r="AE9" s="663"/>
      <c r="AF9" s="663"/>
      <c r="AG9" s="663"/>
      <c r="AH9" s="663"/>
      <c r="AI9" s="663"/>
      <c r="AJ9" s="663"/>
      <c r="AK9" s="663"/>
      <c r="AL9" s="664">
        <v>0.2</v>
      </c>
      <c r="AM9" s="665"/>
      <c r="AN9" s="665"/>
      <c r="AO9" s="666"/>
      <c r="AP9" s="656" t="s">
        <v>235</v>
      </c>
      <c r="AQ9" s="657"/>
      <c r="AR9" s="657"/>
      <c r="AS9" s="657"/>
      <c r="AT9" s="657"/>
      <c r="AU9" s="657"/>
      <c r="AV9" s="657"/>
      <c r="AW9" s="657"/>
      <c r="AX9" s="657"/>
      <c r="AY9" s="657"/>
      <c r="AZ9" s="657"/>
      <c r="BA9" s="657"/>
      <c r="BB9" s="657"/>
      <c r="BC9" s="657"/>
      <c r="BD9" s="657"/>
      <c r="BE9" s="657"/>
      <c r="BF9" s="658"/>
      <c r="BG9" s="659">
        <v>355912</v>
      </c>
      <c r="BH9" s="660"/>
      <c r="BI9" s="660"/>
      <c r="BJ9" s="660"/>
      <c r="BK9" s="660"/>
      <c r="BL9" s="660"/>
      <c r="BM9" s="660"/>
      <c r="BN9" s="661"/>
      <c r="BO9" s="662">
        <v>30.5</v>
      </c>
      <c r="BP9" s="662"/>
      <c r="BQ9" s="662"/>
      <c r="BR9" s="662"/>
      <c r="BS9" s="668" t="s">
        <v>121</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218966</v>
      </c>
      <c r="CS9" s="660"/>
      <c r="CT9" s="660"/>
      <c r="CU9" s="660"/>
      <c r="CV9" s="660"/>
      <c r="CW9" s="660"/>
      <c r="CX9" s="660"/>
      <c r="CY9" s="661"/>
      <c r="CZ9" s="662">
        <v>6.8</v>
      </c>
      <c r="DA9" s="662"/>
      <c r="DB9" s="662"/>
      <c r="DC9" s="662"/>
      <c r="DD9" s="668" t="s">
        <v>237</v>
      </c>
      <c r="DE9" s="660"/>
      <c r="DF9" s="660"/>
      <c r="DG9" s="660"/>
      <c r="DH9" s="660"/>
      <c r="DI9" s="660"/>
      <c r="DJ9" s="660"/>
      <c r="DK9" s="660"/>
      <c r="DL9" s="660"/>
      <c r="DM9" s="660"/>
      <c r="DN9" s="660"/>
      <c r="DO9" s="660"/>
      <c r="DP9" s="661"/>
      <c r="DQ9" s="668">
        <v>189314</v>
      </c>
      <c r="DR9" s="660"/>
      <c r="DS9" s="660"/>
      <c r="DT9" s="660"/>
      <c r="DU9" s="660"/>
      <c r="DV9" s="660"/>
      <c r="DW9" s="660"/>
      <c r="DX9" s="660"/>
      <c r="DY9" s="660"/>
      <c r="DZ9" s="660"/>
      <c r="EA9" s="660"/>
      <c r="EB9" s="660"/>
      <c r="EC9" s="669"/>
    </row>
    <row r="10" spans="2:143" ht="11.25" customHeight="1">
      <c r="B10" s="656" t="s">
        <v>238</v>
      </c>
      <c r="C10" s="657"/>
      <c r="D10" s="657"/>
      <c r="E10" s="657"/>
      <c r="F10" s="657"/>
      <c r="G10" s="657"/>
      <c r="H10" s="657"/>
      <c r="I10" s="657"/>
      <c r="J10" s="657"/>
      <c r="K10" s="657"/>
      <c r="L10" s="657"/>
      <c r="M10" s="657"/>
      <c r="N10" s="657"/>
      <c r="O10" s="657"/>
      <c r="P10" s="657"/>
      <c r="Q10" s="658"/>
      <c r="R10" s="659" t="s">
        <v>166</v>
      </c>
      <c r="S10" s="660"/>
      <c r="T10" s="660"/>
      <c r="U10" s="660"/>
      <c r="V10" s="660"/>
      <c r="W10" s="660"/>
      <c r="X10" s="660"/>
      <c r="Y10" s="661"/>
      <c r="Z10" s="662" t="s">
        <v>166</v>
      </c>
      <c r="AA10" s="662"/>
      <c r="AB10" s="662"/>
      <c r="AC10" s="662"/>
      <c r="AD10" s="663" t="s">
        <v>166</v>
      </c>
      <c r="AE10" s="663"/>
      <c r="AF10" s="663"/>
      <c r="AG10" s="663"/>
      <c r="AH10" s="663"/>
      <c r="AI10" s="663"/>
      <c r="AJ10" s="663"/>
      <c r="AK10" s="663"/>
      <c r="AL10" s="664" t="s">
        <v>237</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18983</v>
      </c>
      <c r="BH10" s="660"/>
      <c r="BI10" s="660"/>
      <c r="BJ10" s="660"/>
      <c r="BK10" s="660"/>
      <c r="BL10" s="660"/>
      <c r="BM10" s="660"/>
      <c r="BN10" s="661"/>
      <c r="BO10" s="662">
        <v>1.6</v>
      </c>
      <c r="BP10" s="662"/>
      <c r="BQ10" s="662"/>
      <c r="BR10" s="662"/>
      <c r="BS10" s="668" t="s">
        <v>166</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353</v>
      </c>
      <c r="CS10" s="660"/>
      <c r="CT10" s="660"/>
      <c r="CU10" s="660"/>
      <c r="CV10" s="660"/>
      <c r="CW10" s="660"/>
      <c r="CX10" s="660"/>
      <c r="CY10" s="661"/>
      <c r="CZ10" s="662">
        <v>0</v>
      </c>
      <c r="DA10" s="662"/>
      <c r="DB10" s="662"/>
      <c r="DC10" s="662"/>
      <c r="DD10" s="668" t="s">
        <v>166</v>
      </c>
      <c r="DE10" s="660"/>
      <c r="DF10" s="660"/>
      <c r="DG10" s="660"/>
      <c r="DH10" s="660"/>
      <c r="DI10" s="660"/>
      <c r="DJ10" s="660"/>
      <c r="DK10" s="660"/>
      <c r="DL10" s="660"/>
      <c r="DM10" s="660"/>
      <c r="DN10" s="660"/>
      <c r="DO10" s="660"/>
      <c r="DP10" s="661"/>
      <c r="DQ10" s="668">
        <v>353</v>
      </c>
      <c r="DR10" s="660"/>
      <c r="DS10" s="660"/>
      <c r="DT10" s="660"/>
      <c r="DU10" s="660"/>
      <c r="DV10" s="660"/>
      <c r="DW10" s="660"/>
      <c r="DX10" s="660"/>
      <c r="DY10" s="660"/>
      <c r="DZ10" s="660"/>
      <c r="EA10" s="660"/>
      <c r="EB10" s="660"/>
      <c r="EC10" s="669"/>
    </row>
    <row r="11" spans="2:143" ht="11.25" customHeight="1">
      <c r="B11" s="656" t="s">
        <v>241</v>
      </c>
      <c r="C11" s="657"/>
      <c r="D11" s="657"/>
      <c r="E11" s="657"/>
      <c r="F11" s="657"/>
      <c r="G11" s="657"/>
      <c r="H11" s="657"/>
      <c r="I11" s="657"/>
      <c r="J11" s="657"/>
      <c r="K11" s="657"/>
      <c r="L11" s="657"/>
      <c r="M11" s="657"/>
      <c r="N11" s="657"/>
      <c r="O11" s="657"/>
      <c r="P11" s="657"/>
      <c r="Q11" s="658"/>
      <c r="R11" s="659" t="s">
        <v>237</v>
      </c>
      <c r="S11" s="660"/>
      <c r="T11" s="660"/>
      <c r="U11" s="660"/>
      <c r="V11" s="660"/>
      <c r="W11" s="660"/>
      <c r="X11" s="660"/>
      <c r="Y11" s="661"/>
      <c r="Z11" s="662" t="s">
        <v>166</v>
      </c>
      <c r="AA11" s="662"/>
      <c r="AB11" s="662"/>
      <c r="AC11" s="662"/>
      <c r="AD11" s="663" t="s">
        <v>166</v>
      </c>
      <c r="AE11" s="663"/>
      <c r="AF11" s="663"/>
      <c r="AG11" s="663"/>
      <c r="AH11" s="663"/>
      <c r="AI11" s="663"/>
      <c r="AJ11" s="663"/>
      <c r="AK11" s="663"/>
      <c r="AL11" s="664" t="s">
        <v>166</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86855</v>
      </c>
      <c r="BH11" s="660"/>
      <c r="BI11" s="660"/>
      <c r="BJ11" s="660"/>
      <c r="BK11" s="660"/>
      <c r="BL11" s="660"/>
      <c r="BM11" s="660"/>
      <c r="BN11" s="661"/>
      <c r="BO11" s="662">
        <v>7.4</v>
      </c>
      <c r="BP11" s="662"/>
      <c r="BQ11" s="662"/>
      <c r="BR11" s="662"/>
      <c r="BS11" s="668">
        <v>16385</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77836</v>
      </c>
      <c r="CS11" s="660"/>
      <c r="CT11" s="660"/>
      <c r="CU11" s="660"/>
      <c r="CV11" s="660"/>
      <c r="CW11" s="660"/>
      <c r="CX11" s="660"/>
      <c r="CY11" s="661"/>
      <c r="CZ11" s="662">
        <v>2.4</v>
      </c>
      <c r="DA11" s="662"/>
      <c r="DB11" s="662"/>
      <c r="DC11" s="662"/>
      <c r="DD11" s="668">
        <v>13728</v>
      </c>
      <c r="DE11" s="660"/>
      <c r="DF11" s="660"/>
      <c r="DG11" s="660"/>
      <c r="DH11" s="660"/>
      <c r="DI11" s="660"/>
      <c r="DJ11" s="660"/>
      <c r="DK11" s="660"/>
      <c r="DL11" s="660"/>
      <c r="DM11" s="660"/>
      <c r="DN11" s="660"/>
      <c r="DO11" s="660"/>
      <c r="DP11" s="661"/>
      <c r="DQ11" s="668">
        <v>65107</v>
      </c>
      <c r="DR11" s="660"/>
      <c r="DS11" s="660"/>
      <c r="DT11" s="660"/>
      <c r="DU11" s="660"/>
      <c r="DV11" s="660"/>
      <c r="DW11" s="660"/>
      <c r="DX11" s="660"/>
      <c r="DY11" s="660"/>
      <c r="DZ11" s="660"/>
      <c r="EA11" s="660"/>
      <c r="EB11" s="660"/>
      <c r="EC11" s="669"/>
    </row>
    <row r="12" spans="2:143" ht="11.25" customHeight="1">
      <c r="B12" s="656" t="s">
        <v>244</v>
      </c>
      <c r="C12" s="657"/>
      <c r="D12" s="657"/>
      <c r="E12" s="657"/>
      <c r="F12" s="657"/>
      <c r="G12" s="657"/>
      <c r="H12" s="657"/>
      <c r="I12" s="657"/>
      <c r="J12" s="657"/>
      <c r="K12" s="657"/>
      <c r="L12" s="657"/>
      <c r="M12" s="657"/>
      <c r="N12" s="657"/>
      <c r="O12" s="657"/>
      <c r="P12" s="657"/>
      <c r="Q12" s="658"/>
      <c r="R12" s="659">
        <v>129155</v>
      </c>
      <c r="S12" s="660"/>
      <c r="T12" s="660"/>
      <c r="U12" s="660"/>
      <c r="V12" s="660"/>
      <c r="W12" s="660"/>
      <c r="X12" s="660"/>
      <c r="Y12" s="661"/>
      <c r="Z12" s="662">
        <v>3.8</v>
      </c>
      <c r="AA12" s="662"/>
      <c r="AB12" s="662"/>
      <c r="AC12" s="662"/>
      <c r="AD12" s="663">
        <v>129155</v>
      </c>
      <c r="AE12" s="663"/>
      <c r="AF12" s="663"/>
      <c r="AG12" s="663"/>
      <c r="AH12" s="663"/>
      <c r="AI12" s="663"/>
      <c r="AJ12" s="663"/>
      <c r="AK12" s="663"/>
      <c r="AL12" s="664">
        <v>5.7</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603784</v>
      </c>
      <c r="BH12" s="660"/>
      <c r="BI12" s="660"/>
      <c r="BJ12" s="660"/>
      <c r="BK12" s="660"/>
      <c r="BL12" s="660"/>
      <c r="BM12" s="660"/>
      <c r="BN12" s="661"/>
      <c r="BO12" s="662">
        <v>51.7</v>
      </c>
      <c r="BP12" s="662"/>
      <c r="BQ12" s="662"/>
      <c r="BR12" s="662"/>
      <c r="BS12" s="668" t="s">
        <v>166</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50457</v>
      </c>
      <c r="CS12" s="660"/>
      <c r="CT12" s="660"/>
      <c r="CU12" s="660"/>
      <c r="CV12" s="660"/>
      <c r="CW12" s="660"/>
      <c r="CX12" s="660"/>
      <c r="CY12" s="661"/>
      <c r="CZ12" s="662">
        <v>1.6</v>
      </c>
      <c r="DA12" s="662"/>
      <c r="DB12" s="662"/>
      <c r="DC12" s="662"/>
      <c r="DD12" s="668">
        <v>1088</v>
      </c>
      <c r="DE12" s="660"/>
      <c r="DF12" s="660"/>
      <c r="DG12" s="660"/>
      <c r="DH12" s="660"/>
      <c r="DI12" s="660"/>
      <c r="DJ12" s="660"/>
      <c r="DK12" s="660"/>
      <c r="DL12" s="660"/>
      <c r="DM12" s="660"/>
      <c r="DN12" s="660"/>
      <c r="DO12" s="660"/>
      <c r="DP12" s="661"/>
      <c r="DQ12" s="668">
        <v>45607</v>
      </c>
      <c r="DR12" s="660"/>
      <c r="DS12" s="660"/>
      <c r="DT12" s="660"/>
      <c r="DU12" s="660"/>
      <c r="DV12" s="660"/>
      <c r="DW12" s="660"/>
      <c r="DX12" s="660"/>
      <c r="DY12" s="660"/>
      <c r="DZ12" s="660"/>
      <c r="EA12" s="660"/>
      <c r="EB12" s="660"/>
      <c r="EC12" s="669"/>
    </row>
    <row r="13" spans="2:143" ht="11.25" customHeight="1">
      <c r="B13" s="656" t="s">
        <v>247</v>
      </c>
      <c r="C13" s="657"/>
      <c r="D13" s="657"/>
      <c r="E13" s="657"/>
      <c r="F13" s="657"/>
      <c r="G13" s="657"/>
      <c r="H13" s="657"/>
      <c r="I13" s="657"/>
      <c r="J13" s="657"/>
      <c r="K13" s="657"/>
      <c r="L13" s="657"/>
      <c r="M13" s="657"/>
      <c r="N13" s="657"/>
      <c r="O13" s="657"/>
      <c r="P13" s="657"/>
      <c r="Q13" s="658"/>
      <c r="R13" s="659" t="s">
        <v>166</v>
      </c>
      <c r="S13" s="660"/>
      <c r="T13" s="660"/>
      <c r="U13" s="660"/>
      <c r="V13" s="660"/>
      <c r="W13" s="660"/>
      <c r="X13" s="660"/>
      <c r="Y13" s="661"/>
      <c r="Z13" s="662" t="s">
        <v>166</v>
      </c>
      <c r="AA13" s="662"/>
      <c r="AB13" s="662"/>
      <c r="AC13" s="662"/>
      <c r="AD13" s="663" t="s">
        <v>166</v>
      </c>
      <c r="AE13" s="663"/>
      <c r="AF13" s="663"/>
      <c r="AG13" s="663"/>
      <c r="AH13" s="663"/>
      <c r="AI13" s="663"/>
      <c r="AJ13" s="663"/>
      <c r="AK13" s="663"/>
      <c r="AL13" s="664" t="s">
        <v>166</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603075</v>
      </c>
      <c r="BH13" s="660"/>
      <c r="BI13" s="660"/>
      <c r="BJ13" s="660"/>
      <c r="BK13" s="660"/>
      <c r="BL13" s="660"/>
      <c r="BM13" s="660"/>
      <c r="BN13" s="661"/>
      <c r="BO13" s="662">
        <v>51.7</v>
      </c>
      <c r="BP13" s="662"/>
      <c r="BQ13" s="662"/>
      <c r="BR13" s="662"/>
      <c r="BS13" s="668" t="s">
        <v>237</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403587</v>
      </c>
      <c r="CS13" s="660"/>
      <c r="CT13" s="660"/>
      <c r="CU13" s="660"/>
      <c r="CV13" s="660"/>
      <c r="CW13" s="660"/>
      <c r="CX13" s="660"/>
      <c r="CY13" s="661"/>
      <c r="CZ13" s="662">
        <v>12.5</v>
      </c>
      <c r="DA13" s="662"/>
      <c r="DB13" s="662"/>
      <c r="DC13" s="662"/>
      <c r="DD13" s="668">
        <v>213642</v>
      </c>
      <c r="DE13" s="660"/>
      <c r="DF13" s="660"/>
      <c r="DG13" s="660"/>
      <c r="DH13" s="660"/>
      <c r="DI13" s="660"/>
      <c r="DJ13" s="660"/>
      <c r="DK13" s="660"/>
      <c r="DL13" s="660"/>
      <c r="DM13" s="660"/>
      <c r="DN13" s="660"/>
      <c r="DO13" s="660"/>
      <c r="DP13" s="661"/>
      <c r="DQ13" s="668">
        <v>281695</v>
      </c>
      <c r="DR13" s="660"/>
      <c r="DS13" s="660"/>
      <c r="DT13" s="660"/>
      <c r="DU13" s="660"/>
      <c r="DV13" s="660"/>
      <c r="DW13" s="660"/>
      <c r="DX13" s="660"/>
      <c r="DY13" s="660"/>
      <c r="DZ13" s="660"/>
      <c r="EA13" s="660"/>
      <c r="EB13" s="660"/>
      <c r="EC13" s="669"/>
    </row>
    <row r="14" spans="2:143" ht="11.25" customHeight="1">
      <c r="B14" s="656" t="s">
        <v>250</v>
      </c>
      <c r="C14" s="657"/>
      <c r="D14" s="657"/>
      <c r="E14" s="657"/>
      <c r="F14" s="657"/>
      <c r="G14" s="657"/>
      <c r="H14" s="657"/>
      <c r="I14" s="657"/>
      <c r="J14" s="657"/>
      <c r="K14" s="657"/>
      <c r="L14" s="657"/>
      <c r="M14" s="657"/>
      <c r="N14" s="657"/>
      <c r="O14" s="657"/>
      <c r="P14" s="657"/>
      <c r="Q14" s="658"/>
      <c r="R14" s="659" t="s">
        <v>166</v>
      </c>
      <c r="S14" s="660"/>
      <c r="T14" s="660"/>
      <c r="U14" s="660"/>
      <c r="V14" s="660"/>
      <c r="W14" s="660"/>
      <c r="X14" s="660"/>
      <c r="Y14" s="661"/>
      <c r="Z14" s="662" t="s">
        <v>237</v>
      </c>
      <c r="AA14" s="662"/>
      <c r="AB14" s="662"/>
      <c r="AC14" s="662"/>
      <c r="AD14" s="663" t="s">
        <v>166</v>
      </c>
      <c r="AE14" s="663"/>
      <c r="AF14" s="663"/>
      <c r="AG14" s="663"/>
      <c r="AH14" s="663"/>
      <c r="AI14" s="663"/>
      <c r="AJ14" s="663"/>
      <c r="AK14" s="663"/>
      <c r="AL14" s="664" t="s">
        <v>166</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30189</v>
      </c>
      <c r="BH14" s="660"/>
      <c r="BI14" s="660"/>
      <c r="BJ14" s="660"/>
      <c r="BK14" s="660"/>
      <c r="BL14" s="660"/>
      <c r="BM14" s="660"/>
      <c r="BN14" s="661"/>
      <c r="BO14" s="662">
        <v>2.6</v>
      </c>
      <c r="BP14" s="662"/>
      <c r="BQ14" s="662"/>
      <c r="BR14" s="662"/>
      <c r="BS14" s="668" t="s">
        <v>166</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194387</v>
      </c>
      <c r="CS14" s="660"/>
      <c r="CT14" s="660"/>
      <c r="CU14" s="660"/>
      <c r="CV14" s="660"/>
      <c r="CW14" s="660"/>
      <c r="CX14" s="660"/>
      <c r="CY14" s="661"/>
      <c r="CZ14" s="662">
        <v>6</v>
      </c>
      <c r="DA14" s="662"/>
      <c r="DB14" s="662"/>
      <c r="DC14" s="662"/>
      <c r="DD14" s="668" t="s">
        <v>166</v>
      </c>
      <c r="DE14" s="660"/>
      <c r="DF14" s="660"/>
      <c r="DG14" s="660"/>
      <c r="DH14" s="660"/>
      <c r="DI14" s="660"/>
      <c r="DJ14" s="660"/>
      <c r="DK14" s="660"/>
      <c r="DL14" s="660"/>
      <c r="DM14" s="660"/>
      <c r="DN14" s="660"/>
      <c r="DO14" s="660"/>
      <c r="DP14" s="661"/>
      <c r="DQ14" s="668">
        <v>191458</v>
      </c>
      <c r="DR14" s="660"/>
      <c r="DS14" s="660"/>
      <c r="DT14" s="660"/>
      <c r="DU14" s="660"/>
      <c r="DV14" s="660"/>
      <c r="DW14" s="660"/>
      <c r="DX14" s="660"/>
      <c r="DY14" s="660"/>
      <c r="DZ14" s="660"/>
      <c r="EA14" s="660"/>
      <c r="EB14" s="660"/>
      <c r="EC14" s="669"/>
    </row>
    <row r="15" spans="2:143" ht="11.25" customHeight="1">
      <c r="B15" s="656" t="s">
        <v>253</v>
      </c>
      <c r="C15" s="657"/>
      <c r="D15" s="657"/>
      <c r="E15" s="657"/>
      <c r="F15" s="657"/>
      <c r="G15" s="657"/>
      <c r="H15" s="657"/>
      <c r="I15" s="657"/>
      <c r="J15" s="657"/>
      <c r="K15" s="657"/>
      <c r="L15" s="657"/>
      <c r="M15" s="657"/>
      <c r="N15" s="657"/>
      <c r="O15" s="657"/>
      <c r="P15" s="657"/>
      <c r="Q15" s="658"/>
      <c r="R15" s="659">
        <v>12716</v>
      </c>
      <c r="S15" s="660"/>
      <c r="T15" s="660"/>
      <c r="U15" s="660"/>
      <c r="V15" s="660"/>
      <c r="W15" s="660"/>
      <c r="X15" s="660"/>
      <c r="Y15" s="661"/>
      <c r="Z15" s="662">
        <v>0.4</v>
      </c>
      <c r="AA15" s="662"/>
      <c r="AB15" s="662"/>
      <c r="AC15" s="662"/>
      <c r="AD15" s="663">
        <v>12716</v>
      </c>
      <c r="AE15" s="663"/>
      <c r="AF15" s="663"/>
      <c r="AG15" s="663"/>
      <c r="AH15" s="663"/>
      <c r="AI15" s="663"/>
      <c r="AJ15" s="663"/>
      <c r="AK15" s="663"/>
      <c r="AL15" s="664">
        <v>0.6</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35429</v>
      </c>
      <c r="BH15" s="660"/>
      <c r="BI15" s="660"/>
      <c r="BJ15" s="660"/>
      <c r="BK15" s="660"/>
      <c r="BL15" s="660"/>
      <c r="BM15" s="660"/>
      <c r="BN15" s="661"/>
      <c r="BO15" s="662">
        <v>3</v>
      </c>
      <c r="BP15" s="662"/>
      <c r="BQ15" s="662"/>
      <c r="BR15" s="662"/>
      <c r="BS15" s="668" t="s">
        <v>237</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386443</v>
      </c>
      <c r="CS15" s="660"/>
      <c r="CT15" s="660"/>
      <c r="CU15" s="660"/>
      <c r="CV15" s="660"/>
      <c r="CW15" s="660"/>
      <c r="CX15" s="660"/>
      <c r="CY15" s="661"/>
      <c r="CZ15" s="662">
        <v>11.9</v>
      </c>
      <c r="DA15" s="662"/>
      <c r="DB15" s="662"/>
      <c r="DC15" s="662"/>
      <c r="DD15" s="668">
        <v>57822</v>
      </c>
      <c r="DE15" s="660"/>
      <c r="DF15" s="660"/>
      <c r="DG15" s="660"/>
      <c r="DH15" s="660"/>
      <c r="DI15" s="660"/>
      <c r="DJ15" s="660"/>
      <c r="DK15" s="660"/>
      <c r="DL15" s="660"/>
      <c r="DM15" s="660"/>
      <c r="DN15" s="660"/>
      <c r="DO15" s="660"/>
      <c r="DP15" s="661"/>
      <c r="DQ15" s="668">
        <v>333963</v>
      </c>
      <c r="DR15" s="660"/>
      <c r="DS15" s="660"/>
      <c r="DT15" s="660"/>
      <c r="DU15" s="660"/>
      <c r="DV15" s="660"/>
      <c r="DW15" s="660"/>
      <c r="DX15" s="660"/>
      <c r="DY15" s="660"/>
      <c r="DZ15" s="660"/>
      <c r="EA15" s="660"/>
      <c r="EB15" s="660"/>
      <c r="EC15" s="669"/>
    </row>
    <row r="16" spans="2:143" ht="11.25" customHeight="1">
      <c r="B16" s="656" t="s">
        <v>256</v>
      </c>
      <c r="C16" s="657"/>
      <c r="D16" s="657"/>
      <c r="E16" s="657"/>
      <c r="F16" s="657"/>
      <c r="G16" s="657"/>
      <c r="H16" s="657"/>
      <c r="I16" s="657"/>
      <c r="J16" s="657"/>
      <c r="K16" s="657"/>
      <c r="L16" s="657"/>
      <c r="M16" s="657"/>
      <c r="N16" s="657"/>
      <c r="O16" s="657"/>
      <c r="P16" s="657"/>
      <c r="Q16" s="658"/>
      <c r="R16" s="659" t="s">
        <v>237</v>
      </c>
      <c r="S16" s="660"/>
      <c r="T16" s="660"/>
      <c r="U16" s="660"/>
      <c r="V16" s="660"/>
      <c r="W16" s="660"/>
      <c r="X16" s="660"/>
      <c r="Y16" s="661"/>
      <c r="Z16" s="662" t="s">
        <v>121</v>
      </c>
      <c r="AA16" s="662"/>
      <c r="AB16" s="662"/>
      <c r="AC16" s="662"/>
      <c r="AD16" s="663" t="s">
        <v>237</v>
      </c>
      <c r="AE16" s="663"/>
      <c r="AF16" s="663"/>
      <c r="AG16" s="663"/>
      <c r="AH16" s="663"/>
      <c r="AI16" s="663"/>
      <c r="AJ16" s="663"/>
      <c r="AK16" s="663"/>
      <c r="AL16" s="664" t="s">
        <v>166</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v>21885</v>
      </c>
      <c r="BH16" s="660"/>
      <c r="BI16" s="660"/>
      <c r="BJ16" s="660"/>
      <c r="BK16" s="660"/>
      <c r="BL16" s="660"/>
      <c r="BM16" s="660"/>
      <c r="BN16" s="661"/>
      <c r="BO16" s="662">
        <v>1.9</v>
      </c>
      <c r="BP16" s="662"/>
      <c r="BQ16" s="662"/>
      <c r="BR16" s="662"/>
      <c r="BS16" s="668">
        <v>3648</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t="s">
        <v>237</v>
      </c>
      <c r="CS16" s="660"/>
      <c r="CT16" s="660"/>
      <c r="CU16" s="660"/>
      <c r="CV16" s="660"/>
      <c r="CW16" s="660"/>
      <c r="CX16" s="660"/>
      <c r="CY16" s="661"/>
      <c r="CZ16" s="662" t="s">
        <v>166</v>
      </c>
      <c r="DA16" s="662"/>
      <c r="DB16" s="662"/>
      <c r="DC16" s="662"/>
      <c r="DD16" s="668" t="s">
        <v>237</v>
      </c>
      <c r="DE16" s="660"/>
      <c r="DF16" s="660"/>
      <c r="DG16" s="660"/>
      <c r="DH16" s="660"/>
      <c r="DI16" s="660"/>
      <c r="DJ16" s="660"/>
      <c r="DK16" s="660"/>
      <c r="DL16" s="660"/>
      <c r="DM16" s="660"/>
      <c r="DN16" s="660"/>
      <c r="DO16" s="660"/>
      <c r="DP16" s="661"/>
      <c r="DQ16" s="668" t="s">
        <v>166</v>
      </c>
      <c r="DR16" s="660"/>
      <c r="DS16" s="660"/>
      <c r="DT16" s="660"/>
      <c r="DU16" s="660"/>
      <c r="DV16" s="660"/>
      <c r="DW16" s="660"/>
      <c r="DX16" s="660"/>
      <c r="DY16" s="660"/>
      <c r="DZ16" s="660"/>
      <c r="EA16" s="660"/>
      <c r="EB16" s="660"/>
      <c r="EC16" s="669"/>
    </row>
    <row r="17" spans="2:133" ht="11.25" customHeight="1">
      <c r="B17" s="656" t="s">
        <v>259</v>
      </c>
      <c r="C17" s="657"/>
      <c r="D17" s="657"/>
      <c r="E17" s="657"/>
      <c r="F17" s="657"/>
      <c r="G17" s="657"/>
      <c r="H17" s="657"/>
      <c r="I17" s="657"/>
      <c r="J17" s="657"/>
      <c r="K17" s="657"/>
      <c r="L17" s="657"/>
      <c r="M17" s="657"/>
      <c r="N17" s="657"/>
      <c r="O17" s="657"/>
      <c r="P17" s="657"/>
      <c r="Q17" s="658"/>
      <c r="R17" s="659">
        <v>2962</v>
      </c>
      <c r="S17" s="660"/>
      <c r="T17" s="660"/>
      <c r="U17" s="660"/>
      <c r="V17" s="660"/>
      <c r="W17" s="660"/>
      <c r="X17" s="660"/>
      <c r="Y17" s="661"/>
      <c r="Z17" s="662">
        <v>0.1</v>
      </c>
      <c r="AA17" s="662"/>
      <c r="AB17" s="662"/>
      <c r="AC17" s="662"/>
      <c r="AD17" s="663">
        <v>2962</v>
      </c>
      <c r="AE17" s="663"/>
      <c r="AF17" s="663"/>
      <c r="AG17" s="663"/>
      <c r="AH17" s="663"/>
      <c r="AI17" s="663"/>
      <c r="AJ17" s="663"/>
      <c r="AK17" s="663"/>
      <c r="AL17" s="664">
        <v>0.1</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166</v>
      </c>
      <c r="BH17" s="660"/>
      <c r="BI17" s="660"/>
      <c r="BJ17" s="660"/>
      <c r="BK17" s="660"/>
      <c r="BL17" s="660"/>
      <c r="BM17" s="660"/>
      <c r="BN17" s="661"/>
      <c r="BO17" s="662" t="s">
        <v>166</v>
      </c>
      <c r="BP17" s="662"/>
      <c r="BQ17" s="662"/>
      <c r="BR17" s="662"/>
      <c r="BS17" s="668" t="s">
        <v>166</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292923</v>
      </c>
      <c r="CS17" s="660"/>
      <c r="CT17" s="660"/>
      <c r="CU17" s="660"/>
      <c r="CV17" s="660"/>
      <c r="CW17" s="660"/>
      <c r="CX17" s="660"/>
      <c r="CY17" s="661"/>
      <c r="CZ17" s="662">
        <v>9</v>
      </c>
      <c r="DA17" s="662"/>
      <c r="DB17" s="662"/>
      <c r="DC17" s="662"/>
      <c r="DD17" s="668" t="s">
        <v>237</v>
      </c>
      <c r="DE17" s="660"/>
      <c r="DF17" s="660"/>
      <c r="DG17" s="660"/>
      <c r="DH17" s="660"/>
      <c r="DI17" s="660"/>
      <c r="DJ17" s="660"/>
      <c r="DK17" s="660"/>
      <c r="DL17" s="660"/>
      <c r="DM17" s="660"/>
      <c r="DN17" s="660"/>
      <c r="DO17" s="660"/>
      <c r="DP17" s="661"/>
      <c r="DQ17" s="668">
        <v>292923</v>
      </c>
      <c r="DR17" s="660"/>
      <c r="DS17" s="660"/>
      <c r="DT17" s="660"/>
      <c r="DU17" s="660"/>
      <c r="DV17" s="660"/>
      <c r="DW17" s="660"/>
      <c r="DX17" s="660"/>
      <c r="DY17" s="660"/>
      <c r="DZ17" s="660"/>
      <c r="EA17" s="660"/>
      <c r="EB17" s="660"/>
      <c r="EC17" s="669"/>
    </row>
    <row r="18" spans="2:133" ht="11.25" customHeight="1">
      <c r="B18" s="656" t="s">
        <v>262</v>
      </c>
      <c r="C18" s="657"/>
      <c r="D18" s="657"/>
      <c r="E18" s="657"/>
      <c r="F18" s="657"/>
      <c r="G18" s="657"/>
      <c r="H18" s="657"/>
      <c r="I18" s="657"/>
      <c r="J18" s="657"/>
      <c r="K18" s="657"/>
      <c r="L18" s="657"/>
      <c r="M18" s="657"/>
      <c r="N18" s="657"/>
      <c r="O18" s="657"/>
      <c r="P18" s="657"/>
      <c r="Q18" s="658"/>
      <c r="R18" s="659">
        <v>997451</v>
      </c>
      <c r="S18" s="660"/>
      <c r="T18" s="660"/>
      <c r="U18" s="660"/>
      <c r="V18" s="660"/>
      <c r="W18" s="660"/>
      <c r="X18" s="660"/>
      <c r="Y18" s="661"/>
      <c r="Z18" s="662">
        <v>29.1</v>
      </c>
      <c r="AA18" s="662"/>
      <c r="AB18" s="662"/>
      <c r="AC18" s="662"/>
      <c r="AD18" s="663">
        <v>886693</v>
      </c>
      <c r="AE18" s="663"/>
      <c r="AF18" s="663"/>
      <c r="AG18" s="663"/>
      <c r="AH18" s="663"/>
      <c r="AI18" s="663"/>
      <c r="AJ18" s="663"/>
      <c r="AK18" s="663"/>
      <c r="AL18" s="664">
        <v>39.200000000000003</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166</v>
      </c>
      <c r="BH18" s="660"/>
      <c r="BI18" s="660"/>
      <c r="BJ18" s="660"/>
      <c r="BK18" s="660"/>
      <c r="BL18" s="660"/>
      <c r="BM18" s="660"/>
      <c r="BN18" s="661"/>
      <c r="BO18" s="662" t="s">
        <v>121</v>
      </c>
      <c r="BP18" s="662"/>
      <c r="BQ18" s="662"/>
      <c r="BR18" s="662"/>
      <c r="BS18" s="668" t="s">
        <v>166</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121</v>
      </c>
      <c r="CS18" s="660"/>
      <c r="CT18" s="660"/>
      <c r="CU18" s="660"/>
      <c r="CV18" s="660"/>
      <c r="CW18" s="660"/>
      <c r="CX18" s="660"/>
      <c r="CY18" s="661"/>
      <c r="CZ18" s="662" t="s">
        <v>237</v>
      </c>
      <c r="DA18" s="662"/>
      <c r="DB18" s="662"/>
      <c r="DC18" s="662"/>
      <c r="DD18" s="668" t="s">
        <v>166</v>
      </c>
      <c r="DE18" s="660"/>
      <c r="DF18" s="660"/>
      <c r="DG18" s="660"/>
      <c r="DH18" s="660"/>
      <c r="DI18" s="660"/>
      <c r="DJ18" s="660"/>
      <c r="DK18" s="660"/>
      <c r="DL18" s="660"/>
      <c r="DM18" s="660"/>
      <c r="DN18" s="660"/>
      <c r="DO18" s="660"/>
      <c r="DP18" s="661"/>
      <c r="DQ18" s="668" t="s">
        <v>237</v>
      </c>
      <c r="DR18" s="660"/>
      <c r="DS18" s="660"/>
      <c r="DT18" s="660"/>
      <c r="DU18" s="660"/>
      <c r="DV18" s="660"/>
      <c r="DW18" s="660"/>
      <c r="DX18" s="660"/>
      <c r="DY18" s="660"/>
      <c r="DZ18" s="660"/>
      <c r="EA18" s="660"/>
      <c r="EB18" s="660"/>
      <c r="EC18" s="669"/>
    </row>
    <row r="19" spans="2:133" ht="11.25" customHeight="1">
      <c r="B19" s="656" t="s">
        <v>265</v>
      </c>
      <c r="C19" s="657"/>
      <c r="D19" s="657"/>
      <c r="E19" s="657"/>
      <c r="F19" s="657"/>
      <c r="G19" s="657"/>
      <c r="H19" s="657"/>
      <c r="I19" s="657"/>
      <c r="J19" s="657"/>
      <c r="K19" s="657"/>
      <c r="L19" s="657"/>
      <c r="M19" s="657"/>
      <c r="N19" s="657"/>
      <c r="O19" s="657"/>
      <c r="P19" s="657"/>
      <c r="Q19" s="658"/>
      <c r="R19" s="659">
        <v>886693</v>
      </c>
      <c r="S19" s="660"/>
      <c r="T19" s="660"/>
      <c r="U19" s="660"/>
      <c r="V19" s="660"/>
      <c r="W19" s="660"/>
      <c r="X19" s="660"/>
      <c r="Y19" s="661"/>
      <c r="Z19" s="662">
        <v>25.8</v>
      </c>
      <c r="AA19" s="662"/>
      <c r="AB19" s="662"/>
      <c r="AC19" s="662"/>
      <c r="AD19" s="663">
        <v>886693</v>
      </c>
      <c r="AE19" s="663"/>
      <c r="AF19" s="663"/>
      <c r="AG19" s="663"/>
      <c r="AH19" s="663"/>
      <c r="AI19" s="663"/>
      <c r="AJ19" s="663"/>
      <c r="AK19" s="663"/>
      <c r="AL19" s="664">
        <v>39.200000000000003</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t="s">
        <v>166</v>
      </c>
      <c r="BH19" s="660"/>
      <c r="BI19" s="660"/>
      <c r="BJ19" s="660"/>
      <c r="BK19" s="660"/>
      <c r="BL19" s="660"/>
      <c r="BM19" s="660"/>
      <c r="BN19" s="661"/>
      <c r="BO19" s="662" t="s">
        <v>166</v>
      </c>
      <c r="BP19" s="662"/>
      <c r="BQ19" s="662"/>
      <c r="BR19" s="662"/>
      <c r="BS19" s="668" t="s">
        <v>166</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166</v>
      </c>
      <c r="CS19" s="660"/>
      <c r="CT19" s="660"/>
      <c r="CU19" s="660"/>
      <c r="CV19" s="660"/>
      <c r="CW19" s="660"/>
      <c r="CX19" s="660"/>
      <c r="CY19" s="661"/>
      <c r="CZ19" s="662" t="s">
        <v>166</v>
      </c>
      <c r="DA19" s="662"/>
      <c r="DB19" s="662"/>
      <c r="DC19" s="662"/>
      <c r="DD19" s="668" t="s">
        <v>166</v>
      </c>
      <c r="DE19" s="660"/>
      <c r="DF19" s="660"/>
      <c r="DG19" s="660"/>
      <c r="DH19" s="660"/>
      <c r="DI19" s="660"/>
      <c r="DJ19" s="660"/>
      <c r="DK19" s="660"/>
      <c r="DL19" s="660"/>
      <c r="DM19" s="660"/>
      <c r="DN19" s="660"/>
      <c r="DO19" s="660"/>
      <c r="DP19" s="661"/>
      <c r="DQ19" s="668" t="s">
        <v>166</v>
      </c>
      <c r="DR19" s="660"/>
      <c r="DS19" s="660"/>
      <c r="DT19" s="660"/>
      <c r="DU19" s="660"/>
      <c r="DV19" s="660"/>
      <c r="DW19" s="660"/>
      <c r="DX19" s="660"/>
      <c r="DY19" s="660"/>
      <c r="DZ19" s="660"/>
      <c r="EA19" s="660"/>
      <c r="EB19" s="660"/>
      <c r="EC19" s="669"/>
    </row>
    <row r="20" spans="2:133" ht="11.25" customHeight="1">
      <c r="B20" s="656" t="s">
        <v>268</v>
      </c>
      <c r="C20" s="657"/>
      <c r="D20" s="657"/>
      <c r="E20" s="657"/>
      <c r="F20" s="657"/>
      <c r="G20" s="657"/>
      <c r="H20" s="657"/>
      <c r="I20" s="657"/>
      <c r="J20" s="657"/>
      <c r="K20" s="657"/>
      <c r="L20" s="657"/>
      <c r="M20" s="657"/>
      <c r="N20" s="657"/>
      <c r="O20" s="657"/>
      <c r="P20" s="657"/>
      <c r="Q20" s="658"/>
      <c r="R20" s="659">
        <v>110758</v>
      </c>
      <c r="S20" s="660"/>
      <c r="T20" s="660"/>
      <c r="U20" s="660"/>
      <c r="V20" s="660"/>
      <c r="W20" s="660"/>
      <c r="X20" s="660"/>
      <c r="Y20" s="661"/>
      <c r="Z20" s="662">
        <v>3.2</v>
      </c>
      <c r="AA20" s="662"/>
      <c r="AB20" s="662"/>
      <c r="AC20" s="662"/>
      <c r="AD20" s="663" t="s">
        <v>166</v>
      </c>
      <c r="AE20" s="663"/>
      <c r="AF20" s="663"/>
      <c r="AG20" s="663"/>
      <c r="AH20" s="663"/>
      <c r="AI20" s="663"/>
      <c r="AJ20" s="663"/>
      <c r="AK20" s="663"/>
      <c r="AL20" s="664" t="s">
        <v>166</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t="s">
        <v>166</v>
      </c>
      <c r="BH20" s="660"/>
      <c r="BI20" s="660"/>
      <c r="BJ20" s="660"/>
      <c r="BK20" s="660"/>
      <c r="BL20" s="660"/>
      <c r="BM20" s="660"/>
      <c r="BN20" s="661"/>
      <c r="BO20" s="662" t="s">
        <v>121</v>
      </c>
      <c r="BP20" s="662"/>
      <c r="BQ20" s="662"/>
      <c r="BR20" s="662"/>
      <c r="BS20" s="668" t="s">
        <v>237</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3237247</v>
      </c>
      <c r="CS20" s="660"/>
      <c r="CT20" s="660"/>
      <c r="CU20" s="660"/>
      <c r="CV20" s="660"/>
      <c r="CW20" s="660"/>
      <c r="CX20" s="660"/>
      <c r="CY20" s="661"/>
      <c r="CZ20" s="662">
        <v>100</v>
      </c>
      <c r="DA20" s="662"/>
      <c r="DB20" s="662"/>
      <c r="DC20" s="662"/>
      <c r="DD20" s="668">
        <v>294797</v>
      </c>
      <c r="DE20" s="660"/>
      <c r="DF20" s="660"/>
      <c r="DG20" s="660"/>
      <c r="DH20" s="660"/>
      <c r="DI20" s="660"/>
      <c r="DJ20" s="660"/>
      <c r="DK20" s="660"/>
      <c r="DL20" s="660"/>
      <c r="DM20" s="660"/>
      <c r="DN20" s="660"/>
      <c r="DO20" s="660"/>
      <c r="DP20" s="661"/>
      <c r="DQ20" s="668">
        <v>2634344</v>
      </c>
      <c r="DR20" s="660"/>
      <c r="DS20" s="660"/>
      <c r="DT20" s="660"/>
      <c r="DU20" s="660"/>
      <c r="DV20" s="660"/>
      <c r="DW20" s="660"/>
      <c r="DX20" s="660"/>
      <c r="DY20" s="660"/>
      <c r="DZ20" s="660"/>
      <c r="EA20" s="660"/>
      <c r="EB20" s="660"/>
      <c r="EC20" s="669"/>
    </row>
    <row r="21" spans="2:133" ht="11.25" customHeight="1">
      <c r="B21" s="656" t="s">
        <v>271</v>
      </c>
      <c r="C21" s="657"/>
      <c r="D21" s="657"/>
      <c r="E21" s="657"/>
      <c r="F21" s="657"/>
      <c r="G21" s="657"/>
      <c r="H21" s="657"/>
      <c r="I21" s="657"/>
      <c r="J21" s="657"/>
      <c r="K21" s="657"/>
      <c r="L21" s="657"/>
      <c r="M21" s="657"/>
      <c r="N21" s="657"/>
      <c r="O21" s="657"/>
      <c r="P21" s="657"/>
      <c r="Q21" s="658"/>
      <c r="R21" s="659" t="s">
        <v>166</v>
      </c>
      <c r="S21" s="660"/>
      <c r="T21" s="660"/>
      <c r="U21" s="660"/>
      <c r="V21" s="660"/>
      <c r="W21" s="660"/>
      <c r="X21" s="660"/>
      <c r="Y21" s="661"/>
      <c r="Z21" s="662" t="s">
        <v>237</v>
      </c>
      <c r="AA21" s="662"/>
      <c r="AB21" s="662"/>
      <c r="AC21" s="662"/>
      <c r="AD21" s="663" t="s">
        <v>237</v>
      </c>
      <c r="AE21" s="663"/>
      <c r="AF21" s="663"/>
      <c r="AG21" s="663"/>
      <c r="AH21" s="663"/>
      <c r="AI21" s="663"/>
      <c r="AJ21" s="663"/>
      <c r="AK21" s="663"/>
      <c r="AL21" s="664" t="s">
        <v>166</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t="s">
        <v>237</v>
      </c>
      <c r="BH21" s="660"/>
      <c r="BI21" s="660"/>
      <c r="BJ21" s="660"/>
      <c r="BK21" s="660"/>
      <c r="BL21" s="660"/>
      <c r="BM21" s="660"/>
      <c r="BN21" s="661"/>
      <c r="BO21" s="662" t="s">
        <v>237</v>
      </c>
      <c r="BP21" s="662"/>
      <c r="BQ21" s="662"/>
      <c r="BR21" s="662"/>
      <c r="BS21" s="668" t="s">
        <v>121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273</v>
      </c>
      <c r="C22" s="657"/>
      <c r="D22" s="657"/>
      <c r="E22" s="657"/>
      <c r="F22" s="657"/>
      <c r="G22" s="657"/>
      <c r="H22" s="657"/>
      <c r="I22" s="657"/>
      <c r="J22" s="657"/>
      <c r="K22" s="657"/>
      <c r="L22" s="657"/>
      <c r="M22" s="657"/>
      <c r="N22" s="657"/>
      <c r="O22" s="657"/>
      <c r="P22" s="657"/>
      <c r="Q22" s="658"/>
      <c r="R22" s="659">
        <v>2351484</v>
      </c>
      <c r="S22" s="660"/>
      <c r="T22" s="660"/>
      <c r="U22" s="660"/>
      <c r="V22" s="660"/>
      <c r="W22" s="660"/>
      <c r="X22" s="660"/>
      <c r="Y22" s="661"/>
      <c r="Z22" s="662">
        <v>68.5</v>
      </c>
      <c r="AA22" s="662"/>
      <c r="AB22" s="662"/>
      <c r="AC22" s="662"/>
      <c r="AD22" s="663">
        <v>2240726</v>
      </c>
      <c r="AE22" s="663"/>
      <c r="AF22" s="663"/>
      <c r="AG22" s="663"/>
      <c r="AH22" s="663"/>
      <c r="AI22" s="663"/>
      <c r="AJ22" s="663"/>
      <c r="AK22" s="663"/>
      <c r="AL22" s="664">
        <v>99</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166</v>
      </c>
      <c r="BH22" s="660"/>
      <c r="BI22" s="660"/>
      <c r="BJ22" s="660"/>
      <c r="BK22" s="660"/>
      <c r="BL22" s="660"/>
      <c r="BM22" s="660"/>
      <c r="BN22" s="661"/>
      <c r="BO22" s="662" t="s">
        <v>166</v>
      </c>
      <c r="BP22" s="662"/>
      <c r="BQ22" s="662"/>
      <c r="BR22" s="662"/>
      <c r="BS22" s="668" t="s">
        <v>166</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276</v>
      </c>
      <c r="C23" s="657"/>
      <c r="D23" s="657"/>
      <c r="E23" s="657"/>
      <c r="F23" s="657"/>
      <c r="G23" s="657"/>
      <c r="H23" s="657"/>
      <c r="I23" s="657"/>
      <c r="J23" s="657"/>
      <c r="K23" s="657"/>
      <c r="L23" s="657"/>
      <c r="M23" s="657"/>
      <c r="N23" s="657"/>
      <c r="O23" s="657"/>
      <c r="P23" s="657"/>
      <c r="Q23" s="658"/>
      <c r="R23" s="659">
        <v>1051</v>
      </c>
      <c r="S23" s="660"/>
      <c r="T23" s="660"/>
      <c r="U23" s="660"/>
      <c r="V23" s="660"/>
      <c r="W23" s="660"/>
      <c r="X23" s="660"/>
      <c r="Y23" s="661"/>
      <c r="Z23" s="662">
        <v>0</v>
      </c>
      <c r="AA23" s="662"/>
      <c r="AB23" s="662"/>
      <c r="AC23" s="662"/>
      <c r="AD23" s="663">
        <v>1051</v>
      </c>
      <c r="AE23" s="663"/>
      <c r="AF23" s="663"/>
      <c r="AG23" s="663"/>
      <c r="AH23" s="663"/>
      <c r="AI23" s="663"/>
      <c r="AJ23" s="663"/>
      <c r="AK23" s="663"/>
      <c r="AL23" s="664">
        <v>0</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t="s">
        <v>166</v>
      </c>
      <c r="BH23" s="660"/>
      <c r="BI23" s="660"/>
      <c r="BJ23" s="660"/>
      <c r="BK23" s="660"/>
      <c r="BL23" s="660"/>
      <c r="BM23" s="660"/>
      <c r="BN23" s="661"/>
      <c r="BO23" s="662" t="s">
        <v>237</v>
      </c>
      <c r="BP23" s="662"/>
      <c r="BQ23" s="662"/>
      <c r="BR23" s="662"/>
      <c r="BS23" s="668" t="s">
        <v>166</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c r="B24" s="656" t="s">
        <v>283</v>
      </c>
      <c r="C24" s="657"/>
      <c r="D24" s="657"/>
      <c r="E24" s="657"/>
      <c r="F24" s="657"/>
      <c r="G24" s="657"/>
      <c r="H24" s="657"/>
      <c r="I24" s="657"/>
      <c r="J24" s="657"/>
      <c r="K24" s="657"/>
      <c r="L24" s="657"/>
      <c r="M24" s="657"/>
      <c r="N24" s="657"/>
      <c r="O24" s="657"/>
      <c r="P24" s="657"/>
      <c r="Q24" s="658"/>
      <c r="R24" s="659">
        <v>8221</v>
      </c>
      <c r="S24" s="660"/>
      <c r="T24" s="660"/>
      <c r="U24" s="660"/>
      <c r="V24" s="660"/>
      <c r="W24" s="660"/>
      <c r="X24" s="660"/>
      <c r="Y24" s="661"/>
      <c r="Z24" s="662">
        <v>0.2</v>
      </c>
      <c r="AA24" s="662"/>
      <c r="AB24" s="662"/>
      <c r="AC24" s="662"/>
      <c r="AD24" s="663" t="s">
        <v>166</v>
      </c>
      <c r="AE24" s="663"/>
      <c r="AF24" s="663"/>
      <c r="AG24" s="663"/>
      <c r="AH24" s="663"/>
      <c r="AI24" s="663"/>
      <c r="AJ24" s="663"/>
      <c r="AK24" s="663"/>
      <c r="AL24" s="664" t="s">
        <v>166</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237</v>
      </c>
      <c r="BH24" s="660"/>
      <c r="BI24" s="660"/>
      <c r="BJ24" s="660"/>
      <c r="BK24" s="660"/>
      <c r="BL24" s="660"/>
      <c r="BM24" s="660"/>
      <c r="BN24" s="661"/>
      <c r="BO24" s="662" t="s">
        <v>166</v>
      </c>
      <c r="BP24" s="662"/>
      <c r="BQ24" s="662"/>
      <c r="BR24" s="662"/>
      <c r="BS24" s="668" t="s">
        <v>237</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1321505</v>
      </c>
      <c r="CS24" s="649"/>
      <c r="CT24" s="649"/>
      <c r="CU24" s="649"/>
      <c r="CV24" s="649"/>
      <c r="CW24" s="649"/>
      <c r="CX24" s="649"/>
      <c r="CY24" s="650"/>
      <c r="CZ24" s="653">
        <v>40.799999999999997</v>
      </c>
      <c r="DA24" s="654"/>
      <c r="DB24" s="654"/>
      <c r="DC24" s="673"/>
      <c r="DD24" s="692">
        <v>1052071</v>
      </c>
      <c r="DE24" s="649"/>
      <c r="DF24" s="649"/>
      <c r="DG24" s="649"/>
      <c r="DH24" s="649"/>
      <c r="DI24" s="649"/>
      <c r="DJ24" s="649"/>
      <c r="DK24" s="650"/>
      <c r="DL24" s="692">
        <v>1039488</v>
      </c>
      <c r="DM24" s="649"/>
      <c r="DN24" s="649"/>
      <c r="DO24" s="649"/>
      <c r="DP24" s="649"/>
      <c r="DQ24" s="649"/>
      <c r="DR24" s="649"/>
      <c r="DS24" s="649"/>
      <c r="DT24" s="649"/>
      <c r="DU24" s="649"/>
      <c r="DV24" s="650"/>
      <c r="DW24" s="653">
        <v>43.1</v>
      </c>
      <c r="DX24" s="654"/>
      <c r="DY24" s="654"/>
      <c r="DZ24" s="654"/>
      <c r="EA24" s="654"/>
      <c r="EB24" s="654"/>
      <c r="EC24" s="655"/>
    </row>
    <row r="25" spans="2:133" ht="11.25" customHeight="1">
      <c r="B25" s="656" t="s">
        <v>286</v>
      </c>
      <c r="C25" s="657"/>
      <c r="D25" s="657"/>
      <c r="E25" s="657"/>
      <c r="F25" s="657"/>
      <c r="G25" s="657"/>
      <c r="H25" s="657"/>
      <c r="I25" s="657"/>
      <c r="J25" s="657"/>
      <c r="K25" s="657"/>
      <c r="L25" s="657"/>
      <c r="M25" s="657"/>
      <c r="N25" s="657"/>
      <c r="O25" s="657"/>
      <c r="P25" s="657"/>
      <c r="Q25" s="658"/>
      <c r="R25" s="659">
        <v>21748</v>
      </c>
      <c r="S25" s="660"/>
      <c r="T25" s="660"/>
      <c r="U25" s="660"/>
      <c r="V25" s="660"/>
      <c r="W25" s="660"/>
      <c r="X25" s="660"/>
      <c r="Y25" s="661"/>
      <c r="Z25" s="662">
        <v>0.6</v>
      </c>
      <c r="AA25" s="662"/>
      <c r="AB25" s="662"/>
      <c r="AC25" s="662"/>
      <c r="AD25" s="663">
        <v>3721</v>
      </c>
      <c r="AE25" s="663"/>
      <c r="AF25" s="663"/>
      <c r="AG25" s="663"/>
      <c r="AH25" s="663"/>
      <c r="AI25" s="663"/>
      <c r="AJ25" s="663"/>
      <c r="AK25" s="663"/>
      <c r="AL25" s="664">
        <v>0.2</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166</v>
      </c>
      <c r="BH25" s="660"/>
      <c r="BI25" s="660"/>
      <c r="BJ25" s="660"/>
      <c r="BK25" s="660"/>
      <c r="BL25" s="660"/>
      <c r="BM25" s="660"/>
      <c r="BN25" s="661"/>
      <c r="BO25" s="662" t="s">
        <v>237</v>
      </c>
      <c r="BP25" s="662"/>
      <c r="BQ25" s="662"/>
      <c r="BR25" s="662"/>
      <c r="BS25" s="668" t="s">
        <v>166</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667241</v>
      </c>
      <c r="CS25" s="695"/>
      <c r="CT25" s="695"/>
      <c r="CU25" s="695"/>
      <c r="CV25" s="695"/>
      <c r="CW25" s="695"/>
      <c r="CX25" s="695"/>
      <c r="CY25" s="696"/>
      <c r="CZ25" s="664">
        <v>20.6</v>
      </c>
      <c r="DA25" s="693"/>
      <c r="DB25" s="693"/>
      <c r="DC25" s="697"/>
      <c r="DD25" s="668">
        <v>641431</v>
      </c>
      <c r="DE25" s="695"/>
      <c r="DF25" s="695"/>
      <c r="DG25" s="695"/>
      <c r="DH25" s="695"/>
      <c r="DI25" s="695"/>
      <c r="DJ25" s="695"/>
      <c r="DK25" s="696"/>
      <c r="DL25" s="668">
        <v>635358</v>
      </c>
      <c r="DM25" s="695"/>
      <c r="DN25" s="695"/>
      <c r="DO25" s="695"/>
      <c r="DP25" s="695"/>
      <c r="DQ25" s="695"/>
      <c r="DR25" s="695"/>
      <c r="DS25" s="695"/>
      <c r="DT25" s="695"/>
      <c r="DU25" s="695"/>
      <c r="DV25" s="696"/>
      <c r="DW25" s="664">
        <v>26.4</v>
      </c>
      <c r="DX25" s="693"/>
      <c r="DY25" s="693"/>
      <c r="DZ25" s="693"/>
      <c r="EA25" s="693"/>
      <c r="EB25" s="693"/>
      <c r="EC25" s="694"/>
    </row>
    <row r="26" spans="2:133" ht="11.25" customHeight="1">
      <c r="B26" s="656" t="s">
        <v>289</v>
      </c>
      <c r="C26" s="657"/>
      <c r="D26" s="657"/>
      <c r="E26" s="657"/>
      <c r="F26" s="657"/>
      <c r="G26" s="657"/>
      <c r="H26" s="657"/>
      <c r="I26" s="657"/>
      <c r="J26" s="657"/>
      <c r="K26" s="657"/>
      <c r="L26" s="657"/>
      <c r="M26" s="657"/>
      <c r="N26" s="657"/>
      <c r="O26" s="657"/>
      <c r="P26" s="657"/>
      <c r="Q26" s="658"/>
      <c r="R26" s="659">
        <v>3716</v>
      </c>
      <c r="S26" s="660"/>
      <c r="T26" s="660"/>
      <c r="U26" s="660"/>
      <c r="V26" s="660"/>
      <c r="W26" s="660"/>
      <c r="X26" s="660"/>
      <c r="Y26" s="661"/>
      <c r="Z26" s="662">
        <v>0.1</v>
      </c>
      <c r="AA26" s="662"/>
      <c r="AB26" s="662"/>
      <c r="AC26" s="662"/>
      <c r="AD26" s="663" t="s">
        <v>121</v>
      </c>
      <c r="AE26" s="663"/>
      <c r="AF26" s="663"/>
      <c r="AG26" s="663"/>
      <c r="AH26" s="663"/>
      <c r="AI26" s="663"/>
      <c r="AJ26" s="663"/>
      <c r="AK26" s="663"/>
      <c r="AL26" s="664" t="s">
        <v>166</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121</v>
      </c>
      <c r="BH26" s="660"/>
      <c r="BI26" s="660"/>
      <c r="BJ26" s="660"/>
      <c r="BK26" s="660"/>
      <c r="BL26" s="660"/>
      <c r="BM26" s="660"/>
      <c r="BN26" s="661"/>
      <c r="BO26" s="662" t="s">
        <v>237</v>
      </c>
      <c r="BP26" s="662"/>
      <c r="BQ26" s="662"/>
      <c r="BR26" s="662"/>
      <c r="BS26" s="668" t="s">
        <v>166</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412796</v>
      </c>
      <c r="CS26" s="660"/>
      <c r="CT26" s="660"/>
      <c r="CU26" s="660"/>
      <c r="CV26" s="660"/>
      <c r="CW26" s="660"/>
      <c r="CX26" s="660"/>
      <c r="CY26" s="661"/>
      <c r="CZ26" s="664">
        <v>12.8</v>
      </c>
      <c r="DA26" s="693"/>
      <c r="DB26" s="693"/>
      <c r="DC26" s="697"/>
      <c r="DD26" s="668">
        <v>389148</v>
      </c>
      <c r="DE26" s="660"/>
      <c r="DF26" s="660"/>
      <c r="DG26" s="660"/>
      <c r="DH26" s="660"/>
      <c r="DI26" s="660"/>
      <c r="DJ26" s="660"/>
      <c r="DK26" s="661"/>
      <c r="DL26" s="668" t="s">
        <v>237</v>
      </c>
      <c r="DM26" s="660"/>
      <c r="DN26" s="660"/>
      <c r="DO26" s="660"/>
      <c r="DP26" s="660"/>
      <c r="DQ26" s="660"/>
      <c r="DR26" s="660"/>
      <c r="DS26" s="660"/>
      <c r="DT26" s="660"/>
      <c r="DU26" s="660"/>
      <c r="DV26" s="661"/>
      <c r="DW26" s="664" t="s">
        <v>166</v>
      </c>
      <c r="DX26" s="693"/>
      <c r="DY26" s="693"/>
      <c r="DZ26" s="693"/>
      <c r="EA26" s="693"/>
      <c r="EB26" s="693"/>
      <c r="EC26" s="694"/>
    </row>
    <row r="27" spans="2:133" ht="11.25" customHeight="1">
      <c r="B27" s="656" t="s">
        <v>292</v>
      </c>
      <c r="C27" s="657"/>
      <c r="D27" s="657"/>
      <c r="E27" s="657"/>
      <c r="F27" s="657"/>
      <c r="G27" s="657"/>
      <c r="H27" s="657"/>
      <c r="I27" s="657"/>
      <c r="J27" s="657"/>
      <c r="K27" s="657"/>
      <c r="L27" s="657"/>
      <c r="M27" s="657"/>
      <c r="N27" s="657"/>
      <c r="O27" s="657"/>
      <c r="P27" s="657"/>
      <c r="Q27" s="658"/>
      <c r="R27" s="659">
        <v>270699</v>
      </c>
      <c r="S27" s="660"/>
      <c r="T27" s="660"/>
      <c r="U27" s="660"/>
      <c r="V27" s="660"/>
      <c r="W27" s="660"/>
      <c r="X27" s="660"/>
      <c r="Y27" s="661"/>
      <c r="Z27" s="662">
        <v>7.9</v>
      </c>
      <c r="AA27" s="662"/>
      <c r="AB27" s="662"/>
      <c r="AC27" s="662"/>
      <c r="AD27" s="663" t="s">
        <v>166</v>
      </c>
      <c r="AE27" s="663"/>
      <c r="AF27" s="663"/>
      <c r="AG27" s="663"/>
      <c r="AH27" s="663"/>
      <c r="AI27" s="663"/>
      <c r="AJ27" s="663"/>
      <c r="AK27" s="663"/>
      <c r="AL27" s="664" t="s">
        <v>237</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1167608</v>
      </c>
      <c r="BH27" s="660"/>
      <c r="BI27" s="660"/>
      <c r="BJ27" s="660"/>
      <c r="BK27" s="660"/>
      <c r="BL27" s="660"/>
      <c r="BM27" s="660"/>
      <c r="BN27" s="661"/>
      <c r="BO27" s="662">
        <v>100</v>
      </c>
      <c r="BP27" s="662"/>
      <c r="BQ27" s="662"/>
      <c r="BR27" s="662"/>
      <c r="BS27" s="668">
        <v>20033</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361341</v>
      </c>
      <c r="CS27" s="695"/>
      <c r="CT27" s="695"/>
      <c r="CU27" s="695"/>
      <c r="CV27" s="695"/>
      <c r="CW27" s="695"/>
      <c r="CX27" s="695"/>
      <c r="CY27" s="696"/>
      <c r="CZ27" s="664">
        <v>11.2</v>
      </c>
      <c r="DA27" s="693"/>
      <c r="DB27" s="693"/>
      <c r="DC27" s="697"/>
      <c r="DD27" s="668">
        <v>117717</v>
      </c>
      <c r="DE27" s="695"/>
      <c r="DF27" s="695"/>
      <c r="DG27" s="695"/>
      <c r="DH27" s="695"/>
      <c r="DI27" s="695"/>
      <c r="DJ27" s="695"/>
      <c r="DK27" s="696"/>
      <c r="DL27" s="668">
        <v>111207</v>
      </c>
      <c r="DM27" s="695"/>
      <c r="DN27" s="695"/>
      <c r="DO27" s="695"/>
      <c r="DP27" s="695"/>
      <c r="DQ27" s="695"/>
      <c r="DR27" s="695"/>
      <c r="DS27" s="695"/>
      <c r="DT27" s="695"/>
      <c r="DU27" s="695"/>
      <c r="DV27" s="696"/>
      <c r="DW27" s="664">
        <v>4.5999999999999996</v>
      </c>
      <c r="DX27" s="693"/>
      <c r="DY27" s="693"/>
      <c r="DZ27" s="693"/>
      <c r="EA27" s="693"/>
      <c r="EB27" s="693"/>
      <c r="EC27" s="694"/>
    </row>
    <row r="28" spans="2:133" ht="11.25" customHeight="1">
      <c r="B28" s="701" t="s">
        <v>295</v>
      </c>
      <c r="C28" s="702"/>
      <c r="D28" s="702"/>
      <c r="E28" s="702"/>
      <c r="F28" s="702"/>
      <c r="G28" s="702"/>
      <c r="H28" s="702"/>
      <c r="I28" s="702"/>
      <c r="J28" s="702"/>
      <c r="K28" s="702"/>
      <c r="L28" s="702"/>
      <c r="M28" s="702"/>
      <c r="N28" s="702"/>
      <c r="O28" s="702"/>
      <c r="P28" s="702"/>
      <c r="Q28" s="703"/>
      <c r="R28" s="659" t="s">
        <v>166</v>
      </c>
      <c r="S28" s="660"/>
      <c r="T28" s="660"/>
      <c r="U28" s="660"/>
      <c r="V28" s="660"/>
      <c r="W28" s="660"/>
      <c r="X28" s="660"/>
      <c r="Y28" s="661"/>
      <c r="Z28" s="662" t="s">
        <v>121</v>
      </c>
      <c r="AA28" s="662"/>
      <c r="AB28" s="662"/>
      <c r="AC28" s="662"/>
      <c r="AD28" s="663" t="s">
        <v>166</v>
      </c>
      <c r="AE28" s="663"/>
      <c r="AF28" s="663"/>
      <c r="AG28" s="663"/>
      <c r="AH28" s="663"/>
      <c r="AI28" s="663"/>
      <c r="AJ28" s="663"/>
      <c r="AK28" s="663"/>
      <c r="AL28" s="664" t="s">
        <v>121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292923</v>
      </c>
      <c r="CS28" s="660"/>
      <c r="CT28" s="660"/>
      <c r="CU28" s="660"/>
      <c r="CV28" s="660"/>
      <c r="CW28" s="660"/>
      <c r="CX28" s="660"/>
      <c r="CY28" s="661"/>
      <c r="CZ28" s="664">
        <v>9</v>
      </c>
      <c r="DA28" s="693"/>
      <c r="DB28" s="693"/>
      <c r="DC28" s="697"/>
      <c r="DD28" s="668">
        <v>292923</v>
      </c>
      <c r="DE28" s="660"/>
      <c r="DF28" s="660"/>
      <c r="DG28" s="660"/>
      <c r="DH28" s="660"/>
      <c r="DI28" s="660"/>
      <c r="DJ28" s="660"/>
      <c r="DK28" s="661"/>
      <c r="DL28" s="668">
        <v>292923</v>
      </c>
      <c r="DM28" s="660"/>
      <c r="DN28" s="660"/>
      <c r="DO28" s="660"/>
      <c r="DP28" s="660"/>
      <c r="DQ28" s="660"/>
      <c r="DR28" s="660"/>
      <c r="DS28" s="660"/>
      <c r="DT28" s="660"/>
      <c r="DU28" s="660"/>
      <c r="DV28" s="661"/>
      <c r="DW28" s="664">
        <v>12.2</v>
      </c>
      <c r="DX28" s="693"/>
      <c r="DY28" s="693"/>
      <c r="DZ28" s="693"/>
      <c r="EA28" s="693"/>
      <c r="EB28" s="693"/>
      <c r="EC28" s="694"/>
    </row>
    <row r="29" spans="2:133" ht="11.25" customHeight="1">
      <c r="B29" s="656" t="s">
        <v>297</v>
      </c>
      <c r="C29" s="657"/>
      <c r="D29" s="657"/>
      <c r="E29" s="657"/>
      <c r="F29" s="657"/>
      <c r="G29" s="657"/>
      <c r="H29" s="657"/>
      <c r="I29" s="657"/>
      <c r="J29" s="657"/>
      <c r="K29" s="657"/>
      <c r="L29" s="657"/>
      <c r="M29" s="657"/>
      <c r="N29" s="657"/>
      <c r="O29" s="657"/>
      <c r="P29" s="657"/>
      <c r="Q29" s="658"/>
      <c r="R29" s="659">
        <v>155307</v>
      </c>
      <c r="S29" s="660"/>
      <c r="T29" s="660"/>
      <c r="U29" s="660"/>
      <c r="V29" s="660"/>
      <c r="W29" s="660"/>
      <c r="X29" s="660"/>
      <c r="Y29" s="661"/>
      <c r="Z29" s="662">
        <v>4.5</v>
      </c>
      <c r="AA29" s="662"/>
      <c r="AB29" s="662"/>
      <c r="AC29" s="662"/>
      <c r="AD29" s="663" t="s">
        <v>166</v>
      </c>
      <c r="AE29" s="663"/>
      <c r="AF29" s="663"/>
      <c r="AG29" s="663"/>
      <c r="AH29" s="663"/>
      <c r="AI29" s="663"/>
      <c r="AJ29" s="663"/>
      <c r="AK29" s="663"/>
      <c r="AL29" s="664" t="s">
        <v>166</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301</v>
      </c>
      <c r="CG29" s="675"/>
      <c r="CH29" s="675"/>
      <c r="CI29" s="675"/>
      <c r="CJ29" s="675"/>
      <c r="CK29" s="675"/>
      <c r="CL29" s="675"/>
      <c r="CM29" s="675"/>
      <c r="CN29" s="675"/>
      <c r="CO29" s="675"/>
      <c r="CP29" s="675"/>
      <c r="CQ29" s="676"/>
      <c r="CR29" s="659">
        <v>292923</v>
      </c>
      <c r="CS29" s="695"/>
      <c r="CT29" s="695"/>
      <c r="CU29" s="695"/>
      <c r="CV29" s="695"/>
      <c r="CW29" s="695"/>
      <c r="CX29" s="695"/>
      <c r="CY29" s="696"/>
      <c r="CZ29" s="664">
        <v>9</v>
      </c>
      <c r="DA29" s="693"/>
      <c r="DB29" s="693"/>
      <c r="DC29" s="697"/>
      <c r="DD29" s="668">
        <v>292923</v>
      </c>
      <c r="DE29" s="695"/>
      <c r="DF29" s="695"/>
      <c r="DG29" s="695"/>
      <c r="DH29" s="695"/>
      <c r="DI29" s="695"/>
      <c r="DJ29" s="695"/>
      <c r="DK29" s="696"/>
      <c r="DL29" s="668">
        <v>292923</v>
      </c>
      <c r="DM29" s="695"/>
      <c r="DN29" s="695"/>
      <c r="DO29" s="695"/>
      <c r="DP29" s="695"/>
      <c r="DQ29" s="695"/>
      <c r="DR29" s="695"/>
      <c r="DS29" s="695"/>
      <c r="DT29" s="695"/>
      <c r="DU29" s="695"/>
      <c r="DV29" s="696"/>
      <c r="DW29" s="664">
        <v>12.2</v>
      </c>
      <c r="DX29" s="693"/>
      <c r="DY29" s="693"/>
      <c r="DZ29" s="693"/>
      <c r="EA29" s="693"/>
      <c r="EB29" s="693"/>
      <c r="EC29" s="694"/>
    </row>
    <row r="30" spans="2:133" ht="11.25" customHeight="1">
      <c r="B30" s="656" t="s">
        <v>302</v>
      </c>
      <c r="C30" s="657"/>
      <c r="D30" s="657"/>
      <c r="E30" s="657"/>
      <c r="F30" s="657"/>
      <c r="G30" s="657"/>
      <c r="H30" s="657"/>
      <c r="I30" s="657"/>
      <c r="J30" s="657"/>
      <c r="K30" s="657"/>
      <c r="L30" s="657"/>
      <c r="M30" s="657"/>
      <c r="N30" s="657"/>
      <c r="O30" s="657"/>
      <c r="P30" s="657"/>
      <c r="Q30" s="658"/>
      <c r="R30" s="659">
        <v>11185</v>
      </c>
      <c r="S30" s="660"/>
      <c r="T30" s="660"/>
      <c r="U30" s="660"/>
      <c r="V30" s="660"/>
      <c r="W30" s="660"/>
      <c r="X30" s="660"/>
      <c r="Y30" s="661"/>
      <c r="Z30" s="662">
        <v>0.3</v>
      </c>
      <c r="AA30" s="662"/>
      <c r="AB30" s="662"/>
      <c r="AC30" s="662"/>
      <c r="AD30" s="663">
        <v>9881</v>
      </c>
      <c r="AE30" s="663"/>
      <c r="AF30" s="663"/>
      <c r="AG30" s="663"/>
      <c r="AH30" s="663"/>
      <c r="AI30" s="663"/>
      <c r="AJ30" s="663"/>
      <c r="AK30" s="663"/>
      <c r="AL30" s="664">
        <v>0.4</v>
      </c>
      <c r="AM30" s="665"/>
      <c r="AN30" s="665"/>
      <c r="AO30" s="666"/>
      <c r="AP30" s="707" t="s">
        <v>303</v>
      </c>
      <c r="AQ30" s="708"/>
      <c r="AR30" s="708"/>
      <c r="AS30" s="708"/>
      <c r="AT30" s="713" t="s">
        <v>304</v>
      </c>
      <c r="AU30" s="210"/>
      <c r="AV30" s="210"/>
      <c r="AW30" s="210"/>
      <c r="AX30" s="645" t="s">
        <v>179</v>
      </c>
      <c r="AY30" s="646"/>
      <c r="AZ30" s="646"/>
      <c r="BA30" s="646"/>
      <c r="BB30" s="646"/>
      <c r="BC30" s="646"/>
      <c r="BD30" s="646"/>
      <c r="BE30" s="646"/>
      <c r="BF30" s="647"/>
      <c r="BG30" s="719">
        <v>99.1</v>
      </c>
      <c r="BH30" s="720"/>
      <c r="BI30" s="720"/>
      <c r="BJ30" s="720"/>
      <c r="BK30" s="720"/>
      <c r="BL30" s="720"/>
      <c r="BM30" s="654">
        <v>93.6</v>
      </c>
      <c r="BN30" s="720"/>
      <c r="BO30" s="720"/>
      <c r="BP30" s="720"/>
      <c r="BQ30" s="721"/>
      <c r="BR30" s="719">
        <v>99</v>
      </c>
      <c r="BS30" s="720"/>
      <c r="BT30" s="720"/>
      <c r="BU30" s="720"/>
      <c r="BV30" s="720"/>
      <c r="BW30" s="720"/>
      <c r="BX30" s="654">
        <v>93.1</v>
      </c>
      <c r="BY30" s="720"/>
      <c r="BZ30" s="720"/>
      <c r="CA30" s="720"/>
      <c r="CB30" s="721"/>
      <c r="CD30" s="724"/>
      <c r="CE30" s="725"/>
      <c r="CF30" s="674" t="s">
        <v>305</v>
      </c>
      <c r="CG30" s="675"/>
      <c r="CH30" s="675"/>
      <c r="CI30" s="675"/>
      <c r="CJ30" s="675"/>
      <c r="CK30" s="675"/>
      <c r="CL30" s="675"/>
      <c r="CM30" s="675"/>
      <c r="CN30" s="675"/>
      <c r="CO30" s="675"/>
      <c r="CP30" s="675"/>
      <c r="CQ30" s="676"/>
      <c r="CR30" s="659">
        <v>270409</v>
      </c>
      <c r="CS30" s="660"/>
      <c r="CT30" s="660"/>
      <c r="CU30" s="660"/>
      <c r="CV30" s="660"/>
      <c r="CW30" s="660"/>
      <c r="CX30" s="660"/>
      <c r="CY30" s="661"/>
      <c r="CZ30" s="664">
        <v>8.4</v>
      </c>
      <c r="DA30" s="693"/>
      <c r="DB30" s="693"/>
      <c r="DC30" s="697"/>
      <c r="DD30" s="668">
        <v>270409</v>
      </c>
      <c r="DE30" s="660"/>
      <c r="DF30" s="660"/>
      <c r="DG30" s="660"/>
      <c r="DH30" s="660"/>
      <c r="DI30" s="660"/>
      <c r="DJ30" s="660"/>
      <c r="DK30" s="661"/>
      <c r="DL30" s="668">
        <v>270409</v>
      </c>
      <c r="DM30" s="660"/>
      <c r="DN30" s="660"/>
      <c r="DO30" s="660"/>
      <c r="DP30" s="660"/>
      <c r="DQ30" s="660"/>
      <c r="DR30" s="660"/>
      <c r="DS30" s="660"/>
      <c r="DT30" s="660"/>
      <c r="DU30" s="660"/>
      <c r="DV30" s="661"/>
      <c r="DW30" s="664">
        <v>11.2</v>
      </c>
      <c r="DX30" s="693"/>
      <c r="DY30" s="693"/>
      <c r="DZ30" s="693"/>
      <c r="EA30" s="693"/>
      <c r="EB30" s="693"/>
      <c r="EC30" s="694"/>
    </row>
    <row r="31" spans="2:133" ht="11.25" customHeight="1">
      <c r="B31" s="656" t="s">
        <v>306</v>
      </c>
      <c r="C31" s="657"/>
      <c r="D31" s="657"/>
      <c r="E31" s="657"/>
      <c r="F31" s="657"/>
      <c r="G31" s="657"/>
      <c r="H31" s="657"/>
      <c r="I31" s="657"/>
      <c r="J31" s="657"/>
      <c r="K31" s="657"/>
      <c r="L31" s="657"/>
      <c r="M31" s="657"/>
      <c r="N31" s="657"/>
      <c r="O31" s="657"/>
      <c r="P31" s="657"/>
      <c r="Q31" s="658"/>
      <c r="R31" s="659">
        <v>17657</v>
      </c>
      <c r="S31" s="660"/>
      <c r="T31" s="660"/>
      <c r="U31" s="660"/>
      <c r="V31" s="660"/>
      <c r="W31" s="660"/>
      <c r="X31" s="660"/>
      <c r="Y31" s="661"/>
      <c r="Z31" s="662">
        <v>0.5</v>
      </c>
      <c r="AA31" s="662"/>
      <c r="AB31" s="662"/>
      <c r="AC31" s="662"/>
      <c r="AD31" s="663" t="s">
        <v>237</v>
      </c>
      <c r="AE31" s="663"/>
      <c r="AF31" s="663"/>
      <c r="AG31" s="663"/>
      <c r="AH31" s="663"/>
      <c r="AI31" s="663"/>
      <c r="AJ31" s="663"/>
      <c r="AK31" s="663"/>
      <c r="AL31" s="664" t="s">
        <v>166</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99.4</v>
      </c>
      <c r="BH31" s="695"/>
      <c r="BI31" s="695"/>
      <c r="BJ31" s="695"/>
      <c r="BK31" s="695"/>
      <c r="BL31" s="695"/>
      <c r="BM31" s="665">
        <v>96.5</v>
      </c>
      <c r="BN31" s="717"/>
      <c r="BO31" s="717"/>
      <c r="BP31" s="717"/>
      <c r="BQ31" s="718"/>
      <c r="BR31" s="716">
        <v>99.2</v>
      </c>
      <c r="BS31" s="695"/>
      <c r="BT31" s="695"/>
      <c r="BU31" s="695"/>
      <c r="BV31" s="695"/>
      <c r="BW31" s="695"/>
      <c r="BX31" s="665">
        <v>96</v>
      </c>
      <c r="BY31" s="717"/>
      <c r="BZ31" s="717"/>
      <c r="CA31" s="717"/>
      <c r="CB31" s="718"/>
      <c r="CD31" s="724"/>
      <c r="CE31" s="725"/>
      <c r="CF31" s="674" t="s">
        <v>309</v>
      </c>
      <c r="CG31" s="675"/>
      <c r="CH31" s="675"/>
      <c r="CI31" s="675"/>
      <c r="CJ31" s="675"/>
      <c r="CK31" s="675"/>
      <c r="CL31" s="675"/>
      <c r="CM31" s="675"/>
      <c r="CN31" s="675"/>
      <c r="CO31" s="675"/>
      <c r="CP31" s="675"/>
      <c r="CQ31" s="676"/>
      <c r="CR31" s="659">
        <v>22514</v>
      </c>
      <c r="CS31" s="695"/>
      <c r="CT31" s="695"/>
      <c r="CU31" s="695"/>
      <c r="CV31" s="695"/>
      <c r="CW31" s="695"/>
      <c r="CX31" s="695"/>
      <c r="CY31" s="696"/>
      <c r="CZ31" s="664">
        <v>0.7</v>
      </c>
      <c r="DA31" s="693"/>
      <c r="DB31" s="693"/>
      <c r="DC31" s="697"/>
      <c r="DD31" s="668">
        <v>22514</v>
      </c>
      <c r="DE31" s="695"/>
      <c r="DF31" s="695"/>
      <c r="DG31" s="695"/>
      <c r="DH31" s="695"/>
      <c r="DI31" s="695"/>
      <c r="DJ31" s="695"/>
      <c r="DK31" s="696"/>
      <c r="DL31" s="668">
        <v>22514</v>
      </c>
      <c r="DM31" s="695"/>
      <c r="DN31" s="695"/>
      <c r="DO31" s="695"/>
      <c r="DP31" s="695"/>
      <c r="DQ31" s="695"/>
      <c r="DR31" s="695"/>
      <c r="DS31" s="695"/>
      <c r="DT31" s="695"/>
      <c r="DU31" s="695"/>
      <c r="DV31" s="696"/>
      <c r="DW31" s="664">
        <v>0.9</v>
      </c>
      <c r="DX31" s="693"/>
      <c r="DY31" s="693"/>
      <c r="DZ31" s="693"/>
      <c r="EA31" s="693"/>
      <c r="EB31" s="693"/>
      <c r="EC31" s="694"/>
    </row>
    <row r="32" spans="2:133" ht="11.25" customHeight="1">
      <c r="B32" s="656" t="s">
        <v>310</v>
      </c>
      <c r="C32" s="657"/>
      <c r="D32" s="657"/>
      <c r="E32" s="657"/>
      <c r="F32" s="657"/>
      <c r="G32" s="657"/>
      <c r="H32" s="657"/>
      <c r="I32" s="657"/>
      <c r="J32" s="657"/>
      <c r="K32" s="657"/>
      <c r="L32" s="657"/>
      <c r="M32" s="657"/>
      <c r="N32" s="657"/>
      <c r="O32" s="657"/>
      <c r="P32" s="657"/>
      <c r="Q32" s="658"/>
      <c r="R32" s="659">
        <v>102878</v>
      </c>
      <c r="S32" s="660"/>
      <c r="T32" s="660"/>
      <c r="U32" s="660"/>
      <c r="V32" s="660"/>
      <c r="W32" s="660"/>
      <c r="X32" s="660"/>
      <c r="Y32" s="661"/>
      <c r="Z32" s="662">
        <v>3</v>
      </c>
      <c r="AA32" s="662"/>
      <c r="AB32" s="662"/>
      <c r="AC32" s="662"/>
      <c r="AD32" s="663" t="s">
        <v>166</v>
      </c>
      <c r="AE32" s="663"/>
      <c r="AF32" s="663"/>
      <c r="AG32" s="663"/>
      <c r="AH32" s="663"/>
      <c r="AI32" s="663"/>
      <c r="AJ32" s="663"/>
      <c r="AK32" s="663"/>
      <c r="AL32" s="664" t="s">
        <v>166</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98.8</v>
      </c>
      <c r="BH32" s="729"/>
      <c r="BI32" s="729"/>
      <c r="BJ32" s="729"/>
      <c r="BK32" s="729"/>
      <c r="BL32" s="729"/>
      <c r="BM32" s="730">
        <v>90.8</v>
      </c>
      <c r="BN32" s="729"/>
      <c r="BO32" s="729"/>
      <c r="BP32" s="729"/>
      <c r="BQ32" s="731"/>
      <c r="BR32" s="728">
        <v>98.8</v>
      </c>
      <c r="BS32" s="729"/>
      <c r="BT32" s="729"/>
      <c r="BU32" s="729"/>
      <c r="BV32" s="729"/>
      <c r="BW32" s="729"/>
      <c r="BX32" s="730">
        <v>90.3</v>
      </c>
      <c r="BY32" s="729"/>
      <c r="BZ32" s="729"/>
      <c r="CA32" s="729"/>
      <c r="CB32" s="731"/>
      <c r="CD32" s="726"/>
      <c r="CE32" s="727"/>
      <c r="CF32" s="674" t="s">
        <v>312</v>
      </c>
      <c r="CG32" s="675"/>
      <c r="CH32" s="675"/>
      <c r="CI32" s="675"/>
      <c r="CJ32" s="675"/>
      <c r="CK32" s="675"/>
      <c r="CL32" s="675"/>
      <c r="CM32" s="675"/>
      <c r="CN32" s="675"/>
      <c r="CO32" s="675"/>
      <c r="CP32" s="675"/>
      <c r="CQ32" s="676"/>
      <c r="CR32" s="659" t="s">
        <v>166</v>
      </c>
      <c r="CS32" s="660"/>
      <c r="CT32" s="660"/>
      <c r="CU32" s="660"/>
      <c r="CV32" s="660"/>
      <c r="CW32" s="660"/>
      <c r="CX32" s="660"/>
      <c r="CY32" s="661"/>
      <c r="CZ32" s="664" t="s">
        <v>166</v>
      </c>
      <c r="DA32" s="693"/>
      <c r="DB32" s="693"/>
      <c r="DC32" s="697"/>
      <c r="DD32" s="668" t="s">
        <v>166</v>
      </c>
      <c r="DE32" s="660"/>
      <c r="DF32" s="660"/>
      <c r="DG32" s="660"/>
      <c r="DH32" s="660"/>
      <c r="DI32" s="660"/>
      <c r="DJ32" s="660"/>
      <c r="DK32" s="661"/>
      <c r="DL32" s="668" t="s">
        <v>166</v>
      </c>
      <c r="DM32" s="660"/>
      <c r="DN32" s="660"/>
      <c r="DO32" s="660"/>
      <c r="DP32" s="660"/>
      <c r="DQ32" s="660"/>
      <c r="DR32" s="660"/>
      <c r="DS32" s="660"/>
      <c r="DT32" s="660"/>
      <c r="DU32" s="660"/>
      <c r="DV32" s="661"/>
      <c r="DW32" s="664" t="s">
        <v>166</v>
      </c>
      <c r="DX32" s="693"/>
      <c r="DY32" s="693"/>
      <c r="DZ32" s="693"/>
      <c r="EA32" s="693"/>
      <c r="EB32" s="693"/>
      <c r="EC32" s="694"/>
    </row>
    <row r="33" spans="2:133" ht="11.25" customHeight="1">
      <c r="B33" s="656" t="s">
        <v>313</v>
      </c>
      <c r="C33" s="657"/>
      <c r="D33" s="657"/>
      <c r="E33" s="657"/>
      <c r="F33" s="657"/>
      <c r="G33" s="657"/>
      <c r="H33" s="657"/>
      <c r="I33" s="657"/>
      <c r="J33" s="657"/>
      <c r="K33" s="657"/>
      <c r="L33" s="657"/>
      <c r="M33" s="657"/>
      <c r="N33" s="657"/>
      <c r="O33" s="657"/>
      <c r="P33" s="657"/>
      <c r="Q33" s="658"/>
      <c r="R33" s="659">
        <v>170390</v>
      </c>
      <c r="S33" s="660"/>
      <c r="T33" s="660"/>
      <c r="U33" s="660"/>
      <c r="V33" s="660"/>
      <c r="W33" s="660"/>
      <c r="X33" s="660"/>
      <c r="Y33" s="661"/>
      <c r="Z33" s="662">
        <v>5</v>
      </c>
      <c r="AA33" s="662"/>
      <c r="AB33" s="662"/>
      <c r="AC33" s="662"/>
      <c r="AD33" s="663" t="s">
        <v>166</v>
      </c>
      <c r="AE33" s="663"/>
      <c r="AF33" s="663"/>
      <c r="AG33" s="663"/>
      <c r="AH33" s="663"/>
      <c r="AI33" s="663"/>
      <c r="AJ33" s="663"/>
      <c r="AK33" s="663"/>
      <c r="AL33" s="664" t="s">
        <v>237</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1620945</v>
      </c>
      <c r="CS33" s="695"/>
      <c r="CT33" s="695"/>
      <c r="CU33" s="695"/>
      <c r="CV33" s="695"/>
      <c r="CW33" s="695"/>
      <c r="CX33" s="695"/>
      <c r="CY33" s="696"/>
      <c r="CZ33" s="664">
        <v>50.1</v>
      </c>
      <c r="DA33" s="693"/>
      <c r="DB33" s="693"/>
      <c r="DC33" s="697"/>
      <c r="DD33" s="668">
        <v>1411990</v>
      </c>
      <c r="DE33" s="695"/>
      <c r="DF33" s="695"/>
      <c r="DG33" s="695"/>
      <c r="DH33" s="695"/>
      <c r="DI33" s="695"/>
      <c r="DJ33" s="695"/>
      <c r="DK33" s="696"/>
      <c r="DL33" s="668">
        <v>1073581</v>
      </c>
      <c r="DM33" s="695"/>
      <c r="DN33" s="695"/>
      <c r="DO33" s="695"/>
      <c r="DP33" s="695"/>
      <c r="DQ33" s="695"/>
      <c r="DR33" s="695"/>
      <c r="DS33" s="695"/>
      <c r="DT33" s="695"/>
      <c r="DU33" s="695"/>
      <c r="DV33" s="696"/>
      <c r="DW33" s="664">
        <v>44.5</v>
      </c>
      <c r="DX33" s="693"/>
      <c r="DY33" s="693"/>
      <c r="DZ33" s="693"/>
      <c r="EA33" s="693"/>
      <c r="EB33" s="693"/>
      <c r="EC33" s="694"/>
    </row>
    <row r="34" spans="2:133" ht="11.25" customHeight="1">
      <c r="B34" s="656" t="s">
        <v>315</v>
      </c>
      <c r="C34" s="657"/>
      <c r="D34" s="657"/>
      <c r="E34" s="657"/>
      <c r="F34" s="657"/>
      <c r="G34" s="657"/>
      <c r="H34" s="657"/>
      <c r="I34" s="657"/>
      <c r="J34" s="657"/>
      <c r="K34" s="657"/>
      <c r="L34" s="657"/>
      <c r="M34" s="657"/>
      <c r="N34" s="657"/>
      <c r="O34" s="657"/>
      <c r="P34" s="657"/>
      <c r="Q34" s="658"/>
      <c r="R34" s="659">
        <v>102476</v>
      </c>
      <c r="S34" s="660"/>
      <c r="T34" s="660"/>
      <c r="U34" s="660"/>
      <c r="V34" s="660"/>
      <c r="W34" s="660"/>
      <c r="X34" s="660"/>
      <c r="Y34" s="661"/>
      <c r="Z34" s="662">
        <v>3</v>
      </c>
      <c r="AA34" s="662"/>
      <c r="AB34" s="662"/>
      <c r="AC34" s="662"/>
      <c r="AD34" s="663">
        <v>7168</v>
      </c>
      <c r="AE34" s="663"/>
      <c r="AF34" s="663"/>
      <c r="AG34" s="663"/>
      <c r="AH34" s="663"/>
      <c r="AI34" s="663"/>
      <c r="AJ34" s="663"/>
      <c r="AK34" s="663"/>
      <c r="AL34" s="664">
        <v>0.3</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564362</v>
      </c>
      <c r="CS34" s="660"/>
      <c r="CT34" s="660"/>
      <c r="CU34" s="660"/>
      <c r="CV34" s="660"/>
      <c r="CW34" s="660"/>
      <c r="CX34" s="660"/>
      <c r="CY34" s="661"/>
      <c r="CZ34" s="664">
        <v>17.399999999999999</v>
      </c>
      <c r="DA34" s="693"/>
      <c r="DB34" s="693"/>
      <c r="DC34" s="697"/>
      <c r="DD34" s="668">
        <v>474115</v>
      </c>
      <c r="DE34" s="660"/>
      <c r="DF34" s="660"/>
      <c r="DG34" s="660"/>
      <c r="DH34" s="660"/>
      <c r="DI34" s="660"/>
      <c r="DJ34" s="660"/>
      <c r="DK34" s="661"/>
      <c r="DL34" s="668">
        <v>300740</v>
      </c>
      <c r="DM34" s="660"/>
      <c r="DN34" s="660"/>
      <c r="DO34" s="660"/>
      <c r="DP34" s="660"/>
      <c r="DQ34" s="660"/>
      <c r="DR34" s="660"/>
      <c r="DS34" s="660"/>
      <c r="DT34" s="660"/>
      <c r="DU34" s="660"/>
      <c r="DV34" s="661"/>
      <c r="DW34" s="664">
        <v>12.5</v>
      </c>
      <c r="DX34" s="693"/>
      <c r="DY34" s="693"/>
      <c r="DZ34" s="693"/>
      <c r="EA34" s="693"/>
      <c r="EB34" s="693"/>
      <c r="EC34" s="694"/>
    </row>
    <row r="35" spans="2:133" ht="11.25" customHeight="1">
      <c r="B35" s="656" t="s">
        <v>319</v>
      </c>
      <c r="C35" s="657"/>
      <c r="D35" s="657"/>
      <c r="E35" s="657"/>
      <c r="F35" s="657"/>
      <c r="G35" s="657"/>
      <c r="H35" s="657"/>
      <c r="I35" s="657"/>
      <c r="J35" s="657"/>
      <c r="K35" s="657"/>
      <c r="L35" s="657"/>
      <c r="M35" s="657"/>
      <c r="N35" s="657"/>
      <c r="O35" s="657"/>
      <c r="P35" s="657"/>
      <c r="Q35" s="658"/>
      <c r="R35" s="659">
        <v>215861</v>
      </c>
      <c r="S35" s="660"/>
      <c r="T35" s="660"/>
      <c r="U35" s="660"/>
      <c r="V35" s="660"/>
      <c r="W35" s="660"/>
      <c r="X35" s="660"/>
      <c r="Y35" s="661"/>
      <c r="Z35" s="662">
        <v>6.3</v>
      </c>
      <c r="AA35" s="662"/>
      <c r="AB35" s="662"/>
      <c r="AC35" s="662"/>
      <c r="AD35" s="663" t="s">
        <v>166</v>
      </c>
      <c r="AE35" s="663"/>
      <c r="AF35" s="663"/>
      <c r="AG35" s="663"/>
      <c r="AH35" s="663"/>
      <c r="AI35" s="663"/>
      <c r="AJ35" s="663"/>
      <c r="AK35" s="663"/>
      <c r="AL35" s="664" t="s">
        <v>121</v>
      </c>
      <c r="AM35" s="665"/>
      <c r="AN35" s="665"/>
      <c r="AO35" s="666"/>
      <c r="AP35" s="214"/>
      <c r="AQ35" s="732" t="s">
        <v>320</v>
      </c>
      <c r="AR35" s="733"/>
      <c r="AS35" s="733"/>
      <c r="AT35" s="733"/>
      <c r="AU35" s="733"/>
      <c r="AV35" s="733"/>
      <c r="AW35" s="733"/>
      <c r="AX35" s="733"/>
      <c r="AY35" s="734"/>
      <c r="AZ35" s="648">
        <v>463468</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160698</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6363</v>
      </c>
      <c r="CS35" s="695"/>
      <c r="CT35" s="695"/>
      <c r="CU35" s="695"/>
      <c r="CV35" s="695"/>
      <c r="CW35" s="695"/>
      <c r="CX35" s="695"/>
      <c r="CY35" s="696"/>
      <c r="CZ35" s="664">
        <v>0.2</v>
      </c>
      <c r="DA35" s="693"/>
      <c r="DB35" s="693"/>
      <c r="DC35" s="697"/>
      <c r="DD35" s="668">
        <v>6363</v>
      </c>
      <c r="DE35" s="695"/>
      <c r="DF35" s="695"/>
      <c r="DG35" s="695"/>
      <c r="DH35" s="695"/>
      <c r="DI35" s="695"/>
      <c r="DJ35" s="695"/>
      <c r="DK35" s="696"/>
      <c r="DL35" s="668">
        <v>6233</v>
      </c>
      <c r="DM35" s="695"/>
      <c r="DN35" s="695"/>
      <c r="DO35" s="695"/>
      <c r="DP35" s="695"/>
      <c r="DQ35" s="695"/>
      <c r="DR35" s="695"/>
      <c r="DS35" s="695"/>
      <c r="DT35" s="695"/>
      <c r="DU35" s="695"/>
      <c r="DV35" s="696"/>
      <c r="DW35" s="664">
        <v>0.3</v>
      </c>
      <c r="DX35" s="693"/>
      <c r="DY35" s="693"/>
      <c r="DZ35" s="693"/>
      <c r="EA35" s="693"/>
      <c r="EB35" s="693"/>
      <c r="EC35" s="694"/>
    </row>
    <row r="36" spans="2:133" ht="11.25" customHeight="1">
      <c r="B36" s="656" t="s">
        <v>323</v>
      </c>
      <c r="C36" s="657"/>
      <c r="D36" s="657"/>
      <c r="E36" s="657"/>
      <c r="F36" s="657"/>
      <c r="G36" s="657"/>
      <c r="H36" s="657"/>
      <c r="I36" s="657"/>
      <c r="J36" s="657"/>
      <c r="K36" s="657"/>
      <c r="L36" s="657"/>
      <c r="M36" s="657"/>
      <c r="N36" s="657"/>
      <c r="O36" s="657"/>
      <c r="P36" s="657"/>
      <c r="Q36" s="658"/>
      <c r="R36" s="659" t="s">
        <v>166</v>
      </c>
      <c r="S36" s="660"/>
      <c r="T36" s="660"/>
      <c r="U36" s="660"/>
      <c r="V36" s="660"/>
      <c r="W36" s="660"/>
      <c r="X36" s="660"/>
      <c r="Y36" s="661"/>
      <c r="Z36" s="662" t="s">
        <v>166</v>
      </c>
      <c r="AA36" s="662"/>
      <c r="AB36" s="662"/>
      <c r="AC36" s="662"/>
      <c r="AD36" s="663" t="s">
        <v>166</v>
      </c>
      <c r="AE36" s="663"/>
      <c r="AF36" s="663"/>
      <c r="AG36" s="663"/>
      <c r="AH36" s="663"/>
      <c r="AI36" s="663"/>
      <c r="AJ36" s="663"/>
      <c r="AK36" s="663"/>
      <c r="AL36" s="664" t="s">
        <v>121</v>
      </c>
      <c r="AM36" s="665"/>
      <c r="AN36" s="665"/>
      <c r="AO36" s="666"/>
      <c r="AQ36" s="736" t="s">
        <v>324</v>
      </c>
      <c r="AR36" s="737"/>
      <c r="AS36" s="737"/>
      <c r="AT36" s="737"/>
      <c r="AU36" s="737"/>
      <c r="AV36" s="737"/>
      <c r="AW36" s="737"/>
      <c r="AX36" s="737"/>
      <c r="AY36" s="738"/>
      <c r="AZ36" s="659">
        <v>134065</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149476</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502062</v>
      </c>
      <c r="CS36" s="660"/>
      <c r="CT36" s="660"/>
      <c r="CU36" s="660"/>
      <c r="CV36" s="660"/>
      <c r="CW36" s="660"/>
      <c r="CX36" s="660"/>
      <c r="CY36" s="661"/>
      <c r="CZ36" s="664">
        <v>15.5</v>
      </c>
      <c r="DA36" s="693"/>
      <c r="DB36" s="693"/>
      <c r="DC36" s="697"/>
      <c r="DD36" s="668">
        <v>450830</v>
      </c>
      <c r="DE36" s="660"/>
      <c r="DF36" s="660"/>
      <c r="DG36" s="660"/>
      <c r="DH36" s="660"/>
      <c r="DI36" s="660"/>
      <c r="DJ36" s="660"/>
      <c r="DK36" s="661"/>
      <c r="DL36" s="668">
        <v>384649</v>
      </c>
      <c r="DM36" s="660"/>
      <c r="DN36" s="660"/>
      <c r="DO36" s="660"/>
      <c r="DP36" s="660"/>
      <c r="DQ36" s="660"/>
      <c r="DR36" s="660"/>
      <c r="DS36" s="660"/>
      <c r="DT36" s="660"/>
      <c r="DU36" s="660"/>
      <c r="DV36" s="661"/>
      <c r="DW36" s="664">
        <v>16</v>
      </c>
      <c r="DX36" s="693"/>
      <c r="DY36" s="693"/>
      <c r="DZ36" s="693"/>
      <c r="EA36" s="693"/>
      <c r="EB36" s="693"/>
      <c r="EC36" s="694"/>
    </row>
    <row r="37" spans="2:133" ht="11.25" customHeight="1">
      <c r="B37" s="656" t="s">
        <v>327</v>
      </c>
      <c r="C37" s="657"/>
      <c r="D37" s="657"/>
      <c r="E37" s="657"/>
      <c r="F37" s="657"/>
      <c r="G37" s="657"/>
      <c r="H37" s="657"/>
      <c r="I37" s="657"/>
      <c r="J37" s="657"/>
      <c r="K37" s="657"/>
      <c r="L37" s="657"/>
      <c r="M37" s="657"/>
      <c r="N37" s="657"/>
      <c r="O37" s="657"/>
      <c r="P37" s="657"/>
      <c r="Q37" s="658"/>
      <c r="R37" s="659">
        <v>147861</v>
      </c>
      <c r="S37" s="660"/>
      <c r="T37" s="660"/>
      <c r="U37" s="660"/>
      <c r="V37" s="660"/>
      <c r="W37" s="660"/>
      <c r="X37" s="660"/>
      <c r="Y37" s="661"/>
      <c r="Z37" s="662">
        <v>4.3</v>
      </c>
      <c r="AA37" s="662"/>
      <c r="AB37" s="662"/>
      <c r="AC37" s="662"/>
      <c r="AD37" s="663" t="s">
        <v>166</v>
      </c>
      <c r="AE37" s="663"/>
      <c r="AF37" s="663"/>
      <c r="AG37" s="663"/>
      <c r="AH37" s="663"/>
      <c r="AI37" s="663"/>
      <c r="AJ37" s="663"/>
      <c r="AK37" s="663"/>
      <c r="AL37" s="664" t="s">
        <v>166</v>
      </c>
      <c r="AM37" s="665"/>
      <c r="AN37" s="665"/>
      <c r="AO37" s="666"/>
      <c r="AQ37" s="736" t="s">
        <v>328</v>
      </c>
      <c r="AR37" s="737"/>
      <c r="AS37" s="737"/>
      <c r="AT37" s="737"/>
      <c r="AU37" s="737"/>
      <c r="AV37" s="737"/>
      <c r="AW37" s="737"/>
      <c r="AX37" s="737"/>
      <c r="AY37" s="738"/>
      <c r="AZ37" s="659">
        <v>49315</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1307</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246397</v>
      </c>
      <c r="CS37" s="695"/>
      <c r="CT37" s="695"/>
      <c r="CU37" s="695"/>
      <c r="CV37" s="695"/>
      <c r="CW37" s="695"/>
      <c r="CX37" s="695"/>
      <c r="CY37" s="696"/>
      <c r="CZ37" s="664">
        <v>7.6</v>
      </c>
      <c r="DA37" s="693"/>
      <c r="DB37" s="693"/>
      <c r="DC37" s="697"/>
      <c r="DD37" s="668">
        <v>243249</v>
      </c>
      <c r="DE37" s="695"/>
      <c r="DF37" s="695"/>
      <c r="DG37" s="695"/>
      <c r="DH37" s="695"/>
      <c r="DI37" s="695"/>
      <c r="DJ37" s="695"/>
      <c r="DK37" s="696"/>
      <c r="DL37" s="668">
        <v>243249</v>
      </c>
      <c r="DM37" s="695"/>
      <c r="DN37" s="695"/>
      <c r="DO37" s="695"/>
      <c r="DP37" s="695"/>
      <c r="DQ37" s="695"/>
      <c r="DR37" s="695"/>
      <c r="DS37" s="695"/>
      <c r="DT37" s="695"/>
      <c r="DU37" s="695"/>
      <c r="DV37" s="696"/>
      <c r="DW37" s="664">
        <v>10.1</v>
      </c>
      <c r="DX37" s="693"/>
      <c r="DY37" s="693"/>
      <c r="DZ37" s="693"/>
      <c r="EA37" s="693"/>
      <c r="EB37" s="693"/>
      <c r="EC37" s="694"/>
    </row>
    <row r="38" spans="2:133" ht="11.25" customHeight="1">
      <c r="B38" s="704" t="s">
        <v>331</v>
      </c>
      <c r="C38" s="705"/>
      <c r="D38" s="705"/>
      <c r="E38" s="705"/>
      <c r="F38" s="705"/>
      <c r="G38" s="705"/>
      <c r="H38" s="705"/>
      <c r="I38" s="705"/>
      <c r="J38" s="705"/>
      <c r="K38" s="705"/>
      <c r="L38" s="705"/>
      <c r="M38" s="705"/>
      <c r="N38" s="705"/>
      <c r="O38" s="705"/>
      <c r="P38" s="705"/>
      <c r="Q38" s="706"/>
      <c r="R38" s="739">
        <v>3432673</v>
      </c>
      <c r="S38" s="740"/>
      <c r="T38" s="740"/>
      <c r="U38" s="740"/>
      <c r="V38" s="740"/>
      <c r="W38" s="740"/>
      <c r="X38" s="740"/>
      <c r="Y38" s="741"/>
      <c r="Z38" s="742">
        <v>100</v>
      </c>
      <c r="AA38" s="742"/>
      <c r="AB38" s="742"/>
      <c r="AC38" s="742"/>
      <c r="AD38" s="743">
        <v>2262547</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t="s">
        <v>166</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2197</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414153</v>
      </c>
      <c r="CS38" s="660"/>
      <c r="CT38" s="660"/>
      <c r="CU38" s="660"/>
      <c r="CV38" s="660"/>
      <c r="CW38" s="660"/>
      <c r="CX38" s="660"/>
      <c r="CY38" s="661"/>
      <c r="CZ38" s="664">
        <v>12.8</v>
      </c>
      <c r="DA38" s="693"/>
      <c r="DB38" s="693"/>
      <c r="DC38" s="697"/>
      <c r="DD38" s="668">
        <v>377397</v>
      </c>
      <c r="DE38" s="660"/>
      <c r="DF38" s="660"/>
      <c r="DG38" s="660"/>
      <c r="DH38" s="660"/>
      <c r="DI38" s="660"/>
      <c r="DJ38" s="660"/>
      <c r="DK38" s="661"/>
      <c r="DL38" s="668">
        <v>371522</v>
      </c>
      <c r="DM38" s="660"/>
      <c r="DN38" s="660"/>
      <c r="DO38" s="660"/>
      <c r="DP38" s="660"/>
      <c r="DQ38" s="660"/>
      <c r="DR38" s="660"/>
      <c r="DS38" s="660"/>
      <c r="DT38" s="660"/>
      <c r="DU38" s="660"/>
      <c r="DV38" s="661"/>
      <c r="DW38" s="664">
        <v>15.4</v>
      </c>
      <c r="DX38" s="693"/>
      <c r="DY38" s="693"/>
      <c r="DZ38" s="693"/>
      <c r="EA38" s="693"/>
      <c r="EB38" s="693"/>
      <c r="EC38" s="694"/>
    </row>
    <row r="39" spans="2:133" ht="11.25" customHeight="1">
      <c r="AQ39" s="736" t="s">
        <v>335</v>
      </c>
      <c r="AR39" s="737"/>
      <c r="AS39" s="737"/>
      <c r="AT39" s="737"/>
      <c r="AU39" s="737"/>
      <c r="AV39" s="737"/>
      <c r="AW39" s="737"/>
      <c r="AX39" s="737"/>
      <c r="AY39" s="738"/>
      <c r="AZ39" s="659" t="s">
        <v>237</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74</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98868</v>
      </c>
      <c r="CS39" s="695"/>
      <c r="CT39" s="695"/>
      <c r="CU39" s="695"/>
      <c r="CV39" s="695"/>
      <c r="CW39" s="695"/>
      <c r="CX39" s="695"/>
      <c r="CY39" s="696"/>
      <c r="CZ39" s="664">
        <v>3.1</v>
      </c>
      <c r="DA39" s="693"/>
      <c r="DB39" s="693"/>
      <c r="DC39" s="697"/>
      <c r="DD39" s="668">
        <v>92848</v>
      </c>
      <c r="DE39" s="695"/>
      <c r="DF39" s="695"/>
      <c r="DG39" s="695"/>
      <c r="DH39" s="695"/>
      <c r="DI39" s="695"/>
      <c r="DJ39" s="695"/>
      <c r="DK39" s="696"/>
      <c r="DL39" s="668" t="s">
        <v>166</v>
      </c>
      <c r="DM39" s="695"/>
      <c r="DN39" s="695"/>
      <c r="DO39" s="695"/>
      <c r="DP39" s="695"/>
      <c r="DQ39" s="695"/>
      <c r="DR39" s="695"/>
      <c r="DS39" s="695"/>
      <c r="DT39" s="695"/>
      <c r="DU39" s="695"/>
      <c r="DV39" s="696"/>
      <c r="DW39" s="664" t="s">
        <v>166</v>
      </c>
      <c r="DX39" s="693"/>
      <c r="DY39" s="693"/>
      <c r="DZ39" s="693"/>
      <c r="EA39" s="693"/>
      <c r="EB39" s="693"/>
      <c r="EC39" s="694"/>
    </row>
    <row r="40" spans="2:133" ht="11.25" customHeight="1">
      <c r="AQ40" s="736" t="s">
        <v>339</v>
      </c>
      <c r="AR40" s="737"/>
      <c r="AS40" s="737"/>
      <c r="AT40" s="737"/>
      <c r="AU40" s="737"/>
      <c r="AV40" s="737"/>
      <c r="AW40" s="737"/>
      <c r="AX40" s="737"/>
      <c r="AY40" s="738"/>
      <c r="AZ40" s="659">
        <v>55547</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85</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35137</v>
      </c>
      <c r="CS40" s="660"/>
      <c r="CT40" s="660"/>
      <c r="CU40" s="660"/>
      <c r="CV40" s="660"/>
      <c r="CW40" s="660"/>
      <c r="CX40" s="660"/>
      <c r="CY40" s="661"/>
      <c r="CZ40" s="664">
        <v>1.1000000000000001</v>
      </c>
      <c r="DA40" s="693"/>
      <c r="DB40" s="693"/>
      <c r="DC40" s="697"/>
      <c r="DD40" s="668">
        <v>10437</v>
      </c>
      <c r="DE40" s="660"/>
      <c r="DF40" s="660"/>
      <c r="DG40" s="660"/>
      <c r="DH40" s="660"/>
      <c r="DI40" s="660"/>
      <c r="DJ40" s="660"/>
      <c r="DK40" s="661"/>
      <c r="DL40" s="668">
        <v>10437</v>
      </c>
      <c r="DM40" s="660"/>
      <c r="DN40" s="660"/>
      <c r="DO40" s="660"/>
      <c r="DP40" s="660"/>
      <c r="DQ40" s="660"/>
      <c r="DR40" s="660"/>
      <c r="DS40" s="660"/>
      <c r="DT40" s="660"/>
      <c r="DU40" s="660"/>
      <c r="DV40" s="661"/>
      <c r="DW40" s="664">
        <v>0.4</v>
      </c>
      <c r="DX40" s="693"/>
      <c r="DY40" s="693"/>
      <c r="DZ40" s="693"/>
      <c r="EA40" s="693"/>
      <c r="EB40" s="693"/>
      <c r="EC40" s="694"/>
    </row>
    <row r="41" spans="2:133" ht="11.25" customHeight="1">
      <c r="AQ41" s="746" t="s">
        <v>342</v>
      </c>
      <c r="AR41" s="747"/>
      <c r="AS41" s="747"/>
      <c r="AT41" s="747"/>
      <c r="AU41" s="747"/>
      <c r="AV41" s="747"/>
      <c r="AW41" s="747"/>
      <c r="AX41" s="747"/>
      <c r="AY41" s="748"/>
      <c r="AZ41" s="739">
        <v>224541</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281</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166</v>
      </c>
      <c r="CS41" s="695"/>
      <c r="CT41" s="695"/>
      <c r="CU41" s="695"/>
      <c r="CV41" s="695"/>
      <c r="CW41" s="695"/>
      <c r="CX41" s="695"/>
      <c r="CY41" s="696"/>
      <c r="CZ41" s="664" t="s">
        <v>166</v>
      </c>
      <c r="DA41" s="693"/>
      <c r="DB41" s="693"/>
      <c r="DC41" s="697"/>
      <c r="DD41" s="668" t="s">
        <v>166</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294797</v>
      </c>
      <c r="CS42" s="660"/>
      <c r="CT42" s="660"/>
      <c r="CU42" s="660"/>
      <c r="CV42" s="660"/>
      <c r="CW42" s="660"/>
      <c r="CX42" s="660"/>
      <c r="CY42" s="661"/>
      <c r="CZ42" s="664">
        <v>9.1</v>
      </c>
      <c r="DA42" s="665"/>
      <c r="DB42" s="665"/>
      <c r="DC42" s="760"/>
      <c r="DD42" s="668">
        <v>170283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8459</v>
      </c>
      <c r="CS43" s="695"/>
      <c r="CT43" s="695"/>
      <c r="CU43" s="695"/>
      <c r="CV43" s="695"/>
      <c r="CW43" s="695"/>
      <c r="CX43" s="695"/>
      <c r="CY43" s="696"/>
      <c r="CZ43" s="664">
        <v>0.3</v>
      </c>
      <c r="DA43" s="693"/>
      <c r="DB43" s="693"/>
      <c r="DC43" s="697"/>
      <c r="DD43" s="668">
        <v>8459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349</v>
      </c>
      <c r="CD44" s="771" t="s">
        <v>300</v>
      </c>
      <c r="CE44" s="772"/>
      <c r="CF44" s="656" t="s">
        <v>350</v>
      </c>
      <c r="CG44" s="657"/>
      <c r="CH44" s="657"/>
      <c r="CI44" s="657"/>
      <c r="CJ44" s="657"/>
      <c r="CK44" s="657"/>
      <c r="CL44" s="657"/>
      <c r="CM44" s="657"/>
      <c r="CN44" s="657"/>
      <c r="CO44" s="657"/>
      <c r="CP44" s="657"/>
      <c r="CQ44" s="658"/>
      <c r="CR44" s="659">
        <v>294797</v>
      </c>
      <c r="CS44" s="660"/>
      <c r="CT44" s="660"/>
      <c r="CU44" s="660"/>
      <c r="CV44" s="660"/>
      <c r="CW44" s="660"/>
      <c r="CX44" s="660"/>
      <c r="CY44" s="661"/>
      <c r="CZ44" s="664">
        <v>9.1</v>
      </c>
      <c r="DA44" s="665"/>
      <c r="DB44" s="665"/>
      <c r="DC44" s="760"/>
      <c r="DD44" s="668">
        <v>170283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351</v>
      </c>
      <c r="CG45" s="657"/>
      <c r="CH45" s="657"/>
      <c r="CI45" s="657"/>
      <c r="CJ45" s="657"/>
      <c r="CK45" s="657"/>
      <c r="CL45" s="657"/>
      <c r="CM45" s="657"/>
      <c r="CN45" s="657"/>
      <c r="CO45" s="657"/>
      <c r="CP45" s="657"/>
      <c r="CQ45" s="658"/>
      <c r="CR45" s="659">
        <v>178534</v>
      </c>
      <c r="CS45" s="695"/>
      <c r="CT45" s="695"/>
      <c r="CU45" s="695"/>
      <c r="CV45" s="695"/>
      <c r="CW45" s="695"/>
      <c r="CX45" s="695"/>
      <c r="CY45" s="696"/>
      <c r="CZ45" s="664">
        <v>5.5</v>
      </c>
      <c r="DA45" s="693"/>
      <c r="DB45" s="693"/>
      <c r="DC45" s="697"/>
      <c r="DD45" s="668">
        <v>67759</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352</v>
      </c>
      <c r="CG46" s="657"/>
      <c r="CH46" s="657"/>
      <c r="CI46" s="657"/>
      <c r="CJ46" s="657"/>
      <c r="CK46" s="657"/>
      <c r="CL46" s="657"/>
      <c r="CM46" s="657"/>
      <c r="CN46" s="657"/>
      <c r="CO46" s="657"/>
      <c r="CP46" s="657"/>
      <c r="CQ46" s="658"/>
      <c r="CR46" s="659">
        <v>116263</v>
      </c>
      <c r="CS46" s="660"/>
      <c r="CT46" s="660"/>
      <c r="CU46" s="660"/>
      <c r="CV46" s="660"/>
      <c r="CW46" s="660"/>
      <c r="CX46" s="660"/>
      <c r="CY46" s="661"/>
      <c r="CZ46" s="664">
        <v>3.6</v>
      </c>
      <c r="DA46" s="665"/>
      <c r="DB46" s="665"/>
      <c r="DC46" s="760"/>
      <c r="DD46" s="668">
        <v>102524</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353</v>
      </c>
      <c r="CG47" s="657"/>
      <c r="CH47" s="657"/>
      <c r="CI47" s="657"/>
      <c r="CJ47" s="657"/>
      <c r="CK47" s="657"/>
      <c r="CL47" s="657"/>
      <c r="CM47" s="657"/>
      <c r="CN47" s="657"/>
      <c r="CO47" s="657"/>
      <c r="CP47" s="657"/>
      <c r="CQ47" s="658"/>
      <c r="CR47" s="659" t="s">
        <v>166</v>
      </c>
      <c r="CS47" s="695"/>
      <c r="CT47" s="695"/>
      <c r="CU47" s="695"/>
      <c r="CV47" s="695"/>
      <c r="CW47" s="695"/>
      <c r="CX47" s="695"/>
      <c r="CY47" s="696"/>
      <c r="CZ47" s="664" t="s">
        <v>166</v>
      </c>
      <c r="DA47" s="693"/>
      <c r="DB47" s="693"/>
      <c r="DC47" s="697"/>
      <c r="DD47" s="668" t="s">
        <v>237</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354</v>
      </c>
      <c r="CG48" s="657"/>
      <c r="CH48" s="657"/>
      <c r="CI48" s="657"/>
      <c r="CJ48" s="657"/>
      <c r="CK48" s="657"/>
      <c r="CL48" s="657"/>
      <c r="CM48" s="657"/>
      <c r="CN48" s="657"/>
      <c r="CO48" s="657"/>
      <c r="CP48" s="657"/>
      <c r="CQ48" s="658"/>
      <c r="CR48" s="659" t="s">
        <v>166</v>
      </c>
      <c r="CS48" s="660"/>
      <c r="CT48" s="660"/>
      <c r="CU48" s="660"/>
      <c r="CV48" s="660"/>
      <c r="CW48" s="660"/>
      <c r="CX48" s="660"/>
      <c r="CY48" s="661"/>
      <c r="CZ48" s="664" t="s">
        <v>166</v>
      </c>
      <c r="DA48" s="665"/>
      <c r="DB48" s="665"/>
      <c r="DC48" s="760"/>
      <c r="DD48" s="668" t="s">
        <v>166</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355</v>
      </c>
      <c r="CE49" s="705"/>
      <c r="CF49" s="705"/>
      <c r="CG49" s="705"/>
      <c r="CH49" s="705"/>
      <c r="CI49" s="705"/>
      <c r="CJ49" s="705"/>
      <c r="CK49" s="705"/>
      <c r="CL49" s="705"/>
      <c r="CM49" s="705"/>
      <c r="CN49" s="705"/>
      <c r="CO49" s="705"/>
      <c r="CP49" s="705"/>
      <c r="CQ49" s="706"/>
      <c r="CR49" s="739">
        <v>3237247</v>
      </c>
      <c r="CS49" s="729"/>
      <c r="CT49" s="729"/>
      <c r="CU49" s="729"/>
      <c r="CV49" s="729"/>
      <c r="CW49" s="729"/>
      <c r="CX49" s="729"/>
      <c r="CY49" s="761"/>
      <c r="CZ49" s="744">
        <v>100</v>
      </c>
      <c r="DA49" s="762"/>
      <c r="DB49" s="762"/>
      <c r="DC49" s="763"/>
      <c r="DD49" s="764">
        <v>2634344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yDp6SRaNlGeew3kXB1NwXDxeq5o0kEi+gCTxaVn/E5uK8NAG5k4kyZDJd6eVr0Cg1f7Kl/EUMV9WaceQW924tQ==" saltValue="SBJQGyM6dKBWkNn4QoHk+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P64" sqref="AP64"/>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378</v>
      </c>
      <c r="C7" s="792"/>
      <c r="D7" s="792"/>
      <c r="E7" s="792"/>
      <c r="F7" s="792"/>
      <c r="G7" s="792"/>
      <c r="H7" s="792"/>
      <c r="I7" s="792"/>
      <c r="J7" s="792"/>
      <c r="K7" s="792"/>
      <c r="L7" s="792"/>
      <c r="M7" s="792"/>
      <c r="N7" s="792"/>
      <c r="O7" s="792"/>
      <c r="P7" s="793"/>
      <c r="Q7" s="794">
        <v>3435</v>
      </c>
      <c r="R7" s="795"/>
      <c r="S7" s="795"/>
      <c r="T7" s="795"/>
      <c r="U7" s="795"/>
      <c r="V7" s="795">
        <v>3240</v>
      </c>
      <c r="W7" s="795"/>
      <c r="X7" s="795"/>
      <c r="Y7" s="795"/>
      <c r="Z7" s="795"/>
      <c r="AA7" s="795">
        <v>195</v>
      </c>
      <c r="AB7" s="795"/>
      <c r="AC7" s="795"/>
      <c r="AD7" s="795"/>
      <c r="AE7" s="796"/>
      <c r="AF7" s="797">
        <v>195</v>
      </c>
      <c r="AG7" s="798"/>
      <c r="AH7" s="798"/>
      <c r="AI7" s="798"/>
      <c r="AJ7" s="799"/>
      <c r="AK7" s="834">
        <v>103</v>
      </c>
      <c r="AL7" s="835"/>
      <c r="AM7" s="835"/>
      <c r="AN7" s="835"/>
      <c r="AO7" s="835"/>
      <c r="AP7" s="835">
        <v>3126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560</v>
      </c>
      <c r="BT7" s="839"/>
      <c r="BU7" s="839"/>
      <c r="BV7" s="839"/>
      <c r="BW7" s="839"/>
      <c r="BX7" s="839"/>
      <c r="BY7" s="839"/>
      <c r="BZ7" s="839"/>
      <c r="CA7" s="839"/>
      <c r="CB7" s="839"/>
      <c r="CC7" s="839"/>
      <c r="CD7" s="839"/>
      <c r="CE7" s="839"/>
      <c r="CF7" s="839"/>
      <c r="CG7" s="840"/>
      <c r="CH7" s="831">
        <v>11</v>
      </c>
      <c r="CI7" s="832"/>
      <c r="CJ7" s="832"/>
      <c r="CK7" s="832"/>
      <c r="CL7" s="833"/>
      <c r="CM7" s="831">
        <v>94</v>
      </c>
      <c r="CN7" s="832"/>
      <c r="CO7" s="832"/>
      <c r="CP7" s="832"/>
      <c r="CQ7" s="833"/>
      <c r="CR7" s="831">
        <v>4</v>
      </c>
      <c r="CS7" s="832"/>
      <c r="CT7" s="832"/>
      <c r="CU7" s="832"/>
      <c r="CV7" s="833"/>
      <c r="CW7" s="831">
        <v>0</v>
      </c>
      <c r="CX7" s="832"/>
      <c r="CY7" s="832"/>
      <c r="CZ7" s="832"/>
      <c r="DA7" s="833"/>
      <c r="DB7" s="831">
        <v>0</v>
      </c>
      <c r="DC7" s="832"/>
      <c r="DD7" s="832"/>
      <c r="DE7" s="832"/>
      <c r="DF7" s="833"/>
      <c r="DG7" s="831">
        <v>0</v>
      </c>
      <c r="DH7" s="832"/>
      <c r="DI7" s="832"/>
      <c r="DJ7" s="832"/>
      <c r="DK7" s="833"/>
      <c r="DL7" s="831">
        <v>0</v>
      </c>
      <c r="DM7" s="832"/>
      <c r="DN7" s="832"/>
      <c r="DO7" s="832"/>
      <c r="DP7" s="833"/>
      <c r="DQ7" s="831">
        <v>0</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380</v>
      </c>
      <c r="B23" s="850" t="s">
        <v>381</v>
      </c>
      <c r="C23" s="851"/>
      <c r="D23" s="851"/>
      <c r="E23" s="851"/>
      <c r="F23" s="851"/>
      <c r="G23" s="851"/>
      <c r="H23" s="851"/>
      <c r="I23" s="851"/>
      <c r="J23" s="851"/>
      <c r="K23" s="851"/>
      <c r="L23" s="851"/>
      <c r="M23" s="851"/>
      <c r="N23" s="851"/>
      <c r="O23" s="851"/>
      <c r="P23" s="852"/>
      <c r="Q23" s="853">
        <v>3435</v>
      </c>
      <c r="R23" s="854"/>
      <c r="S23" s="854"/>
      <c r="T23" s="854"/>
      <c r="U23" s="854"/>
      <c r="V23" s="854">
        <v>3240</v>
      </c>
      <c r="W23" s="854"/>
      <c r="X23" s="854"/>
      <c r="Y23" s="854"/>
      <c r="Z23" s="854"/>
      <c r="AA23" s="854">
        <v>195</v>
      </c>
      <c r="AB23" s="854"/>
      <c r="AC23" s="854"/>
      <c r="AD23" s="854"/>
      <c r="AE23" s="855"/>
      <c r="AF23" s="856">
        <v>195</v>
      </c>
      <c r="AG23" s="854"/>
      <c r="AH23" s="854"/>
      <c r="AI23" s="854"/>
      <c r="AJ23" s="857"/>
      <c r="AK23" s="858"/>
      <c r="AL23" s="859"/>
      <c r="AM23" s="859"/>
      <c r="AN23" s="859"/>
      <c r="AO23" s="859"/>
      <c r="AP23" s="854">
        <v>3126</v>
      </c>
      <c r="AQ23" s="854"/>
      <c r="AR23" s="854"/>
      <c r="AS23" s="854"/>
      <c r="AT23" s="854"/>
      <c r="AU23" s="860"/>
      <c r="AV23" s="860"/>
      <c r="AW23" s="860"/>
      <c r="AX23" s="860"/>
      <c r="AY23" s="861"/>
      <c r="AZ23" s="869" t="s">
        <v>166</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361</v>
      </c>
      <c r="B26" s="801"/>
      <c r="C26" s="801"/>
      <c r="D26" s="801"/>
      <c r="E26" s="801"/>
      <c r="F26" s="801"/>
      <c r="G26" s="801"/>
      <c r="H26" s="801"/>
      <c r="I26" s="801"/>
      <c r="J26" s="801"/>
      <c r="K26" s="801"/>
      <c r="L26" s="801"/>
      <c r="M26" s="801"/>
      <c r="N26" s="801"/>
      <c r="O26" s="801"/>
      <c r="P26" s="802"/>
      <c r="Q26" s="777" t="s">
        <v>384</v>
      </c>
      <c r="R26" s="778"/>
      <c r="S26" s="778"/>
      <c r="T26" s="778"/>
      <c r="U26" s="779"/>
      <c r="V26" s="777" t="s">
        <v>385</v>
      </c>
      <c r="W26" s="778"/>
      <c r="X26" s="778"/>
      <c r="Y26" s="778"/>
      <c r="Z26" s="779"/>
      <c r="AA26" s="777" t="s">
        <v>386</v>
      </c>
      <c r="AB26" s="778"/>
      <c r="AC26" s="778"/>
      <c r="AD26" s="778"/>
      <c r="AE26" s="778"/>
      <c r="AF26" s="872" t="s">
        <v>387</v>
      </c>
      <c r="AG26" s="873"/>
      <c r="AH26" s="873"/>
      <c r="AI26" s="873"/>
      <c r="AJ26" s="874"/>
      <c r="AK26" s="778" t="s">
        <v>388</v>
      </c>
      <c r="AL26" s="778"/>
      <c r="AM26" s="778"/>
      <c r="AN26" s="778"/>
      <c r="AO26" s="779"/>
      <c r="AP26" s="777" t="s">
        <v>389</v>
      </c>
      <c r="AQ26" s="778"/>
      <c r="AR26" s="778"/>
      <c r="AS26" s="778"/>
      <c r="AT26" s="779"/>
      <c r="AU26" s="777" t="s">
        <v>390</v>
      </c>
      <c r="AV26" s="778"/>
      <c r="AW26" s="778"/>
      <c r="AX26" s="778"/>
      <c r="AY26" s="779"/>
      <c r="AZ26" s="777" t="s">
        <v>391</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392</v>
      </c>
      <c r="C28" s="792"/>
      <c r="D28" s="792"/>
      <c r="E28" s="792"/>
      <c r="F28" s="792"/>
      <c r="G28" s="792"/>
      <c r="H28" s="792"/>
      <c r="I28" s="792"/>
      <c r="J28" s="792"/>
      <c r="K28" s="792"/>
      <c r="L28" s="792"/>
      <c r="M28" s="792"/>
      <c r="N28" s="792"/>
      <c r="O28" s="792"/>
      <c r="P28" s="793"/>
      <c r="Q28" s="882">
        <v>1251</v>
      </c>
      <c r="R28" s="883"/>
      <c r="S28" s="883"/>
      <c r="T28" s="883"/>
      <c r="U28" s="883"/>
      <c r="V28" s="883">
        <v>1090</v>
      </c>
      <c r="W28" s="883"/>
      <c r="X28" s="883"/>
      <c r="Y28" s="883"/>
      <c r="Z28" s="883"/>
      <c r="AA28" s="883">
        <v>161</v>
      </c>
      <c r="AB28" s="883"/>
      <c r="AC28" s="883"/>
      <c r="AD28" s="883"/>
      <c r="AE28" s="884"/>
      <c r="AF28" s="885">
        <v>161</v>
      </c>
      <c r="AG28" s="883"/>
      <c r="AH28" s="883"/>
      <c r="AI28" s="883"/>
      <c r="AJ28" s="886"/>
      <c r="AK28" s="887">
        <v>39</v>
      </c>
      <c r="AL28" s="878"/>
      <c r="AM28" s="878"/>
      <c r="AN28" s="878"/>
      <c r="AO28" s="878"/>
      <c r="AP28" s="878">
        <v>0</v>
      </c>
      <c r="AQ28" s="878"/>
      <c r="AR28" s="878"/>
      <c r="AS28" s="878"/>
      <c r="AT28" s="878"/>
      <c r="AU28" s="878">
        <v>39</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393</v>
      </c>
      <c r="C29" s="816"/>
      <c r="D29" s="816"/>
      <c r="E29" s="816"/>
      <c r="F29" s="816"/>
      <c r="G29" s="816"/>
      <c r="H29" s="816"/>
      <c r="I29" s="816"/>
      <c r="J29" s="816"/>
      <c r="K29" s="816"/>
      <c r="L29" s="816"/>
      <c r="M29" s="816"/>
      <c r="N29" s="816"/>
      <c r="O29" s="816"/>
      <c r="P29" s="817"/>
      <c r="Q29" s="818">
        <v>766</v>
      </c>
      <c r="R29" s="819"/>
      <c r="S29" s="819"/>
      <c r="T29" s="819"/>
      <c r="U29" s="819"/>
      <c r="V29" s="819">
        <v>721</v>
      </c>
      <c r="W29" s="819"/>
      <c r="X29" s="819"/>
      <c r="Y29" s="819"/>
      <c r="Z29" s="819"/>
      <c r="AA29" s="819">
        <v>45</v>
      </c>
      <c r="AB29" s="819"/>
      <c r="AC29" s="819"/>
      <c r="AD29" s="819"/>
      <c r="AE29" s="820"/>
      <c r="AF29" s="821">
        <v>45</v>
      </c>
      <c r="AG29" s="822"/>
      <c r="AH29" s="822"/>
      <c r="AI29" s="822"/>
      <c r="AJ29" s="823"/>
      <c r="AK29" s="890">
        <v>102</v>
      </c>
      <c r="AL29" s="891"/>
      <c r="AM29" s="891"/>
      <c r="AN29" s="891"/>
      <c r="AO29" s="891"/>
      <c r="AP29" s="891">
        <v>0</v>
      </c>
      <c r="AQ29" s="891"/>
      <c r="AR29" s="891"/>
      <c r="AS29" s="891"/>
      <c r="AT29" s="891"/>
      <c r="AU29" s="891">
        <v>102</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394</v>
      </c>
      <c r="C30" s="816"/>
      <c r="D30" s="816"/>
      <c r="E30" s="816"/>
      <c r="F30" s="816"/>
      <c r="G30" s="816"/>
      <c r="H30" s="816"/>
      <c r="I30" s="816"/>
      <c r="J30" s="816"/>
      <c r="K30" s="816"/>
      <c r="L30" s="816"/>
      <c r="M30" s="816"/>
      <c r="N30" s="816"/>
      <c r="O30" s="816"/>
      <c r="P30" s="817"/>
      <c r="Q30" s="818">
        <v>103</v>
      </c>
      <c r="R30" s="819"/>
      <c r="S30" s="819"/>
      <c r="T30" s="819"/>
      <c r="U30" s="819"/>
      <c r="V30" s="819">
        <v>102</v>
      </c>
      <c r="W30" s="819"/>
      <c r="X30" s="819"/>
      <c r="Y30" s="819"/>
      <c r="Z30" s="819"/>
      <c r="AA30" s="819">
        <v>1</v>
      </c>
      <c r="AB30" s="819"/>
      <c r="AC30" s="819"/>
      <c r="AD30" s="819"/>
      <c r="AE30" s="820"/>
      <c r="AF30" s="821">
        <v>1</v>
      </c>
      <c r="AG30" s="822"/>
      <c r="AH30" s="822"/>
      <c r="AI30" s="822"/>
      <c r="AJ30" s="823"/>
      <c r="AK30" s="890">
        <v>22</v>
      </c>
      <c r="AL30" s="891"/>
      <c r="AM30" s="891"/>
      <c r="AN30" s="891"/>
      <c r="AO30" s="891"/>
      <c r="AP30" s="891">
        <v>0</v>
      </c>
      <c r="AQ30" s="891"/>
      <c r="AR30" s="891"/>
      <c r="AS30" s="891"/>
      <c r="AT30" s="891"/>
      <c r="AU30" s="891">
        <v>22</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395</v>
      </c>
      <c r="C31" s="816"/>
      <c r="D31" s="816"/>
      <c r="E31" s="816"/>
      <c r="F31" s="816"/>
      <c r="G31" s="816"/>
      <c r="H31" s="816"/>
      <c r="I31" s="816"/>
      <c r="J31" s="816"/>
      <c r="K31" s="816"/>
      <c r="L31" s="816"/>
      <c r="M31" s="816"/>
      <c r="N31" s="816"/>
      <c r="O31" s="816"/>
      <c r="P31" s="817"/>
      <c r="Q31" s="818">
        <v>249</v>
      </c>
      <c r="R31" s="819"/>
      <c r="S31" s="819"/>
      <c r="T31" s="819"/>
      <c r="U31" s="819"/>
      <c r="V31" s="819">
        <v>238</v>
      </c>
      <c r="W31" s="819"/>
      <c r="X31" s="819"/>
      <c r="Y31" s="819"/>
      <c r="Z31" s="819"/>
      <c r="AA31" s="819">
        <v>11</v>
      </c>
      <c r="AB31" s="819"/>
      <c r="AC31" s="819"/>
      <c r="AD31" s="819"/>
      <c r="AE31" s="820"/>
      <c r="AF31" s="821">
        <v>11</v>
      </c>
      <c r="AG31" s="822"/>
      <c r="AH31" s="822"/>
      <c r="AI31" s="822"/>
      <c r="AJ31" s="823"/>
      <c r="AK31" s="890">
        <v>128</v>
      </c>
      <c r="AL31" s="891"/>
      <c r="AM31" s="891"/>
      <c r="AN31" s="891"/>
      <c r="AO31" s="891"/>
      <c r="AP31" s="891">
        <v>1277</v>
      </c>
      <c r="AQ31" s="891"/>
      <c r="AR31" s="891"/>
      <c r="AS31" s="891"/>
      <c r="AT31" s="891"/>
      <c r="AU31" s="891">
        <v>128</v>
      </c>
      <c r="AV31" s="891"/>
      <c r="AW31" s="891"/>
      <c r="AX31" s="891"/>
      <c r="AY31" s="891"/>
      <c r="AZ31" s="892"/>
      <c r="BA31" s="892"/>
      <c r="BB31" s="892"/>
      <c r="BC31" s="892"/>
      <c r="BD31" s="892"/>
      <c r="BE31" s="888" t="s">
        <v>396</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397</v>
      </c>
      <c r="C32" s="816"/>
      <c r="D32" s="816"/>
      <c r="E32" s="816"/>
      <c r="F32" s="816"/>
      <c r="G32" s="816"/>
      <c r="H32" s="816"/>
      <c r="I32" s="816"/>
      <c r="J32" s="816"/>
      <c r="K32" s="816"/>
      <c r="L32" s="816"/>
      <c r="M32" s="816"/>
      <c r="N32" s="816"/>
      <c r="O32" s="816"/>
      <c r="P32" s="817"/>
      <c r="Q32" s="818">
        <v>35</v>
      </c>
      <c r="R32" s="819"/>
      <c r="S32" s="819"/>
      <c r="T32" s="819"/>
      <c r="U32" s="819"/>
      <c r="V32" s="819">
        <v>32</v>
      </c>
      <c r="W32" s="819"/>
      <c r="X32" s="819"/>
      <c r="Y32" s="819"/>
      <c r="Z32" s="819"/>
      <c r="AA32" s="819">
        <v>3</v>
      </c>
      <c r="AB32" s="819"/>
      <c r="AC32" s="819"/>
      <c r="AD32" s="819"/>
      <c r="AE32" s="820"/>
      <c r="AF32" s="821">
        <v>3</v>
      </c>
      <c r="AG32" s="822"/>
      <c r="AH32" s="822"/>
      <c r="AI32" s="822"/>
      <c r="AJ32" s="823"/>
      <c r="AK32" s="890">
        <v>6</v>
      </c>
      <c r="AL32" s="891"/>
      <c r="AM32" s="891"/>
      <c r="AN32" s="891"/>
      <c r="AO32" s="891"/>
      <c r="AP32" s="891">
        <v>30</v>
      </c>
      <c r="AQ32" s="891"/>
      <c r="AR32" s="891"/>
      <c r="AS32" s="891"/>
      <c r="AT32" s="891"/>
      <c r="AU32" s="891">
        <v>6</v>
      </c>
      <c r="AV32" s="891"/>
      <c r="AW32" s="891"/>
      <c r="AX32" s="891"/>
      <c r="AY32" s="891"/>
      <c r="AZ32" s="892"/>
      <c r="BA32" s="892"/>
      <c r="BB32" s="892"/>
      <c r="BC32" s="892"/>
      <c r="BD32" s="892"/>
      <c r="BE32" s="888" t="s">
        <v>396</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380</v>
      </c>
      <c r="B63" s="850" t="s">
        <v>399</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221</v>
      </c>
      <c r="AG63" s="902"/>
      <c r="AH63" s="902"/>
      <c r="AI63" s="902"/>
      <c r="AJ63" s="903"/>
      <c r="AK63" s="904"/>
      <c r="AL63" s="899"/>
      <c r="AM63" s="899"/>
      <c r="AN63" s="899"/>
      <c r="AO63" s="899"/>
      <c r="AP63" s="902">
        <v>1307</v>
      </c>
      <c r="AQ63" s="902"/>
      <c r="AR63" s="902"/>
      <c r="AS63" s="902"/>
      <c r="AT63" s="902"/>
      <c r="AU63" s="902">
        <v>322</v>
      </c>
      <c r="AV63" s="902"/>
      <c r="AW63" s="902"/>
      <c r="AX63" s="902"/>
      <c r="AY63" s="902"/>
      <c r="AZ63" s="906"/>
      <c r="BA63" s="906"/>
      <c r="BB63" s="906"/>
      <c r="BC63" s="906"/>
      <c r="BD63" s="906"/>
      <c r="BE63" s="907"/>
      <c r="BF63" s="907"/>
      <c r="BG63" s="907"/>
      <c r="BH63" s="907"/>
      <c r="BI63" s="908"/>
      <c r="BJ63" s="909" t="s">
        <v>166</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401</v>
      </c>
      <c r="B66" s="801"/>
      <c r="C66" s="801"/>
      <c r="D66" s="801"/>
      <c r="E66" s="801"/>
      <c r="F66" s="801"/>
      <c r="G66" s="801"/>
      <c r="H66" s="801"/>
      <c r="I66" s="801"/>
      <c r="J66" s="801"/>
      <c r="K66" s="801"/>
      <c r="L66" s="801"/>
      <c r="M66" s="801"/>
      <c r="N66" s="801"/>
      <c r="O66" s="801"/>
      <c r="P66" s="802"/>
      <c r="Q66" s="777" t="s">
        <v>384</v>
      </c>
      <c r="R66" s="778"/>
      <c r="S66" s="778"/>
      <c r="T66" s="778"/>
      <c r="U66" s="779"/>
      <c r="V66" s="777" t="s">
        <v>385</v>
      </c>
      <c r="W66" s="778"/>
      <c r="X66" s="778"/>
      <c r="Y66" s="778"/>
      <c r="Z66" s="779"/>
      <c r="AA66" s="777" t="s">
        <v>386</v>
      </c>
      <c r="AB66" s="778"/>
      <c r="AC66" s="778"/>
      <c r="AD66" s="778"/>
      <c r="AE66" s="779"/>
      <c r="AF66" s="912" t="s">
        <v>387</v>
      </c>
      <c r="AG66" s="873"/>
      <c r="AH66" s="873"/>
      <c r="AI66" s="873"/>
      <c r="AJ66" s="913"/>
      <c r="AK66" s="777" t="s">
        <v>388</v>
      </c>
      <c r="AL66" s="801"/>
      <c r="AM66" s="801"/>
      <c r="AN66" s="801"/>
      <c r="AO66" s="802"/>
      <c r="AP66" s="777" t="s">
        <v>389</v>
      </c>
      <c r="AQ66" s="778"/>
      <c r="AR66" s="778"/>
      <c r="AS66" s="778"/>
      <c r="AT66" s="779"/>
      <c r="AU66" s="777" t="s">
        <v>402</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552</v>
      </c>
      <c r="C68" s="930"/>
      <c r="D68" s="930"/>
      <c r="E68" s="930"/>
      <c r="F68" s="930"/>
      <c r="G68" s="930"/>
      <c r="H68" s="930"/>
      <c r="I68" s="930"/>
      <c r="J68" s="930"/>
      <c r="K68" s="930"/>
      <c r="L68" s="930"/>
      <c r="M68" s="930"/>
      <c r="N68" s="930"/>
      <c r="O68" s="930"/>
      <c r="P68" s="931"/>
      <c r="Q68" s="932">
        <v>3304</v>
      </c>
      <c r="R68" s="926"/>
      <c r="S68" s="926"/>
      <c r="T68" s="926"/>
      <c r="U68" s="926"/>
      <c r="V68" s="926">
        <v>2932</v>
      </c>
      <c r="W68" s="926"/>
      <c r="X68" s="926"/>
      <c r="Y68" s="926"/>
      <c r="Z68" s="926"/>
      <c r="AA68" s="926">
        <v>371</v>
      </c>
      <c r="AB68" s="926"/>
      <c r="AC68" s="926"/>
      <c r="AD68" s="926"/>
      <c r="AE68" s="926"/>
      <c r="AF68" s="926">
        <v>264</v>
      </c>
      <c r="AG68" s="926"/>
      <c r="AH68" s="926"/>
      <c r="AI68" s="926"/>
      <c r="AJ68" s="926"/>
      <c r="AK68" s="926">
        <v>0</v>
      </c>
      <c r="AL68" s="926"/>
      <c r="AM68" s="926"/>
      <c r="AN68" s="926"/>
      <c r="AO68" s="926"/>
      <c r="AP68" s="926">
        <v>2365</v>
      </c>
      <c r="AQ68" s="926"/>
      <c r="AR68" s="926"/>
      <c r="AS68" s="926"/>
      <c r="AT68" s="926"/>
      <c r="AU68" s="926">
        <v>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553</v>
      </c>
      <c r="C69" s="934"/>
      <c r="D69" s="934"/>
      <c r="E69" s="934"/>
      <c r="F69" s="934"/>
      <c r="G69" s="934"/>
      <c r="H69" s="934"/>
      <c r="I69" s="934"/>
      <c r="J69" s="934"/>
      <c r="K69" s="934"/>
      <c r="L69" s="934"/>
      <c r="M69" s="934"/>
      <c r="N69" s="934"/>
      <c r="O69" s="934"/>
      <c r="P69" s="935"/>
      <c r="Q69" s="936">
        <v>3024</v>
      </c>
      <c r="R69" s="891"/>
      <c r="S69" s="891"/>
      <c r="T69" s="891"/>
      <c r="U69" s="891"/>
      <c r="V69" s="891">
        <v>2532</v>
      </c>
      <c r="W69" s="891"/>
      <c r="X69" s="891"/>
      <c r="Y69" s="891"/>
      <c r="Z69" s="891"/>
      <c r="AA69" s="891">
        <v>491</v>
      </c>
      <c r="AB69" s="891"/>
      <c r="AC69" s="891"/>
      <c r="AD69" s="891"/>
      <c r="AE69" s="891"/>
      <c r="AF69" s="891">
        <v>491</v>
      </c>
      <c r="AG69" s="891"/>
      <c r="AH69" s="891"/>
      <c r="AI69" s="891"/>
      <c r="AJ69" s="891"/>
      <c r="AK69" s="891">
        <v>974</v>
      </c>
      <c r="AL69" s="891"/>
      <c r="AM69" s="891"/>
      <c r="AN69" s="891"/>
      <c r="AO69" s="891"/>
      <c r="AP69" s="891">
        <v>7015</v>
      </c>
      <c r="AQ69" s="891"/>
      <c r="AR69" s="891"/>
      <c r="AS69" s="891"/>
      <c r="AT69" s="891"/>
      <c r="AU69" s="891">
        <v>43</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554</v>
      </c>
      <c r="C70" s="934"/>
      <c r="D70" s="934"/>
      <c r="E70" s="934"/>
      <c r="F70" s="934"/>
      <c r="G70" s="934"/>
      <c r="H70" s="934"/>
      <c r="I70" s="934"/>
      <c r="J70" s="934"/>
      <c r="K70" s="934"/>
      <c r="L70" s="934"/>
      <c r="M70" s="934"/>
      <c r="N70" s="934"/>
      <c r="O70" s="934"/>
      <c r="P70" s="935"/>
      <c r="Q70" s="936">
        <v>1644</v>
      </c>
      <c r="R70" s="891"/>
      <c r="S70" s="891"/>
      <c r="T70" s="891"/>
      <c r="U70" s="891"/>
      <c r="V70" s="891">
        <v>1624</v>
      </c>
      <c r="W70" s="891"/>
      <c r="X70" s="891"/>
      <c r="Y70" s="891"/>
      <c r="Z70" s="891"/>
      <c r="AA70" s="891">
        <v>20</v>
      </c>
      <c r="AB70" s="891"/>
      <c r="AC70" s="891"/>
      <c r="AD70" s="891"/>
      <c r="AE70" s="891"/>
      <c r="AF70" s="891">
        <v>20</v>
      </c>
      <c r="AG70" s="891"/>
      <c r="AH70" s="891"/>
      <c r="AI70" s="891"/>
      <c r="AJ70" s="891"/>
      <c r="AK70" s="891" t="s">
        <v>561</v>
      </c>
      <c r="AL70" s="891"/>
      <c r="AM70" s="891"/>
      <c r="AN70" s="891"/>
      <c r="AO70" s="891"/>
      <c r="AP70" s="891">
        <v>0</v>
      </c>
      <c r="AQ70" s="891"/>
      <c r="AR70" s="891"/>
      <c r="AS70" s="891"/>
      <c r="AT70" s="891"/>
      <c r="AU70" s="891">
        <v>0</v>
      </c>
      <c r="AV70" s="891"/>
      <c r="AW70" s="891"/>
      <c r="AX70" s="891"/>
      <c r="AY70" s="891"/>
      <c r="AZ70" s="937" t="s">
        <v>557</v>
      </c>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554</v>
      </c>
      <c r="C71" s="934"/>
      <c r="D71" s="934"/>
      <c r="E71" s="934"/>
      <c r="F71" s="934"/>
      <c r="G71" s="934"/>
      <c r="H71" s="934"/>
      <c r="I71" s="934"/>
      <c r="J71" s="934"/>
      <c r="K71" s="934"/>
      <c r="L71" s="934"/>
      <c r="M71" s="934"/>
      <c r="N71" s="934"/>
      <c r="O71" s="934"/>
      <c r="P71" s="935"/>
      <c r="Q71" s="936">
        <v>693386</v>
      </c>
      <c r="R71" s="891"/>
      <c r="S71" s="891"/>
      <c r="T71" s="891"/>
      <c r="U71" s="891"/>
      <c r="V71" s="891">
        <v>677426</v>
      </c>
      <c r="W71" s="891"/>
      <c r="X71" s="891"/>
      <c r="Y71" s="891"/>
      <c r="Z71" s="891"/>
      <c r="AA71" s="891">
        <v>15960</v>
      </c>
      <c r="AB71" s="891"/>
      <c r="AC71" s="891"/>
      <c r="AD71" s="891"/>
      <c r="AE71" s="891"/>
      <c r="AF71" s="891">
        <v>15960</v>
      </c>
      <c r="AG71" s="891"/>
      <c r="AH71" s="891"/>
      <c r="AI71" s="891"/>
      <c r="AJ71" s="891"/>
      <c r="AK71" s="891">
        <v>7105</v>
      </c>
      <c r="AL71" s="891"/>
      <c r="AM71" s="891"/>
      <c r="AN71" s="891"/>
      <c r="AO71" s="891"/>
      <c r="AP71" s="891">
        <v>0</v>
      </c>
      <c r="AQ71" s="891"/>
      <c r="AR71" s="891"/>
      <c r="AS71" s="891"/>
      <c r="AT71" s="891"/>
      <c r="AU71" s="891">
        <v>0</v>
      </c>
      <c r="AV71" s="891"/>
      <c r="AW71" s="891"/>
      <c r="AX71" s="891"/>
      <c r="AY71" s="891"/>
      <c r="AZ71" s="937" t="s">
        <v>558</v>
      </c>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555</v>
      </c>
      <c r="C72" s="934"/>
      <c r="D72" s="934"/>
      <c r="E72" s="934"/>
      <c r="F72" s="934"/>
      <c r="G72" s="934"/>
      <c r="H72" s="934"/>
      <c r="I72" s="934"/>
      <c r="J72" s="934"/>
      <c r="K72" s="934"/>
      <c r="L72" s="934"/>
      <c r="M72" s="934"/>
      <c r="N72" s="934"/>
      <c r="O72" s="934"/>
      <c r="P72" s="935"/>
      <c r="Q72" s="936">
        <v>26393</v>
      </c>
      <c r="R72" s="891"/>
      <c r="S72" s="891"/>
      <c r="T72" s="891"/>
      <c r="U72" s="891"/>
      <c r="V72" s="891">
        <v>25068</v>
      </c>
      <c r="W72" s="891"/>
      <c r="X72" s="891"/>
      <c r="Y72" s="891"/>
      <c r="Z72" s="891"/>
      <c r="AA72" s="891">
        <v>1325</v>
      </c>
      <c r="AB72" s="891"/>
      <c r="AC72" s="891"/>
      <c r="AD72" s="891"/>
      <c r="AE72" s="891"/>
      <c r="AF72" s="891">
        <v>1325</v>
      </c>
      <c r="AG72" s="891"/>
      <c r="AH72" s="891"/>
      <c r="AI72" s="891"/>
      <c r="AJ72" s="891"/>
      <c r="AK72" s="891">
        <v>22</v>
      </c>
      <c r="AL72" s="891"/>
      <c r="AM72" s="891"/>
      <c r="AN72" s="891"/>
      <c r="AO72" s="891"/>
      <c r="AP72" s="891">
        <v>0</v>
      </c>
      <c r="AQ72" s="891"/>
      <c r="AR72" s="891"/>
      <c r="AS72" s="891"/>
      <c r="AT72" s="891"/>
      <c r="AU72" s="891">
        <v>0</v>
      </c>
      <c r="AV72" s="891"/>
      <c r="AW72" s="891"/>
      <c r="AX72" s="891"/>
      <c r="AY72" s="891"/>
      <c r="AZ72" s="937" t="s">
        <v>557</v>
      </c>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555</v>
      </c>
      <c r="C73" s="934"/>
      <c r="D73" s="934"/>
      <c r="E73" s="934"/>
      <c r="F73" s="934"/>
      <c r="G73" s="934"/>
      <c r="H73" s="934"/>
      <c r="I73" s="934"/>
      <c r="J73" s="934"/>
      <c r="K73" s="934"/>
      <c r="L73" s="934"/>
      <c r="M73" s="934"/>
      <c r="N73" s="934"/>
      <c r="O73" s="934"/>
      <c r="P73" s="935"/>
      <c r="Q73" s="936">
        <v>382</v>
      </c>
      <c r="R73" s="891"/>
      <c r="S73" s="891"/>
      <c r="T73" s="891"/>
      <c r="U73" s="891"/>
      <c r="V73" s="891">
        <v>136</v>
      </c>
      <c r="W73" s="891"/>
      <c r="X73" s="891"/>
      <c r="Y73" s="891"/>
      <c r="Z73" s="891"/>
      <c r="AA73" s="891">
        <v>246</v>
      </c>
      <c r="AB73" s="891"/>
      <c r="AC73" s="891"/>
      <c r="AD73" s="891"/>
      <c r="AE73" s="891"/>
      <c r="AF73" s="891">
        <v>246</v>
      </c>
      <c r="AG73" s="891"/>
      <c r="AH73" s="891"/>
      <c r="AI73" s="891"/>
      <c r="AJ73" s="891"/>
      <c r="AK73" s="891" t="s">
        <v>562</v>
      </c>
      <c r="AL73" s="891"/>
      <c r="AM73" s="891"/>
      <c r="AN73" s="891"/>
      <c r="AO73" s="891"/>
      <c r="AP73" s="891">
        <v>0</v>
      </c>
      <c r="AQ73" s="891"/>
      <c r="AR73" s="891"/>
      <c r="AS73" s="891"/>
      <c r="AT73" s="891"/>
      <c r="AU73" s="891">
        <v>0</v>
      </c>
      <c r="AV73" s="891"/>
      <c r="AW73" s="891"/>
      <c r="AX73" s="891"/>
      <c r="AY73" s="891"/>
      <c r="AZ73" s="937" t="s">
        <v>559</v>
      </c>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556</v>
      </c>
      <c r="C74" s="934"/>
      <c r="D74" s="934"/>
      <c r="E74" s="934"/>
      <c r="F74" s="934"/>
      <c r="G74" s="934"/>
      <c r="H74" s="934"/>
      <c r="I74" s="934"/>
      <c r="J74" s="934"/>
      <c r="K74" s="934"/>
      <c r="L74" s="934"/>
      <c r="M74" s="934"/>
      <c r="N74" s="934"/>
      <c r="O74" s="934"/>
      <c r="P74" s="935"/>
      <c r="Q74" s="936">
        <v>423</v>
      </c>
      <c r="R74" s="891"/>
      <c r="S74" s="891"/>
      <c r="T74" s="891"/>
      <c r="U74" s="891"/>
      <c r="V74" s="891">
        <v>410</v>
      </c>
      <c r="W74" s="891"/>
      <c r="X74" s="891"/>
      <c r="Y74" s="891"/>
      <c r="Z74" s="891"/>
      <c r="AA74" s="891">
        <v>12</v>
      </c>
      <c r="AB74" s="891"/>
      <c r="AC74" s="891"/>
      <c r="AD74" s="891"/>
      <c r="AE74" s="891"/>
      <c r="AF74" s="891">
        <v>12</v>
      </c>
      <c r="AG74" s="891"/>
      <c r="AH74" s="891"/>
      <c r="AI74" s="891"/>
      <c r="AJ74" s="891"/>
      <c r="AK74" s="891">
        <v>49</v>
      </c>
      <c r="AL74" s="891"/>
      <c r="AM74" s="891"/>
      <c r="AN74" s="891"/>
      <c r="AO74" s="891"/>
      <c r="AP74" s="891">
        <v>0</v>
      </c>
      <c r="AQ74" s="891"/>
      <c r="AR74" s="891"/>
      <c r="AS74" s="891"/>
      <c r="AT74" s="891"/>
      <c r="AU74" s="891">
        <v>0</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380</v>
      </c>
      <c r="B88" s="850" t="s">
        <v>403</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18318</v>
      </c>
      <c r="AG88" s="902"/>
      <c r="AH88" s="902"/>
      <c r="AI88" s="902"/>
      <c r="AJ88" s="902"/>
      <c r="AK88" s="899"/>
      <c r="AL88" s="899"/>
      <c r="AM88" s="899"/>
      <c r="AN88" s="899"/>
      <c r="AO88" s="899"/>
      <c r="AP88" s="902">
        <v>9380</v>
      </c>
      <c r="AQ88" s="902"/>
      <c r="AR88" s="902"/>
      <c r="AS88" s="902"/>
      <c r="AT88" s="902"/>
      <c r="AU88" s="902">
        <v>43</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404</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4</v>
      </c>
      <c r="CS102" s="910"/>
      <c r="CT102" s="910"/>
      <c r="CU102" s="910"/>
      <c r="CV102" s="953"/>
      <c r="CW102" s="952">
        <v>0</v>
      </c>
      <c r="CX102" s="910"/>
      <c r="CY102" s="910"/>
      <c r="CZ102" s="910"/>
      <c r="DA102" s="953"/>
      <c r="DB102" s="952">
        <v>0</v>
      </c>
      <c r="DC102" s="910"/>
      <c r="DD102" s="910"/>
      <c r="DE102" s="910"/>
      <c r="DF102" s="953"/>
      <c r="DG102" s="952">
        <v>0</v>
      </c>
      <c r="DH102" s="910"/>
      <c r="DI102" s="910"/>
      <c r="DJ102" s="910"/>
      <c r="DK102" s="953"/>
      <c r="DL102" s="952">
        <v>0</v>
      </c>
      <c r="DM102" s="910"/>
      <c r="DN102" s="910"/>
      <c r="DO102" s="910"/>
      <c r="DP102" s="953"/>
      <c r="DQ102" s="952">
        <v>0</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405</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406</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407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409</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410</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411</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412</v>
      </c>
      <c r="AB109" s="955"/>
      <c r="AC109" s="955"/>
      <c r="AD109" s="955"/>
      <c r="AE109" s="956"/>
      <c r="AF109" s="954" t="s">
        <v>299</v>
      </c>
      <c r="AG109" s="955"/>
      <c r="AH109" s="955"/>
      <c r="AI109" s="955"/>
      <c r="AJ109" s="956"/>
      <c r="AK109" s="954" t="s">
        <v>298</v>
      </c>
      <c r="AL109" s="955"/>
      <c r="AM109" s="955"/>
      <c r="AN109" s="955"/>
      <c r="AO109" s="956"/>
      <c r="AP109" s="954" t="s">
        <v>413</v>
      </c>
      <c r="AQ109" s="955"/>
      <c r="AR109" s="955"/>
      <c r="AS109" s="955"/>
      <c r="AT109" s="957"/>
      <c r="AU109" s="974" t="s">
        <v>411</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412</v>
      </c>
      <c r="BR109" s="955"/>
      <c r="BS109" s="955"/>
      <c r="BT109" s="955"/>
      <c r="BU109" s="956"/>
      <c r="BV109" s="954" t="s">
        <v>299</v>
      </c>
      <c r="BW109" s="955"/>
      <c r="BX109" s="955"/>
      <c r="BY109" s="955"/>
      <c r="BZ109" s="956"/>
      <c r="CA109" s="954" t="s">
        <v>298</v>
      </c>
      <c r="CB109" s="955"/>
      <c r="CC109" s="955"/>
      <c r="CD109" s="955"/>
      <c r="CE109" s="956"/>
      <c r="CF109" s="975" t="s">
        <v>413</v>
      </c>
      <c r="CG109" s="975"/>
      <c r="CH109" s="975"/>
      <c r="CI109" s="975"/>
      <c r="CJ109" s="975"/>
      <c r="CK109" s="954" t="s">
        <v>414</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412</v>
      </c>
      <c r="DH109" s="955"/>
      <c r="DI109" s="955"/>
      <c r="DJ109" s="955"/>
      <c r="DK109" s="956"/>
      <c r="DL109" s="954" t="s">
        <v>299</v>
      </c>
      <c r="DM109" s="955"/>
      <c r="DN109" s="955"/>
      <c r="DO109" s="955"/>
      <c r="DP109" s="956"/>
      <c r="DQ109" s="954" t="s">
        <v>298</v>
      </c>
      <c r="DR109" s="955"/>
      <c r="DS109" s="955"/>
      <c r="DT109" s="955"/>
      <c r="DU109" s="956"/>
      <c r="DV109" s="954" t="s">
        <v>413</v>
      </c>
      <c r="DW109" s="955"/>
      <c r="DX109" s="955"/>
      <c r="DY109" s="955"/>
      <c r="DZ109" s="957"/>
    </row>
    <row r="110" spans="1:131" s="226" customFormat="1" ht="26.25" customHeight="1">
      <c r="A110" s="958" t="s">
        <v>415</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278761</v>
      </c>
      <c r="AB110" s="962"/>
      <c r="AC110" s="962"/>
      <c r="AD110" s="962"/>
      <c r="AE110" s="963"/>
      <c r="AF110" s="964">
        <v>295499</v>
      </c>
      <c r="AG110" s="962"/>
      <c r="AH110" s="962"/>
      <c r="AI110" s="962"/>
      <c r="AJ110" s="963"/>
      <c r="AK110" s="964">
        <v>292923</v>
      </c>
      <c r="AL110" s="962"/>
      <c r="AM110" s="962"/>
      <c r="AN110" s="962"/>
      <c r="AO110" s="963"/>
      <c r="AP110" s="965">
        <v>14</v>
      </c>
      <c r="AQ110" s="966"/>
      <c r="AR110" s="966"/>
      <c r="AS110" s="966"/>
      <c r="AT110" s="967"/>
      <c r="AU110" s="968" t="s">
        <v>65</v>
      </c>
      <c r="AV110" s="969"/>
      <c r="AW110" s="969"/>
      <c r="AX110" s="969"/>
      <c r="AY110" s="969"/>
      <c r="AZ110" s="1010" t="s">
        <v>416</v>
      </c>
      <c r="BA110" s="959"/>
      <c r="BB110" s="959"/>
      <c r="BC110" s="959"/>
      <c r="BD110" s="959"/>
      <c r="BE110" s="959"/>
      <c r="BF110" s="959"/>
      <c r="BG110" s="959"/>
      <c r="BH110" s="959"/>
      <c r="BI110" s="959"/>
      <c r="BJ110" s="959"/>
      <c r="BK110" s="959"/>
      <c r="BL110" s="959"/>
      <c r="BM110" s="959"/>
      <c r="BN110" s="959"/>
      <c r="BO110" s="959"/>
      <c r="BP110" s="960"/>
      <c r="BQ110" s="996">
        <v>3156633</v>
      </c>
      <c r="BR110" s="997"/>
      <c r="BS110" s="997"/>
      <c r="BT110" s="997"/>
      <c r="BU110" s="997"/>
      <c r="BV110" s="997">
        <v>3180582</v>
      </c>
      <c r="BW110" s="997"/>
      <c r="BX110" s="997"/>
      <c r="BY110" s="997"/>
      <c r="BZ110" s="997"/>
      <c r="CA110" s="997">
        <v>3126034</v>
      </c>
      <c r="CB110" s="997"/>
      <c r="CC110" s="997"/>
      <c r="CD110" s="997"/>
      <c r="CE110" s="997"/>
      <c r="CF110" s="1011">
        <v>149.9</v>
      </c>
      <c r="CG110" s="1012"/>
      <c r="CH110" s="1012"/>
      <c r="CI110" s="1012"/>
      <c r="CJ110" s="1012"/>
      <c r="CK110" s="1013" t="s">
        <v>417</v>
      </c>
      <c r="CL110" s="1014"/>
      <c r="CM110" s="993" t="s">
        <v>418</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166</v>
      </c>
      <c r="DH110" s="997"/>
      <c r="DI110" s="997"/>
      <c r="DJ110" s="997"/>
      <c r="DK110" s="997"/>
      <c r="DL110" s="997" t="s">
        <v>419</v>
      </c>
      <c r="DM110" s="997"/>
      <c r="DN110" s="997"/>
      <c r="DO110" s="997"/>
      <c r="DP110" s="997"/>
      <c r="DQ110" s="997" t="s">
        <v>166</v>
      </c>
      <c r="DR110" s="997"/>
      <c r="DS110" s="997"/>
      <c r="DT110" s="997"/>
      <c r="DU110" s="997"/>
      <c r="DV110" s="998" t="s">
        <v>166</v>
      </c>
      <c r="DW110" s="998"/>
      <c r="DX110" s="998"/>
      <c r="DY110" s="998"/>
      <c r="DZ110" s="999"/>
    </row>
    <row r="111" spans="1:131" s="226" customFormat="1" ht="26.25" customHeight="1">
      <c r="A111" s="1000" t="s">
        <v>420</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166</v>
      </c>
      <c r="AB111" s="1004"/>
      <c r="AC111" s="1004"/>
      <c r="AD111" s="1004"/>
      <c r="AE111" s="1005"/>
      <c r="AF111" s="1006" t="s">
        <v>166</v>
      </c>
      <c r="AG111" s="1004"/>
      <c r="AH111" s="1004"/>
      <c r="AI111" s="1004"/>
      <c r="AJ111" s="1005"/>
      <c r="AK111" s="1006" t="s">
        <v>419</v>
      </c>
      <c r="AL111" s="1004"/>
      <c r="AM111" s="1004"/>
      <c r="AN111" s="1004"/>
      <c r="AO111" s="1005"/>
      <c r="AP111" s="1007" t="s">
        <v>419</v>
      </c>
      <c r="AQ111" s="1008"/>
      <c r="AR111" s="1008"/>
      <c r="AS111" s="1008"/>
      <c r="AT111" s="1009"/>
      <c r="AU111" s="970"/>
      <c r="AV111" s="971"/>
      <c r="AW111" s="971"/>
      <c r="AX111" s="971"/>
      <c r="AY111" s="971"/>
      <c r="AZ111" s="1019" t="s">
        <v>421</v>
      </c>
      <c r="BA111" s="1020"/>
      <c r="BB111" s="1020"/>
      <c r="BC111" s="1020"/>
      <c r="BD111" s="1020"/>
      <c r="BE111" s="1020"/>
      <c r="BF111" s="1020"/>
      <c r="BG111" s="1020"/>
      <c r="BH111" s="1020"/>
      <c r="BI111" s="1020"/>
      <c r="BJ111" s="1020"/>
      <c r="BK111" s="1020"/>
      <c r="BL111" s="1020"/>
      <c r="BM111" s="1020"/>
      <c r="BN111" s="1020"/>
      <c r="BO111" s="1020"/>
      <c r="BP111" s="1021"/>
      <c r="BQ111" s="989" t="s">
        <v>419</v>
      </c>
      <c r="BR111" s="990"/>
      <c r="BS111" s="990"/>
      <c r="BT111" s="990"/>
      <c r="BU111" s="990"/>
      <c r="BV111" s="990" t="s">
        <v>419</v>
      </c>
      <c r="BW111" s="990"/>
      <c r="BX111" s="990"/>
      <c r="BY111" s="990"/>
      <c r="BZ111" s="990"/>
      <c r="CA111" s="990" t="s">
        <v>419</v>
      </c>
      <c r="CB111" s="990"/>
      <c r="CC111" s="990"/>
      <c r="CD111" s="990"/>
      <c r="CE111" s="990"/>
      <c r="CF111" s="984" t="s">
        <v>419</v>
      </c>
      <c r="CG111" s="985"/>
      <c r="CH111" s="985"/>
      <c r="CI111" s="985"/>
      <c r="CJ111" s="985"/>
      <c r="CK111" s="1015"/>
      <c r="CL111" s="1016"/>
      <c r="CM111" s="986" t="s">
        <v>422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419</v>
      </c>
      <c r="DH111" s="990"/>
      <c r="DI111" s="990"/>
      <c r="DJ111" s="990"/>
      <c r="DK111" s="990"/>
      <c r="DL111" s="990" t="s">
        <v>419</v>
      </c>
      <c r="DM111" s="990"/>
      <c r="DN111" s="990"/>
      <c r="DO111" s="990"/>
      <c r="DP111" s="990"/>
      <c r="DQ111" s="990" t="s">
        <v>419</v>
      </c>
      <c r="DR111" s="990"/>
      <c r="DS111" s="990"/>
      <c r="DT111" s="990"/>
      <c r="DU111" s="990"/>
      <c r="DV111" s="991" t="s">
        <v>419</v>
      </c>
      <c r="DW111" s="991"/>
      <c r="DX111" s="991"/>
      <c r="DY111" s="991"/>
      <c r="DZ111" s="992"/>
    </row>
    <row r="112" spans="1:131" s="226" customFormat="1" ht="26.25" customHeight="1">
      <c r="A112" s="1022" t="s">
        <v>423</v>
      </c>
      <c r="B112" s="1023"/>
      <c r="C112" s="1020" t="s">
        <v>424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419</v>
      </c>
      <c r="AB112" s="1029"/>
      <c r="AC112" s="1029"/>
      <c r="AD112" s="1029"/>
      <c r="AE112" s="1030"/>
      <c r="AF112" s="1031" t="s">
        <v>419</v>
      </c>
      <c r="AG112" s="1029"/>
      <c r="AH112" s="1029"/>
      <c r="AI112" s="1029"/>
      <c r="AJ112" s="1030"/>
      <c r="AK112" s="1031" t="s">
        <v>419</v>
      </c>
      <c r="AL112" s="1029"/>
      <c r="AM112" s="1029"/>
      <c r="AN112" s="1029"/>
      <c r="AO112" s="1030"/>
      <c r="AP112" s="1032" t="s">
        <v>419</v>
      </c>
      <c r="AQ112" s="1033"/>
      <c r="AR112" s="1033"/>
      <c r="AS112" s="1033"/>
      <c r="AT112" s="1034"/>
      <c r="AU112" s="970"/>
      <c r="AV112" s="971"/>
      <c r="AW112" s="971"/>
      <c r="AX112" s="971"/>
      <c r="AY112" s="971"/>
      <c r="AZ112" s="1019" t="s">
        <v>425</v>
      </c>
      <c r="BA112" s="1020"/>
      <c r="BB112" s="1020"/>
      <c r="BC112" s="1020"/>
      <c r="BD112" s="1020"/>
      <c r="BE112" s="1020"/>
      <c r="BF112" s="1020"/>
      <c r="BG112" s="1020"/>
      <c r="BH112" s="1020"/>
      <c r="BI112" s="1020"/>
      <c r="BJ112" s="1020"/>
      <c r="BK112" s="1020"/>
      <c r="BL112" s="1020"/>
      <c r="BM112" s="1020"/>
      <c r="BN112" s="1020"/>
      <c r="BO112" s="1020"/>
      <c r="BP112" s="1021"/>
      <c r="BQ112" s="989">
        <v>1497301</v>
      </c>
      <c r="BR112" s="990"/>
      <c r="BS112" s="990"/>
      <c r="BT112" s="990"/>
      <c r="BU112" s="990"/>
      <c r="BV112" s="990">
        <v>1290777</v>
      </c>
      <c r="BW112" s="990"/>
      <c r="BX112" s="990"/>
      <c r="BY112" s="990"/>
      <c r="BZ112" s="990"/>
      <c r="CA112" s="990">
        <v>1277176</v>
      </c>
      <c r="CB112" s="990"/>
      <c r="CC112" s="990"/>
      <c r="CD112" s="990"/>
      <c r="CE112" s="990"/>
      <c r="CF112" s="984">
        <v>61.3</v>
      </c>
      <c r="CG112" s="985"/>
      <c r="CH112" s="985"/>
      <c r="CI112" s="985"/>
      <c r="CJ112" s="985"/>
      <c r="CK112" s="1015"/>
      <c r="CL112" s="1016"/>
      <c r="CM112" s="986" t="s">
        <v>426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419</v>
      </c>
      <c r="DH112" s="990"/>
      <c r="DI112" s="990"/>
      <c r="DJ112" s="990"/>
      <c r="DK112" s="990"/>
      <c r="DL112" s="990" t="s">
        <v>419</v>
      </c>
      <c r="DM112" s="990"/>
      <c r="DN112" s="990"/>
      <c r="DO112" s="990"/>
      <c r="DP112" s="990"/>
      <c r="DQ112" s="990" t="s">
        <v>419</v>
      </c>
      <c r="DR112" s="990"/>
      <c r="DS112" s="990"/>
      <c r="DT112" s="990"/>
      <c r="DU112" s="990"/>
      <c r="DV112" s="991" t="s">
        <v>419</v>
      </c>
      <c r="DW112" s="991"/>
      <c r="DX112" s="991"/>
      <c r="DY112" s="991"/>
      <c r="DZ112" s="992"/>
    </row>
    <row r="113" spans="1:130" s="226" customFormat="1" ht="26.25" customHeight="1">
      <c r="A113" s="1024"/>
      <c r="B113" s="1025"/>
      <c r="C113" s="1020" t="s">
        <v>427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86287</v>
      </c>
      <c r="AB113" s="1004"/>
      <c r="AC113" s="1004"/>
      <c r="AD113" s="1004"/>
      <c r="AE113" s="1005"/>
      <c r="AF113" s="1006">
        <v>76531</v>
      </c>
      <c r="AG113" s="1004"/>
      <c r="AH113" s="1004"/>
      <c r="AI113" s="1004"/>
      <c r="AJ113" s="1005"/>
      <c r="AK113" s="1006">
        <v>77408</v>
      </c>
      <c r="AL113" s="1004"/>
      <c r="AM113" s="1004"/>
      <c r="AN113" s="1004"/>
      <c r="AO113" s="1005"/>
      <c r="AP113" s="1007">
        <v>3.7</v>
      </c>
      <c r="AQ113" s="1008"/>
      <c r="AR113" s="1008"/>
      <c r="AS113" s="1008"/>
      <c r="AT113" s="1009"/>
      <c r="AU113" s="970"/>
      <c r="AV113" s="971"/>
      <c r="AW113" s="971"/>
      <c r="AX113" s="971"/>
      <c r="AY113" s="971"/>
      <c r="AZ113" s="1019" t="s">
        <v>428</v>
      </c>
      <c r="BA113" s="1020"/>
      <c r="BB113" s="1020"/>
      <c r="BC113" s="1020"/>
      <c r="BD113" s="1020"/>
      <c r="BE113" s="1020"/>
      <c r="BF113" s="1020"/>
      <c r="BG113" s="1020"/>
      <c r="BH113" s="1020"/>
      <c r="BI113" s="1020"/>
      <c r="BJ113" s="1020"/>
      <c r="BK113" s="1020"/>
      <c r="BL113" s="1020"/>
      <c r="BM113" s="1020"/>
      <c r="BN113" s="1020"/>
      <c r="BO113" s="1020"/>
      <c r="BP113" s="1021"/>
      <c r="BQ113" s="989">
        <v>217705</v>
      </c>
      <c r="BR113" s="990"/>
      <c r="BS113" s="990"/>
      <c r="BT113" s="990"/>
      <c r="BU113" s="990"/>
      <c r="BV113" s="990">
        <v>288074</v>
      </c>
      <c r="BW113" s="990"/>
      <c r="BX113" s="990"/>
      <c r="BY113" s="990"/>
      <c r="BZ113" s="990"/>
      <c r="CA113" s="990">
        <v>267638</v>
      </c>
      <c r="CB113" s="990"/>
      <c r="CC113" s="990"/>
      <c r="CD113" s="990"/>
      <c r="CE113" s="990"/>
      <c r="CF113" s="984">
        <v>12.8</v>
      </c>
      <c r="CG113" s="985"/>
      <c r="CH113" s="985"/>
      <c r="CI113" s="985"/>
      <c r="CJ113" s="985"/>
      <c r="CK113" s="1015"/>
      <c r="CL113" s="1016"/>
      <c r="CM113" s="986" t="s">
        <v>429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419</v>
      </c>
      <c r="DH113" s="1029"/>
      <c r="DI113" s="1029"/>
      <c r="DJ113" s="1029"/>
      <c r="DK113" s="1030"/>
      <c r="DL113" s="1031" t="s">
        <v>419</v>
      </c>
      <c r="DM113" s="1029"/>
      <c r="DN113" s="1029"/>
      <c r="DO113" s="1029"/>
      <c r="DP113" s="1030"/>
      <c r="DQ113" s="1031" t="s">
        <v>419</v>
      </c>
      <c r="DR113" s="1029"/>
      <c r="DS113" s="1029"/>
      <c r="DT113" s="1029"/>
      <c r="DU113" s="1030"/>
      <c r="DV113" s="1032" t="s">
        <v>419</v>
      </c>
      <c r="DW113" s="1033"/>
      <c r="DX113" s="1033"/>
      <c r="DY113" s="1033"/>
      <c r="DZ113" s="1034"/>
    </row>
    <row r="114" spans="1:130" s="226" customFormat="1" ht="26.25" customHeight="1">
      <c r="A114" s="1024"/>
      <c r="B114" s="1025"/>
      <c r="C114" s="1020" t="s">
        <v>430</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13843</v>
      </c>
      <c r="AB114" s="1029"/>
      <c r="AC114" s="1029"/>
      <c r="AD114" s="1029"/>
      <c r="AE114" s="1030"/>
      <c r="AF114" s="1031">
        <v>29901</v>
      </c>
      <c r="AG114" s="1029"/>
      <c r="AH114" s="1029"/>
      <c r="AI114" s="1029"/>
      <c r="AJ114" s="1030"/>
      <c r="AK114" s="1031">
        <v>32575</v>
      </c>
      <c r="AL114" s="1029"/>
      <c r="AM114" s="1029"/>
      <c r="AN114" s="1029"/>
      <c r="AO114" s="1030"/>
      <c r="AP114" s="1032">
        <v>1.6</v>
      </c>
      <c r="AQ114" s="1033"/>
      <c r="AR114" s="1033"/>
      <c r="AS114" s="1033"/>
      <c r="AT114" s="1034"/>
      <c r="AU114" s="970"/>
      <c r="AV114" s="971"/>
      <c r="AW114" s="971"/>
      <c r="AX114" s="971"/>
      <c r="AY114" s="971"/>
      <c r="AZ114" s="1019" t="s">
        <v>431</v>
      </c>
      <c r="BA114" s="1020"/>
      <c r="BB114" s="1020"/>
      <c r="BC114" s="1020"/>
      <c r="BD114" s="1020"/>
      <c r="BE114" s="1020"/>
      <c r="BF114" s="1020"/>
      <c r="BG114" s="1020"/>
      <c r="BH114" s="1020"/>
      <c r="BI114" s="1020"/>
      <c r="BJ114" s="1020"/>
      <c r="BK114" s="1020"/>
      <c r="BL114" s="1020"/>
      <c r="BM114" s="1020"/>
      <c r="BN114" s="1020"/>
      <c r="BO114" s="1020"/>
      <c r="BP114" s="1021"/>
      <c r="BQ114" s="989">
        <v>674510</v>
      </c>
      <c r="BR114" s="990"/>
      <c r="BS114" s="990"/>
      <c r="BT114" s="990"/>
      <c r="BU114" s="990"/>
      <c r="BV114" s="990">
        <v>725887</v>
      </c>
      <c r="BW114" s="990"/>
      <c r="BX114" s="990"/>
      <c r="BY114" s="990"/>
      <c r="BZ114" s="990"/>
      <c r="CA114" s="990">
        <v>718897</v>
      </c>
      <c r="CB114" s="990"/>
      <c r="CC114" s="990"/>
      <c r="CD114" s="990"/>
      <c r="CE114" s="990"/>
      <c r="CF114" s="984">
        <v>34.5</v>
      </c>
      <c r="CG114" s="985"/>
      <c r="CH114" s="985"/>
      <c r="CI114" s="985"/>
      <c r="CJ114" s="985"/>
      <c r="CK114" s="1015"/>
      <c r="CL114" s="1016"/>
      <c r="CM114" s="986" t="s">
        <v>432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419</v>
      </c>
      <c r="DH114" s="1029"/>
      <c r="DI114" s="1029"/>
      <c r="DJ114" s="1029"/>
      <c r="DK114" s="1030"/>
      <c r="DL114" s="1031" t="s">
        <v>419</v>
      </c>
      <c r="DM114" s="1029"/>
      <c r="DN114" s="1029"/>
      <c r="DO114" s="1029"/>
      <c r="DP114" s="1030"/>
      <c r="DQ114" s="1031" t="s">
        <v>419</v>
      </c>
      <c r="DR114" s="1029"/>
      <c r="DS114" s="1029"/>
      <c r="DT114" s="1029"/>
      <c r="DU114" s="1030"/>
      <c r="DV114" s="1032" t="s">
        <v>419</v>
      </c>
      <c r="DW114" s="1033"/>
      <c r="DX114" s="1033"/>
      <c r="DY114" s="1033"/>
      <c r="DZ114" s="1034"/>
    </row>
    <row r="115" spans="1:130" s="226" customFormat="1" ht="26.25" customHeight="1">
      <c r="A115" s="1024"/>
      <c r="B115" s="1025"/>
      <c r="C115" s="1020" t="s">
        <v>433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419</v>
      </c>
      <c r="AB115" s="1004"/>
      <c r="AC115" s="1004"/>
      <c r="AD115" s="1004"/>
      <c r="AE115" s="1005"/>
      <c r="AF115" s="1006" t="s">
        <v>419</v>
      </c>
      <c r="AG115" s="1004"/>
      <c r="AH115" s="1004"/>
      <c r="AI115" s="1004"/>
      <c r="AJ115" s="1005"/>
      <c r="AK115" s="1006" t="s">
        <v>419</v>
      </c>
      <c r="AL115" s="1004"/>
      <c r="AM115" s="1004"/>
      <c r="AN115" s="1004"/>
      <c r="AO115" s="1005"/>
      <c r="AP115" s="1007" t="s">
        <v>419</v>
      </c>
      <c r="AQ115" s="1008"/>
      <c r="AR115" s="1008"/>
      <c r="AS115" s="1008"/>
      <c r="AT115" s="1009"/>
      <c r="AU115" s="970"/>
      <c r="AV115" s="971"/>
      <c r="AW115" s="971"/>
      <c r="AX115" s="971"/>
      <c r="AY115" s="971"/>
      <c r="AZ115" s="1019" t="s">
        <v>434</v>
      </c>
      <c r="BA115" s="1020"/>
      <c r="BB115" s="1020"/>
      <c r="BC115" s="1020"/>
      <c r="BD115" s="1020"/>
      <c r="BE115" s="1020"/>
      <c r="BF115" s="1020"/>
      <c r="BG115" s="1020"/>
      <c r="BH115" s="1020"/>
      <c r="BI115" s="1020"/>
      <c r="BJ115" s="1020"/>
      <c r="BK115" s="1020"/>
      <c r="BL115" s="1020"/>
      <c r="BM115" s="1020"/>
      <c r="BN115" s="1020"/>
      <c r="BO115" s="1020"/>
      <c r="BP115" s="1021"/>
      <c r="BQ115" s="989" t="s">
        <v>419</v>
      </c>
      <c r="BR115" s="990"/>
      <c r="BS115" s="990"/>
      <c r="BT115" s="990"/>
      <c r="BU115" s="990"/>
      <c r="BV115" s="990" t="s">
        <v>419</v>
      </c>
      <c r="BW115" s="990"/>
      <c r="BX115" s="990"/>
      <c r="BY115" s="990"/>
      <c r="BZ115" s="990"/>
      <c r="CA115" s="990" t="s">
        <v>419</v>
      </c>
      <c r="CB115" s="990"/>
      <c r="CC115" s="990"/>
      <c r="CD115" s="990"/>
      <c r="CE115" s="990"/>
      <c r="CF115" s="984" t="s">
        <v>419</v>
      </c>
      <c r="CG115" s="985"/>
      <c r="CH115" s="985"/>
      <c r="CI115" s="985"/>
      <c r="CJ115" s="985"/>
      <c r="CK115" s="1015"/>
      <c r="CL115" s="1016"/>
      <c r="CM115" s="1019" t="s">
        <v>435</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419</v>
      </c>
      <c r="DH115" s="1029"/>
      <c r="DI115" s="1029"/>
      <c r="DJ115" s="1029"/>
      <c r="DK115" s="1030"/>
      <c r="DL115" s="1031" t="s">
        <v>419</v>
      </c>
      <c r="DM115" s="1029"/>
      <c r="DN115" s="1029"/>
      <c r="DO115" s="1029"/>
      <c r="DP115" s="1030"/>
      <c r="DQ115" s="1031" t="s">
        <v>419</v>
      </c>
      <c r="DR115" s="1029"/>
      <c r="DS115" s="1029"/>
      <c r="DT115" s="1029"/>
      <c r="DU115" s="1030"/>
      <c r="DV115" s="1032" t="s">
        <v>419</v>
      </c>
      <c r="DW115" s="1033"/>
      <c r="DX115" s="1033"/>
      <c r="DY115" s="1033"/>
      <c r="DZ115" s="1034"/>
    </row>
    <row r="116" spans="1:130" s="226" customFormat="1" ht="26.25" customHeight="1">
      <c r="A116" s="1026"/>
      <c r="B116" s="1027"/>
      <c r="C116" s="1035" t="s">
        <v>436</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419</v>
      </c>
      <c r="AB116" s="1029"/>
      <c r="AC116" s="1029"/>
      <c r="AD116" s="1029"/>
      <c r="AE116" s="1030"/>
      <c r="AF116" s="1031" t="s">
        <v>419</v>
      </c>
      <c r="AG116" s="1029"/>
      <c r="AH116" s="1029"/>
      <c r="AI116" s="1029"/>
      <c r="AJ116" s="1030"/>
      <c r="AK116" s="1031" t="s">
        <v>419</v>
      </c>
      <c r="AL116" s="1029"/>
      <c r="AM116" s="1029"/>
      <c r="AN116" s="1029"/>
      <c r="AO116" s="1030"/>
      <c r="AP116" s="1032" t="s">
        <v>419</v>
      </c>
      <c r="AQ116" s="1033"/>
      <c r="AR116" s="1033"/>
      <c r="AS116" s="1033"/>
      <c r="AT116" s="1034"/>
      <c r="AU116" s="970"/>
      <c r="AV116" s="971"/>
      <c r="AW116" s="971"/>
      <c r="AX116" s="971"/>
      <c r="AY116" s="971"/>
      <c r="AZ116" s="1037" t="s">
        <v>437</v>
      </c>
      <c r="BA116" s="1038"/>
      <c r="BB116" s="1038"/>
      <c r="BC116" s="1038"/>
      <c r="BD116" s="1038"/>
      <c r="BE116" s="1038"/>
      <c r="BF116" s="1038"/>
      <c r="BG116" s="1038"/>
      <c r="BH116" s="1038"/>
      <c r="BI116" s="1038"/>
      <c r="BJ116" s="1038"/>
      <c r="BK116" s="1038"/>
      <c r="BL116" s="1038"/>
      <c r="BM116" s="1038"/>
      <c r="BN116" s="1038"/>
      <c r="BO116" s="1038"/>
      <c r="BP116" s="1039"/>
      <c r="BQ116" s="989" t="s">
        <v>419</v>
      </c>
      <c r="BR116" s="990"/>
      <c r="BS116" s="990"/>
      <c r="BT116" s="990"/>
      <c r="BU116" s="990"/>
      <c r="BV116" s="990" t="s">
        <v>419</v>
      </c>
      <c r="BW116" s="990"/>
      <c r="BX116" s="990"/>
      <c r="BY116" s="990"/>
      <c r="BZ116" s="990"/>
      <c r="CA116" s="990" t="s">
        <v>419</v>
      </c>
      <c r="CB116" s="990"/>
      <c r="CC116" s="990"/>
      <c r="CD116" s="990"/>
      <c r="CE116" s="990"/>
      <c r="CF116" s="984" t="s">
        <v>419</v>
      </c>
      <c r="CG116" s="985"/>
      <c r="CH116" s="985"/>
      <c r="CI116" s="985"/>
      <c r="CJ116" s="985"/>
      <c r="CK116" s="1015"/>
      <c r="CL116" s="1016"/>
      <c r="CM116" s="986" t="s">
        <v>438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419</v>
      </c>
      <c r="DH116" s="1029"/>
      <c r="DI116" s="1029"/>
      <c r="DJ116" s="1029"/>
      <c r="DK116" s="1030"/>
      <c r="DL116" s="1031" t="s">
        <v>419</v>
      </c>
      <c r="DM116" s="1029"/>
      <c r="DN116" s="1029"/>
      <c r="DO116" s="1029"/>
      <c r="DP116" s="1030"/>
      <c r="DQ116" s="1031" t="s">
        <v>419</v>
      </c>
      <c r="DR116" s="1029"/>
      <c r="DS116" s="1029"/>
      <c r="DT116" s="1029"/>
      <c r="DU116" s="1030"/>
      <c r="DV116" s="1032" t="s">
        <v>419</v>
      </c>
      <c r="DW116" s="1033"/>
      <c r="DX116" s="1033"/>
      <c r="DY116" s="1033"/>
      <c r="DZ116" s="1034"/>
    </row>
    <row r="117" spans="1:130" s="226" customFormat="1" ht="26.25" customHeight="1">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439</v>
      </c>
      <c r="Z117" s="956"/>
      <c r="AA117" s="1046">
        <v>378891</v>
      </c>
      <c r="AB117" s="1047"/>
      <c r="AC117" s="1047"/>
      <c r="AD117" s="1047"/>
      <c r="AE117" s="1048"/>
      <c r="AF117" s="1049">
        <v>401931</v>
      </c>
      <c r="AG117" s="1047"/>
      <c r="AH117" s="1047"/>
      <c r="AI117" s="1047"/>
      <c r="AJ117" s="1048"/>
      <c r="AK117" s="1049">
        <v>402906</v>
      </c>
      <c r="AL117" s="1047"/>
      <c r="AM117" s="1047"/>
      <c r="AN117" s="1047"/>
      <c r="AO117" s="1048"/>
      <c r="AP117" s="1050"/>
      <c r="AQ117" s="1051"/>
      <c r="AR117" s="1051"/>
      <c r="AS117" s="1051"/>
      <c r="AT117" s="1052"/>
      <c r="AU117" s="970"/>
      <c r="AV117" s="971"/>
      <c r="AW117" s="971"/>
      <c r="AX117" s="971"/>
      <c r="AY117" s="971"/>
      <c r="AZ117" s="1037" t="s">
        <v>440</v>
      </c>
      <c r="BA117" s="1038"/>
      <c r="BB117" s="1038"/>
      <c r="BC117" s="1038"/>
      <c r="BD117" s="1038"/>
      <c r="BE117" s="1038"/>
      <c r="BF117" s="1038"/>
      <c r="BG117" s="1038"/>
      <c r="BH117" s="1038"/>
      <c r="BI117" s="1038"/>
      <c r="BJ117" s="1038"/>
      <c r="BK117" s="1038"/>
      <c r="BL117" s="1038"/>
      <c r="BM117" s="1038"/>
      <c r="BN117" s="1038"/>
      <c r="BO117" s="1038"/>
      <c r="BP117" s="1039"/>
      <c r="BQ117" s="989" t="s">
        <v>166</v>
      </c>
      <c r="BR117" s="990"/>
      <c r="BS117" s="990"/>
      <c r="BT117" s="990"/>
      <c r="BU117" s="990"/>
      <c r="BV117" s="990" t="s">
        <v>166</v>
      </c>
      <c r="BW117" s="990"/>
      <c r="BX117" s="990"/>
      <c r="BY117" s="990"/>
      <c r="BZ117" s="990"/>
      <c r="CA117" s="990" t="s">
        <v>166</v>
      </c>
      <c r="CB117" s="990"/>
      <c r="CC117" s="990"/>
      <c r="CD117" s="990"/>
      <c r="CE117" s="990"/>
      <c r="CF117" s="984" t="s">
        <v>166</v>
      </c>
      <c r="CG117" s="985"/>
      <c r="CH117" s="985"/>
      <c r="CI117" s="985"/>
      <c r="CJ117" s="985"/>
      <c r="CK117" s="1015"/>
      <c r="CL117" s="1016"/>
      <c r="CM117" s="986" t="s">
        <v>441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166</v>
      </c>
      <c r="DH117" s="1029"/>
      <c r="DI117" s="1029"/>
      <c r="DJ117" s="1029"/>
      <c r="DK117" s="1030"/>
      <c r="DL117" s="1031" t="s">
        <v>166</v>
      </c>
      <c r="DM117" s="1029"/>
      <c r="DN117" s="1029"/>
      <c r="DO117" s="1029"/>
      <c r="DP117" s="1030"/>
      <c r="DQ117" s="1031" t="s">
        <v>166</v>
      </c>
      <c r="DR117" s="1029"/>
      <c r="DS117" s="1029"/>
      <c r="DT117" s="1029"/>
      <c r="DU117" s="1030"/>
      <c r="DV117" s="1032" t="s">
        <v>166</v>
      </c>
      <c r="DW117" s="1033"/>
      <c r="DX117" s="1033"/>
      <c r="DY117" s="1033"/>
      <c r="DZ117" s="1034"/>
    </row>
    <row r="118" spans="1:130" s="226" customFormat="1" ht="26.25" customHeight="1">
      <c r="A118" s="974" t="s">
        <v>414</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412</v>
      </c>
      <c r="AB118" s="955"/>
      <c r="AC118" s="955"/>
      <c r="AD118" s="955"/>
      <c r="AE118" s="956"/>
      <c r="AF118" s="954" t="s">
        <v>299</v>
      </c>
      <c r="AG118" s="955"/>
      <c r="AH118" s="955"/>
      <c r="AI118" s="955"/>
      <c r="AJ118" s="956"/>
      <c r="AK118" s="954" t="s">
        <v>298</v>
      </c>
      <c r="AL118" s="955"/>
      <c r="AM118" s="955"/>
      <c r="AN118" s="955"/>
      <c r="AO118" s="956"/>
      <c r="AP118" s="1041" t="s">
        <v>413</v>
      </c>
      <c r="AQ118" s="1042"/>
      <c r="AR118" s="1042"/>
      <c r="AS118" s="1042"/>
      <c r="AT118" s="1043"/>
      <c r="AU118" s="970"/>
      <c r="AV118" s="971"/>
      <c r="AW118" s="971"/>
      <c r="AX118" s="971"/>
      <c r="AY118" s="971"/>
      <c r="AZ118" s="1044" t="s">
        <v>442</v>
      </c>
      <c r="BA118" s="1035"/>
      <c r="BB118" s="1035"/>
      <c r="BC118" s="1035"/>
      <c r="BD118" s="1035"/>
      <c r="BE118" s="1035"/>
      <c r="BF118" s="1035"/>
      <c r="BG118" s="1035"/>
      <c r="BH118" s="1035"/>
      <c r="BI118" s="1035"/>
      <c r="BJ118" s="1035"/>
      <c r="BK118" s="1035"/>
      <c r="BL118" s="1035"/>
      <c r="BM118" s="1035"/>
      <c r="BN118" s="1035"/>
      <c r="BO118" s="1035"/>
      <c r="BP118" s="1036"/>
      <c r="BQ118" s="1067" t="s">
        <v>443</v>
      </c>
      <c r="BR118" s="1068"/>
      <c r="BS118" s="1068"/>
      <c r="BT118" s="1068"/>
      <c r="BU118" s="1068"/>
      <c r="BV118" s="1068" t="s">
        <v>443</v>
      </c>
      <c r="BW118" s="1068"/>
      <c r="BX118" s="1068"/>
      <c r="BY118" s="1068"/>
      <c r="BZ118" s="1068"/>
      <c r="CA118" s="1068" t="s">
        <v>166</v>
      </c>
      <c r="CB118" s="1068"/>
      <c r="CC118" s="1068"/>
      <c r="CD118" s="1068"/>
      <c r="CE118" s="1068"/>
      <c r="CF118" s="984" t="s">
        <v>444</v>
      </c>
      <c r="CG118" s="985"/>
      <c r="CH118" s="985"/>
      <c r="CI118" s="985"/>
      <c r="CJ118" s="985"/>
      <c r="CK118" s="1015"/>
      <c r="CL118" s="1016"/>
      <c r="CM118" s="986" t="s">
        <v>445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166</v>
      </c>
      <c r="DH118" s="1029"/>
      <c r="DI118" s="1029"/>
      <c r="DJ118" s="1029"/>
      <c r="DK118" s="1030"/>
      <c r="DL118" s="1031" t="s">
        <v>166</v>
      </c>
      <c r="DM118" s="1029"/>
      <c r="DN118" s="1029"/>
      <c r="DO118" s="1029"/>
      <c r="DP118" s="1030"/>
      <c r="DQ118" s="1031" t="s">
        <v>166</v>
      </c>
      <c r="DR118" s="1029"/>
      <c r="DS118" s="1029"/>
      <c r="DT118" s="1029"/>
      <c r="DU118" s="1030"/>
      <c r="DV118" s="1032" t="s">
        <v>166</v>
      </c>
      <c r="DW118" s="1033"/>
      <c r="DX118" s="1033"/>
      <c r="DY118" s="1033"/>
      <c r="DZ118" s="1034"/>
    </row>
    <row r="119" spans="1:130" s="226" customFormat="1" ht="26.25" customHeight="1">
      <c r="A119" s="1128" t="s">
        <v>417</v>
      </c>
      <c r="B119" s="1014"/>
      <c r="C119" s="993" t="s">
        <v>418</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166</v>
      </c>
      <c r="AB119" s="962"/>
      <c r="AC119" s="962"/>
      <c r="AD119" s="962"/>
      <c r="AE119" s="963"/>
      <c r="AF119" s="964" t="s">
        <v>166</v>
      </c>
      <c r="AG119" s="962"/>
      <c r="AH119" s="962"/>
      <c r="AI119" s="962"/>
      <c r="AJ119" s="963"/>
      <c r="AK119" s="964" t="s">
        <v>166</v>
      </c>
      <c r="AL119" s="962"/>
      <c r="AM119" s="962"/>
      <c r="AN119" s="962"/>
      <c r="AO119" s="963"/>
      <c r="AP119" s="965" t="s">
        <v>444</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446</v>
      </c>
      <c r="BP119" s="1076"/>
      <c r="BQ119" s="1067">
        <v>5546149</v>
      </c>
      <c r="BR119" s="1068"/>
      <c r="BS119" s="1068"/>
      <c r="BT119" s="1068"/>
      <c r="BU119" s="1068"/>
      <c r="BV119" s="1068">
        <v>5485320</v>
      </c>
      <c r="BW119" s="1068"/>
      <c r="BX119" s="1068"/>
      <c r="BY119" s="1068"/>
      <c r="BZ119" s="1068"/>
      <c r="CA119" s="1068">
        <v>5389745</v>
      </c>
      <c r="CB119" s="1068"/>
      <c r="CC119" s="1068"/>
      <c r="CD119" s="1068"/>
      <c r="CE119" s="1068"/>
      <c r="CF119" s="1069"/>
      <c r="CG119" s="1070"/>
      <c r="CH119" s="1070"/>
      <c r="CI119" s="1070"/>
      <c r="CJ119" s="1071"/>
      <c r="CK119" s="1017"/>
      <c r="CL119" s="1018"/>
      <c r="CM119" s="1072" t="s">
        <v>447</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166</v>
      </c>
      <c r="DH119" s="1054"/>
      <c r="DI119" s="1054"/>
      <c r="DJ119" s="1054"/>
      <c r="DK119" s="1055"/>
      <c r="DL119" s="1053" t="s">
        <v>166</v>
      </c>
      <c r="DM119" s="1054"/>
      <c r="DN119" s="1054"/>
      <c r="DO119" s="1054"/>
      <c r="DP119" s="1055"/>
      <c r="DQ119" s="1053" t="s">
        <v>166</v>
      </c>
      <c r="DR119" s="1054"/>
      <c r="DS119" s="1054"/>
      <c r="DT119" s="1054"/>
      <c r="DU119" s="1055"/>
      <c r="DV119" s="1056" t="s">
        <v>444</v>
      </c>
      <c r="DW119" s="1057"/>
      <c r="DX119" s="1057"/>
      <c r="DY119" s="1057"/>
      <c r="DZ119" s="1058"/>
    </row>
    <row r="120" spans="1:130" s="226" customFormat="1" ht="26.25" customHeight="1">
      <c r="A120" s="1129"/>
      <c r="B120" s="1016"/>
      <c r="C120" s="986" t="s">
        <v>422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166</v>
      </c>
      <c r="AB120" s="1029"/>
      <c r="AC120" s="1029"/>
      <c r="AD120" s="1029"/>
      <c r="AE120" s="1030"/>
      <c r="AF120" s="1031" t="s">
        <v>166</v>
      </c>
      <c r="AG120" s="1029"/>
      <c r="AH120" s="1029"/>
      <c r="AI120" s="1029"/>
      <c r="AJ120" s="1030"/>
      <c r="AK120" s="1031" t="s">
        <v>443</v>
      </c>
      <c r="AL120" s="1029"/>
      <c r="AM120" s="1029"/>
      <c r="AN120" s="1029"/>
      <c r="AO120" s="1030"/>
      <c r="AP120" s="1032" t="s">
        <v>166</v>
      </c>
      <c r="AQ120" s="1033"/>
      <c r="AR120" s="1033"/>
      <c r="AS120" s="1033"/>
      <c r="AT120" s="1034"/>
      <c r="AU120" s="1059" t="s">
        <v>448</v>
      </c>
      <c r="AV120" s="1060"/>
      <c r="AW120" s="1060"/>
      <c r="AX120" s="1060"/>
      <c r="AY120" s="1061"/>
      <c r="AZ120" s="1010" t="s">
        <v>449</v>
      </c>
      <c r="BA120" s="959"/>
      <c r="BB120" s="959"/>
      <c r="BC120" s="959"/>
      <c r="BD120" s="959"/>
      <c r="BE120" s="959"/>
      <c r="BF120" s="959"/>
      <c r="BG120" s="959"/>
      <c r="BH120" s="959"/>
      <c r="BI120" s="959"/>
      <c r="BJ120" s="959"/>
      <c r="BK120" s="959"/>
      <c r="BL120" s="959"/>
      <c r="BM120" s="959"/>
      <c r="BN120" s="959"/>
      <c r="BO120" s="959"/>
      <c r="BP120" s="960"/>
      <c r="BQ120" s="996">
        <v>1313276</v>
      </c>
      <c r="BR120" s="997"/>
      <c r="BS120" s="997"/>
      <c r="BT120" s="997"/>
      <c r="BU120" s="997"/>
      <c r="BV120" s="997">
        <v>1340801</v>
      </c>
      <c r="BW120" s="997"/>
      <c r="BX120" s="997"/>
      <c r="BY120" s="997"/>
      <c r="BZ120" s="997"/>
      <c r="CA120" s="997">
        <v>1343356</v>
      </c>
      <c r="CB120" s="997"/>
      <c r="CC120" s="997"/>
      <c r="CD120" s="997"/>
      <c r="CE120" s="997"/>
      <c r="CF120" s="1011">
        <v>64.400000000000006</v>
      </c>
      <c r="CG120" s="1012"/>
      <c r="CH120" s="1012"/>
      <c r="CI120" s="1012"/>
      <c r="CJ120" s="1012"/>
      <c r="CK120" s="1077" t="s">
        <v>450</v>
      </c>
      <c r="CL120" s="1078"/>
      <c r="CM120" s="1078"/>
      <c r="CN120" s="1078"/>
      <c r="CO120" s="1079"/>
      <c r="CP120" s="1085" t="s">
        <v>395</v>
      </c>
      <c r="CQ120" s="1086"/>
      <c r="CR120" s="1086"/>
      <c r="CS120" s="1086"/>
      <c r="CT120" s="1086"/>
      <c r="CU120" s="1086"/>
      <c r="CV120" s="1086"/>
      <c r="CW120" s="1086"/>
      <c r="CX120" s="1086"/>
      <c r="CY120" s="1086"/>
      <c r="CZ120" s="1086"/>
      <c r="DA120" s="1086"/>
      <c r="DB120" s="1086"/>
      <c r="DC120" s="1086"/>
      <c r="DD120" s="1086"/>
      <c r="DE120" s="1086"/>
      <c r="DF120" s="1087"/>
      <c r="DG120" s="996">
        <v>1301207</v>
      </c>
      <c r="DH120" s="997"/>
      <c r="DI120" s="997"/>
      <c r="DJ120" s="997"/>
      <c r="DK120" s="997"/>
      <c r="DL120" s="997">
        <v>1290777</v>
      </c>
      <c r="DM120" s="997"/>
      <c r="DN120" s="997"/>
      <c r="DO120" s="997"/>
      <c r="DP120" s="997"/>
      <c r="DQ120" s="997">
        <v>1277176</v>
      </c>
      <c r="DR120" s="997"/>
      <c r="DS120" s="997"/>
      <c r="DT120" s="997"/>
      <c r="DU120" s="997"/>
      <c r="DV120" s="998">
        <v>61.3</v>
      </c>
      <c r="DW120" s="998"/>
      <c r="DX120" s="998"/>
      <c r="DY120" s="998"/>
      <c r="DZ120" s="999"/>
    </row>
    <row r="121" spans="1:130" s="226" customFormat="1" ht="26.25" customHeight="1">
      <c r="A121" s="1129"/>
      <c r="B121" s="1016"/>
      <c r="C121" s="1037" t="s">
        <v>451</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166</v>
      </c>
      <c r="AB121" s="1029"/>
      <c r="AC121" s="1029"/>
      <c r="AD121" s="1029"/>
      <c r="AE121" s="1030"/>
      <c r="AF121" s="1031" t="s">
        <v>166</v>
      </c>
      <c r="AG121" s="1029"/>
      <c r="AH121" s="1029"/>
      <c r="AI121" s="1029"/>
      <c r="AJ121" s="1030"/>
      <c r="AK121" s="1031" t="s">
        <v>166</v>
      </c>
      <c r="AL121" s="1029"/>
      <c r="AM121" s="1029"/>
      <c r="AN121" s="1029"/>
      <c r="AO121" s="1030"/>
      <c r="AP121" s="1032" t="s">
        <v>166</v>
      </c>
      <c r="AQ121" s="1033"/>
      <c r="AR121" s="1033"/>
      <c r="AS121" s="1033"/>
      <c r="AT121" s="1034"/>
      <c r="AU121" s="1062"/>
      <c r="AV121" s="1063"/>
      <c r="AW121" s="1063"/>
      <c r="AX121" s="1063"/>
      <c r="AY121" s="1064"/>
      <c r="AZ121" s="1019" t="s">
        <v>452</v>
      </c>
      <c r="BA121" s="1020"/>
      <c r="BB121" s="1020"/>
      <c r="BC121" s="1020"/>
      <c r="BD121" s="1020"/>
      <c r="BE121" s="1020"/>
      <c r="BF121" s="1020"/>
      <c r="BG121" s="1020"/>
      <c r="BH121" s="1020"/>
      <c r="BI121" s="1020"/>
      <c r="BJ121" s="1020"/>
      <c r="BK121" s="1020"/>
      <c r="BL121" s="1020"/>
      <c r="BM121" s="1020"/>
      <c r="BN121" s="1020"/>
      <c r="BO121" s="1020"/>
      <c r="BP121" s="1021"/>
      <c r="BQ121" s="989" t="s">
        <v>166</v>
      </c>
      <c r="BR121" s="990"/>
      <c r="BS121" s="990"/>
      <c r="BT121" s="990"/>
      <c r="BU121" s="990"/>
      <c r="BV121" s="990" t="s">
        <v>166</v>
      </c>
      <c r="BW121" s="990"/>
      <c r="BX121" s="990"/>
      <c r="BY121" s="990"/>
      <c r="BZ121" s="990"/>
      <c r="CA121" s="990" t="s">
        <v>166</v>
      </c>
      <c r="CB121" s="990"/>
      <c r="CC121" s="990"/>
      <c r="CD121" s="990"/>
      <c r="CE121" s="990"/>
      <c r="CF121" s="984" t="s">
        <v>166</v>
      </c>
      <c r="CG121" s="985"/>
      <c r="CH121" s="985"/>
      <c r="CI121" s="985"/>
      <c r="CJ121" s="985"/>
      <c r="CK121" s="1080"/>
      <c r="CL121" s="1081"/>
      <c r="CM121" s="1081"/>
      <c r="CN121" s="1081"/>
      <c r="CO121" s="1082"/>
      <c r="CP121" s="1090" t="s">
        <v>453</v>
      </c>
      <c r="CQ121" s="1091"/>
      <c r="CR121" s="1091"/>
      <c r="CS121" s="1091"/>
      <c r="CT121" s="1091"/>
      <c r="CU121" s="1091"/>
      <c r="CV121" s="1091"/>
      <c r="CW121" s="1091"/>
      <c r="CX121" s="1091"/>
      <c r="CY121" s="1091"/>
      <c r="CZ121" s="1091"/>
      <c r="DA121" s="1091"/>
      <c r="DB121" s="1091"/>
      <c r="DC121" s="1091"/>
      <c r="DD121" s="1091"/>
      <c r="DE121" s="1091"/>
      <c r="DF121" s="1092"/>
      <c r="DG121" s="989" t="s">
        <v>166</v>
      </c>
      <c r="DH121" s="990"/>
      <c r="DI121" s="990"/>
      <c r="DJ121" s="990"/>
      <c r="DK121" s="990"/>
      <c r="DL121" s="990" t="s">
        <v>166</v>
      </c>
      <c r="DM121" s="990"/>
      <c r="DN121" s="990"/>
      <c r="DO121" s="990"/>
      <c r="DP121" s="990"/>
      <c r="DQ121" s="990" t="s">
        <v>166</v>
      </c>
      <c r="DR121" s="990"/>
      <c r="DS121" s="990"/>
      <c r="DT121" s="990"/>
      <c r="DU121" s="990"/>
      <c r="DV121" s="991" t="s">
        <v>166</v>
      </c>
      <c r="DW121" s="991"/>
      <c r="DX121" s="991"/>
      <c r="DY121" s="991"/>
      <c r="DZ121" s="992"/>
    </row>
    <row r="122" spans="1:130" s="226" customFormat="1" ht="26.25" customHeight="1">
      <c r="A122" s="1129"/>
      <c r="B122" s="1016"/>
      <c r="C122" s="986" t="s">
        <v>432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166</v>
      </c>
      <c r="AB122" s="1029"/>
      <c r="AC122" s="1029"/>
      <c r="AD122" s="1029"/>
      <c r="AE122" s="1030"/>
      <c r="AF122" s="1031" t="s">
        <v>166</v>
      </c>
      <c r="AG122" s="1029"/>
      <c r="AH122" s="1029"/>
      <c r="AI122" s="1029"/>
      <c r="AJ122" s="1030"/>
      <c r="AK122" s="1031" t="s">
        <v>443</v>
      </c>
      <c r="AL122" s="1029"/>
      <c r="AM122" s="1029"/>
      <c r="AN122" s="1029"/>
      <c r="AO122" s="1030"/>
      <c r="AP122" s="1032" t="s">
        <v>166</v>
      </c>
      <c r="AQ122" s="1033"/>
      <c r="AR122" s="1033"/>
      <c r="AS122" s="1033"/>
      <c r="AT122" s="1034"/>
      <c r="AU122" s="1062"/>
      <c r="AV122" s="1063"/>
      <c r="AW122" s="1063"/>
      <c r="AX122" s="1063"/>
      <c r="AY122" s="1064"/>
      <c r="AZ122" s="1044" t="s">
        <v>454</v>
      </c>
      <c r="BA122" s="1035"/>
      <c r="BB122" s="1035"/>
      <c r="BC122" s="1035"/>
      <c r="BD122" s="1035"/>
      <c r="BE122" s="1035"/>
      <c r="BF122" s="1035"/>
      <c r="BG122" s="1035"/>
      <c r="BH122" s="1035"/>
      <c r="BI122" s="1035"/>
      <c r="BJ122" s="1035"/>
      <c r="BK122" s="1035"/>
      <c r="BL122" s="1035"/>
      <c r="BM122" s="1035"/>
      <c r="BN122" s="1035"/>
      <c r="BO122" s="1035"/>
      <c r="BP122" s="1036"/>
      <c r="BQ122" s="1067">
        <v>3192114</v>
      </c>
      <c r="BR122" s="1068"/>
      <c r="BS122" s="1068"/>
      <c r="BT122" s="1068"/>
      <c r="BU122" s="1068"/>
      <c r="BV122" s="1068">
        <v>3186954</v>
      </c>
      <c r="BW122" s="1068"/>
      <c r="BX122" s="1068"/>
      <c r="BY122" s="1068"/>
      <c r="BZ122" s="1068"/>
      <c r="CA122" s="1068">
        <v>3160520</v>
      </c>
      <c r="CB122" s="1068"/>
      <c r="CC122" s="1068"/>
      <c r="CD122" s="1068"/>
      <c r="CE122" s="1068"/>
      <c r="CF122" s="1088">
        <v>151.6</v>
      </c>
      <c r="CG122" s="1089"/>
      <c r="CH122" s="1089"/>
      <c r="CI122" s="1089"/>
      <c r="CJ122" s="1089"/>
      <c r="CK122" s="1080"/>
      <c r="CL122" s="1081"/>
      <c r="CM122" s="1081"/>
      <c r="CN122" s="1081"/>
      <c r="CO122" s="1082"/>
      <c r="CP122" s="1090"/>
      <c r="CQ122" s="1091"/>
      <c r="CR122" s="1091"/>
      <c r="CS122" s="1091"/>
      <c r="CT122" s="1091"/>
      <c r="CU122" s="1091"/>
      <c r="CV122" s="1091"/>
      <c r="CW122" s="1091"/>
      <c r="CX122" s="1091"/>
      <c r="CY122" s="1091"/>
      <c r="CZ122" s="1091"/>
      <c r="DA122" s="1091"/>
      <c r="DB122" s="1091"/>
      <c r="DC122" s="1091"/>
      <c r="DD122" s="1091"/>
      <c r="DE122" s="1091"/>
      <c r="DF122" s="1092"/>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26" customFormat="1" ht="26.25" customHeight="1">
      <c r="A123" s="1129"/>
      <c r="B123" s="1016"/>
      <c r="C123" s="986" t="s">
        <v>438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166</v>
      </c>
      <c r="AB123" s="1029"/>
      <c r="AC123" s="1029"/>
      <c r="AD123" s="1029"/>
      <c r="AE123" s="1030"/>
      <c r="AF123" s="1031" t="s">
        <v>166</v>
      </c>
      <c r="AG123" s="1029"/>
      <c r="AH123" s="1029"/>
      <c r="AI123" s="1029"/>
      <c r="AJ123" s="1030"/>
      <c r="AK123" s="1031" t="s">
        <v>166</v>
      </c>
      <c r="AL123" s="1029"/>
      <c r="AM123" s="1029"/>
      <c r="AN123" s="1029"/>
      <c r="AO123" s="1030"/>
      <c r="AP123" s="1032" t="s">
        <v>166</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455</v>
      </c>
      <c r="BP123" s="1076"/>
      <c r="BQ123" s="1135">
        <v>4505390</v>
      </c>
      <c r="BR123" s="1136"/>
      <c r="BS123" s="1136"/>
      <c r="BT123" s="1136"/>
      <c r="BU123" s="1136"/>
      <c r="BV123" s="1136">
        <v>4527755</v>
      </c>
      <c r="BW123" s="1136"/>
      <c r="BX123" s="1136"/>
      <c r="BY123" s="1136"/>
      <c r="BZ123" s="1136"/>
      <c r="CA123" s="1136">
        <v>4503876</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c r="A124" s="1129"/>
      <c r="B124" s="1016"/>
      <c r="C124" s="986" t="s">
        <v>441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166</v>
      </c>
      <c r="AB124" s="1029"/>
      <c r="AC124" s="1029"/>
      <c r="AD124" s="1029"/>
      <c r="AE124" s="1030"/>
      <c r="AF124" s="1031" t="s">
        <v>166</v>
      </c>
      <c r="AG124" s="1029"/>
      <c r="AH124" s="1029"/>
      <c r="AI124" s="1029"/>
      <c r="AJ124" s="1030"/>
      <c r="AK124" s="1031" t="s">
        <v>166</v>
      </c>
      <c r="AL124" s="1029"/>
      <c r="AM124" s="1029"/>
      <c r="AN124" s="1029"/>
      <c r="AO124" s="1030"/>
      <c r="AP124" s="1032" t="s">
        <v>166</v>
      </c>
      <c r="AQ124" s="1033"/>
      <c r="AR124" s="1033"/>
      <c r="AS124" s="1033"/>
      <c r="AT124" s="1034"/>
      <c r="AU124" s="1131" t="s">
        <v>456</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49</v>
      </c>
      <c r="BR124" s="1098"/>
      <c r="BS124" s="1098"/>
      <c r="BT124" s="1098"/>
      <c r="BU124" s="1098"/>
      <c r="BV124" s="1098">
        <v>45.8</v>
      </c>
      <c r="BW124" s="1098"/>
      <c r="BX124" s="1098"/>
      <c r="BY124" s="1098"/>
      <c r="BZ124" s="1098"/>
      <c r="CA124" s="1098">
        <v>42.4</v>
      </c>
      <c r="CB124" s="1098"/>
      <c r="CC124" s="1098"/>
      <c r="CD124" s="1098"/>
      <c r="CE124" s="1098"/>
      <c r="CF124" s="1099"/>
      <c r="CG124" s="1100"/>
      <c r="CH124" s="1100"/>
      <c r="CI124" s="1100"/>
      <c r="CJ124" s="1101"/>
      <c r="CK124" s="1083"/>
      <c r="CL124" s="1083"/>
      <c r="CM124" s="1083"/>
      <c r="CN124" s="1083"/>
      <c r="CO124" s="1084"/>
      <c r="CP124" s="1090" t="s">
        <v>457</v>
      </c>
      <c r="CQ124" s="1091"/>
      <c r="CR124" s="1091"/>
      <c r="CS124" s="1091"/>
      <c r="CT124" s="1091"/>
      <c r="CU124" s="1091"/>
      <c r="CV124" s="1091"/>
      <c r="CW124" s="1091"/>
      <c r="CX124" s="1091"/>
      <c r="CY124" s="1091"/>
      <c r="CZ124" s="1091"/>
      <c r="DA124" s="1091"/>
      <c r="DB124" s="1091"/>
      <c r="DC124" s="1091"/>
      <c r="DD124" s="1091"/>
      <c r="DE124" s="1091"/>
      <c r="DF124" s="1092"/>
      <c r="DG124" s="1075">
        <v>196094</v>
      </c>
      <c r="DH124" s="1054"/>
      <c r="DI124" s="1054"/>
      <c r="DJ124" s="1054"/>
      <c r="DK124" s="1055"/>
      <c r="DL124" s="1053" t="s">
        <v>443</v>
      </c>
      <c r="DM124" s="1054"/>
      <c r="DN124" s="1054"/>
      <c r="DO124" s="1054"/>
      <c r="DP124" s="1055"/>
      <c r="DQ124" s="1053" t="s">
        <v>443</v>
      </c>
      <c r="DR124" s="1054"/>
      <c r="DS124" s="1054"/>
      <c r="DT124" s="1054"/>
      <c r="DU124" s="1055"/>
      <c r="DV124" s="1056" t="s">
        <v>166</v>
      </c>
      <c r="DW124" s="1057"/>
      <c r="DX124" s="1057"/>
      <c r="DY124" s="1057"/>
      <c r="DZ124" s="1058"/>
    </row>
    <row r="125" spans="1:130" s="226" customFormat="1" ht="26.25" customHeight="1">
      <c r="A125" s="1129"/>
      <c r="B125" s="1016"/>
      <c r="C125" s="986" t="s">
        <v>445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166</v>
      </c>
      <c r="AB125" s="1029"/>
      <c r="AC125" s="1029"/>
      <c r="AD125" s="1029"/>
      <c r="AE125" s="1030"/>
      <c r="AF125" s="1031" t="s">
        <v>166</v>
      </c>
      <c r="AG125" s="1029"/>
      <c r="AH125" s="1029"/>
      <c r="AI125" s="1029"/>
      <c r="AJ125" s="1030"/>
      <c r="AK125" s="1031" t="s">
        <v>443</v>
      </c>
      <c r="AL125" s="1029"/>
      <c r="AM125" s="1029"/>
      <c r="AN125" s="1029"/>
      <c r="AO125" s="1030"/>
      <c r="AP125" s="1032" t="s">
        <v>166</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458</v>
      </c>
      <c r="CL125" s="1078"/>
      <c r="CM125" s="1078"/>
      <c r="CN125" s="1078"/>
      <c r="CO125" s="1079"/>
      <c r="CP125" s="1010" t="s">
        <v>459</v>
      </c>
      <c r="CQ125" s="959"/>
      <c r="CR125" s="959"/>
      <c r="CS125" s="959"/>
      <c r="CT125" s="959"/>
      <c r="CU125" s="959"/>
      <c r="CV125" s="959"/>
      <c r="CW125" s="959"/>
      <c r="CX125" s="959"/>
      <c r="CY125" s="959"/>
      <c r="CZ125" s="959"/>
      <c r="DA125" s="959"/>
      <c r="DB125" s="959"/>
      <c r="DC125" s="959"/>
      <c r="DD125" s="959"/>
      <c r="DE125" s="959"/>
      <c r="DF125" s="960"/>
      <c r="DG125" s="996" t="s">
        <v>166</v>
      </c>
      <c r="DH125" s="997"/>
      <c r="DI125" s="997"/>
      <c r="DJ125" s="997"/>
      <c r="DK125" s="997"/>
      <c r="DL125" s="997" t="s">
        <v>166</v>
      </c>
      <c r="DM125" s="997"/>
      <c r="DN125" s="997"/>
      <c r="DO125" s="997"/>
      <c r="DP125" s="997"/>
      <c r="DQ125" s="997" t="s">
        <v>166</v>
      </c>
      <c r="DR125" s="997"/>
      <c r="DS125" s="997"/>
      <c r="DT125" s="997"/>
      <c r="DU125" s="997"/>
      <c r="DV125" s="998" t="s">
        <v>166</v>
      </c>
      <c r="DW125" s="998"/>
      <c r="DX125" s="998"/>
      <c r="DY125" s="998"/>
      <c r="DZ125" s="999"/>
    </row>
    <row r="126" spans="1:130" s="226" customFormat="1" ht="26.25" customHeight="1" thickBot="1">
      <c r="A126" s="1129"/>
      <c r="B126" s="1016"/>
      <c r="C126" s="986" t="s">
        <v>447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166</v>
      </c>
      <c r="AB126" s="1029"/>
      <c r="AC126" s="1029"/>
      <c r="AD126" s="1029"/>
      <c r="AE126" s="1030"/>
      <c r="AF126" s="1031" t="s">
        <v>166</v>
      </c>
      <c r="AG126" s="1029"/>
      <c r="AH126" s="1029"/>
      <c r="AI126" s="1029"/>
      <c r="AJ126" s="1030"/>
      <c r="AK126" s="1031" t="s">
        <v>166</v>
      </c>
      <c r="AL126" s="1029"/>
      <c r="AM126" s="1029"/>
      <c r="AN126" s="1029"/>
      <c r="AO126" s="1030"/>
      <c r="AP126" s="1032" t="s">
        <v>166</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460</v>
      </c>
      <c r="CQ126" s="1020"/>
      <c r="CR126" s="1020"/>
      <c r="CS126" s="1020"/>
      <c r="CT126" s="1020"/>
      <c r="CU126" s="1020"/>
      <c r="CV126" s="1020"/>
      <c r="CW126" s="1020"/>
      <c r="CX126" s="1020"/>
      <c r="CY126" s="1020"/>
      <c r="CZ126" s="1020"/>
      <c r="DA126" s="1020"/>
      <c r="DB126" s="1020"/>
      <c r="DC126" s="1020"/>
      <c r="DD126" s="1020"/>
      <c r="DE126" s="1020"/>
      <c r="DF126" s="1021"/>
      <c r="DG126" s="989" t="s">
        <v>166</v>
      </c>
      <c r="DH126" s="990"/>
      <c r="DI126" s="990"/>
      <c r="DJ126" s="990"/>
      <c r="DK126" s="990"/>
      <c r="DL126" s="990" t="s">
        <v>166</v>
      </c>
      <c r="DM126" s="990"/>
      <c r="DN126" s="990"/>
      <c r="DO126" s="990"/>
      <c r="DP126" s="990"/>
      <c r="DQ126" s="990" t="s">
        <v>166</v>
      </c>
      <c r="DR126" s="990"/>
      <c r="DS126" s="990"/>
      <c r="DT126" s="990"/>
      <c r="DU126" s="990"/>
      <c r="DV126" s="991" t="s">
        <v>443</v>
      </c>
      <c r="DW126" s="991"/>
      <c r="DX126" s="991"/>
      <c r="DY126" s="991"/>
      <c r="DZ126" s="992"/>
    </row>
    <row r="127" spans="1:130" s="226" customFormat="1" ht="26.25" customHeight="1">
      <c r="A127" s="1130"/>
      <c r="B127" s="1018"/>
      <c r="C127" s="1072" t="s">
        <v>461</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462</v>
      </c>
      <c r="AB127" s="1029"/>
      <c r="AC127" s="1029"/>
      <c r="AD127" s="1029"/>
      <c r="AE127" s="1030"/>
      <c r="AF127" s="1031" t="s">
        <v>166</v>
      </c>
      <c r="AG127" s="1029"/>
      <c r="AH127" s="1029"/>
      <c r="AI127" s="1029"/>
      <c r="AJ127" s="1030"/>
      <c r="AK127" s="1031" t="s">
        <v>166</v>
      </c>
      <c r="AL127" s="1029"/>
      <c r="AM127" s="1029"/>
      <c r="AN127" s="1029"/>
      <c r="AO127" s="1030"/>
      <c r="AP127" s="1032" t="s">
        <v>443</v>
      </c>
      <c r="AQ127" s="1033"/>
      <c r="AR127" s="1033"/>
      <c r="AS127" s="1033"/>
      <c r="AT127" s="1034"/>
      <c r="AU127" s="262"/>
      <c r="AV127" s="262"/>
      <c r="AW127" s="262"/>
      <c r="AX127" s="1102" t="s">
        <v>463</v>
      </c>
      <c r="AY127" s="1103"/>
      <c r="AZ127" s="1103"/>
      <c r="BA127" s="1103"/>
      <c r="BB127" s="1103"/>
      <c r="BC127" s="1103"/>
      <c r="BD127" s="1103"/>
      <c r="BE127" s="1104"/>
      <c r="BF127" s="1105" t="s">
        <v>464</v>
      </c>
      <c r="BG127" s="1103"/>
      <c r="BH127" s="1103"/>
      <c r="BI127" s="1103"/>
      <c r="BJ127" s="1103"/>
      <c r="BK127" s="1103"/>
      <c r="BL127" s="1104"/>
      <c r="BM127" s="1105" t="s">
        <v>465</v>
      </c>
      <c r="BN127" s="1103"/>
      <c r="BO127" s="1103"/>
      <c r="BP127" s="1103"/>
      <c r="BQ127" s="1103"/>
      <c r="BR127" s="1103"/>
      <c r="BS127" s="1104"/>
      <c r="BT127" s="1105" t="s">
        <v>466</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467</v>
      </c>
      <c r="CQ127" s="1020"/>
      <c r="CR127" s="1020"/>
      <c r="CS127" s="1020"/>
      <c r="CT127" s="1020"/>
      <c r="CU127" s="1020"/>
      <c r="CV127" s="1020"/>
      <c r="CW127" s="1020"/>
      <c r="CX127" s="1020"/>
      <c r="CY127" s="1020"/>
      <c r="CZ127" s="1020"/>
      <c r="DA127" s="1020"/>
      <c r="DB127" s="1020"/>
      <c r="DC127" s="1020"/>
      <c r="DD127" s="1020"/>
      <c r="DE127" s="1020"/>
      <c r="DF127" s="1021"/>
      <c r="DG127" s="989" t="s">
        <v>166</v>
      </c>
      <c r="DH127" s="990"/>
      <c r="DI127" s="990"/>
      <c r="DJ127" s="990"/>
      <c r="DK127" s="990"/>
      <c r="DL127" s="990" t="s">
        <v>166</v>
      </c>
      <c r="DM127" s="990"/>
      <c r="DN127" s="990"/>
      <c r="DO127" s="990"/>
      <c r="DP127" s="990"/>
      <c r="DQ127" s="990" t="s">
        <v>166</v>
      </c>
      <c r="DR127" s="990"/>
      <c r="DS127" s="990"/>
      <c r="DT127" s="990"/>
      <c r="DU127" s="990"/>
      <c r="DV127" s="991" t="s">
        <v>166</v>
      </c>
      <c r="DW127" s="991"/>
      <c r="DX127" s="991"/>
      <c r="DY127" s="991"/>
      <c r="DZ127" s="992"/>
    </row>
    <row r="128" spans="1:130" s="226" customFormat="1" ht="26.25" customHeight="1" thickBot="1">
      <c r="A128" s="1113" t="s">
        <v>468</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469</v>
      </c>
      <c r="X128" s="1115"/>
      <c r="Y128" s="1115"/>
      <c r="Z128" s="1116"/>
      <c r="AA128" s="1117" t="s">
        <v>166</v>
      </c>
      <c r="AB128" s="1118"/>
      <c r="AC128" s="1118"/>
      <c r="AD128" s="1118"/>
      <c r="AE128" s="1119"/>
      <c r="AF128" s="1120" t="s">
        <v>166</v>
      </c>
      <c r="AG128" s="1118"/>
      <c r="AH128" s="1118"/>
      <c r="AI128" s="1118"/>
      <c r="AJ128" s="1119"/>
      <c r="AK128" s="1120" t="s">
        <v>166</v>
      </c>
      <c r="AL128" s="1118"/>
      <c r="AM128" s="1118"/>
      <c r="AN128" s="1118"/>
      <c r="AO128" s="1119"/>
      <c r="AP128" s="1121"/>
      <c r="AQ128" s="1122"/>
      <c r="AR128" s="1122"/>
      <c r="AS128" s="1122"/>
      <c r="AT128" s="1123"/>
      <c r="AU128" s="262"/>
      <c r="AV128" s="262"/>
      <c r="AW128" s="262"/>
      <c r="AX128" s="958" t="s">
        <v>470</v>
      </c>
      <c r="AY128" s="959"/>
      <c r="AZ128" s="959"/>
      <c r="BA128" s="959"/>
      <c r="BB128" s="959"/>
      <c r="BC128" s="959"/>
      <c r="BD128" s="959"/>
      <c r="BE128" s="960"/>
      <c r="BF128" s="1124" t="s">
        <v>166</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471</v>
      </c>
      <c r="CQ128" s="1107"/>
      <c r="CR128" s="1107"/>
      <c r="CS128" s="1107"/>
      <c r="CT128" s="1107"/>
      <c r="CU128" s="1107"/>
      <c r="CV128" s="1107"/>
      <c r="CW128" s="1107"/>
      <c r="CX128" s="1107"/>
      <c r="CY128" s="1107"/>
      <c r="CZ128" s="1107"/>
      <c r="DA128" s="1107"/>
      <c r="DB128" s="1107"/>
      <c r="DC128" s="1107"/>
      <c r="DD128" s="1107"/>
      <c r="DE128" s="1107"/>
      <c r="DF128" s="1108"/>
      <c r="DG128" s="1109" t="s">
        <v>462</v>
      </c>
      <c r="DH128" s="1110"/>
      <c r="DI128" s="1110"/>
      <c r="DJ128" s="1110"/>
      <c r="DK128" s="1110"/>
      <c r="DL128" s="1110" t="s">
        <v>166</v>
      </c>
      <c r="DM128" s="1110"/>
      <c r="DN128" s="1110"/>
      <c r="DO128" s="1110"/>
      <c r="DP128" s="1110"/>
      <c r="DQ128" s="1110" t="s">
        <v>166</v>
      </c>
      <c r="DR128" s="1110"/>
      <c r="DS128" s="1110"/>
      <c r="DT128" s="1110"/>
      <c r="DU128" s="1110"/>
      <c r="DV128" s="1111" t="s">
        <v>166</v>
      </c>
      <c r="DW128" s="1111"/>
      <c r="DX128" s="1111"/>
      <c r="DY128" s="1111"/>
      <c r="DZ128" s="1112"/>
    </row>
    <row r="129" spans="1:131" s="226" customFormat="1" ht="26.25" customHeight="1">
      <c r="A129" s="1000" t="s">
        <v>99</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472</v>
      </c>
      <c r="X129" s="1144"/>
      <c r="Y129" s="1144"/>
      <c r="Z129" s="1145"/>
      <c r="AA129" s="1028">
        <v>2356202</v>
      </c>
      <c r="AB129" s="1029"/>
      <c r="AC129" s="1029"/>
      <c r="AD129" s="1029"/>
      <c r="AE129" s="1030"/>
      <c r="AF129" s="1031">
        <v>2326831</v>
      </c>
      <c r="AG129" s="1029"/>
      <c r="AH129" s="1029"/>
      <c r="AI129" s="1029"/>
      <c r="AJ129" s="1030"/>
      <c r="AK129" s="1031">
        <v>2332962</v>
      </c>
      <c r="AL129" s="1029"/>
      <c r="AM129" s="1029"/>
      <c r="AN129" s="1029"/>
      <c r="AO129" s="1030"/>
      <c r="AP129" s="1146"/>
      <c r="AQ129" s="1147"/>
      <c r="AR129" s="1147"/>
      <c r="AS129" s="1147"/>
      <c r="AT129" s="1148"/>
      <c r="AU129" s="264"/>
      <c r="AV129" s="264"/>
      <c r="AW129" s="264"/>
      <c r="AX129" s="1137" t="s">
        <v>473</v>
      </c>
      <c r="AY129" s="1020"/>
      <c r="AZ129" s="1020"/>
      <c r="BA129" s="1020"/>
      <c r="BB129" s="1020"/>
      <c r="BC129" s="1020"/>
      <c r="BD129" s="1020"/>
      <c r="BE129" s="1021"/>
      <c r="BF129" s="1138" t="s">
        <v>166</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474</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475</v>
      </c>
      <c r="X130" s="1144"/>
      <c r="Y130" s="1144"/>
      <c r="Z130" s="1145"/>
      <c r="AA130" s="1028">
        <v>232397</v>
      </c>
      <c r="AB130" s="1029"/>
      <c r="AC130" s="1029"/>
      <c r="AD130" s="1029"/>
      <c r="AE130" s="1030"/>
      <c r="AF130" s="1031">
        <v>237502</v>
      </c>
      <c r="AG130" s="1029"/>
      <c r="AH130" s="1029"/>
      <c r="AI130" s="1029"/>
      <c r="AJ130" s="1030"/>
      <c r="AK130" s="1031">
        <v>247921</v>
      </c>
      <c r="AL130" s="1029"/>
      <c r="AM130" s="1029"/>
      <c r="AN130" s="1029"/>
      <c r="AO130" s="1030"/>
      <c r="AP130" s="1146"/>
      <c r="AQ130" s="1147"/>
      <c r="AR130" s="1147"/>
      <c r="AS130" s="1147"/>
      <c r="AT130" s="1148"/>
      <c r="AU130" s="264"/>
      <c r="AV130" s="264"/>
      <c r="AW130" s="264"/>
      <c r="AX130" s="1137" t="s">
        <v>476</v>
      </c>
      <c r="AY130" s="1020"/>
      <c r="AZ130" s="1020"/>
      <c r="BA130" s="1020"/>
      <c r="BB130" s="1020"/>
      <c r="BC130" s="1020"/>
      <c r="BD130" s="1020"/>
      <c r="BE130" s="1021"/>
      <c r="BF130" s="1174">
        <v>7.4</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477</v>
      </c>
      <c r="X131" s="1182"/>
      <c r="Y131" s="1182"/>
      <c r="Z131" s="1183"/>
      <c r="AA131" s="1075">
        <v>2123805</v>
      </c>
      <c r="AB131" s="1054"/>
      <c r="AC131" s="1054"/>
      <c r="AD131" s="1054"/>
      <c r="AE131" s="1055"/>
      <c r="AF131" s="1053">
        <v>2089329</v>
      </c>
      <c r="AG131" s="1054"/>
      <c r="AH131" s="1054"/>
      <c r="AI131" s="1054"/>
      <c r="AJ131" s="1055"/>
      <c r="AK131" s="1053">
        <v>2085041</v>
      </c>
      <c r="AL131" s="1054"/>
      <c r="AM131" s="1054"/>
      <c r="AN131" s="1054"/>
      <c r="AO131" s="1055"/>
      <c r="AP131" s="1184"/>
      <c r="AQ131" s="1185"/>
      <c r="AR131" s="1185"/>
      <c r="AS131" s="1185"/>
      <c r="AT131" s="1186"/>
      <c r="AU131" s="264"/>
      <c r="AV131" s="264"/>
      <c r="AW131" s="264"/>
      <c r="AX131" s="1156" t="s">
        <v>478</v>
      </c>
      <c r="AY131" s="1107"/>
      <c r="AZ131" s="1107"/>
      <c r="BA131" s="1107"/>
      <c r="BB131" s="1107"/>
      <c r="BC131" s="1107"/>
      <c r="BD131" s="1107"/>
      <c r="BE131" s="1108"/>
      <c r="BF131" s="1157">
        <v>42.4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479</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480</v>
      </c>
      <c r="W132" s="1167"/>
      <c r="X132" s="1167"/>
      <c r="Y132" s="1167"/>
      <c r="Z132" s="1168"/>
      <c r="AA132" s="1169">
        <v>6.8977142440000003</v>
      </c>
      <c r="AB132" s="1170"/>
      <c r="AC132" s="1170"/>
      <c r="AD132" s="1170"/>
      <c r="AE132" s="1171"/>
      <c r="AF132" s="1172">
        <v>7.869942934</v>
      </c>
      <c r="AG132" s="1170"/>
      <c r="AH132" s="1170"/>
      <c r="AI132" s="1170"/>
      <c r="AJ132" s="1171"/>
      <c r="AK132" s="1172">
        <v>7.4331871649999997</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481</v>
      </c>
      <c r="W133" s="1150"/>
      <c r="X133" s="1150"/>
      <c r="Y133" s="1150"/>
      <c r="Z133" s="1151"/>
      <c r="AA133" s="1152">
        <v>7.3</v>
      </c>
      <c r="AB133" s="1153"/>
      <c r="AC133" s="1153"/>
      <c r="AD133" s="1153"/>
      <c r="AE133" s="1154"/>
      <c r="AF133" s="1152">
        <v>7.3</v>
      </c>
      <c r="AG133" s="1153"/>
      <c r="AH133" s="1153"/>
      <c r="AI133" s="1153"/>
      <c r="AJ133" s="1154"/>
      <c r="AK133" s="1152">
        <v>7.4</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vcCDUnvcLCquH3IfEOXxI6X06/NCwa9MqK6+Y7QefH1FVFKO/AfwlCb4Lgy5UW7bxAqsB+6AoQ24jB30rGOFHA==" saltValue="589FFzjPmxXIVAHcuVenB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J7" zoomScaleNormal="85" zoomScaleSheetLayoutView="100" workbookViewId="0">
      <selection activeCell="CT29" sqref="CT29"/>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FJ04YfsY6175BubtGOEYhoSqs/NoXC33bANNwmVy65O4RXN7GJPtATsYqdO4IG3HAsSqTZJZjNVtPFPQCAPBKw==" saltValue="J7U02A97GcWbVrUn9XJh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64"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9tHex/GGLrZK8AecJ1BZ2Sn07WzRutftmIUiuqo2b2pFVU6cjvNJPOrrvvwJQpoAYOJuBTapN6OpZXPvwiWyCA==" saltValue="Qi768grOU9zK/iPTQTuV9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485</v>
      </c>
      <c r="AP7" s="283"/>
      <c r="AQ7" s="284" t="s">
        <v>486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487</v>
      </c>
      <c r="AQ8" s="290" t="s">
        <v>488</v>
      </c>
      <c r="AR8" s="291" t="s">
        <v>489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490</v>
      </c>
      <c r="AL9" s="1193"/>
      <c r="AM9" s="1193"/>
      <c r="AN9" s="1194"/>
      <c r="AO9" s="292">
        <v>667241</v>
      </c>
      <c r="AP9" s="292">
        <v>79245</v>
      </c>
      <c r="AQ9" s="293">
        <v>117391</v>
      </c>
      <c r="AR9" s="294">
        <v>-32.5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491</v>
      </c>
      <c r="AL10" s="1193"/>
      <c r="AM10" s="1193"/>
      <c r="AN10" s="1194"/>
      <c r="AO10" s="295">
        <v>66091</v>
      </c>
      <c r="AP10" s="295">
        <v>7849</v>
      </c>
      <c r="AQ10" s="296">
        <v>11968</v>
      </c>
      <c r="AR10" s="297">
        <v>-34.4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492</v>
      </c>
      <c r="AL11" s="1193"/>
      <c r="AM11" s="1193"/>
      <c r="AN11" s="1194"/>
      <c r="AO11" s="295">
        <v>139795</v>
      </c>
      <c r="AP11" s="295">
        <v>16603</v>
      </c>
      <c r="AQ11" s="296">
        <v>18604</v>
      </c>
      <c r="AR11" s="297">
        <v>-10.8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493</v>
      </c>
      <c r="AL12" s="1193"/>
      <c r="AM12" s="1193"/>
      <c r="AN12" s="1194"/>
      <c r="AO12" s="295" t="s">
        <v>494</v>
      </c>
      <c r="AP12" s="295" t="s">
        <v>494</v>
      </c>
      <c r="AQ12" s="296">
        <v>928</v>
      </c>
      <c r="AR12" s="297" t="s">
        <v>494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495</v>
      </c>
      <c r="AL13" s="1193"/>
      <c r="AM13" s="1193"/>
      <c r="AN13" s="1194"/>
      <c r="AO13" s="295" t="s">
        <v>494</v>
      </c>
      <c r="AP13" s="295" t="s">
        <v>494</v>
      </c>
      <c r="AQ13" s="296" t="s">
        <v>494</v>
      </c>
      <c r="AR13" s="297" t="s">
        <v>494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496</v>
      </c>
      <c r="AL14" s="1193"/>
      <c r="AM14" s="1193"/>
      <c r="AN14" s="1194"/>
      <c r="AO14" s="295">
        <v>24053</v>
      </c>
      <c r="AP14" s="295">
        <v>2857</v>
      </c>
      <c r="AQ14" s="296">
        <v>5151</v>
      </c>
      <c r="AR14" s="297">
        <v>-44.5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497</v>
      </c>
      <c r="AL15" s="1193"/>
      <c r="AM15" s="1193"/>
      <c r="AN15" s="1194"/>
      <c r="AO15" s="295">
        <v>8459</v>
      </c>
      <c r="AP15" s="295">
        <v>1005</v>
      </c>
      <c r="AQ15" s="296">
        <v>2680</v>
      </c>
      <c r="AR15" s="297">
        <v>-62.5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498</v>
      </c>
      <c r="AL16" s="1196"/>
      <c r="AM16" s="1196"/>
      <c r="AN16" s="1197"/>
      <c r="AO16" s="295">
        <v>-62917</v>
      </c>
      <c r="AP16" s="295">
        <v>-7472</v>
      </c>
      <c r="AQ16" s="296">
        <v>-12014</v>
      </c>
      <c r="AR16" s="297">
        <v>-37.799999999999997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842722</v>
      </c>
      <c r="AP17" s="295">
        <v>100086</v>
      </c>
      <c r="AQ17" s="296">
        <v>144708</v>
      </c>
      <c r="AR17" s="297">
        <v>-30.8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500</v>
      </c>
      <c r="AP20" s="303" t="s">
        <v>501</v>
      </c>
      <c r="AQ20" s="304" t="s">
        <v>502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503</v>
      </c>
      <c r="AL21" s="1188"/>
      <c r="AM21" s="1188"/>
      <c r="AN21" s="1189"/>
      <c r="AO21" s="307">
        <v>8.5500000000000007</v>
      </c>
      <c r="AP21" s="308">
        <v>13.77</v>
      </c>
      <c r="AQ21" s="309">
        <v>-5.22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504</v>
      </c>
      <c r="AL22" s="1188"/>
      <c r="AM22" s="1188"/>
      <c r="AN22" s="1189"/>
      <c r="AO22" s="312">
        <v>96.3</v>
      </c>
      <c r="AP22" s="313">
        <v>94.8</v>
      </c>
      <c r="AQ22" s="314">
        <v>1.5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506</v>
      </c>
      <c r="AO27" s="273"/>
      <c r="AP27" s="273"/>
      <c r="AQ27" s="273"/>
      <c r="AR27" s="273"/>
      <c r="AS27" s="273"/>
      <c r="AT27" s="273"/>
    </row>
    <row r="28" spans="1:46" ht="17.25">
      <c r="A28" s="274" t="s">
        <v>507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485</v>
      </c>
      <c r="AP30" s="283"/>
      <c r="AQ30" s="284" t="s">
        <v>486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487</v>
      </c>
      <c r="AQ31" s="290" t="s">
        <v>488</v>
      </c>
      <c r="AR31" s="291" t="s">
        <v>489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509</v>
      </c>
      <c r="AL32" s="1204"/>
      <c r="AM32" s="1204"/>
      <c r="AN32" s="1205"/>
      <c r="AO32" s="322">
        <v>292923</v>
      </c>
      <c r="AP32" s="322">
        <v>34789</v>
      </c>
      <c r="AQ32" s="323">
        <v>73070</v>
      </c>
      <c r="AR32" s="324">
        <v>-52.4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510</v>
      </c>
      <c r="AL33" s="1204"/>
      <c r="AM33" s="1204"/>
      <c r="AN33" s="1205"/>
      <c r="AO33" s="322" t="s">
        <v>494</v>
      </c>
      <c r="AP33" s="322" t="s">
        <v>494</v>
      </c>
      <c r="AQ33" s="323" t="s">
        <v>494</v>
      </c>
      <c r="AR33" s="324" t="s">
        <v>494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511</v>
      </c>
      <c r="AL34" s="1204"/>
      <c r="AM34" s="1204"/>
      <c r="AN34" s="1205"/>
      <c r="AO34" s="322" t="s">
        <v>494</v>
      </c>
      <c r="AP34" s="322" t="s">
        <v>494</v>
      </c>
      <c r="AQ34" s="323">
        <v>1</v>
      </c>
      <c r="AR34" s="324" t="s">
        <v>494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512</v>
      </c>
      <c r="AL35" s="1204"/>
      <c r="AM35" s="1204"/>
      <c r="AN35" s="1205"/>
      <c r="AO35" s="322">
        <v>77408</v>
      </c>
      <c r="AP35" s="322">
        <v>9193</v>
      </c>
      <c r="AQ35" s="323">
        <v>19034</v>
      </c>
      <c r="AR35" s="324">
        <v>-51.7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513</v>
      </c>
      <c r="AL36" s="1204"/>
      <c r="AM36" s="1204"/>
      <c r="AN36" s="1205"/>
      <c r="AO36" s="322">
        <v>32575</v>
      </c>
      <c r="AP36" s="322">
        <v>3869</v>
      </c>
      <c r="AQ36" s="323">
        <v>5455</v>
      </c>
      <c r="AR36" s="324">
        <v>-29.1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514</v>
      </c>
      <c r="AL37" s="1204"/>
      <c r="AM37" s="1204"/>
      <c r="AN37" s="1205"/>
      <c r="AO37" s="322" t="s">
        <v>494</v>
      </c>
      <c r="AP37" s="322" t="s">
        <v>494</v>
      </c>
      <c r="AQ37" s="323">
        <v>1361</v>
      </c>
      <c r="AR37" s="324" t="s">
        <v>494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515</v>
      </c>
      <c r="AL38" s="1207"/>
      <c r="AM38" s="1207"/>
      <c r="AN38" s="1208"/>
      <c r="AO38" s="325" t="s">
        <v>494</v>
      </c>
      <c r="AP38" s="325" t="s">
        <v>494</v>
      </c>
      <c r="AQ38" s="326">
        <v>4</v>
      </c>
      <c r="AR38" s="314" t="s">
        <v>494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516</v>
      </c>
      <c r="AL39" s="1207"/>
      <c r="AM39" s="1207"/>
      <c r="AN39" s="1208"/>
      <c r="AO39" s="322" t="s">
        <v>494</v>
      </c>
      <c r="AP39" s="322" t="s">
        <v>494</v>
      </c>
      <c r="AQ39" s="323">
        <v>-3538</v>
      </c>
      <c r="AR39" s="324" t="s">
        <v>494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517</v>
      </c>
      <c r="AL40" s="1204"/>
      <c r="AM40" s="1204"/>
      <c r="AN40" s="1205"/>
      <c r="AO40" s="322">
        <v>-247921</v>
      </c>
      <c r="AP40" s="322">
        <v>-29444</v>
      </c>
      <c r="AQ40" s="323">
        <v>-64803</v>
      </c>
      <c r="AR40" s="324">
        <v>-54.6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154985</v>
      </c>
      <c r="AP41" s="322">
        <v>18407</v>
      </c>
      <c r="AQ41" s="323">
        <v>30585</v>
      </c>
      <c r="AR41" s="324">
        <v>-39.799999999999997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519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485</v>
      </c>
      <c r="AN49" s="1200" t="s">
        <v>521</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522</v>
      </c>
      <c r="AO50" s="339" t="s">
        <v>523</v>
      </c>
      <c r="AP50" s="340" t="s">
        <v>524</v>
      </c>
      <c r="AQ50" s="341" t="s">
        <v>525</v>
      </c>
      <c r="AR50" s="342" t="s">
        <v>526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527</v>
      </c>
      <c r="AL51" s="335"/>
      <c r="AM51" s="343">
        <v>271986</v>
      </c>
      <c r="AN51" s="344">
        <v>30471</v>
      </c>
      <c r="AO51" s="345">
        <v>-6.5</v>
      </c>
      <c r="AP51" s="346">
        <v>119674</v>
      </c>
      <c r="AQ51" s="347">
        <v>26.2</v>
      </c>
      <c r="AR51" s="348">
        <v>-32.700000000000003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528</v>
      </c>
      <c r="AM52" s="351">
        <v>114304</v>
      </c>
      <c r="AN52" s="352">
        <v>12806</v>
      </c>
      <c r="AO52" s="353">
        <v>-14.6</v>
      </c>
      <c r="AP52" s="354">
        <v>57803</v>
      </c>
      <c r="AQ52" s="355">
        <v>4.8</v>
      </c>
      <c r="AR52" s="356">
        <v>-19.399999999999999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529</v>
      </c>
      <c r="AL53" s="335"/>
      <c r="AM53" s="343">
        <v>636832</v>
      </c>
      <c r="AN53" s="344">
        <v>72433</v>
      </c>
      <c r="AO53" s="345">
        <v>137.69999999999999</v>
      </c>
      <c r="AP53" s="346">
        <v>119685</v>
      </c>
      <c r="AQ53" s="347">
        <v>0</v>
      </c>
      <c r="AR53" s="348">
        <v>137.69999999999999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528</v>
      </c>
      <c r="AM54" s="351">
        <v>356786</v>
      </c>
      <c r="AN54" s="352">
        <v>40581</v>
      </c>
      <c r="AO54" s="353">
        <v>216.9</v>
      </c>
      <c r="AP54" s="354">
        <v>68464</v>
      </c>
      <c r="AQ54" s="355">
        <v>18.399999999999999</v>
      </c>
      <c r="AR54" s="356">
        <v>198.5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530</v>
      </c>
      <c r="AL55" s="335"/>
      <c r="AM55" s="343">
        <v>376888</v>
      </c>
      <c r="AN55" s="344">
        <v>43541</v>
      </c>
      <c r="AO55" s="345">
        <v>-39.9</v>
      </c>
      <c r="AP55" s="346">
        <v>109920</v>
      </c>
      <c r="AQ55" s="347">
        <v>-8.1999999999999993</v>
      </c>
      <c r="AR55" s="348">
        <v>-31.7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528</v>
      </c>
      <c r="AM56" s="351">
        <v>130043</v>
      </c>
      <c r="AN56" s="352">
        <v>15023</v>
      </c>
      <c r="AO56" s="353">
        <v>-63</v>
      </c>
      <c r="AP56" s="354">
        <v>62739</v>
      </c>
      <c r="AQ56" s="355">
        <v>-8.4</v>
      </c>
      <c r="AR56" s="356">
        <v>-54.6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531</v>
      </c>
      <c r="AL57" s="335"/>
      <c r="AM57" s="343">
        <v>519282</v>
      </c>
      <c r="AN57" s="344">
        <v>60963</v>
      </c>
      <c r="AO57" s="345">
        <v>40</v>
      </c>
      <c r="AP57" s="346">
        <v>119882</v>
      </c>
      <c r="AQ57" s="347">
        <v>9.1</v>
      </c>
      <c r="AR57" s="348">
        <v>30.9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528</v>
      </c>
      <c r="AM58" s="351">
        <v>93904</v>
      </c>
      <c r="AN58" s="352">
        <v>11024</v>
      </c>
      <c r="AO58" s="353">
        <v>-26.6</v>
      </c>
      <c r="AP58" s="354">
        <v>66481</v>
      </c>
      <c r="AQ58" s="355">
        <v>6</v>
      </c>
      <c r="AR58" s="356">
        <v>-32.6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532</v>
      </c>
      <c r="AL59" s="335"/>
      <c r="AM59" s="343">
        <v>294797</v>
      </c>
      <c r="AN59" s="344">
        <v>35012</v>
      </c>
      <c r="AO59" s="345">
        <v>-42.6</v>
      </c>
      <c r="AP59" s="346">
        <v>116162</v>
      </c>
      <c r="AQ59" s="347">
        <v>-3.1</v>
      </c>
      <c r="AR59" s="348">
        <v>-39.5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528</v>
      </c>
      <c r="AM60" s="351">
        <v>116263</v>
      </c>
      <c r="AN60" s="352">
        <v>13808</v>
      </c>
      <c r="AO60" s="353">
        <v>25.3</v>
      </c>
      <c r="AP60" s="354">
        <v>61562</v>
      </c>
      <c r="AQ60" s="355">
        <v>-7.4</v>
      </c>
      <c r="AR60" s="356">
        <v>32.700000000000003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533</v>
      </c>
      <c r="AL61" s="357"/>
      <c r="AM61" s="358">
        <v>419957</v>
      </c>
      <c r="AN61" s="359">
        <v>48484</v>
      </c>
      <c r="AO61" s="360">
        <v>17.7</v>
      </c>
      <c r="AP61" s="361">
        <v>117065</v>
      </c>
      <c r="AQ61" s="362">
        <v>4.8</v>
      </c>
      <c r="AR61" s="348">
        <v>12.9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528</v>
      </c>
      <c r="AM62" s="351">
        <v>162260</v>
      </c>
      <c r="AN62" s="352">
        <v>18648</v>
      </c>
      <c r="AO62" s="353">
        <v>27.6</v>
      </c>
      <c r="AP62" s="354">
        <v>63410</v>
      </c>
      <c r="AQ62" s="355">
        <v>2.7</v>
      </c>
      <c r="AR62" s="356">
        <v>24.9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dMNY/y2nAjceqrgSGMjU9AsF7MVyds6SjmlNKWhsqlopGgcwfNc0TBVxDNcx4cPuJAj1VbgBaDXDAkMrqYZMRw==" saltValue="LuU1BzzqP8jYaqrwRVDMD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16"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feEr8h45s3lsHIf/U6TVmvF3atHL26MlsDZ2l/C58VC6J1NW9zPFKlVVbLuAfp6H66N7rChpjUORchBYVW1ag==" saltValue="EdMsYjl22BIkE5eDN86y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2" zoomScaleNormal="100" zoomScaleSheetLayoutView="55" workbookViewId="0">
      <selection activeCell="AG102" sqref="AG102"/>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67xihkOQnGGx0RC42YjxDWxC+LRPpFPyRlRGwwSmRJg+63woRQ/kXfWN9B3gLAC4mgRBoul+MxwHQRbQBRhW4g==" saltValue="eYSUYH36637u7c/FiFD90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537</v>
      </c>
      <c r="G46" s="8" t="s">
        <v>538</v>
      </c>
      <c r="H46" s="8" t="s">
        <v>539</v>
      </c>
      <c r="I46" s="8" t="s">
        <v>540</v>
      </c>
      <c r="J46" s="9" t="s">
        <v>541</v>
      </c>
    </row>
    <row r="47" spans="2:10" ht="57.75" customHeight="1">
      <c r="B47" s="10"/>
      <c r="C47" s="1212" t="s">
        <v>3</v>
      </c>
      <c r="D47" s="1212"/>
      <c r="E47" s="1213"/>
      <c r="F47" s="11">
        <v>37.74</v>
      </c>
      <c r="G47" s="12">
        <v>35.950000000000003</v>
      </c>
      <c r="H47" s="12">
        <v>43.41</v>
      </c>
      <c r="I47" s="12">
        <v>42.67</v>
      </c>
      <c r="J47" s="13">
        <v>42.56</v>
      </c>
    </row>
    <row r="48" spans="2:10" ht="57.75" customHeight="1">
      <c r="B48" s="14"/>
      <c r="C48" s="1214" t="s">
        <v>4</v>
      </c>
      <c r="D48" s="1214"/>
      <c r="E48" s="1215"/>
      <c r="F48" s="15">
        <v>8.39</v>
      </c>
      <c r="G48" s="16">
        <v>9.6999999999999993</v>
      </c>
      <c r="H48" s="16">
        <v>6.85</v>
      </c>
      <c r="I48" s="16">
        <v>6.87</v>
      </c>
      <c r="J48" s="17">
        <v>8.3800000000000008</v>
      </c>
    </row>
    <row r="49" spans="2:10" ht="57.75" customHeight="1" thickBot="1">
      <c r="B49" s="18"/>
      <c r="C49" s="1216" t="s">
        <v>5</v>
      </c>
      <c r="D49" s="1216"/>
      <c r="E49" s="1217"/>
      <c r="F49" s="19">
        <v>1.35</v>
      </c>
      <c r="G49" s="20" t="s">
        <v>542</v>
      </c>
      <c r="H49" s="20">
        <v>6.18</v>
      </c>
      <c r="I49" s="20" t="s">
        <v>543</v>
      </c>
      <c r="J49" s="21">
        <v>1.53</v>
      </c>
    </row>
    <row r="50" spans="2:10" ht="13.5" customHeight="1"/>
    <row r="51" spans="2:10" ht="13.5" hidden="1" customHeight="1"/>
    <row r="52" spans="2:10" ht="13.5" hidden="1" customHeight="1"/>
    <row r="53" spans="2:10" ht="13.5" hidden="1" customHeight="1"/>
  </sheetData>
  <sheetProtection algorithmName="SHA-512" hashValue="Uy1AYTsii5R/iWom1yXxbT5CuaOKiQXtK08n1UdpTdoZYdZjpDPGuUbs5Nw7tnKm8+zhKwSLpItHGsz30dfYPw==" saltValue="JNpHLn5b83xOj1YVcSCe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election activeCell="K37" sqref="K3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537</v>
      </c>
      <c r="G33" s="29" t="s">
        <v>538</v>
      </c>
      <c r="H33" s="29" t="s">
        <v>539</v>
      </c>
      <c r="I33" s="29" t="s">
        <v>540</v>
      </c>
      <c r="J33" s="30" t="s">
        <v>541</v>
      </c>
      <c r="K33" s="22"/>
      <c r="L33" s="22"/>
      <c r="M33" s="22"/>
      <c r="N33" s="22"/>
      <c r="O33" s="22"/>
      <c r="P33" s="22"/>
    </row>
    <row r="34" spans="1:16" ht="39" customHeight="1">
      <c r="A34" s="22"/>
      <c r="B34" s="31"/>
      <c r="C34" s="1224" t="s">
        <v>544</v>
      </c>
      <c r="D34" s="1224"/>
      <c r="E34" s="1225"/>
      <c r="F34" s="32">
        <v>8.39</v>
      </c>
      <c r="G34" s="33">
        <v>9.6999999999999993</v>
      </c>
      <c r="H34" s="33">
        <v>6.84</v>
      </c>
      <c r="I34" s="33">
        <v>6.86</v>
      </c>
      <c r="J34" s="34">
        <v>8.3699999999999992</v>
      </c>
      <c r="K34" s="22"/>
      <c r="L34" s="22"/>
      <c r="M34" s="22"/>
      <c r="N34" s="22"/>
      <c r="O34" s="22"/>
      <c r="P34" s="22"/>
    </row>
    <row r="35" spans="1:16" ht="39" customHeight="1">
      <c r="A35" s="22"/>
      <c r="B35" s="35"/>
      <c r="C35" s="1218" t="s">
        <v>545</v>
      </c>
      <c r="D35" s="1219"/>
      <c r="E35" s="1220"/>
      <c r="F35" s="36">
        <v>3.41</v>
      </c>
      <c r="G35" s="37">
        <v>3.46</v>
      </c>
      <c r="H35" s="37">
        <v>4.1100000000000003</v>
      </c>
      <c r="I35" s="37">
        <v>5.87</v>
      </c>
      <c r="J35" s="38">
        <v>6.88</v>
      </c>
      <c r="K35" s="22"/>
      <c r="L35" s="22"/>
      <c r="M35" s="22"/>
      <c r="N35" s="22"/>
      <c r="O35" s="22"/>
      <c r="P35" s="22"/>
    </row>
    <row r="36" spans="1:16" ht="39" customHeight="1">
      <c r="A36" s="22"/>
      <c r="B36" s="35"/>
      <c r="C36" s="1218" t="s">
        <v>546</v>
      </c>
      <c r="D36" s="1219"/>
      <c r="E36" s="1220"/>
      <c r="F36" s="36">
        <v>1.1200000000000001</v>
      </c>
      <c r="G36" s="37">
        <v>0.67</v>
      </c>
      <c r="H36" s="37">
        <v>2.67</v>
      </c>
      <c r="I36" s="37">
        <v>2.31</v>
      </c>
      <c r="J36" s="38">
        <v>1.94</v>
      </c>
      <c r="K36" s="22"/>
      <c r="L36" s="22"/>
      <c r="M36" s="22"/>
      <c r="N36" s="22"/>
      <c r="O36" s="22"/>
      <c r="P36" s="22"/>
    </row>
    <row r="37" spans="1:16" ht="39" customHeight="1">
      <c r="A37" s="22"/>
      <c r="B37" s="35"/>
      <c r="C37" s="1218" t="s">
        <v>547</v>
      </c>
      <c r="D37" s="1219"/>
      <c r="E37" s="1220"/>
      <c r="F37" s="36">
        <v>0.86</v>
      </c>
      <c r="G37" s="37">
        <v>0.48</v>
      </c>
      <c r="H37" s="37">
        <v>0.59</v>
      </c>
      <c r="I37" s="37">
        <v>0.72</v>
      </c>
      <c r="J37" s="38">
        <v>0.48</v>
      </c>
      <c r="K37" s="22"/>
      <c r="L37" s="22"/>
      <c r="M37" s="22"/>
      <c r="N37" s="22"/>
      <c r="O37" s="22"/>
      <c r="P37" s="22"/>
    </row>
    <row r="38" spans="1:16" ht="39" customHeight="1">
      <c r="A38" s="22"/>
      <c r="B38" s="35"/>
      <c r="C38" s="1218" t="s">
        <v>548</v>
      </c>
      <c r="D38" s="1219"/>
      <c r="E38" s="1220"/>
      <c r="F38" s="36" t="s">
        <v>494</v>
      </c>
      <c r="G38" s="37">
        <v>0.23</v>
      </c>
      <c r="H38" s="37">
        <v>0.09</v>
      </c>
      <c r="I38" s="37">
        <v>0.16</v>
      </c>
      <c r="J38" s="38">
        <v>0.12</v>
      </c>
      <c r="K38" s="22"/>
      <c r="L38" s="22"/>
      <c r="M38" s="22"/>
      <c r="N38" s="22"/>
      <c r="O38" s="22"/>
      <c r="P38" s="22"/>
    </row>
    <row r="39" spans="1:16" ht="39" customHeight="1">
      <c r="A39" s="22"/>
      <c r="B39" s="35"/>
      <c r="C39" s="1218" t="s">
        <v>549</v>
      </c>
      <c r="D39" s="1219"/>
      <c r="E39" s="1220"/>
      <c r="F39" s="36">
        <v>0.01</v>
      </c>
      <c r="G39" s="37">
        <v>0.01</v>
      </c>
      <c r="H39" s="37">
        <v>0.02</v>
      </c>
      <c r="I39" s="37">
        <v>0.01</v>
      </c>
      <c r="J39" s="38">
        <v>0.03</v>
      </c>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550</v>
      </c>
      <c r="D42" s="1219"/>
      <c r="E42" s="1220"/>
      <c r="F42" s="36" t="s">
        <v>494</v>
      </c>
      <c r="G42" s="37" t="s">
        <v>494</v>
      </c>
      <c r="H42" s="37" t="s">
        <v>494</v>
      </c>
      <c r="I42" s="37" t="s">
        <v>494</v>
      </c>
      <c r="J42" s="38" t="s">
        <v>494</v>
      </c>
      <c r="K42" s="22"/>
      <c r="L42" s="22"/>
      <c r="M42" s="22"/>
      <c r="N42" s="22"/>
      <c r="O42" s="22"/>
      <c r="P42" s="22"/>
    </row>
    <row r="43" spans="1:16" ht="39" customHeight="1" thickBot="1">
      <c r="A43" s="22"/>
      <c r="B43" s="40"/>
      <c r="C43" s="1221" t="s">
        <v>551</v>
      </c>
      <c r="D43" s="1222"/>
      <c r="E43" s="1223"/>
      <c r="F43" s="41">
        <v>11.01</v>
      </c>
      <c r="G43" s="42">
        <v>8.93</v>
      </c>
      <c r="H43" s="42">
        <v>8.7100000000000009</v>
      </c>
      <c r="I43" s="42" t="s">
        <v>494</v>
      </c>
      <c r="J43" s="43" t="s">
        <v>494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KjQk4jlfiGiU0yeUetlSf+IX+A1S+DhSP77DbjoxxUoX0GvXdpUHqjbqpuCjlWv1SukWKaBZU0xaW0MFtE7QgA==" saltValue="XNnNzYf88/gOJWcF+zc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7"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537</v>
      </c>
      <c r="L44" s="56" t="s">
        <v>538</v>
      </c>
      <c r="M44" s="56" t="s">
        <v>539</v>
      </c>
      <c r="N44" s="56" t="s">
        <v>540</v>
      </c>
      <c r="O44" s="57" t="s">
        <v>541</v>
      </c>
      <c r="P44" s="48"/>
      <c r="Q44" s="48"/>
      <c r="R44" s="48"/>
      <c r="S44" s="48"/>
      <c r="T44" s="48"/>
      <c r="U44" s="48"/>
    </row>
    <row r="45" spans="1:21" ht="30.75" customHeight="1">
      <c r="A45" s="48"/>
      <c r="B45" s="1234" t="s">
        <v>11</v>
      </c>
      <c r="C45" s="1235"/>
      <c r="D45" s="58"/>
      <c r="E45" s="1240" t="s">
        <v>12</v>
      </c>
      <c r="F45" s="1240"/>
      <c r="G45" s="1240"/>
      <c r="H45" s="1240"/>
      <c r="I45" s="1240"/>
      <c r="J45" s="1241"/>
      <c r="K45" s="59">
        <v>305</v>
      </c>
      <c r="L45" s="60">
        <v>294</v>
      </c>
      <c r="M45" s="60">
        <v>279</v>
      </c>
      <c r="N45" s="60">
        <v>295</v>
      </c>
      <c r="O45" s="61">
        <v>293</v>
      </c>
      <c r="P45" s="48"/>
      <c r="Q45" s="48"/>
      <c r="R45" s="48"/>
      <c r="S45" s="48"/>
      <c r="T45" s="48"/>
      <c r="U45" s="48"/>
    </row>
    <row r="46" spans="1:21" ht="30.75" customHeight="1">
      <c r="A46" s="48"/>
      <c r="B46" s="1236"/>
      <c r="C46" s="1237"/>
      <c r="D46" s="62"/>
      <c r="E46" s="1228" t="s">
        <v>13</v>
      </c>
      <c r="F46" s="1228"/>
      <c r="G46" s="1228"/>
      <c r="H46" s="1228"/>
      <c r="I46" s="1228"/>
      <c r="J46" s="1229"/>
      <c r="K46" s="63" t="s">
        <v>494</v>
      </c>
      <c r="L46" s="64" t="s">
        <v>494</v>
      </c>
      <c r="M46" s="64" t="s">
        <v>494</v>
      </c>
      <c r="N46" s="64" t="s">
        <v>494</v>
      </c>
      <c r="O46" s="65" t="s">
        <v>494</v>
      </c>
      <c r="P46" s="48"/>
      <c r="Q46" s="48"/>
      <c r="R46" s="48"/>
      <c r="S46" s="48"/>
      <c r="T46" s="48"/>
      <c r="U46" s="48"/>
    </row>
    <row r="47" spans="1:21" ht="30.75" customHeight="1">
      <c r="A47" s="48"/>
      <c r="B47" s="1236"/>
      <c r="C47" s="1237"/>
      <c r="D47" s="62"/>
      <c r="E47" s="1228" t="s">
        <v>14</v>
      </c>
      <c r="F47" s="1228"/>
      <c r="G47" s="1228"/>
      <c r="H47" s="1228"/>
      <c r="I47" s="1228"/>
      <c r="J47" s="1229"/>
      <c r="K47" s="63" t="s">
        <v>494</v>
      </c>
      <c r="L47" s="64" t="s">
        <v>494</v>
      </c>
      <c r="M47" s="64" t="s">
        <v>494</v>
      </c>
      <c r="N47" s="64" t="s">
        <v>494</v>
      </c>
      <c r="O47" s="65" t="s">
        <v>494</v>
      </c>
      <c r="P47" s="48"/>
      <c r="Q47" s="48"/>
      <c r="R47" s="48"/>
      <c r="S47" s="48"/>
      <c r="T47" s="48"/>
      <c r="U47" s="48"/>
    </row>
    <row r="48" spans="1:21" ht="30.75" customHeight="1">
      <c r="A48" s="48"/>
      <c r="B48" s="1236"/>
      <c r="C48" s="1237"/>
      <c r="D48" s="62"/>
      <c r="E48" s="1228" t="s">
        <v>15</v>
      </c>
      <c r="F48" s="1228"/>
      <c r="G48" s="1228"/>
      <c r="H48" s="1228"/>
      <c r="I48" s="1228"/>
      <c r="J48" s="1229"/>
      <c r="K48" s="63">
        <v>73</v>
      </c>
      <c r="L48" s="64">
        <v>84</v>
      </c>
      <c r="M48" s="64">
        <v>86</v>
      </c>
      <c r="N48" s="64">
        <v>77</v>
      </c>
      <c r="O48" s="65">
        <v>77</v>
      </c>
      <c r="P48" s="48"/>
      <c r="Q48" s="48"/>
      <c r="R48" s="48"/>
      <c r="S48" s="48"/>
      <c r="T48" s="48"/>
      <c r="U48" s="48"/>
    </row>
    <row r="49" spans="1:21" ht="30.75" customHeight="1">
      <c r="A49" s="48"/>
      <c r="B49" s="1236"/>
      <c r="C49" s="1237"/>
      <c r="D49" s="62"/>
      <c r="E49" s="1228" t="s">
        <v>16</v>
      </c>
      <c r="F49" s="1228"/>
      <c r="G49" s="1228"/>
      <c r="H49" s="1228"/>
      <c r="I49" s="1228"/>
      <c r="J49" s="1229"/>
      <c r="K49" s="63">
        <v>6</v>
      </c>
      <c r="L49" s="64">
        <v>7</v>
      </c>
      <c r="M49" s="64">
        <v>14</v>
      </c>
      <c r="N49" s="64">
        <v>30</v>
      </c>
      <c r="O49" s="65">
        <v>33</v>
      </c>
      <c r="P49" s="48"/>
      <c r="Q49" s="48"/>
      <c r="R49" s="48"/>
      <c r="S49" s="48"/>
      <c r="T49" s="48"/>
      <c r="U49" s="48"/>
    </row>
    <row r="50" spans="1:21" ht="30.75" customHeight="1">
      <c r="A50" s="48"/>
      <c r="B50" s="1236"/>
      <c r="C50" s="1237"/>
      <c r="D50" s="62"/>
      <c r="E50" s="1228" t="s">
        <v>17</v>
      </c>
      <c r="F50" s="1228"/>
      <c r="G50" s="1228"/>
      <c r="H50" s="1228"/>
      <c r="I50" s="1228"/>
      <c r="J50" s="1229"/>
      <c r="K50" s="63" t="s">
        <v>494</v>
      </c>
      <c r="L50" s="64" t="s">
        <v>494</v>
      </c>
      <c r="M50" s="64" t="s">
        <v>494</v>
      </c>
      <c r="N50" s="64" t="s">
        <v>494</v>
      </c>
      <c r="O50" s="65" t="s">
        <v>494</v>
      </c>
      <c r="P50" s="48"/>
      <c r="Q50" s="48"/>
      <c r="R50" s="48"/>
      <c r="S50" s="48"/>
      <c r="T50" s="48"/>
      <c r="U50" s="48"/>
    </row>
    <row r="51" spans="1:21" ht="30.75" customHeight="1">
      <c r="A51" s="48"/>
      <c r="B51" s="1238"/>
      <c r="C51" s="1239"/>
      <c r="D51" s="66"/>
      <c r="E51" s="1228" t="s">
        <v>18</v>
      </c>
      <c r="F51" s="1228"/>
      <c r="G51" s="1228"/>
      <c r="H51" s="1228"/>
      <c r="I51" s="1228"/>
      <c r="J51" s="1229"/>
      <c r="K51" s="63" t="s">
        <v>494</v>
      </c>
      <c r="L51" s="64" t="s">
        <v>494</v>
      </c>
      <c r="M51" s="64" t="s">
        <v>494</v>
      </c>
      <c r="N51" s="64" t="s">
        <v>494</v>
      </c>
      <c r="O51" s="65" t="s">
        <v>494</v>
      </c>
      <c r="P51" s="48"/>
      <c r="Q51" s="48"/>
      <c r="R51" s="48"/>
      <c r="S51" s="48"/>
      <c r="T51" s="48"/>
      <c r="U51" s="48"/>
    </row>
    <row r="52" spans="1:21" ht="30.75" customHeight="1">
      <c r="A52" s="48"/>
      <c r="B52" s="1226" t="s">
        <v>19</v>
      </c>
      <c r="C52" s="1227"/>
      <c r="D52" s="66"/>
      <c r="E52" s="1228" t="s">
        <v>20</v>
      </c>
      <c r="F52" s="1228"/>
      <c r="G52" s="1228"/>
      <c r="H52" s="1228"/>
      <c r="I52" s="1228"/>
      <c r="J52" s="1229"/>
      <c r="K52" s="63">
        <v>219</v>
      </c>
      <c r="L52" s="64">
        <v>238</v>
      </c>
      <c r="M52" s="64">
        <v>233</v>
      </c>
      <c r="N52" s="64">
        <v>238</v>
      </c>
      <c r="O52" s="65">
        <v>248</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165</v>
      </c>
      <c r="L53" s="69">
        <v>147</v>
      </c>
      <c r="M53" s="69">
        <v>146</v>
      </c>
      <c r="N53" s="69">
        <v>164</v>
      </c>
      <c r="O53" s="70">
        <v>155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gh0KXMLfQ6rMsJB5nvC3XNA/hmwRUf8a2S17G8lHgcUvWqBxaBbS958uGmt0atuIlQ8dZeBvKTsH7cFD19s5Ww==" saltValue="j0yM+ckvYDKVUdRmQg8LP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7" zoomScaleSheetLayoutView="100" workbookViewId="0">
      <selection activeCell="R39" sqref="R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537</v>
      </c>
      <c r="J40" s="79" t="s">
        <v>538</v>
      </c>
      <c r="K40" s="79" t="s">
        <v>539</v>
      </c>
      <c r="L40" s="79" t="s">
        <v>540</v>
      </c>
      <c r="M40" s="80" t="s">
        <v>541</v>
      </c>
    </row>
    <row r="41" spans="2:13" ht="27.75" customHeight="1">
      <c r="B41" s="1242" t="s">
        <v>24</v>
      </c>
      <c r="C41" s="1243"/>
      <c r="D41" s="81"/>
      <c r="E41" s="1248" t="s">
        <v>25</v>
      </c>
      <c r="F41" s="1248"/>
      <c r="G41" s="1248"/>
      <c r="H41" s="1249"/>
      <c r="I41" s="82">
        <v>2975</v>
      </c>
      <c r="J41" s="83">
        <v>3084</v>
      </c>
      <c r="K41" s="83">
        <v>3157</v>
      </c>
      <c r="L41" s="83">
        <v>3181</v>
      </c>
      <c r="M41" s="84">
        <v>3126</v>
      </c>
    </row>
    <row r="42" spans="2:13" ht="27.75" customHeight="1">
      <c r="B42" s="1244"/>
      <c r="C42" s="1245"/>
      <c r="D42" s="85"/>
      <c r="E42" s="1250" t="s">
        <v>26</v>
      </c>
      <c r="F42" s="1250"/>
      <c r="G42" s="1250"/>
      <c r="H42" s="1251"/>
      <c r="I42" s="86" t="s">
        <v>494</v>
      </c>
      <c r="J42" s="87" t="s">
        <v>494</v>
      </c>
      <c r="K42" s="87" t="s">
        <v>494</v>
      </c>
      <c r="L42" s="87" t="s">
        <v>494</v>
      </c>
      <c r="M42" s="88" t="s">
        <v>494</v>
      </c>
    </row>
    <row r="43" spans="2:13" ht="27.75" customHeight="1">
      <c r="B43" s="1244"/>
      <c r="C43" s="1245"/>
      <c r="D43" s="85"/>
      <c r="E43" s="1250" t="s">
        <v>27</v>
      </c>
      <c r="F43" s="1250"/>
      <c r="G43" s="1250"/>
      <c r="H43" s="1251"/>
      <c r="I43" s="86">
        <v>1442</v>
      </c>
      <c r="J43" s="87">
        <v>1480</v>
      </c>
      <c r="K43" s="87">
        <v>1497</v>
      </c>
      <c r="L43" s="87">
        <v>1291</v>
      </c>
      <c r="M43" s="88">
        <v>1277</v>
      </c>
    </row>
    <row r="44" spans="2:13" ht="27.75" customHeight="1">
      <c r="B44" s="1244"/>
      <c r="C44" s="1245"/>
      <c r="D44" s="85"/>
      <c r="E44" s="1250" t="s">
        <v>28</v>
      </c>
      <c r="F44" s="1250"/>
      <c r="G44" s="1250"/>
      <c r="H44" s="1251"/>
      <c r="I44" s="86">
        <v>88</v>
      </c>
      <c r="J44" s="87">
        <v>190</v>
      </c>
      <c r="K44" s="87">
        <v>218</v>
      </c>
      <c r="L44" s="87">
        <v>288</v>
      </c>
      <c r="M44" s="88">
        <v>268</v>
      </c>
    </row>
    <row r="45" spans="2:13" ht="27.75" customHeight="1">
      <c r="B45" s="1244"/>
      <c r="C45" s="1245"/>
      <c r="D45" s="85"/>
      <c r="E45" s="1250" t="s">
        <v>29</v>
      </c>
      <c r="F45" s="1250"/>
      <c r="G45" s="1250"/>
      <c r="H45" s="1251"/>
      <c r="I45" s="86">
        <v>771</v>
      </c>
      <c r="J45" s="87">
        <v>718</v>
      </c>
      <c r="K45" s="87">
        <v>675</v>
      </c>
      <c r="L45" s="87">
        <v>726</v>
      </c>
      <c r="M45" s="88">
        <v>719</v>
      </c>
    </row>
    <row r="46" spans="2:13" ht="27.75" customHeight="1">
      <c r="B46" s="1244"/>
      <c r="C46" s="1245"/>
      <c r="D46" s="89"/>
      <c r="E46" s="1250" t="s">
        <v>30</v>
      </c>
      <c r="F46" s="1250"/>
      <c r="G46" s="1250"/>
      <c r="H46" s="1251"/>
      <c r="I46" s="86" t="s">
        <v>494</v>
      </c>
      <c r="J46" s="87" t="s">
        <v>494</v>
      </c>
      <c r="K46" s="87" t="s">
        <v>494</v>
      </c>
      <c r="L46" s="87" t="s">
        <v>494</v>
      </c>
      <c r="M46" s="88" t="s">
        <v>494</v>
      </c>
    </row>
    <row r="47" spans="2:13" ht="27.75" customHeight="1">
      <c r="B47" s="1244"/>
      <c r="C47" s="1245"/>
      <c r="D47" s="90"/>
      <c r="E47" s="1252" t="s">
        <v>31</v>
      </c>
      <c r="F47" s="1253"/>
      <c r="G47" s="1253"/>
      <c r="H47" s="1254"/>
      <c r="I47" s="86" t="s">
        <v>494</v>
      </c>
      <c r="J47" s="87" t="s">
        <v>494</v>
      </c>
      <c r="K47" s="87" t="s">
        <v>494</v>
      </c>
      <c r="L47" s="87" t="s">
        <v>494</v>
      </c>
      <c r="M47" s="88" t="s">
        <v>494</v>
      </c>
    </row>
    <row r="48" spans="2:13" ht="27.75" customHeight="1">
      <c r="B48" s="1244"/>
      <c r="C48" s="1245"/>
      <c r="D48" s="85"/>
      <c r="E48" s="1250" t="s">
        <v>32</v>
      </c>
      <c r="F48" s="1250"/>
      <c r="G48" s="1250"/>
      <c r="H48" s="1251"/>
      <c r="I48" s="86" t="s">
        <v>494</v>
      </c>
      <c r="J48" s="87" t="s">
        <v>494</v>
      </c>
      <c r="K48" s="87" t="s">
        <v>494</v>
      </c>
      <c r="L48" s="87" t="s">
        <v>494</v>
      </c>
      <c r="M48" s="88" t="s">
        <v>494</v>
      </c>
    </row>
    <row r="49" spans="2:13" ht="27.75" customHeight="1">
      <c r="B49" s="1246"/>
      <c r="C49" s="1247"/>
      <c r="D49" s="85"/>
      <c r="E49" s="1250" t="s">
        <v>33</v>
      </c>
      <c r="F49" s="1250"/>
      <c r="G49" s="1250"/>
      <c r="H49" s="1251"/>
      <c r="I49" s="86" t="s">
        <v>494</v>
      </c>
      <c r="J49" s="87" t="s">
        <v>494</v>
      </c>
      <c r="K49" s="87" t="s">
        <v>494</v>
      </c>
      <c r="L49" s="87" t="s">
        <v>494</v>
      </c>
      <c r="M49" s="88" t="s">
        <v>494</v>
      </c>
    </row>
    <row r="50" spans="2:13" ht="27.75" customHeight="1">
      <c r="B50" s="1255" t="s">
        <v>34</v>
      </c>
      <c r="C50" s="1256"/>
      <c r="D50" s="91"/>
      <c r="E50" s="1250" t="s">
        <v>35</v>
      </c>
      <c r="F50" s="1250"/>
      <c r="G50" s="1250"/>
      <c r="H50" s="1251"/>
      <c r="I50" s="86">
        <v>1237</v>
      </c>
      <c r="J50" s="87">
        <v>1115</v>
      </c>
      <c r="K50" s="87">
        <v>1313</v>
      </c>
      <c r="L50" s="87">
        <v>1341</v>
      </c>
      <c r="M50" s="88">
        <v>1343</v>
      </c>
    </row>
    <row r="51" spans="2:13" ht="27.75" customHeight="1">
      <c r="B51" s="1244"/>
      <c r="C51" s="1245"/>
      <c r="D51" s="85"/>
      <c r="E51" s="1250" t="s">
        <v>36</v>
      </c>
      <c r="F51" s="1250"/>
      <c r="G51" s="1250"/>
      <c r="H51" s="1251"/>
      <c r="I51" s="86" t="s">
        <v>494</v>
      </c>
      <c r="J51" s="87" t="s">
        <v>494</v>
      </c>
      <c r="K51" s="87" t="s">
        <v>494</v>
      </c>
      <c r="L51" s="87" t="s">
        <v>494</v>
      </c>
      <c r="M51" s="88" t="s">
        <v>494</v>
      </c>
    </row>
    <row r="52" spans="2:13" ht="27.75" customHeight="1">
      <c r="B52" s="1246"/>
      <c r="C52" s="1247"/>
      <c r="D52" s="85"/>
      <c r="E52" s="1250" t="s">
        <v>37</v>
      </c>
      <c r="F52" s="1250"/>
      <c r="G52" s="1250"/>
      <c r="H52" s="1251"/>
      <c r="I52" s="86">
        <v>3079</v>
      </c>
      <c r="J52" s="87">
        <v>3125</v>
      </c>
      <c r="K52" s="87">
        <v>3192</v>
      </c>
      <c r="L52" s="87">
        <v>3187</v>
      </c>
      <c r="M52" s="88">
        <v>3161</v>
      </c>
    </row>
    <row r="53" spans="2:13" ht="27.75" customHeight="1" thickBot="1">
      <c r="B53" s="1257" t="s">
        <v>21</v>
      </c>
      <c r="C53" s="1258"/>
      <c r="D53" s="92"/>
      <c r="E53" s="1259" t="s">
        <v>38</v>
      </c>
      <c r="F53" s="1259"/>
      <c r="G53" s="1259"/>
      <c r="H53" s="1260"/>
      <c r="I53" s="93">
        <v>960</v>
      </c>
      <c r="J53" s="94">
        <v>1231</v>
      </c>
      <c r="K53" s="94">
        <v>1041</v>
      </c>
      <c r="L53" s="94">
        <v>958</v>
      </c>
      <c r="M53" s="95">
        <v>886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NLK1k71m0RqaKzYuREwbRbfDFKVrzrvrpGxUn9h7CA8+iUUhoGDPyd7YFul5aotRbAew5l7tD5xMU2v+pKo9g==" saltValue="7nIoPkBy3Go6RNIa7DKUH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4" zoomScale="70" zoomScaleNormal="70" zoomScaleSheetLayoutView="100" workbookViewId="0">
      <selection activeCell="F58" sqref="F58"/>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539</v>
      </c>
      <c r="G54" s="104" t="s">
        <v>540</v>
      </c>
      <c r="H54" s="105" t="s">
        <v>541</v>
      </c>
    </row>
    <row r="55" spans="2:8" ht="52.5" customHeight="1">
      <c r="B55" s="106"/>
      <c r="C55" s="1269" t="s">
        <v>41</v>
      </c>
      <c r="D55" s="1269"/>
      <c r="E55" s="1270"/>
      <c r="F55" s="107">
        <v>1023</v>
      </c>
      <c r="G55" s="107">
        <v>993</v>
      </c>
      <c r="H55" s="108">
        <v>993</v>
      </c>
    </row>
    <row r="56" spans="2:8" ht="52.5" customHeight="1">
      <c r="B56" s="109"/>
      <c r="C56" s="1271" t="s">
        <v>42</v>
      </c>
      <c r="D56" s="1271"/>
      <c r="E56" s="1272"/>
      <c r="F56" s="110">
        <v>39</v>
      </c>
      <c r="G56" s="110">
        <v>44</v>
      </c>
      <c r="H56" s="111">
        <v>49</v>
      </c>
    </row>
    <row r="57" spans="2:8" ht="53.25" customHeight="1">
      <c r="B57" s="109"/>
      <c r="C57" s="1273" t="s">
        <v>43</v>
      </c>
      <c r="D57" s="1273"/>
      <c r="E57" s="1274"/>
      <c r="F57" s="112">
        <v>66</v>
      </c>
      <c r="G57" s="112">
        <v>67</v>
      </c>
      <c r="H57" s="113">
        <v>65</v>
      </c>
    </row>
    <row r="58" spans="2:8" ht="45.75" customHeight="1">
      <c r="B58" s="114"/>
      <c r="C58" s="1261" t="s">
        <v>563</v>
      </c>
      <c r="D58" s="1262"/>
      <c r="E58" s="1263"/>
      <c r="F58" s="115">
        <v>49</v>
      </c>
      <c r="G58" s="115">
        <v>47</v>
      </c>
      <c r="H58" s="116">
        <v>43.7</v>
      </c>
    </row>
    <row r="59" spans="2:8" ht="45.75" customHeight="1">
      <c r="B59" s="114"/>
      <c r="C59" s="1261" t="s">
        <v>564</v>
      </c>
      <c r="D59" s="1262"/>
      <c r="E59" s="1263"/>
      <c r="F59" s="115">
        <v>12</v>
      </c>
      <c r="G59" s="115">
        <v>15</v>
      </c>
      <c r="H59" s="116">
        <v>12.09</v>
      </c>
    </row>
    <row r="60" spans="2:8" ht="45.75" customHeight="1">
      <c r="B60" s="114"/>
      <c r="C60" s="1261" t="s">
        <v>565</v>
      </c>
      <c r="D60" s="1262"/>
      <c r="E60" s="1263"/>
      <c r="F60" s="115">
        <v>3</v>
      </c>
      <c r="G60" s="115">
        <v>4</v>
      </c>
      <c r="H60" s="116">
        <v>7.327</v>
      </c>
    </row>
    <row r="61" spans="2:8" ht="45.75" customHeight="1">
      <c r="B61" s="114"/>
      <c r="C61" s="1261" t="s">
        <v>566</v>
      </c>
      <c r="D61" s="1262"/>
      <c r="E61" s="1263"/>
      <c r="F61" s="115">
        <v>1</v>
      </c>
      <c r="G61" s="115">
        <v>1</v>
      </c>
      <c r="H61" s="116">
        <v>1</v>
      </c>
    </row>
    <row r="62" spans="2:8" ht="45.75" customHeight="1" thickBot="1">
      <c r="B62" s="117"/>
      <c r="C62" s="1264" t="s">
        <v>567</v>
      </c>
      <c r="D62" s="1265"/>
      <c r="E62" s="1266"/>
      <c r="F62" s="118">
        <v>0.308</v>
      </c>
      <c r="G62" s="118">
        <v>0.33400000000000002</v>
      </c>
      <c r="H62" s="119">
        <v>0.39200000000000002</v>
      </c>
    </row>
    <row r="63" spans="2:8" ht="52.5" customHeight="1" thickBot="1">
      <c r="B63" s="120"/>
      <c r="C63" s="1267" t="s">
        <v>44</v>
      </c>
      <c r="D63" s="1267"/>
      <c r="E63" s="1268"/>
      <c r="F63" s="121">
        <v>1127</v>
      </c>
      <c r="G63" s="121">
        <v>1104</v>
      </c>
      <c r="H63" s="122">
        <v>1106</v>
      </c>
    </row>
    <row r="64" spans="2:8" ht="15" customHeight="1"/>
    <row r="65" ht="0" hidden="1" customHeight="1"/>
    <row r="66" ht="0" hidden="1" customHeight="1"/>
  </sheetData>
  <sheetProtection algorithmName="SHA-512" hashValue="kz4yS8DUB0yB+90XvafyhKes/+CsN1F+nMXk82dsRxGyPT+sE+XnuKNR2nl+/r1p/snUo6sEXhBuLNbKstDJMQ==" saltValue="yhaRUdLSdzAkHQ/y9o8m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E18" zoomScale="80" zoomScaleNormal="80" zoomScaleSheetLayoutView="55" workbookViewId="0">
      <selection activeCell="CP19" sqref="CP19"/>
    </sheetView>
  </sheetViews>
  <sheetFormatPr defaultColWidth="0" defaultRowHeight="0" customHeight="1" zeroHeight="1"/>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581</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581</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580</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574</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87" t="s">
        <v>579</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ht="13.5">
      <c r="B44" s="366"/>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ht="13.5">
      <c r="B45" s="366"/>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ht="13.5">
      <c r="B46" s="366"/>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ht="13.5">
      <c r="B47" s="366"/>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572</v>
      </c>
    </row>
    <row r="50" spans="1:109" ht="13.5">
      <c r="B50" s="366"/>
      <c r="G50" s="1275"/>
      <c r="H50" s="1275"/>
      <c r="I50" s="1275"/>
      <c r="J50" s="1275"/>
      <c r="K50" s="375"/>
      <c r="L50" s="375"/>
      <c r="M50" s="374"/>
      <c r="N50" s="374"/>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78" t="s">
        <v>537</v>
      </c>
      <c r="BQ50" s="1278"/>
      <c r="BR50" s="1278"/>
      <c r="BS50" s="1278"/>
      <c r="BT50" s="1278"/>
      <c r="BU50" s="1278"/>
      <c r="BV50" s="1278"/>
      <c r="BW50" s="1278"/>
      <c r="BX50" s="1278" t="s">
        <v>538</v>
      </c>
      <c r="BY50" s="1278"/>
      <c r="BZ50" s="1278"/>
      <c r="CA50" s="1278"/>
      <c r="CB50" s="1278"/>
      <c r="CC50" s="1278"/>
      <c r="CD50" s="1278"/>
      <c r="CE50" s="1278"/>
      <c r="CF50" s="1278" t="s">
        <v>539</v>
      </c>
      <c r="CG50" s="1278"/>
      <c r="CH50" s="1278"/>
      <c r="CI50" s="1278"/>
      <c r="CJ50" s="1278"/>
      <c r="CK50" s="1278"/>
      <c r="CL50" s="1278"/>
      <c r="CM50" s="1278"/>
      <c r="CN50" s="1278" t="s">
        <v>540</v>
      </c>
      <c r="CO50" s="1278"/>
      <c r="CP50" s="1278"/>
      <c r="CQ50" s="1278"/>
      <c r="CR50" s="1278"/>
      <c r="CS50" s="1278"/>
      <c r="CT50" s="1278"/>
      <c r="CU50" s="1278"/>
      <c r="CV50" s="1278" t="s">
        <v>541</v>
      </c>
      <c r="CW50" s="1278"/>
      <c r="CX50" s="1278"/>
      <c r="CY50" s="1278"/>
      <c r="CZ50" s="1278"/>
      <c r="DA50" s="1278"/>
      <c r="DB50" s="1278"/>
      <c r="DC50" s="1278"/>
    </row>
    <row r="51" spans="1:109" ht="13.5" customHeight="1">
      <c r="B51" s="366"/>
      <c r="G51" s="1286"/>
      <c r="H51" s="1286"/>
      <c r="I51" s="1297"/>
      <c r="J51" s="1297"/>
      <c r="K51" s="1280"/>
      <c r="L51" s="1280"/>
      <c r="M51" s="1280"/>
      <c r="N51" s="1280"/>
      <c r="AM51" s="373"/>
      <c r="AN51" s="1279" t="s">
        <v>571</v>
      </c>
      <c r="AO51" s="1279"/>
      <c r="AP51" s="1279"/>
      <c r="AQ51" s="1279"/>
      <c r="AR51" s="1279"/>
      <c r="AS51" s="1279"/>
      <c r="AT51" s="1279"/>
      <c r="AU51" s="1279"/>
      <c r="AV51" s="1279"/>
      <c r="AW51" s="1279"/>
      <c r="AX51" s="1279"/>
      <c r="AY51" s="1279"/>
      <c r="AZ51" s="1279"/>
      <c r="BA51" s="1279"/>
      <c r="BB51" s="1279" t="s">
        <v>578</v>
      </c>
      <c r="BC51" s="1279"/>
      <c r="BD51" s="1279"/>
      <c r="BE51" s="1279"/>
      <c r="BF51" s="1279"/>
      <c r="BG51" s="1279"/>
      <c r="BH51" s="1279"/>
      <c r="BI51" s="1279"/>
      <c r="BJ51" s="1279"/>
      <c r="BK51" s="1279"/>
      <c r="BL51" s="1279"/>
      <c r="BM51" s="1279"/>
      <c r="BN51" s="1279"/>
      <c r="BO51" s="1279"/>
      <c r="BP51" s="1296"/>
      <c r="BQ51" s="1277"/>
      <c r="BR51" s="1277"/>
      <c r="BS51" s="1277"/>
      <c r="BT51" s="1277"/>
      <c r="BU51" s="1277"/>
      <c r="BV51" s="1277"/>
      <c r="BW51" s="1277"/>
      <c r="BX51" s="1296"/>
      <c r="BY51" s="1277"/>
      <c r="BZ51" s="1277"/>
      <c r="CA51" s="1277"/>
      <c r="CB51" s="1277"/>
      <c r="CC51" s="1277"/>
      <c r="CD51" s="1277"/>
      <c r="CE51" s="1277"/>
      <c r="CF51" s="1277">
        <v>49</v>
      </c>
      <c r="CG51" s="1277"/>
      <c r="CH51" s="1277"/>
      <c r="CI51" s="1277"/>
      <c r="CJ51" s="1277"/>
      <c r="CK51" s="1277"/>
      <c r="CL51" s="1277"/>
      <c r="CM51" s="1277"/>
      <c r="CN51" s="1277">
        <v>45.8</v>
      </c>
      <c r="CO51" s="1277"/>
      <c r="CP51" s="1277"/>
      <c r="CQ51" s="1277"/>
      <c r="CR51" s="1277"/>
      <c r="CS51" s="1277"/>
      <c r="CT51" s="1277"/>
      <c r="CU51" s="1277"/>
      <c r="CV51" s="1277">
        <v>42.4</v>
      </c>
      <c r="CW51" s="1277"/>
      <c r="CX51" s="1277"/>
      <c r="CY51" s="1277"/>
      <c r="CZ51" s="1277"/>
      <c r="DA51" s="1277"/>
      <c r="DB51" s="1277"/>
      <c r="DC51" s="1277"/>
    </row>
    <row r="52" spans="1:109" ht="13.5">
      <c r="B52" s="366"/>
      <c r="G52" s="1286"/>
      <c r="H52" s="1286"/>
      <c r="I52" s="1297"/>
      <c r="J52" s="1297"/>
      <c r="K52" s="1280"/>
      <c r="L52" s="1280"/>
      <c r="M52" s="1280"/>
      <c r="N52" s="1280"/>
      <c r="AM52" s="37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5">
      <c r="A53" s="381"/>
      <c r="B53" s="366"/>
      <c r="G53" s="1286"/>
      <c r="H53" s="1286"/>
      <c r="I53" s="1275"/>
      <c r="J53" s="1275"/>
      <c r="K53" s="1280"/>
      <c r="L53" s="1280"/>
      <c r="M53" s="1280"/>
      <c r="N53" s="1280"/>
      <c r="AM53" s="373"/>
      <c r="AN53" s="1279"/>
      <c r="AO53" s="1279"/>
      <c r="AP53" s="1279"/>
      <c r="AQ53" s="1279"/>
      <c r="AR53" s="1279"/>
      <c r="AS53" s="1279"/>
      <c r="AT53" s="1279"/>
      <c r="AU53" s="1279"/>
      <c r="AV53" s="1279"/>
      <c r="AW53" s="1279"/>
      <c r="AX53" s="1279"/>
      <c r="AY53" s="1279"/>
      <c r="AZ53" s="1279"/>
      <c r="BA53" s="1279"/>
      <c r="BB53" s="1279" t="s">
        <v>577</v>
      </c>
      <c r="BC53" s="1279"/>
      <c r="BD53" s="1279"/>
      <c r="BE53" s="1279"/>
      <c r="BF53" s="1279"/>
      <c r="BG53" s="1279"/>
      <c r="BH53" s="1279"/>
      <c r="BI53" s="1279"/>
      <c r="BJ53" s="1279"/>
      <c r="BK53" s="1279"/>
      <c r="BL53" s="1279"/>
      <c r="BM53" s="1279"/>
      <c r="BN53" s="1279"/>
      <c r="BO53" s="1279"/>
      <c r="BP53" s="1296"/>
      <c r="BQ53" s="1277"/>
      <c r="BR53" s="1277"/>
      <c r="BS53" s="1277"/>
      <c r="BT53" s="1277"/>
      <c r="BU53" s="1277"/>
      <c r="BV53" s="1277"/>
      <c r="BW53" s="1277"/>
      <c r="BX53" s="1296"/>
      <c r="BY53" s="1277"/>
      <c r="BZ53" s="1277"/>
      <c r="CA53" s="1277"/>
      <c r="CB53" s="1277"/>
      <c r="CC53" s="1277"/>
      <c r="CD53" s="1277"/>
      <c r="CE53" s="1277"/>
      <c r="CF53" s="1277">
        <v>61.9</v>
      </c>
      <c r="CG53" s="1277"/>
      <c r="CH53" s="1277"/>
      <c r="CI53" s="1277"/>
      <c r="CJ53" s="1277"/>
      <c r="CK53" s="1277"/>
      <c r="CL53" s="1277"/>
      <c r="CM53" s="1277"/>
      <c r="CN53" s="1277">
        <v>62.6</v>
      </c>
      <c r="CO53" s="1277"/>
      <c r="CP53" s="1277"/>
      <c r="CQ53" s="1277"/>
      <c r="CR53" s="1277"/>
      <c r="CS53" s="1277"/>
      <c r="CT53" s="1277"/>
      <c r="CU53" s="1277"/>
      <c r="CV53" s="1277">
        <v>63.4</v>
      </c>
      <c r="CW53" s="1277"/>
      <c r="CX53" s="1277"/>
      <c r="CY53" s="1277"/>
      <c r="CZ53" s="1277"/>
      <c r="DA53" s="1277"/>
      <c r="DB53" s="1277"/>
      <c r="DC53" s="1277"/>
    </row>
    <row r="54" spans="1:109" ht="13.5">
      <c r="A54" s="381"/>
      <c r="B54" s="366"/>
      <c r="G54" s="1286"/>
      <c r="H54" s="1286"/>
      <c r="I54" s="1275"/>
      <c r="J54" s="1275"/>
      <c r="K54" s="1280"/>
      <c r="L54" s="1280"/>
      <c r="M54" s="1280"/>
      <c r="N54" s="1280"/>
      <c r="AM54" s="37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5">
      <c r="A55" s="381"/>
      <c r="B55" s="366"/>
      <c r="G55" s="1275"/>
      <c r="H55" s="1275"/>
      <c r="I55" s="1275"/>
      <c r="J55" s="1275"/>
      <c r="K55" s="1280"/>
      <c r="L55" s="1280"/>
      <c r="M55" s="1280"/>
      <c r="N55" s="1280"/>
      <c r="AN55" s="1278" t="s">
        <v>570</v>
      </c>
      <c r="AO55" s="1278"/>
      <c r="AP55" s="1278"/>
      <c r="AQ55" s="1278"/>
      <c r="AR55" s="1278"/>
      <c r="AS55" s="1278"/>
      <c r="AT55" s="1278"/>
      <c r="AU55" s="1278"/>
      <c r="AV55" s="1278"/>
      <c r="AW55" s="1278"/>
      <c r="AX55" s="1278"/>
      <c r="AY55" s="1278"/>
      <c r="AZ55" s="1278"/>
      <c r="BA55" s="1278"/>
      <c r="BB55" s="1279" t="s">
        <v>569</v>
      </c>
      <c r="BC55" s="1279"/>
      <c r="BD55" s="1279"/>
      <c r="BE55" s="1279"/>
      <c r="BF55" s="1279"/>
      <c r="BG55" s="1279"/>
      <c r="BH55" s="1279"/>
      <c r="BI55" s="1279"/>
      <c r="BJ55" s="1279"/>
      <c r="BK55" s="1279"/>
      <c r="BL55" s="1279"/>
      <c r="BM55" s="1279"/>
      <c r="BN55" s="1279"/>
      <c r="BO55" s="1279"/>
      <c r="BP55" s="1296"/>
      <c r="BQ55" s="1277"/>
      <c r="BR55" s="1277"/>
      <c r="BS55" s="1277"/>
      <c r="BT55" s="1277"/>
      <c r="BU55" s="1277"/>
      <c r="BV55" s="1277"/>
      <c r="BW55" s="1277"/>
      <c r="BX55" s="1296"/>
      <c r="BY55" s="1277"/>
      <c r="BZ55" s="1277"/>
      <c r="CA55" s="1277"/>
      <c r="CB55" s="1277"/>
      <c r="CC55" s="1277"/>
      <c r="CD55" s="1277"/>
      <c r="CE55" s="1277"/>
      <c r="CF55" s="1277">
        <v>27</v>
      </c>
      <c r="CG55" s="1277"/>
      <c r="CH55" s="1277"/>
      <c r="CI55" s="1277"/>
      <c r="CJ55" s="1277"/>
      <c r="CK55" s="1277"/>
      <c r="CL55" s="1277"/>
      <c r="CM55" s="1277"/>
      <c r="CN55" s="1277">
        <v>25.4</v>
      </c>
      <c r="CO55" s="1277"/>
      <c r="CP55" s="1277"/>
      <c r="CQ55" s="1277"/>
      <c r="CR55" s="1277"/>
      <c r="CS55" s="1277"/>
      <c r="CT55" s="1277"/>
      <c r="CU55" s="1277"/>
      <c r="CV55" s="1277">
        <v>23.4</v>
      </c>
      <c r="CW55" s="1277"/>
      <c r="CX55" s="1277"/>
      <c r="CY55" s="1277"/>
      <c r="CZ55" s="1277"/>
      <c r="DA55" s="1277"/>
      <c r="DB55" s="1277"/>
      <c r="DC55" s="1277"/>
    </row>
    <row r="56" spans="1:109" ht="13.5">
      <c r="A56" s="381"/>
      <c r="B56" s="366"/>
      <c r="G56" s="1275"/>
      <c r="H56" s="1275"/>
      <c r="I56" s="1275"/>
      <c r="J56" s="1275"/>
      <c r="K56" s="1280"/>
      <c r="L56" s="1280"/>
      <c r="M56" s="1280"/>
      <c r="N56" s="1280"/>
      <c r="AN56" s="1278"/>
      <c r="AO56" s="1278"/>
      <c r="AP56" s="1278"/>
      <c r="AQ56" s="1278"/>
      <c r="AR56" s="1278"/>
      <c r="AS56" s="1278"/>
      <c r="AT56" s="1278"/>
      <c r="AU56" s="1278"/>
      <c r="AV56" s="1278"/>
      <c r="AW56" s="1278"/>
      <c r="AX56" s="1278"/>
      <c r="AY56" s="1278"/>
      <c r="AZ56" s="1278"/>
      <c r="BA56" s="1278"/>
      <c r="BB56" s="1279"/>
      <c r="BC56" s="1279"/>
      <c r="BD56" s="1279"/>
      <c r="BE56" s="1279"/>
      <c r="BF56" s="1279"/>
      <c r="BG56" s="1279"/>
      <c r="BH56" s="1279"/>
      <c r="BI56" s="1279"/>
      <c r="BJ56" s="1279"/>
      <c r="BK56" s="1279"/>
      <c r="BL56" s="1279"/>
      <c r="BM56" s="1279"/>
      <c r="BN56" s="1279"/>
      <c r="BO56" s="1279"/>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1" customFormat="1" ht="13.5">
      <c r="B57" s="387"/>
      <c r="G57" s="1275"/>
      <c r="H57" s="1275"/>
      <c r="I57" s="1281"/>
      <c r="J57" s="1281"/>
      <c r="K57" s="1280"/>
      <c r="L57" s="1280"/>
      <c r="M57" s="1280"/>
      <c r="N57" s="1280"/>
      <c r="AM57" s="365"/>
      <c r="AN57" s="1278"/>
      <c r="AO57" s="1278"/>
      <c r="AP57" s="1278"/>
      <c r="AQ57" s="1278"/>
      <c r="AR57" s="1278"/>
      <c r="AS57" s="1278"/>
      <c r="AT57" s="1278"/>
      <c r="AU57" s="1278"/>
      <c r="AV57" s="1278"/>
      <c r="AW57" s="1278"/>
      <c r="AX57" s="1278"/>
      <c r="AY57" s="1278"/>
      <c r="AZ57" s="1278"/>
      <c r="BA57" s="1278"/>
      <c r="BB57" s="1279" t="s">
        <v>576</v>
      </c>
      <c r="BC57" s="1279"/>
      <c r="BD57" s="1279"/>
      <c r="BE57" s="1279"/>
      <c r="BF57" s="1279"/>
      <c r="BG57" s="1279"/>
      <c r="BH57" s="1279"/>
      <c r="BI57" s="1279"/>
      <c r="BJ57" s="1279"/>
      <c r="BK57" s="1279"/>
      <c r="BL57" s="1279"/>
      <c r="BM57" s="1279"/>
      <c r="BN57" s="1279"/>
      <c r="BO57" s="1279"/>
      <c r="BP57" s="1296"/>
      <c r="BQ57" s="1277"/>
      <c r="BR57" s="1277"/>
      <c r="BS57" s="1277"/>
      <c r="BT57" s="1277"/>
      <c r="BU57" s="1277"/>
      <c r="BV57" s="1277"/>
      <c r="BW57" s="1277"/>
      <c r="BX57" s="1296"/>
      <c r="BY57" s="1277"/>
      <c r="BZ57" s="1277"/>
      <c r="CA57" s="1277"/>
      <c r="CB57" s="1277"/>
      <c r="CC57" s="1277"/>
      <c r="CD57" s="1277"/>
      <c r="CE57" s="1277"/>
      <c r="CF57" s="1277">
        <v>57.2</v>
      </c>
      <c r="CG57" s="1277"/>
      <c r="CH57" s="1277"/>
      <c r="CI57" s="1277"/>
      <c r="CJ57" s="1277"/>
      <c r="CK57" s="1277"/>
      <c r="CL57" s="1277"/>
      <c r="CM57" s="1277"/>
      <c r="CN57" s="1277">
        <v>58.7</v>
      </c>
      <c r="CO57" s="1277"/>
      <c r="CP57" s="1277"/>
      <c r="CQ57" s="1277"/>
      <c r="CR57" s="1277"/>
      <c r="CS57" s="1277"/>
      <c r="CT57" s="1277"/>
      <c r="CU57" s="1277"/>
      <c r="CV57" s="1277">
        <v>60.9</v>
      </c>
      <c r="CW57" s="1277"/>
      <c r="CX57" s="1277"/>
      <c r="CY57" s="1277"/>
      <c r="CZ57" s="1277"/>
      <c r="DA57" s="1277"/>
      <c r="DB57" s="1277"/>
      <c r="DC57" s="1277"/>
      <c r="DD57" s="392"/>
      <c r="DE57" s="387"/>
    </row>
    <row r="58" spans="1:109" s="381" customFormat="1" ht="13.5">
      <c r="A58" s="365"/>
      <c r="B58" s="387"/>
      <c r="G58" s="1275"/>
      <c r="H58" s="1275"/>
      <c r="I58" s="1281"/>
      <c r="J58" s="1281"/>
      <c r="K58" s="1280"/>
      <c r="L58" s="1280"/>
      <c r="M58" s="1280"/>
      <c r="N58" s="1280"/>
      <c r="AM58" s="365"/>
      <c r="AN58" s="1278"/>
      <c r="AO58" s="1278"/>
      <c r="AP58" s="1278"/>
      <c r="AQ58" s="1278"/>
      <c r="AR58" s="1278"/>
      <c r="AS58" s="1278"/>
      <c r="AT58" s="1278"/>
      <c r="AU58" s="1278"/>
      <c r="AV58" s="1278"/>
      <c r="AW58" s="1278"/>
      <c r="AX58" s="1278"/>
      <c r="AY58" s="1278"/>
      <c r="AZ58" s="1278"/>
      <c r="BA58" s="1278"/>
      <c r="BB58" s="1279"/>
      <c r="BC58" s="1279"/>
      <c r="BD58" s="1279"/>
      <c r="BE58" s="1279"/>
      <c r="BF58" s="1279"/>
      <c r="BG58" s="1279"/>
      <c r="BH58" s="1279"/>
      <c r="BI58" s="1279"/>
      <c r="BJ58" s="1279"/>
      <c r="BK58" s="1279"/>
      <c r="BL58" s="1279"/>
      <c r="BM58" s="1279"/>
      <c r="BN58" s="1279"/>
      <c r="BO58" s="1279"/>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575</v>
      </c>
    </row>
    <row r="64" spans="1:109" ht="13.5">
      <c r="B64" s="366"/>
      <c r="G64" s="382"/>
      <c r="I64" s="384"/>
      <c r="J64" s="384"/>
      <c r="K64" s="384"/>
      <c r="L64" s="384"/>
      <c r="M64" s="384"/>
      <c r="N64" s="383"/>
      <c r="AM64" s="382"/>
      <c r="AN64" s="382" t="s">
        <v>574</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87" t="s">
        <v>573</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ht="13.5">
      <c r="B66" s="366"/>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ht="13.5">
      <c r="B67" s="366"/>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ht="13.5">
      <c r="B68" s="366"/>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ht="13.5">
      <c r="B69" s="366"/>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572</v>
      </c>
    </row>
    <row r="72" spans="2:107" ht="13.5">
      <c r="B72" s="366"/>
      <c r="G72" s="1275"/>
      <c r="H72" s="1275"/>
      <c r="I72" s="1275"/>
      <c r="J72" s="1275"/>
      <c r="K72" s="375"/>
      <c r="L72" s="375"/>
      <c r="M72" s="374"/>
      <c r="N72" s="374"/>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78" t="s">
        <v>537</v>
      </c>
      <c r="BQ72" s="1278"/>
      <c r="BR72" s="1278"/>
      <c r="BS72" s="1278"/>
      <c r="BT72" s="1278"/>
      <c r="BU72" s="1278"/>
      <c r="BV72" s="1278"/>
      <c r="BW72" s="1278"/>
      <c r="BX72" s="1278" t="s">
        <v>538</v>
      </c>
      <c r="BY72" s="1278"/>
      <c r="BZ72" s="1278"/>
      <c r="CA72" s="1278"/>
      <c r="CB72" s="1278"/>
      <c r="CC72" s="1278"/>
      <c r="CD72" s="1278"/>
      <c r="CE72" s="1278"/>
      <c r="CF72" s="1278" t="s">
        <v>539</v>
      </c>
      <c r="CG72" s="1278"/>
      <c r="CH72" s="1278"/>
      <c r="CI72" s="1278"/>
      <c r="CJ72" s="1278"/>
      <c r="CK72" s="1278"/>
      <c r="CL72" s="1278"/>
      <c r="CM72" s="1278"/>
      <c r="CN72" s="1278" t="s">
        <v>540</v>
      </c>
      <c r="CO72" s="1278"/>
      <c r="CP72" s="1278"/>
      <c r="CQ72" s="1278"/>
      <c r="CR72" s="1278"/>
      <c r="CS72" s="1278"/>
      <c r="CT72" s="1278"/>
      <c r="CU72" s="1278"/>
      <c r="CV72" s="1278" t="s">
        <v>541</v>
      </c>
      <c r="CW72" s="1278"/>
      <c r="CX72" s="1278"/>
      <c r="CY72" s="1278"/>
      <c r="CZ72" s="1278"/>
      <c r="DA72" s="1278"/>
      <c r="DB72" s="1278"/>
      <c r="DC72" s="1278"/>
    </row>
    <row r="73" spans="2:107" ht="13.5">
      <c r="B73" s="366"/>
      <c r="G73" s="1286"/>
      <c r="H73" s="1286"/>
      <c r="I73" s="1286"/>
      <c r="J73" s="1286"/>
      <c r="K73" s="1276"/>
      <c r="L73" s="1276"/>
      <c r="M73" s="1276"/>
      <c r="N73" s="1276"/>
      <c r="AM73" s="373"/>
      <c r="AN73" s="1279" t="s">
        <v>571</v>
      </c>
      <c r="AO73" s="1279"/>
      <c r="AP73" s="1279"/>
      <c r="AQ73" s="1279"/>
      <c r="AR73" s="1279"/>
      <c r="AS73" s="1279"/>
      <c r="AT73" s="1279"/>
      <c r="AU73" s="1279"/>
      <c r="AV73" s="1279"/>
      <c r="AW73" s="1279"/>
      <c r="AX73" s="1279"/>
      <c r="AY73" s="1279"/>
      <c r="AZ73" s="1279"/>
      <c r="BA73" s="1279"/>
      <c r="BB73" s="1279" t="s">
        <v>569</v>
      </c>
      <c r="BC73" s="1279"/>
      <c r="BD73" s="1279"/>
      <c r="BE73" s="1279"/>
      <c r="BF73" s="1279"/>
      <c r="BG73" s="1279"/>
      <c r="BH73" s="1279"/>
      <c r="BI73" s="1279"/>
      <c r="BJ73" s="1279"/>
      <c r="BK73" s="1279"/>
      <c r="BL73" s="1279"/>
      <c r="BM73" s="1279"/>
      <c r="BN73" s="1279"/>
      <c r="BO73" s="1279"/>
      <c r="BP73" s="1277">
        <v>46.4</v>
      </c>
      <c r="BQ73" s="1277"/>
      <c r="BR73" s="1277"/>
      <c r="BS73" s="1277"/>
      <c r="BT73" s="1277"/>
      <c r="BU73" s="1277"/>
      <c r="BV73" s="1277"/>
      <c r="BW73" s="1277"/>
      <c r="BX73" s="1277">
        <v>60.4</v>
      </c>
      <c r="BY73" s="1277"/>
      <c r="BZ73" s="1277"/>
      <c r="CA73" s="1277"/>
      <c r="CB73" s="1277"/>
      <c r="CC73" s="1277"/>
      <c r="CD73" s="1277"/>
      <c r="CE73" s="1277"/>
      <c r="CF73" s="1277">
        <v>49</v>
      </c>
      <c r="CG73" s="1277"/>
      <c r="CH73" s="1277"/>
      <c r="CI73" s="1277"/>
      <c r="CJ73" s="1277"/>
      <c r="CK73" s="1277"/>
      <c r="CL73" s="1277"/>
      <c r="CM73" s="1277"/>
      <c r="CN73" s="1277">
        <v>45.8</v>
      </c>
      <c r="CO73" s="1277"/>
      <c r="CP73" s="1277"/>
      <c r="CQ73" s="1277"/>
      <c r="CR73" s="1277"/>
      <c r="CS73" s="1277"/>
      <c r="CT73" s="1277"/>
      <c r="CU73" s="1277"/>
      <c r="CV73" s="1277">
        <v>42.4</v>
      </c>
      <c r="CW73" s="1277"/>
      <c r="CX73" s="1277"/>
      <c r="CY73" s="1277"/>
      <c r="CZ73" s="1277"/>
      <c r="DA73" s="1277"/>
      <c r="DB73" s="1277"/>
      <c r="DC73" s="1277"/>
    </row>
    <row r="74" spans="2:107" ht="13.5">
      <c r="B74" s="366"/>
      <c r="G74" s="1286"/>
      <c r="H74" s="1286"/>
      <c r="I74" s="1286"/>
      <c r="J74" s="1286"/>
      <c r="K74" s="1276"/>
      <c r="L74" s="1276"/>
      <c r="M74" s="1276"/>
      <c r="N74" s="1276"/>
      <c r="AM74" s="37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5">
      <c r="B75" s="366"/>
      <c r="G75" s="1286"/>
      <c r="H75" s="1286"/>
      <c r="I75" s="1275"/>
      <c r="J75" s="1275"/>
      <c r="K75" s="1280"/>
      <c r="L75" s="1280"/>
      <c r="M75" s="1280"/>
      <c r="N75" s="1280"/>
      <c r="AM75" s="373"/>
      <c r="AN75" s="1279"/>
      <c r="AO75" s="1279"/>
      <c r="AP75" s="1279"/>
      <c r="AQ75" s="1279"/>
      <c r="AR75" s="1279"/>
      <c r="AS75" s="1279"/>
      <c r="AT75" s="1279"/>
      <c r="AU75" s="1279"/>
      <c r="AV75" s="1279"/>
      <c r="AW75" s="1279"/>
      <c r="AX75" s="1279"/>
      <c r="AY75" s="1279"/>
      <c r="AZ75" s="1279"/>
      <c r="BA75" s="1279"/>
      <c r="BB75" s="1279" t="s">
        <v>568</v>
      </c>
      <c r="BC75" s="1279"/>
      <c r="BD75" s="1279"/>
      <c r="BE75" s="1279"/>
      <c r="BF75" s="1279"/>
      <c r="BG75" s="1279"/>
      <c r="BH75" s="1279"/>
      <c r="BI75" s="1279"/>
      <c r="BJ75" s="1279"/>
      <c r="BK75" s="1279"/>
      <c r="BL75" s="1279"/>
      <c r="BM75" s="1279"/>
      <c r="BN75" s="1279"/>
      <c r="BO75" s="1279"/>
      <c r="BP75" s="1277">
        <v>8.8000000000000007</v>
      </c>
      <c r="BQ75" s="1277"/>
      <c r="BR75" s="1277"/>
      <c r="BS75" s="1277"/>
      <c r="BT75" s="1277"/>
      <c r="BU75" s="1277"/>
      <c r="BV75" s="1277"/>
      <c r="BW75" s="1277"/>
      <c r="BX75" s="1277">
        <v>8</v>
      </c>
      <c r="BY75" s="1277"/>
      <c r="BZ75" s="1277"/>
      <c r="CA75" s="1277"/>
      <c r="CB75" s="1277"/>
      <c r="CC75" s="1277"/>
      <c r="CD75" s="1277"/>
      <c r="CE75" s="1277"/>
      <c r="CF75" s="1277">
        <v>7.3</v>
      </c>
      <c r="CG75" s="1277"/>
      <c r="CH75" s="1277"/>
      <c r="CI75" s="1277"/>
      <c r="CJ75" s="1277"/>
      <c r="CK75" s="1277"/>
      <c r="CL75" s="1277"/>
      <c r="CM75" s="1277"/>
      <c r="CN75" s="1277">
        <v>7.3</v>
      </c>
      <c r="CO75" s="1277"/>
      <c r="CP75" s="1277"/>
      <c r="CQ75" s="1277"/>
      <c r="CR75" s="1277"/>
      <c r="CS75" s="1277"/>
      <c r="CT75" s="1277"/>
      <c r="CU75" s="1277"/>
      <c r="CV75" s="1277">
        <v>7.4</v>
      </c>
      <c r="CW75" s="1277"/>
      <c r="CX75" s="1277"/>
      <c r="CY75" s="1277"/>
      <c r="CZ75" s="1277"/>
      <c r="DA75" s="1277"/>
      <c r="DB75" s="1277"/>
      <c r="DC75" s="1277"/>
    </row>
    <row r="76" spans="2:107" ht="13.5">
      <c r="B76" s="366"/>
      <c r="G76" s="1286"/>
      <c r="H76" s="1286"/>
      <c r="I76" s="1275"/>
      <c r="J76" s="1275"/>
      <c r="K76" s="1280"/>
      <c r="L76" s="1280"/>
      <c r="M76" s="1280"/>
      <c r="N76" s="1280"/>
      <c r="AM76" s="37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5">
      <c r="B77" s="366"/>
      <c r="G77" s="1275"/>
      <c r="H77" s="1275"/>
      <c r="I77" s="1275"/>
      <c r="J77" s="1275"/>
      <c r="K77" s="1276"/>
      <c r="L77" s="1276"/>
      <c r="M77" s="1276"/>
      <c r="N77" s="1276"/>
      <c r="AN77" s="1278" t="s">
        <v>570</v>
      </c>
      <c r="AO77" s="1278"/>
      <c r="AP77" s="1278"/>
      <c r="AQ77" s="1278"/>
      <c r="AR77" s="1278"/>
      <c r="AS77" s="1278"/>
      <c r="AT77" s="1278"/>
      <c r="AU77" s="1278"/>
      <c r="AV77" s="1278"/>
      <c r="AW77" s="1278"/>
      <c r="AX77" s="1278"/>
      <c r="AY77" s="1278"/>
      <c r="AZ77" s="1278"/>
      <c r="BA77" s="1278"/>
      <c r="BB77" s="1279" t="s">
        <v>569</v>
      </c>
      <c r="BC77" s="1279"/>
      <c r="BD77" s="1279"/>
      <c r="BE77" s="1279"/>
      <c r="BF77" s="1279"/>
      <c r="BG77" s="1279"/>
      <c r="BH77" s="1279"/>
      <c r="BI77" s="1279"/>
      <c r="BJ77" s="1279"/>
      <c r="BK77" s="1279"/>
      <c r="BL77" s="1279"/>
      <c r="BM77" s="1279"/>
      <c r="BN77" s="1279"/>
      <c r="BO77" s="1279"/>
      <c r="BP77" s="1277">
        <v>20.5</v>
      </c>
      <c r="BQ77" s="1277"/>
      <c r="BR77" s="1277"/>
      <c r="BS77" s="1277"/>
      <c r="BT77" s="1277"/>
      <c r="BU77" s="1277"/>
      <c r="BV77" s="1277"/>
      <c r="BW77" s="1277"/>
      <c r="BX77" s="1277">
        <v>17.899999999999999</v>
      </c>
      <c r="BY77" s="1277"/>
      <c r="BZ77" s="1277"/>
      <c r="CA77" s="1277"/>
      <c r="CB77" s="1277"/>
      <c r="CC77" s="1277"/>
      <c r="CD77" s="1277"/>
      <c r="CE77" s="1277"/>
      <c r="CF77" s="1277">
        <v>27</v>
      </c>
      <c r="CG77" s="1277"/>
      <c r="CH77" s="1277"/>
      <c r="CI77" s="1277"/>
      <c r="CJ77" s="1277"/>
      <c r="CK77" s="1277"/>
      <c r="CL77" s="1277"/>
      <c r="CM77" s="1277"/>
      <c r="CN77" s="1277">
        <v>25.4</v>
      </c>
      <c r="CO77" s="1277"/>
      <c r="CP77" s="1277"/>
      <c r="CQ77" s="1277"/>
      <c r="CR77" s="1277"/>
      <c r="CS77" s="1277"/>
      <c r="CT77" s="1277"/>
      <c r="CU77" s="1277"/>
      <c r="CV77" s="1277">
        <v>23.4</v>
      </c>
      <c r="CW77" s="1277"/>
      <c r="CX77" s="1277"/>
      <c r="CY77" s="1277"/>
      <c r="CZ77" s="1277"/>
      <c r="DA77" s="1277"/>
      <c r="DB77" s="1277"/>
      <c r="DC77" s="1277"/>
    </row>
    <row r="78" spans="2:107" ht="13.5">
      <c r="B78" s="366"/>
      <c r="G78" s="1275"/>
      <c r="H78" s="1275"/>
      <c r="I78" s="1275"/>
      <c r="J78" s="1275"/>
      <c r="K78" s="1276"/>
      <c r="L78" s="1276"/>
      <c r="M78" s="1276"/>
      <c r="N78" s="1276"/>
      <c r="AN78" s="1278"/>
      <c r="AO78" s="1278"/>
      <c r="AP78" s="1278"/>
      <c r="AQ78" s="1278"/>
      <c r="AR78" s="1278"/>
      <c r="AS78" s="1278"/>
      <c r="AT78" s="1278"/>
      <c r="AU78" s="1278"/>
      <c r="AV78" s="1278"/>
      <c r="AW78" s="1278"/>
      <c r="AX78" s="1278"/>
      <c r="AY78" s="1278"/>
      <c r="AZ78" s="1278"/>
      <c r="BA78" s="1278"/>
      <c r="BB78" s="1279"/>
      <c r="BC78" s="1279"/>
      <c r="BD78" s="1279"/>
      <c r="BE78" s="1279"/>
      <c r="BF78" s="1279"/>
      <c r="BG78" s="1279"/>
      <c r="BH78" s="1279"/>
      <c r="BI78" s="1279"/>
      <c r="BJ78" s="1279"/>
      <c r="BK78" s="1279"/>
      <c r="BL78" s="1279"/>
      <c r="BM78" s="1279"/>
      <c r="BN78" s="1279"/>
      <c r="BO78" s="1279"/>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5">
      <c r="B79" s="366"/>
      <c r="G79" s="1275"/>
      <c r="H79" s="1275"/>
      <c r="I79" s="1281"/>
      <c r="J79" s="1281"/>
      <c r="K79" s="1282"/>
      <c r="L79" s="1282"/>
      <c r="M79" s="1282"/>
      <c r="N79" s="1282"/>
      <c r="AN79" s="1278"/>
      <c r="AO79" s="1278"/>
      <c r="AP79" s="1278"/>
      <c r="AQ79" s="1278"/>
      <c r="AR79" s="1278"/>
      <c r="AS79" s="1278"/>
      <c r="AT79" s="1278"/>
      <c r="AU79" s="1278"/>
      <c r="AV79" s="1278"/>
      <c r="AW79" s="1278"/>
      <c r="AX79" s="1278"/>
      <c r="AY79" s="1278"/>
      <c r="AZ79" s="1278"/>
      <c r="BA79" s="1278"/>
      <c r="BB79" s="1279" t="s">
        <v>568</v>
      </c>
      <c r="BC79" s="1279"/>
      <c r="BD79" s="1279"/>
      <c r="BE79" s="1279"/>
      <c r="BF79" s="1279"/>
      <c r="BG79" s="1279"/>
      <c r="BH79" s="1279"/>
      <c r="BI79" s="1279"/>
      <c r="BJ79" s="1279"/>
      <c r="BK79" s="1279"/>
      <c r="BL79" s="1279"/>
      <c r="BM79" s="1279"/>
      <c r="BN79" s="1279"/>
      <c r="BO79" s="1279"/>
      <c r="BP79" s="1277">
        <v>10.5</v>
      </c>
      <c r="BQ79" s="1277"/>
      <c r="BR79" s="1277"/>
      <c r="BS79" s="1277"/>
      <c r="BT79" s="1277"/>
      <c r="BU79" s="1277"/>
      <c r="BV79" s="1277"/>
      <c r="BW79" s="1277"/>
      <c r="BX79" s="1277">
        <v>9.5</v>
      </c>
      <c r="BY79" s="1277"/>
      <c r="BZ79" s="1277"/>
      <c r="CA79" s="1277"/>
      <c r="CB79" s="1277"/>
      <c r="CC79" s="1277"/>
      <c r="CD79" s="1277"/>
      <c r="CE79" s="1277"/>
      <c r="CF79" s="1277">
        <v>8.6999999999999993</v>
      </c>
      <c r="CG79" s="1277"/>
      <c r="CH79" s="1277"/>
      <c r="CI79" s="1277"/>
      <c r="CJ79" s="1277"/>
      <c r="CK79" s="1277"/>
      <c r="CL79" s="1277"/>
      <c r="CM79" s="1277"/>
      <c r="CN79" s="1277">
        <v>8.6</v>
      </c>
      <c r="CO79" s="1277"/>
      <c r="CP79" s="1277"/>
      <c r="CQ79" s="1277"/>
      <c r="CR79" s="1277"/>
      <c r="CS79" s="1277"/>
      <c r="CT79" s="1277"/>
      <c r="CU79" s="1277"/>
      <c r="CV79" s="1277">
        <v>8.5</v>
      </c>
      <c r="CW79" s="1277"/>
      <c r="CX79" s="1277"/>
      <c r="CY79" s="1277"/>
      <c r="CZ79" s="1277"/>
      <c r="DA79" s="1277"/>
      <c r="DB79" s="1277"/>
      <c r="DC79" s="1277"/>
    </row>
    <row r="80" spans="2:107" ht="13.5">
      <c r="B80" s="366"/>
      <c r="G80" s="1275"/>
      <c r="H80" s="1275"/>
      <c r="I80" s="1281"/>
      <c r="J80" s="1281"/>
      <c r="K80" s="1282"/>
      <c r="L80" s="1282"/>
      <c r="M80" s="1282"/>
      <c r="N80" s="1282"/>
      <c r="AN80" s="1278"/>
      <c r="AO80" s="1278"/>
      <c r="AP80" s="1278"/>
      <c r="AQ80" s="1278"/>
      <c r="AR80" s="1278"/>
      <c r="AS80" s="1278"/>
      <c r="AT80" s="1278"/>
      <c r="AU80" s="1278"/>
      <c r="AV80" s="1278"/>
      <c r="AW80" s="1278"/>
      <c r="AX80" s="1278"/>
      <c r="AY80" s="1278"/>
      <c r="AZ80" s="1278"/>
      <c r="BA80" s="1278"/>
      <c r="BB80" s="1279"/>
      <c r="BC80" s="1279"/>
      <c r="BD80" s="1279"/>
      <c r="BE80" s="1279"/>
      <c r="BF80" s="1279"/>
      <c r="BG80" s="1279"/>
      <c r="BH80" s="1279"/>
      <c r="BI80" s="1279"/>
      <c r="BJ80" s="1279"/>
      <c r="BK80" s="1279"/>
      <c r="BL80" s="1279"/>
      <c r="BM80" s="1279"/>
      <c r="BN80" s="1279"/>
      <c r="BO80" s="1279"/>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nN+98GAsj9BdfseksKdb1/n31utKQ4R+rNP7tYLfxv8buruogbeQP9VQ2sy6zclJR8Detgz/utnsOTE2FMLmWw==" saltValue="uVWiEIMuqnTG+/wuFcNq5A=="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E94" zoomScale="75" zoomScaleNormal="75" zoomScaleSheetLayoutView="70" workbookViewId="0">
      <selection activeCell="AG112" sqref="AG112"/>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TDvzjyEQ2Jgc2Q+JUKPQy8lsjstUEdHw0lTvU/M+8ACsmJqesqw0YoRv/XUg5Kg4zIqcLIQYIHfxi/1cARZlg==" saltValue="cBswr41GgVL1ffDF/vKSw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E94" zoomScale="75" zoomScaleNormal="75" zoomScaleSheetLayoutView="55" workbookViewId="0">
      <selection activeCell="BI113" sqref="BI113"/>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aO5Nb/j4wTeInvj2WSOAZLuR9pyruZvuipRrRM66rC7+rVv51Ub0YtPxSSz6HJuCfUAE7G0pcf6FYv6FJrniQ==" saltValue="Fh+u/l6x0M+vjLWA+eekk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534</v>
      </c>
      <c r="G2" s="136"/>
      <c r="H2" s="137"/>
    </row>
    <row r="3" spans="1:8">
      <c r="A3" s="133" t="s">
        <v>527</v>
      </c>
      <c r="B3" s="138"/>
      <c r="C3" s="139"/>
      <c r="D3" s="140">
        <v>30471</v>
      </c>
      <c r="E3" s="141"/>
      <c r="F3" s="142">
        <v>119674</v>
      </c>
      <c r="G3" s="143"/>
      <c r="H3" s="144"/>
    </row>
    <row r="4" spans="1:8">
      <c r="A4" s="145"/>
      <c r="B4" s="146"/>
      <c r="C4" s="147"/>
      <c r="D4" s="148">
        <v>12806</v>
      </c>
      <c r="E4" s="149"/>
      <c r="F4" s="150">
        <v>57803</v>
      </c>
      <c r="G4" s="151"/>
      <c r="H4" s="152"/>
    </row>
    <row r="5" spans="1:8">
      <c r="A5" s="133" t="s">
        <v>529</v>
      </c>
      <c r="B5" s="138"/>
      <c r="C5" s="139"/>
      <c r="D5" s="140">
        <v>72433</v>
      </c>
      <c r="E5" s="141"/>
      <c r="F5" s="142">
        <v>119685</v>
      </c>
      <c r="G5" s="143"/>
      <c r="H5" s="144"/>
    </row>
    <row r="6" spans="1:8">
      <c r="A6" s="145"/>
      <c r="B6" s="146"/>
      <c r="C6" s="147"/>
      <c r="D6" s="148">
        <v>40581</v>
      </c>
      <c r="E6" s="149"/>
      <c r="F6" s="150">
        <v>68464</v>
      </c>
      <c r="G6" s="151"/>
      <c r="H6" s="152"/>
    </row>
    <row r="7" spans="1:8">
      <c r="A7" s="133" t="s">
        <v>530</v>
      </c>
      <c r="B7" s="138"/>
      <c r="C7" s="139"/>
      <c r="D7" s="140">
        <v>43541</v>
      </c>
      <c r="E7" s="141"/>
      <c r="F7" s="142">
        <v>109920</v>
      </c>
      <c r="G7" s="143"/>
      <c r="H7" s="144"/>
    </row>
    <row r="8" spans="1:8">
      <c r="A8" s="145"/>
      <c r="B8" s="146"/>
      <c r="C8" s="147"/>
      <c r="D8" s="148">
        <v>15023</v>
      </c>
      <c r="E8" s="149"/>
      <c r="F8" s="150">
        <v>62739</v>
      </c>
      <c r="G8" s="151"/>
      <c r="H8" s="152"/>
    </row>
    <row r="9" spans="1:8">
      <c r="A9" s="133" t="s">
        <v>531</v>
      </c>
      <c r="B9" s="138"/>
      <c r="C9" s="139"/>
      <c r="D9" s="140">
        <v>60963</v>
      </c>
      <c r="E9" s="141"/>
      <c r="F9" s="142">
        <v>119882</v>
      </c>
      <c r="G9" s="143"/>
      <c r="H9" s="144"/>
    </row>
    <row r="10" spans="1:8">
      <c r="A10" s="145"/>
      <c r="B10" s="146"/>
      <c r="C10" s="147"/>
      <c r="D10" s="148">
        <v>11024</v>
      </c>
      <c r="E10" s="149"/>
      <c r="F10" s="150">
        <v>66481</v>
      </c>
      <c r="G10" s="151"/>
      <c r="H10" s="152"/>
    </row>
    <row r="11" spans="1:8">
      <c r="A11" s="133" t="s">
        <v>532</v>
      </c>
      <c r="B11" s="138"/>
      <c r="C11" s="139"/>
      <c r="D11" s="140">
        <v>35012</v>
      </c>
      <c r="E11" s="141"/>
      <c r="F11" s="142">
        <v>116162</v>
      </c>
      <c r="G11" s="143"/>
      <c r="H11" s="144"/>
    </row>
    <row r="12" spans="1:8">
      <c r="A12" s="145"/>
      <c r="B12" s="146"/>
      <c r="C12" s="153"/>
      <c r="D12" s="148">
        <v>13808</v>
      </c>
      <c r="E12" s="149"/>
      <c r="F12" s="150">
        <v>61562</v>
      </c>
      <c r="G12" s="151"/>
      <c r="H12" s="152"/>
    </row>
    <row r="13" spans="1:8">
      <c r="A13" s="133"/>
      <c r="B13" s="138"/>
      <c r="C13" s="154"/>
      <c r="D13" s="155">
        <v>48484</v>
      </c>
      <c r="E13" s="156"/>
      <c r="F13" s="157">
        <v>117065</v>
      </c>
      <c r="G13" s="158"/>
      <c r="H13" s="144"/>
    </row>
    <row r="14" spans="1:8">
      <c r="A14" s="145"/>
      <c r="B14" s="146"/>
      <c r="C14" s="147"/>
      <c r="D14" s="148">
        <v>18648</v>
      </c>
      <c r="E14" s="149"/>
      <c r="F14" s="150">
        <v>63410</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8.39</v>
      </c>
      <c r="C19" s="159">
        <f>ROUND(VALUE(SUBSTITUTE(実質収支比率等に係る経年分析!G$48,"▲","-")),2)</f>
        <v>9.6999999999999993</v>
      </c>
      <c r="D19" s="159">
        <f>ROUND(VALUE(SUBSTITUTE(実質収支比率等に係る経年分析!H$48,"▲","-")),2)</f>
        <v>6.85</v>
      </c>
      <c r="E19" s="159">
        <f>ROUND(VALUE(SUBSTITUTE(実質収支比率等に係る経年分析!I$48,"▲","-")),2)</f>
        <v>6.87</v>
      </c>
      <c r="F19" s="159">
        <f>ROUND(VALUE(SUBSTITUTE(実質収支比率等に係る経年分析!J$48,"▲","-")),2)</f>
        <v>8.3800000000000008</v>
      </c>
    </row>
    <row r="20" spans="1:11">
      <c r="A20" s="159" t="s">
        <v>48</v>
      </c>
      <c r="B20" s="159">
        <f>ROUND(VALUE(SUBSTITUTE(実質収支比率等に係る経年分析!F$47,"▲","-")),2)</f>
        <v>37.74</v>
      </c>
      <c r="C20" s="159">
        <f>ROUND(VALUE(SUBSTITUTE(実質収支比率等に係る経年分析!G$47,"▲","-")),2)</f>
        <v>35.950000000000003</v>
      </c>
      <c r="D20" s="159">
        <f>ROUND(VALUE(SUBSTITUTE(実質収支比率等に係る経年分析!H$47,"▲","-")),2)</f>
        <v>43.41</v>
      </c>
      <c r="E20" s="159">
        <f>ROUND(VALUE(SUBSTITUTE(実質収支比率等に係る経年分析!I$47,"▲","-")),2)</f>
        <v>42.67</v>
      </c>
      <c r="F20" s="159">
        <f>ROUND(VALUE(SUBSTITUTE(実質収支比率等に係る経年分析!J$47,"▲","-")),2)</f>
        <v>42.56</v>
      </c>
    </row>
    <row r="21" spans="1:11">
      <c r="A21" s="159" t="s">
        <v>49</v>
      </c>
      <c r="B21" s="159">
        <f>IF(ISNUMBER(VALUE(SUBSTITUTE(実質収支比率等に係る経年分析!F$49,"▲","-"))),ROUND(VALUE(SUBSTITUTE(実質収支比率等に係る経年分析!F$49,"▲","-")),2),NA())</f>
        <v>1.35</v>
      </c>
      <c r="C21" s="159">
        <f>IF(ISNUMBER(VALUE(SUBSTITUTE(実質収支比率等に係る経年分析!G$49,"▲","-"))),ROUND(VALUE(SUBSTITUTE(実質収支比率等に係る経年分析!G$49,"▲","-")),2),NA())</f>
        <v>-0.7</v>
      </c>
      <c r="D21" s="159">
        <f>IF(ISNUMBER(VALUE(SUBSTITUTE(実質収支比率等に係る経年分析!H$49,"▲","-"))),ROUND(VALUE(SUBSTITUTE(実質収支比率等に係る経年分析!H$49,"▲","-")),2),NA())</f>
        <v>6.18</v>
      </c>
      <c r="E21" s="159">
        <f>IF(ISNUMBER(VALUE(SUBSTITUTE(実質収支比率等に係る経年分析!I$49,"▲","-"))),ROUND(VALUE(SUBSTITUTE(実質収支比率等に係る経年分析!I$49,"▲","-")),2),NA())</f>
        <v>-1.35</v>
      </c>
      <c r="F21" s="159">
        <f>IF(ISNUMBER(VALUE(SUBSTITUTE(実質収支比率等に係る経年分析!J$49,"▲","-"))),ROUND(VALUE(SUBSTITUTE(実質収支比率等に係る経年分析!J$49,"▲","-")),2),NA())</f>
        <v>1.53</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11.01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8.93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8.7100000000000009</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c r="A32" s="160" t="str">
        <f>IF(連結実質赤字比率に係る赤字・黒字の構成分析!C$38="",NA(),連結実質赤字比率に係る赤字・黒字の構成分析!C$38)</f>
        <v>浄化槽設置管理事業特別会計</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0.12</v>
      </c>
    </row>
    <row r="33" spans="1:16">
      <c r="A33" s="160" t="str">
        <f>IF(連結実質赤字比率に係る赤字・黒字の構成分析!C$37="",NA(),連結実質赤字比率に係る赤字・黒字の構成分析!C$37)</f>
        <v>下水道特別会計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0.86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0.48</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1.1200000000000001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0.67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2.67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2.31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1.94</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3.41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3.46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4.1100000000000003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5.87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6.88</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8.39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9.6999999999999993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6.84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6.86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8.3699999999999992</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219</v>
      </c>
      <c r="E42" s="161"/>
      <c r="F42" s="161"/>
      <c r="G42" s="161">
        <f>'実質公債費比率（分子）の構造'!L$52</f>
        <v>238</v>
      </c>
      <c r="H42" s="161"/>
      <c r="I42" s="161"/>
      <c r="J42" s="161">
        <f>'実質公債費比率（分子）の構造'!M$52</f>
        <v>233</v>
      </c>
      <c r="K42" s="161"/>
      <c r="L42" s="161"/>
      <c r="M42" s="161">
        <f>'実質公債費比率（分子）の構造'!N$52</f>
        <v>238</v>
      </c>
      <c r="N42" s="161"/>
      <c r="O42" s="161"/>
      <c r="P42" s="161">
        <f>'実質公債費比率（分子）の構造'!O$52</f>
        <v>248</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59</v>
      </c>
      <c r="B45" s="161">
        <f>'実質公債費比率（分子）の構造'!K$49</f>
        <v>6</v>
      </c>
      <c r="C45" s="161"/>
      <c r="D45" s="161"/>
      <c r="E45" s="161">
        <f>'実質公債費比率（分子）の構造'!L$49</f>
        <v>7</v>
      </c>
      <c r="F45" s="161"/>
      <c r="G45" s="161"/>
      <c r="H45" s="161">
        <f>'実質公債費比率（分子）の構造'!M$49</f>
        <v>14</v>
      </c>
      <c r="I45" s="161"/>
      <c r="J45" s="161"/>
      <c r="K45" s="161">
        <f>'実質公債費比率（分子）の構造'!N$49</f>
        <v>30</v>
      </c>
      <c r="L45" s="161"/>
      <c r="M45" s="161"/>
      <c r="N45" s="161">
        <f>'実質公債費比率（分子）の構造'!O$49</f>
        <v>33</v>
      </c>
      <c r="O45" s="161"/>
      <c r="P45" s="161"/>
    </row>
    <row r="46" spans="1:16">
      <c r="A46" s="161" t="s">
        <v>60</v>
      </c>
      <c r="B46" s="161">
        <f>'実質公債費比率（分子）の構造'!K$48</f>
        <v>73</v>
      </c>
      <c r="C46" s="161"/>
      <c r="D46" s="161"/>
      <c r="E46" s="161">
        <f>'実質公債費比率（分子）の構造'!L$48</f>
        <v>84</v>
      </c>
      <c r="F46" s="161"/>
      <c r="G46" s="161"/>
      <c r="H46" s="161">
        <f>'実質公債費比率（分子）の構造'!M$48</f>
        <v>86</v>
      </c>
      <c r="I46" s="161"/>
      <c r="J46" s="161"/>
      <c r="K46" s="161">
        <f>'実質公債費比率（分子）の構造'!N$48</f>
        <v>77</v>
      </c>
      <c r="L46" s="161"/>
      <c r="M46" s="161"/>
      <c r="N46" s="161">
        <f>'実質公債費比率（分子）の構造'!O$48</f>
        <v>77</v>
      </c>
      <c r="O46" s="161"/>
      <c r="P46" s="161"/>
    </row>
    <row r="47" spans="1:16">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61</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62</v>
      </c>
      <c r="B49" s="161">
        <f>'実質公債費比率（分子）の構造'!K$45</f>
        <v>305</v>
      </c>
      <c r="C49" s="161"/>
      <c r="D49" s="161"/>
      <c r="E49" s="161">
        <f>'実質公債費比率（分子）の構造'!L$45</f>
        <v>294</v>
      </c>
      <c r="F49" s="161"/>
      <c r="G49" s="161"/>
      <c r="H49" s="161">
        <f>'実質公債費比率（分子）の構造'!M$45</f>
        <v>279</v>
      </c>
      <c r="I49" s="161"/>
      <c r="J49" s="161"/>
      <c r="K49" s="161">
        <f>'実質公債費比率（分子）の構造'!N$45</f>
        <v>295</v>
      </c>
      <c r="L49" s="161"/>
      <c r="M49" s="161"/>
      <c r="N49" s="161">
        <f>'実質公債費比率（分子）の構造'!O$45</f>
        <v>293</v>
      </c>
      <c r="O49" s="161"/>
      <c r="P49" s="161"/>
    </row>
    <row r="50" spans="1:16">
      <c r="A50" s="161" t="s">
        <v>63</v>
      </c>
      <c r="B50" s="161" t="e">
        <f>NA()</f>
        <v>#N/A</v>
      </c>
      <c r="C50" s="161">
        <f>IF(ISNUMBER('実質公債費比率（分子）の構造'!K$53),'実質公債費比率（分子）の構造'!K$53,NA())</f>
        <v>165</v>
      </c>
      <c r="D50" s="161" t="e">
        <f>NA()</f>
        <v>#N/A</v>
      </c>
      <c r="E50" s="161" t="e">
        <f>NA()</f>
        <v>#N/A</v>
      </c>
      <c r="F50" s="161">
        <f>IF(ISNUMBER('実質公債費比率（分子）の構造'!L$53),'実質公債費比率（分子）の構造'!L$53,NA())</f>
        <v>147</v>
      </c>
      <c r="G50" s="161" t="e">
        <f>NA()</f>
        <v>#N/A</v>
      </c>
      <c r="H50" s="161" t="e">
        <f>NA()</f>
        <v>#N/A</v>
      </c>
      <c r="I50" s="161">
        <f>IF(ISNUMBER('実質公債費比率（分子）の構造'!M$53),'実質公債費比率（分子）の構造'!M$53,NA())</f>
        <v>146</v>
      </c>
      <c r="J50" s="161" t="e">
        <f>NA()</f>
        <v>#N/A</v>
      </c>
      <c r="K50" s="161" t="e">
        <f>NA()</f>
        <v>#N/A</v>
      </c>
      <c r="L50" s="161">
        <f>IF(ISNUMBER('実質公債費比率（分子）の構造'!N$53),'実質公債費比率（分子）の構造'!N$53,NA())</f>
        <v>164</v>
      </c>
      <c r="M50" s="161" t="e">
        <f>NA()</f>
        <v>#N/A</v>
      </c>
      <c r="N50" s="161" t="e">
        <f>NA()</f>
        <v>#N/A</v>
      </c>
      <c r="O50" s="161">
        <f>IF(ISNUMBER('実質公債費比率（分子）の構造'!O$53),'実質公債費比率（分子）の構造'!O$53,NA())</f>
        <v>155</v>
      </c>
      <c r="P50" s="161" t="e">
        <f>NA()</f>
        <v>#N/A</v>
      </c>
    </row>
    <row r="53" spans="1:16">
      <c r="A53" s="129" t="s">
        <v>64</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c r="A56" s="160" t="s">
        <v>37</v>
      </c>
      <c r="B56" s="160"/>
      <c r="C56" s="160"/>
      <c r="D56" s="160">
        <f>'将来負担比率（分子）の構造'!I$52</f>
        <v>3079</v>
      </c>
      <c r="E56" s="160"/>
      <c r="F56" s="160"/>
      <c r="G56" s="160">
        <f>'将来負担比率（分子）の構造'!J$52</f>
        <v>3125</v>
      </c>
      <c r="H56" s="160"/>
      <c r="I56" s="160"/>
      <c r="J56" s="160">
        <f>'将来負担比率（分子）の構造'!K$52</f>
        <v>3192</v>
      </c>
      <c r="K56" s="160"/>
      <c r="L56" s="160"/>
      <c r="M56" s="160">
        <f>'将来負担比率（分子）の構造'!L$52</f>
        <v>3187</v>
      </c>
      <c r="N56" s="160"/>
      <c r="O56" s="160"/>
      <c r="P56" s="160">
        <f>'将来負担比率（分子）の構造'!M$52</f>
        <v>3161</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1237</v>
      </c>
      <c r="E58" s="160"/>
      <c r="F58" s="160"/>
      <c r="G58" s="160">
        <f>'将来負担比率（分子）の構造'!J$50</f>
        <v>1115</v>
      </c>
      <c r="H58" s="160"/>
      <c r="I58" s="160"/>
      <c r="J58" s="160">
        <f>'将来負担比率（分子）の構造'!K$50</f>
        <v>1313</v>
      </c>
      <c r="K58" s="160"/>
      <c r="L58" s="160"/>
      <c r="M58" s="160">
        <f>'将来負担比率（分子）の構造'!L$50</f>
        <v>1341</v>
      </c>
      <c r="N58" s="160"/>
      <c r="O58" s="160"/>
      <c r="P58" s="160">
        <f>'将来負担比率（分子）の構造'!M$50</f>
        <v>1343</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771</v>
      </c>
      <c r="C62" s="160"/>
      <c r="D62" s="160"/>
      <c r="E62" s="160">
        <f>'将来負担比率（分子）の構造'!J$45</f>
        <v>718</v>
      </c>
      <c r="F62" s="160"/>
      <c r="G62" s="160"/>
      <c r="H62" s="160">
        <f>'将来負担比率（分子）の構造'!K$45</f>
        <v>675</v>
      </c>
      <c r="I62" s="160"/>
      <c r="J62" s="160"/>
      <c r="K62" s="160">
        <f>'将来負担比率（分子）の構造'!L$45</f>
        <v>726</v>
      </c>
      <c r="L62" s="160"/>
      <c r="M62" s="160"/>
      <c r="N62" s="160">
        <f>'将来負担比率（分子）の構造'!M$45</f>
        <v>719</v>
      </c>
      <c r="O62" s="160"/>
      <c r="P62" s="160"/>
    </row>
    <row r="63" spans="1:16">
      <c r="A63" s="160" t="s">
        <v>28</v>
      </c>
      <c r="B63" s="160">
        <f>'将来負担比率（分子）の構造'!I$44</f>
        <v>88</v>
      </c>
      <c r="C63" s="160"/>
      <c r="D63" s="160"/>
      <c r="E63" s="160">
        <f>'将来負担比率（分子）の構造'!J$44</f>
        <v>190</v>
      </c>
      <c r="F63" s="160"/>
      <c r="G63" s="160"/>
      <c r="H63" s="160">
        <f>'将来負担比率（分子）の構造'!K$44</f>
        <v>218</v>
      </c>
      <c r="I63" s="160"/>
      <c r="J63" s="160"/>
      <c r="K63" s="160">
        <f>'将来負担比率（分子）の構造'!L$44</f>
        <v>288</v>
      </c>
      <c r="L63" s="160"/>
      <c r="M63" s="160"/>
      <c r="N63" s="160">
        <f>'将来負担比率（分子）の構造'!M$44</f>
        <v>268</v>
      </c>
      <c r="O63" s="160"/>
      <c r="P63" s="160"/>
    </row>
    <row r="64" spans="1:16">
      <c r="A64" s="160" t="s">
        <v>27</v>
      </c>
      <c r="B64" s="160">
        <f>'将来負担比率（分子）の構造'!I$43</f>
        <v>1442</v>
      </c>
      <c r="C64" s="160"/>
      <c r="D64" s="160"/>
      <c r="E64" s="160">
        <f>'将来負担比率（分子）の構造'!J$43</f>
        <v>1480</v>
      </c>
      <c r="F64" s="160"/>
      <c r="G64" s="160"/>
      <c r="H64" s="160">
        <f>'将来負担比率（分子）の構造'!K$43</f>
        <v>1497</v>
      </c>
      <c r="I64" s="160"/>
      <c r="J64" s="160"/>
      <c r="K64" s="160">
        <f>'将来負担比率（分子）の構造'!L$43</f>
        <v>1291</v>
      </c>
      <c r="L64" s="160"/>
      <c r="M64" s="160"/>
      <c r="N64" s="160">
        <f>'将来負担比率（分子）の構造'!M$43</f>
        <v>1277</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2975</v>
      </c>
      <c r="C66" s="160"/>
      <c r="D66" s="160"/>
      <c r="E66" s="160">
        <f>'将来負担比率（分子）の構造'!J$41</f>
        <v>3084</v>
      </c>
      <c r="F66" s="160"/>
      <c r="G66" s="160"/>
      <c r="H66" s="160">
        <f>'将来負担比率（分子）の構造'!K$41</f>
        <v>3157</v>
      </c>
      <c r="I66" s="160"/>
      <c r="J66" s="160"/>
      <c r="K66" s="160">
        <f>'将来負担比率（分子）の構造'!L$41</f>
        <v>3181</v>
      </c>
      <c r="L66" s="160"/>
      <c r="M66" s="160"/>
      <c r="N66" s="160">
        <f>'将来負担比率（分子）の構造'!M$41</f>
        <v>3126</v>
      </c>
      <c r="O66" s="160"/>
      <c r="P66" s="160"/>
    </row>
    <row r="67" spans="1:16">
      <c r="A67" s="160" t="s">
        <v>67</v>
      </c>
      <c r="B67" s="160" t="e">
        <f>NA()</f>
        <v>#N/A</v>
      </c>
      <c r="C67" s="160">
        <f>IF(ISNUMBER('将来負担比率（分子）の構造'!I$53), IF('将来負担比率（分子）の構造'!I$53 &lt; 0, 0, '将来負担比率（分子）の構造'!I$53), NA())</f>
        <v>960</v>
      </c>
      <c r="D67" s="160" t="e">
        <f>NA()</f>
        <v>#N/A</v>
      </c>
      <c r="E67" s="160" t="e">
        <f>NA()</f>
        <v>#N/A</v>
      </c>
      <c r="F67" s="160">
        <f>IF(ISNUMBER('将来負担比率（分子）の構造'!J$53), IF('将来負担比率（分子）の構造'!J$53 &lt; 0, 0, '将来負担比率（分子）の構造'!J$53), NA())</f>
        <v>1231</v>
      </c>
      <c r="G67" s="160" t="e">
        <f>NA()</f>
        <v>#N/A</v>
      </c>
      <c r="H67" s="160" t="e">
        <f>NA()</f>
        <v>#N/A</v>
      </c>
      <c r="I67" s="160">
        <f>IF(ISNUMBER('将来負担比率（分子）の構造'!K$53), IF('将来負担比率（分子）の構造'!K$53 &lt; 0, 0, '将来負担比率（分子）の構造'!K$53), NA())</f>
        <v>1041</v>
      </c>
      <c r="J67" s="160" t="e">
        <f>NA()</f>
        <v>#N/A</v>
      </c>
      <c r="K67" s="160" t="e">
        <f>NA()</f>
        <v>#N/A</v>
      </c>
      <c r="L67" s="160">
        <f>IF(ISNUMBER('将来負担比率（分子）の構造'!L$53), IF('将来負担比率（分子）の構造'!L$53 &lt; 0, 0, '将来負担比率（分子）の構造'!L$53), NA())</f>
        <v>958</v>
      </c>
      <c r="M67" s="160" t="e">
        <f>NA()</f>
        <v>#N/A</v>
      </c>
      <c r="N67" s="160" t="e">
        <f>NA()</f>
        <v>#N/A</v>
      </c>
      <c r="O67" s="160">
        <f>IF(ISNUMBER('将来負担比率（分子）の構造'!M$53), IF('将来負担比率（分子）の構造'!M$53 &lt; 0, 0, '将来負担比率（分子）の構造'!M$53), NA())</f>
        <v>886</v>
      </c>
      <c r="P67" s="160" t="e">
        <f>NA()</f>
        <v>#N/A</v>
      </c>
    </row>
    <row r="70" spans="1:16">
      <c r="A70" s="162" t="s">
        <v>68</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69</v>
      </c>
      <c r="B72" s="164">
        <f>基金残高に係る経年分析!F55</f>
        <v>1023</v>
      </c>
      <c r="C72" s="164">
        <f>基金残高に係る経年分析!G55</f>
        <v>993</v>
      </c>
      <c r="D72" s="164">
        <f>基金残高に係る経年分析!H55</f>
        <v>993</v>
      </c>
    </row>
    <row r="73" spans="1:16">
      <c r="A73" s="163" t="s">
        <v>70</v>
      </c>
      <c r="B73" s="164">
        <f>基金残高に係る経年分析!F56</f>
        <v>39</v>
      </c>
      <c r="C73" s="164">
        <f>基金残高に係る経年分析!G56</f>
        <v>44</v>
      </c>
      <c r="D73" s="164">
        <f>基金残高に係る経年分析!H56</f>
        <v>49</v>
      </c>
    </row>
    <row r="74" spans="1:16">
      <c r="A74" s="163" t="s">
        <v>71</v>
      </c>
      <c r="B74" s="164">
        <f>基金残高に係る経年分析!F57</f>
        <v>66</v>
      </c>
      <c r="C74" s="164">
        <f>基金残高に係る経年分析!G57</f>
        <v>67</v>
      </c>
      <c r="D74" s="164">
        <f>基金残高に係る経年分析!H57</f>
        <v>65</v>
      </c>
    </row>
  </sheetData>
  <sheetProtection algorithmName="SHA-512" hashValue="njHwthPdWQ7pFM8MFdJBYXQKHhRseVROh7kZQeMO+gV4yVZzEnRlOflDBYOVwjUsouqHT8OATR8MIfZGtsx8Bw==" saltValue="t7BUeu91zjqt6c3eNKIv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2019-03-11T01:00:00Z</cp:lastPrinted>
  <dcterms:created xsi:type="dcterms:W3CDTF">2019-02-14T02:08:39Z</dcterms:created>
  <dcterms:modified xsi:type="dcterms:W3CDTF">2019-10-30T04:01:13Z</dcterms:modified>
  <cp:category/>
</cp:coreProperties>
</file>