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860" windowHeight="72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E34" i="10"/>
  <c r="AM34" i="10"/>
  <c r="U34" i="10"/>
  <c r="C34" i="10"/>
  <c r="BW36" i="10" l="1"/>
  <c r="BW37" i="10" s="1"/>
  <c r="BW38" i="10" s="1"/>
  <c r="BW39" i="10" s="1"/>
  <c r="BW40" i="10" s="1"/>
  <c r="BW41" i="10" s="1"/>
  <c r="BW42" i="10" s="1"/>
  <c r="CO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<sst xmlns="http://schemas.openxmlformats.org/spreadsheetml/2006/main" count="1108" uniqueCount="599">
  <si>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</si>
  <si>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</si>
  <si>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</si>
  <si>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</si>
  <si>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</si>
  <si>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</si>
  <si>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</si>
  <si>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</si>
  <si>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</si>
  <si>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</si>
  <si>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</si>
  <si>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</si>
  <si>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</si>
  <si>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</si>
  <si>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</si>
  <si>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</si>
  <si>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</si>
  <si>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</si>
  <si>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</si>
  <si>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</si>
  <si>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</si>
  <si>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</si>
  <si>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</si>
  <si>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</si>
  <si>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</si>
  <si>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</si>
  <si>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</si>
  <si>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</si>
  <si>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</si>
  <si>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</si>
  <si>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</si>
  <si>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</si>
  <si>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</si>
  <si>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</si>
  <si>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</si>
  <si>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</si>
  <si>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</si>
  <si>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</si>
  <si>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</si>
  <si>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</si>
  <si>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</si>
  <si>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</si>
  <si>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</si>
  <si>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</si>
  <si>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</si>
  <si>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</si>
  <si>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</si>
  <si>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</si>
  <si>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</si>
  <si>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</si>
  <si>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</si>
  <si>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</si>
  <si>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</si>
  <si>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</si>
  <si>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</si>
  <si>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</si>
  <si>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</si>
  <si>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</si>
  <si>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</si>
  <si>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</si>
  <si>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</si>
  <si>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</si>
  <si>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</si>
  <si>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</si>
  <si>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</si>
  <si>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</si>
  <si>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</si>
  <si>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</si>
  <si>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</si>
  <si>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</si>
  <si>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</si>
  <si>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</si>
  <si>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</si>
  <si>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</si>
  <si>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</si>
  <si>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</si>
  <si>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</si>
  <si>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</si>
  <si>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</si>
  <si>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</si>
  <si>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</si>
  <si>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</si>
  <si>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</si>
  <si>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</si>
  <si>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</si>
  <si>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</si>
  <si>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</si>
  <si>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</si>
  <si>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</si>
  <si>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</si>
  <si>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</si>
  <si>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</si>
  <si>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松伏町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</si>
  <si>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</si>
  <si>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</si>
  <si>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</si>
  <si>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</si>
  <si>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</si>
  <si>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</si>
  <si>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</si>
  <si>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</si>
  <si>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</si>
  <si>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</si>
  <si>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</si>
  <si>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</si>
  <si>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</si>
  <si>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</si>
  <si>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</si>
  <si>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</si>
  <si>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</si>
  <si>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</si>
  <si>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</si>
  <si>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</si>
  <si>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</si>
  <si>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</si>
  <si>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</si>
  <si>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</si>
  <si>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</si>
  <si>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</si>
  <si>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</si>
  <si>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</si>
  <si>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</si>
  <si>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</si>
  <si>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</si>
  <si>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</si>
  <si>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</si>
  <si>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</si>
  <si>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</si>
  <si>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</si>
  <si>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</si>
  <si>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</si>
  <si>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</si>
  <si>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</si>
  <si>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</si>
  <si>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</si>
  <si>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</si>
  <si>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</si>
  <si>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</si>
  <si>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</si>
  <si>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</si>
  <si>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</si>
  <si>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</si>
  <si>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</si>
  <si>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</si>
  <si>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</si>
  <si>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</si>
  <si>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</si>
  <si>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</si>
  <si>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</si>
  <si>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</si>
  <si>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</si>
  <si>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</si>
  <si>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</si>
  <si>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</si>
  <si>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</si>
  <si>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</si>
  <si>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</si>
  <si>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</si>
  <si>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</si>
  <si>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</si>
  <si>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</si>
  <si>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</si>
  <si>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</si>
  <si>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</si>
  <si>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</si>
  <si>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</si>
  <si>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</si>
  <si>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</si>
  <si>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</si>
  <si>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</si>
  <si>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</si>
  <si>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</si>
  <si>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</si>
  <si>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</si>
  <si>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</si>
  <si>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</si>
  <si>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</si>
  <si>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</si>
  <si>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</si>
  <si>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</si>
  <si>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</si>
  <si>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</si>
  <si>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</si>
  <si>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</si>
  <si>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</si>
  <si>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</si>
  <si>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</si>
  <si>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</si>
  <si>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</si>
  <si>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</si>
  <si>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</si>
  <si>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</si>
  <si>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</si>
  <si>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</si>
  <si>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</si>
  <si>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</si>
  <si>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</si>
  <si>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</si>
  <si>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</si>
  <si>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</si>
  <si>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</si>
  <si>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</si>
  <si>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</si>
  <si>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</si>
  <si>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</si>
  <si>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</si>
  <si>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埼玉県松伏町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</si>
  <si>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</si>
  <si>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</si>
  <si>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</si>
  <si>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</si>
  <si>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</si>
  <si>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</si>
  <si>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</si>
  <si>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</si>
  <si>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</si>
  <si>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</si>
  <si>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</si>
  <si>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</si>
  <si>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</si>
  <si>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</si>
  <si>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</si>
  <si>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</si>
  <si>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</si>
  <si>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</si>
  <si>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</si>
  <si>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</si>
  <si>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</si>
  <si>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</si>
  <si>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</si>
  <si>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</si>
  <si>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</si>
  <si>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</si>
  <si>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</si>
  <si>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</si>
  <si>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</si>
  <si>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</si>
  <si>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</si>
  <si>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</si>
  <si>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</si>
  <si>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</si>
  <si>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</si>
  <si>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</si>
  <si>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</si>
  <si>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</si>
  <si>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</si>
  <si>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</si>
  <si>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</si>
  <si>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</si>
  <si>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</si>
  <si>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</si>
  <si>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</si>
  <si>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</si>
  <si>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</si>
  <si>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</si>
  <si>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</si>
  <si>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</si>
  <si>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</si>
  <si>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</si>
  <si>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</si>
  <si>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</si>
  <si>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</si>
  <si>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</si>
  <si>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</si>
  <si>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</si>
  <si>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</si>
  <si>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</si>
  <si>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</si>
  <si>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</si>
  <si>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</si>
  <si>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</si>
  <si>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</si>
  <si>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</si>
  <si>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</si>
  <si>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</si>
  <si>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</si>
  <si>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</si>
  <si>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</si>
  <si>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</si>
  <si>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</si>
  <si>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</si>
  <si>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</si>
  <si>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</si>
  <si>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</si>
  <si>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</si>
  <si>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</si>
  <si>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</si>
  <si>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</si>
  <si>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</si>
  <si>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</si>
  <si>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</si>
  <si>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</si>
  <si>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</si>
  <si>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</si>
  <si>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</si>
  <si>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</si>
  <si>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</si>
  <si>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</si>
  <si>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</si>
  <si>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</si>
  <si>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</si>
  <si>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</si>
  <si>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</si>
  <si>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</si>
  <si>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</si>
  <si>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</si>
  <si>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</si>
  <si>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</si>
  <si>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</si>
  <si>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</si>
  <si>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</si>
  <si>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</si>
  <si>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</si>
  <si>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</si>
  <si>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</si>
  <si>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</si>
  <si>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</si>
  <si>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</si>
  <si>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</si>
  <si>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</si>
  <si>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</si>
  <si>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</si>
  <si>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</si>
  <si>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</si>
  <si>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</si>
  <si>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</si>
  <si>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</si>
  <si>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</si>
  <si>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</si>
  <si>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</si>
  <si>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</si>
  <si>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</si>
  <si>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</si>
  <si>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</si>
  <si>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</si>
  <si>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</si>
  <si>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</si>
  <si>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</si>
  <si>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</si>
  <si>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</si>
  <si>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</si>
  <si>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</si>
  <si>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</si>
  <si>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</si>
  <si>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</si>
  <si>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</si>
  <si>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</si>
  <si>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</si>
  <si>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</si>
  <si>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</si>
  <si>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</si>
  <si>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</si>
  <si>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</si>
  <si>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</si>
  <si>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</si>
  <si>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</si>
  <si>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</si>
  <si>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埼玉県松伏町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</si>
  <si>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</si>
  <si>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</si>
  <si>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</si>
  <si>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</si>
  <si>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</si>
  <si>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</si>
  <si>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</si>
  <si>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</si>
  <si>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</si>
  <si>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</si>
  <si>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</si>
  <si>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</si>
  <si>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</si>
  <si>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</si>
  <si>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</si>
  <si>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</si>
  <si>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</si>
  <si>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</si>
  <si>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</si>
  <si>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</si>
  <si>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</si>
  <si>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</si>
  <si>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</si>
  <si>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</si>
  <si>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</si>
  <si>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</si>
  <si>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</si>
  <si>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</si>
  <si>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</si>
  <si>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</si>
  <si>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</si>
  <si>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</si>
  <si>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</si>
  <si>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</si>
  <si>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</si>
  <si>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</si>
  <si>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</si>
  <si>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</si>
  <si>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</si>
  <si>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</si>
  <si>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</si>
  <si>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</si>
  <si>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</si>
  <si>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</si>
  <si>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</si>
  <si>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</si>
  <si>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</si>
  <si>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</si>
  <si>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</si>
  <si>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</si>
  <si>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</si>
  <si>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</si>
  <si>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</si>
  <si>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</si>
  <si>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</si>
  <si>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</si>
  <si>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</si>
  <si>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</si>
  <si>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</si>
  <si>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</si>
  <si>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</si>
  <si>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</si>
  <si>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</si>
  <si>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</si>
  <si>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</si>
  <si>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</si>
  <si>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</si>
  <si>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</si>
  <si>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</si>
  <si>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</si>
  <si>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</si>
  <si>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</si>
  <si>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</si>
  <si>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</si>
  <si>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</si>
  <si>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</si>
  <si>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</si>
  <si>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</si>
  <si>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</si>
  <si>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</si>
  <si>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</si>
  <si>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</si>
  <si>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</si>
  <si>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</si>
  <si>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</si>
  <si>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</si>
  <si>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</si>
  <si>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</si>
  <si>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</si>
  <si>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</si>
  <si>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</si>
  <si>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</si>
  <si>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</si>
  <si>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</si>
  <si>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</si>
  <si>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</si>
  <si>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</si>
  <si>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</si>
  <si>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</si>
  <si>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</si>
  <si>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</si>
  <si>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</si>
  <si>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</si>
  <si>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</si>
  <si>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</si>
  <si>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</si>
  <si>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</si>
  <si>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</si>
  <si>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</si>
  <si>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</si>
  <si>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</si>
  <si>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</si>
  <si>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</si>
  <si>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</si>
  <si>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</si>
  <si>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</si>
  <si>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</si>
  <si>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</si>
  <si>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</si>
  <si>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</si>
  <si>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</si>
  <si>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</si>
  <si>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</si>
  <si>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</si>
  <si>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</si>
  <si>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</si>
  <si>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</si>
  <si>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</si>
  <si>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</si>
  <si>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</si>
  <si>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</si>
  <si>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</si>
  <si>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</si>
  <si>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</si>
  <si>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</si>
  <si>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</si>
  <si>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</si>
  <si>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</si>
  <si>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</si>
  <si>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</si>
  <si>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</si>
  <si>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</si>
  <si>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</si>
  <si>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</si>
  <si>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</si>
  <si>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</si>
  <si>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</si>
  <si>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</si>
  <si>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</si>
  <si>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</si>
  <si>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</si>
  <si>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</si>
  <si>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</si>
  <si>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</si>
  <si>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</si>
  <si>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</si>
  <si>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</si>
  <si>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</si>
  <si>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</si>
  <si>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</si>
  <si>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</si>
  <si>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</si>
  <si>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</si>
  <si>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</si>
  <si>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</si>
  <si>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</si>
  <si>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</si>
  <si>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</si>
  <si>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</si>
  <si>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</si>
  <si>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</si>
  <si>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</si>
  <si>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</si>
  <si>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</si>
  <si>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</si>
  <si>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</si>
  <si>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</si>
  <si>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</si>
  <si>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</si>
  <si>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</si>
  <si>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</si>
  <si>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</si>
  <si>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</si>
  <si>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</si>
  <si>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</si>
  <si>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</si>
  <si>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</si>
  <si>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</si>
  <si>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</si>
  <si>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</si>
  <si>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</si>
  <si>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</si>
  <si>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</si>
  <si>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</si>
  <si>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</si>
  <si>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</si>
  <si>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</si>
  <si>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</si>
  <si>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1.66</t>
  </si>
  <si>
    <t>▲ 1.11</t>
  </si>
  <si>
    <t>▲ 0.38</t>
  </si>
  <si>
    <t>一般会計</t>
  </si>
  <si>
    <t>国民健康保険特別会計</t>
  </si>
  <si>
    <t>介護保険特別会計</t>
  </si>
  <si>
    <t>公共下水道事業特別会計</t>
  </si>
  <si>
    <t>後期高齢者医療特別会計</t>
  </si>
  <si>
    <t>農業集落排水事業特別会計</t>
  </si>
  <si>
    <t>その他会計（赤字）</t>
  </si>
  <si>
    <t>その他会計（黒字）</t>
  </si>
  <si>
    <t>-</t>
    <phoneticPr fontId="2"/>
  </si>
  <si>
    <t>松伏町土地開発公社</t>
    <rPh sb="0" eb="3">
      <t>マツブシマチ</t>
    </rPh>
    <rPh sb="3" eb="5">
      <t>トチ</t>
    </rPh>
    <rPh sb="5" eb="7">
      <t>カイハツ</t>
    </rPh>
    <rPh sb="7" eb="9">
      <t>コウシャ</t>
    </rPh>
    <phoneticPr fontId="2"/>
  </si>
  <si>
    <t>-</t>
    <phoneticPr fontId="2"/>
  </si>
  <si>
    <t>東埼玉資源環境組合</t>
    <rPh sb="0" eb="1">
      <t>ヒガシ</t>
    </rPh>
    <rPh sb="1" eb="3">
      <t>サイタマ</t>
    </rPh>
    <rPh sb="3" eb="5">
      <t>シゲン</t>
    </rPh>
    <rPh sb="5" eb="7">
      <t>カンキョウ</t>
    </rPh>
    <rPh sb="7" eb="9">
      <t>クミアイ</t>
    </rPh>
    <phoneticPr fontId="24"/>
  </si>
  <si>
    <t>越谷・松伏水道企業団</t>
    <rPh sb="0" eb="2">
      <t>コシガヤ</t>
    </rPh>
    <rPh sb="3" eb="5">
      <t>マツブシ</t>
    </rPh>
    <rPh sb="5" eb="7">
      <t>スイドウ</t>
    </rPh>
    <rPh sb="7" eb="9">
      <t>キギョウ</t>
    </rPh>
    <rPh sb="9" eb="10">
      <t>ダン</t>
    </rPh>
    <phoneticPr fontId="24"/>
  </si>
  <si>
    <t>吉川松伏消防組合</t>
    <rPh sb="0" eb="2">
      <t>ヨシカワ</t>
    </rPh>
    <rPh sb="2" eb="4">
      <t>マツブシ</t>
    </rPh>
    <rPh sb="4" eb="6">
      <t>ショウボウ</t>
    </rPh>
    <rPh sb="6" eb="8">
      <t>クミアイ</t>
    </rPh>
    <phoneticPr fontId="24"/>
  </si>
  <si>
    <t>埼玉県市町村総合事務組合</t>
    <rPh sb="0" eb="2">
      <t>サイタマ</t>
    </rPh>
    <rPh sb="2" eb="3">
      <t>ケン</t>
    </rPh>
    <rPh sb="3" eb="6">
      <t>シチョウソン</t>
    </rPh>
    <rPh sb="6" eb="8">
      <t>ソウゴウ</t>
    </rPh>
    <rPh sb="8" eb="10">
      <t>ジム</t>
    </rPh>
    <rPh sb="10" eb="12">
      <t>クミアイ</t>
    </rPh>
    <phoneticPr fontId="24"/>
  </si>
  <si>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24"/>
  </si>
  <si>
    <t>江戸川水防事務組合</t>
    <rPh sb="0" eb="3">
      <t>エドガワ</t>
    </rPh>
    <rPh sb="3" eb="5">
      <t>スイボウ</t>
    </rPh>
    <rPh sb="5" eb="7">
      <t>ジム</t>
    </rPh>
    <rPh sb="7" eb="9">
      <t>クミアイ</t>
    </rPh>
    <phoneticPr fontId="24"/>
  </si>
  <si>
    <t>彩の国さいたま人づくり広域連合</t>
    <rPh sb="0" eb="1">
      <t>アヤ</t>
    </rPh>
    <rPh sb="2" eb="3">
      <t>クニ</t>
    </rPh>
    <rPh sb="7" eb="8">
      <t>ヒト</t>
    </rPh>
    <rPh sb="11" eb="13">
      <t>コウイキ</t>
    </rPh>
    <rPh sb="13" eb="15">
      <t>レンゴウ</t>
    </rPh>
    <phoneticPr fontId="24"/>
  </si>
  <si>
    <t>東差玉資源環境組合会計</t>
    <rPh sb="0" eb="1">
      <t>ヒガシ</t>
    </rPh>
    <rPh sb="1" eb="2">
      <t>サ</t>
    </rPh>
    <rPh sb="2" eb="3">
      <t>タマ</t>
    </rPh>
    <rPh sb="3" eb="5">
      <t>シゲン</t>
    </rPh>
    <rPh sb="5" eb="7">
      <t>カンキョウ</t>
    </rPh>
    <rPh sb="7" eb="9">
      <t>クミアイ</t>
    </rPh>
    <rPh sb="9" eb="11">
      <t>カイケイ</t>
    </rPh>
    <phoneticPr fontId="24"/>
  </si>
  <si>
    <t>越谷・松伏水道企業団水道事業会計</t>
    <rPh sb="0" eb="2">
      <t>コシガヤ</t>
    </rPh>
    <rPh sb="3" eb="5">
      <t>マツブシ</t>
    </rPh>
    <rPh sb="5" eb="7">
      <t>スイドウ</t>
    </rPh>
    <rPh sb="7" eb="9">
      <t>キギョウ</t>
    </rPh>
    <rPh sb="9" eb="10">
      <t>ダン</t>
    </rPh>
    <rPh sb="10" eb="12">
      <t>スイドウ</t>
    </rPh>
    <rPh sb="12" eb="14">
      <t>ジギョウ</t>
    </rPh>
    <rPh sb="14" eb="16">
      <t>カイケイ</t>
    </rPh>
    <phoneticPr fontId="24"/>
  </si>
  <si>
    <t>一般会計</t>
    <rPh sb="0" eb="2">
      <t>イッパン</t>
    </rPh>
    <rPh sb="2" eb="4">
      <t>カイケイ</t>
    </rPh>
    <phoneticPr fontId="24"/>
  </si>
  <si>
    <t>交通災害特別会計</t>
    <rPh sb="0" eb="2">
      <t>コウツウ</t>
    </rPh>
    <rPh sb="2" eb="4">
      <t>サイガイ</t>
    </rPh>
    <rPh sb="4" eb="6">
      <t>トクベツ</t>
    </rPh>
    <rPh sb="6" eb="8">
      <t>カイケイ</t>
    </rPh>
    <phoneticPr fontId="24"/>
  </si>
  <si>
    <t>特別会計</t>
    <rPh sb="0" eb="2">
      <t>トクベツ</t>
    </rPh>
    <rPh sb="2" eb="4">
      <t>カイケイ</t>
    </rPh>
    <phoneticPr fontId="24"/>
  </si>
  <si>
    <t>松伏町公用・公共用施設整備基金</t>
    <phoneticPr fontId="11"/>
  </si>
  <si>
    <t>松伏町立小中学校建設等基金</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</si>
  <si>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</si>
  <si>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</si>
  <si>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</si>
  <si>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</si>
  <si>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</si>
  <si>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</si>
  <si>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費比率ともに類似団体と比べ高い水準にあるものの、当町としては減少傾向にある。これは、事業の精査により、できるだけ地方債の新規発行を抑制してきたこと、財政調整基金等の基金積み立てを計画的に行ったためである。今後も、緊急性や危険性、地域性を勘案した事業を進めるとともに、地方債の新規発行については慎重に行い、基金の運営を適切に行いながら、将来負担比率及び実質公債費比率ともに低下するよう努めていく。</t>
    <rPh sb="87" eb="89">
      <t>ザイセイ</t>
    </rPh>
    <rPh sb="89" eb="91">
      <t>チョウセイ</t>
    </rPh>
    <rPh sb="91" eb="93">
      <t>キキン</t>
    </rPh>
    <rPh sb="93" eb="94">
      <t>トウ</t>
    </rPh>
    <rPh sb="95" eb="97">
      <t>キキン</t>
    </rPh>
    <rPh sb="97" eb="98">
      <t>ツ</t>
    </rPh>
    <rPh sb="99" eb="100">
      <t>タ</t>
    </rPh>
    <rPh sb="102" eb="105">
      <t>ケイカクテキ</t>
    </rPh>
    <rPh sb="106" eb="107">
      <t>オコナ</t>
    </rPh>
    <rPh sb="119" eb="122">
      <t>キンキュウセイ</t>
    </rPh>
    <rPh sb="123" eb="126">
      <t>キケンセイ</t>
    </rPh>
    <rPh sb="127" eb="130">
      <t>チイキセイ</t>
    </rPh>
    <rPh sb="131" eb="133">
      <t>カンアン</t>
    </rPh>
    <rPh sb="135" eb="137">
      <t>ジギョウ</t>
    </rPh>
    <rPh sb="138" eb="139">
      <t>スス</t>
    </rPh>
    <rPh sb="165" eb="167">
      <t>キキン</t>
    </rPh>
    <rPh sb="168" eb="170">
      <t>ウンエイ</t>
    </rPh>
    <rPh sb="171" eb="173">
      <t>テキセツ</t>
    </rPh>
    <rPh sb="174" eb="175">
      <t>オコナ</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</si>
  <si>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</si>
  <si>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</si>
  <si>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</si>
  <si>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地方債の新規発行を抑制してきたこと及び財政調整基金等の基金積立を計画的に行ったことから、当町の将来負担比率は減少傾向にあるが、類似団体と比べると高い水準にある。特に、有形固定資産減価償却率については、類似団体と比べ著しく高い水準にあり、主な要因としては、町内に存在する建物の老朽化等が進んでいること挙げられるが、令和元年度には各施設の老朽化状況等を調査し、令和２年度には個別施設計画を策定予定であるため、今後は当該計画に基づき老朽化対策に取り組んでいく予定である。</t>
    <rPh sb="18" eb="19">
      <t>オヨ</t>
    </rPh>
    <rPh sb="20" eb="22">
      <t>ザイセイ</t>
    </rPh>
    <rPh sb="22" eb="24">
      <t>チョウセイ</t>
    </rPh>
    <rPh sb="24" eb="26">
      <t>キキン</t>
    </rPh>
    <rPh sb="26" eb="27">
      <t>トウ</t>
    </rPh>
    <rPh sb="28" eb="30">
      <t>キキン</t>
    </rPh>
    <rPh sb="30" eb="32">
      <t>ツミタテ</t>
    </rPh>
    <rPh sb="33" eb="36">
      <t>ケイカクテキ</t>
    </rPh>
    <rPh sb="37" eb="38">
      <t>オコナ</t>
    </rPh>
    <rPh sb="157" eb="159">
      <t>レイワ</t>
    </rPh>
    <rPh sb="159" eb="160">
      <t>ガン</t>
    </rPh>
    <rPh sb="179" eb="181">
      <t>レイワ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</si>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</sst>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2"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6FD3-4884-8E1D-E4A085DF1C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34991</c:v>
                </c:pt>
                <c:pt idx="1">
                  <c:v>23321</c:v>
                </c:pt>
                <c:pt idx="2">
                  <c:v>11994</c:v>
                </c:pt>
                <c:pt idx="3">
                  <c:v>27369</c:v>
                </c:pt>
                <c:pt idx="4">
                  <c:v>14457</c:v>
                </c:pt>
              </c:numCache>
            </c:numRef>
          </c:val>
          <c:smooth val="0"/>
          <c:extLst xmlns:c16r2="http://schemas.microsoft.com/office/drawing/2015/06/chart">
            <c:ext xmlns:c16="http://schemas.microsoft.com/office/drawing/2014/chart" uri="{C3380CC4-5D6E-409C-BE32-E72D297353CC}">
              <c16:uniqueId val="{00000001-6FD3-4884-8E1D-E4A085DF1C90}"/>
            </c:ext>
          </c:extLst>
        </c:ser>
        <c:dLbls>
          <c:showLegendKey val="0"/>
          <c:showVal val="0"/>
          <c:showCatName val="0"/>
          <c:showSerName val="0"/>
          <c:showPercent val="0"/>
          <c:showBubbleSize val="0"/>
        </c:dLbls>
        <c:marker val="1"/>
        <c:smooth val="0"/>
        <c:axId val="145733504"/>
        <c:axId val="148467712"/>
      </c:lineChart>
      <c:catAx>
        <c:axId val="145733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467712"/>
        <c:crosses val="autoZero"/>
        <c:auto val="1"/>
        <c:lblAlgn val="ctr"/>
        <c:lblOffset val="100"/>
        <c:tickLblSkip val="1"/>
        <c:tickMarkSkip val="1"/>
        <c:noMultiLvlLbl val="0"/>
      </c:catAx>
      <c:valAx>
        <c:axId val="14846771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733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8.59</c:v>
                </c:pt>
                <c:pt idx="1">
                  <c:v>6.65</c:v>
                </c:pt>
                <c:pt idx="2">
                  <c:v>8.3699999999999992</c:v>
                </c:pt>
                <c:pt idx="3">
                  <c:v>6.83</c:v>
                </c:pt>
                <c:pt idx="4">
                  <c:v>8.51</c:v>
                </c:pt>
              </c:numCache>
            </c:numRef>
          </c:val>
          <c:extLst xmlns:c16r2="http://schemas.microsoft.com/office/drawing/2015/06/chart">
            <c:ext xmlns:c16="http://schemas.microsoft.com/office/drawing/2014/chart" uri="{C3380CC4-5D6E-409C-BE32-E72D297353CC}">
              <c16:uniqueId val="{00000000-56A5-427B-B41B-44961A8E5D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11.28</c:v>
                </c:pt>
                <c:pt idx="1">
                  <c:v>11.68</c:v>
                </c:pt>
                <c:pt idx="2">
                  <c:v>11.95</c:v>
                </c:pt>
                <c:pt idx="3">
                  <c:v>12.51</c:v>
                </c:pt>
                <c:pt idx="4">
                  <c:v>10.5</c:v>
                </c:pt>
              </c:numCache>
            </c:numRef>
          </c:val>
          <c:extLst xmlns:c16r2="http://schemas.microsoft.com/office/drawing/2015/06/chart">
            <c:ext xmlns:c16="http://schemas.microsoft.com/office/drawing/2014/chart" uri="{C3380CC4-5D6E-409C-BE32-E72D297353CC}">
              <c16:uniqueId val="{00000001-56A5-427B-B41B-44961A8E5D12}"/>
            </c:ext>
          </c:extLst>
        </c:ser>
        <c:dLbls>
          <c:showLegendKey val="0"/>
          <c:showVal val="0"/>
          <c:showCatName val="0"/>
          <c:showSerName val="0"/>
          <c:showPercent val="0"/>
          <c:showBubbleSize val="0"/>
        </c:dLbls>
        <c:gapWidth val="250"/>
        <c:overlap val="100"/>
        <c:axId val="158928256"/>
        <c:axId val="158934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0.4</c:v>
                </c:pt>
                <c:pt idx="1">
                  <c:v>-1.66</c:v>
                </c:pt>
                <c:pt idx="2">
                  <c:v>2.4700000000000002</c:v>
                </c:pt>
                <c:pt idx="3">
                  <c:v>-1.1100000000000001</c:v>
                </c:pt>
                <c:pt idx="4">
                  <c:v>-0.38</c:v>
                </c:pt>
              </c:numCache>
            </c:numRef>
          </c:val>
          <c:smooth val="0"/>
          <c:extLst xmlns:c16r2="http://schemas.microsoft.com/office/drawing/2015/06/chart">
            <c:ext xmlns:c16="http://schemas.microsoft.com/office/drawing/2014/chart" uri="{C3380CC4-5D6E-409C-BE32-E72D297353CC}">
              <c16:uniqueId val="{00000002-56A5-427B-B41B-44961A8E5D12}"/>
            </c:ext>
          </c:extLst>
        </c:ser>
        <c:dLbls>
          <c:showLegendKey val="0"/>
          <c:showVal val="0"/>
          <c:showCatName val="0"/>
          <c:showSerName val="0"/>
          <c:showPercent val="0"/>
          <c:showBubbleSize val="0"/>
        </c:dLbls>
        <c:marker val="1"/>
        <c:smooth val="0"/>
        <c:axId val="158928256"/>
        <c:axId val="158934528"/>
      </c:lineChart>
      <c:catAx>
        <c:axId val="15892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8934528"/>
        <c:crosses val="autoZero"/>
        <c:auto val="1"/>
        <c:lblAlgn val="ctr"/>
        <c:lblOffset val="100"/>
        <c:tickLblSkip val="1"/>
        <c:tickMarkSkip val="1"/>
        <c:noMultiLvlLbl val="0"/>
      </c:catAx>
      <c:valAx>
        <c:axId val="158934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928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B3A-4773-93C0-7EB3E8E493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B3A-4773-93C0-7EB3E8E493A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B3A-4773-93C0-7EB3E8E493A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B3A-4773-93C0-7EB3E8E493A8}"/>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4-EB3A-4773-93C0-7EB3E8E493A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5-EB3A-4773-93C0-7EB3E8E493A8}"/>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0.63</c:v>
                </c:pt>
                <c:pt idx="2">
                  <c:v>#N/A</c:v>
                </c:pt>
                <c:pt idx="3">
                  <c:v>0.36</c:v>
                </c:pt>
                <c:pt idx="4">
                  <c:v>#N/A</c:v>
                </c:pt>
                <c:pt idx="5">
                  <c:v>0.16</c:v>
                </c:pt>
                <c:pt idx="6">
                  <c:v>#N/A</c:v>
                </c:pt>
                <c:pt idx="7">
                  <c:v>0.31</c:v>
                </c:pt>
                <c:pt idx="8">
                  <c:v>#N/A</c:v>
                </c:pt>
                <c:pt idx="9">
                  <c:v>0.14000000000000001</c:v>
                </c:pt>
              </c:numCache>
            </c:numRef>
          </c:val>
          <c:extLst xmlns:c16r2="http://schemas.microsoft.com/office/drawing/2015/06/chart">
            <c:ext xmlns:c16="http://schemas.microsoft.com/office/drawing/2014/chart" uri="{C3380CC4-5D6E-409C-BE32-E72D297353CC}">
              <c16:uniqueId val="{00000006-EB3A-4773-93C0-7EB3E8E493A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0.78</c:v>
                </c:pt>
                <c:pt idx="2">
                  <c:v>#N/A</c:v>
                </c:pt>
                <c:pt idx="3">
                  <c:v>0.93</c:v>
                </c:pt>
                <c:pt idx="4">
                  <c:v>#N/A</c:v>
                </c:pt>
                <c:pt idx="5">
                  <c:v>1.41</c:v>
                </c:pt>
                <c:pt idx="6">
                  <c:v>#N/A</c:v>
                </c:pt>
                <c:pt idx="7">
                  <c:v>2.78</c:v>
                </c:pt>
                <c:pt idx="8">
                  <c:v>#N/A</c:v>
                </c:pt>
                <c:pt idx="9">
                  <c:v>2.5099999999999998</c:v>
                </c:pt>
              </c:numCache>
            </c:numRef>
          </c:val>
          <c:extLst xmlns:c16r2="http://schemas.microsoft.com/office/drawing/2015/06/chart">
            <c:ext xmlns:c16="http://schemas.microsoft.com/office/drawing/2014/chart" uri="{C3380CC4-5D6E-409C-BE32-E72D297353CC}">
              <c16:uniqueId val="{00000007-EB3A-4773-93C0-7EB3E8E493A8}"/>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5.76</c:v>
                </c:pt>
                <c:pt idx="2">
                  <c:v>#N/A</c:v>
                </c:pt>
                <c:pt idx="3">
                  <c:v>4.8</c:v>
                </c:pt>
                <c:pt idx="4">
                  <c:v>#N/A</c:v>
                </c:pt>
                <c:pt idx="5">
                  <c:v>3.27</c:v>
                </c:pt>
                <c:pt idx="6">
                  <c:v>#N/A</c:v>
                </c:pt>
                <c:pt idx="7">
                  <c:v>4.47</c:v>
                </c:pt>
                <c:pt idx="8">
                  <c:v>#N/A</c:v>
                </c:pt>
                <c:pt idx="9">
                  <c:v>8</c:v>
                </c:pt>
              </c:numCache>
            </c:numRef>
          </c:val>
          <c:extLst xmlns:c16r2="http://schemas.microsoft.com/office/drawing/2015/06/chart">
            <c:ext xmlns:c16="http://schemas.microsoft.com/office/drawing/2014/chart" uri="{C3380CC4-5D6E-409C-BE32-E72D297353CC}">
              <c16:uniqueId val="{00000008-EB3A-4773-93C0-7EB3E8E493A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8.58</c:v>
                </c:pt>
                <c:pt idx="2">
                  <c:v>#N/A</c:v>
                </c:pt>
                <c:pt idx="3">
                  <c:v>6.64</c:v>
                </c:pt>
                <c:pt idx="4">
                  <c:v>#N/A</c:v>
                </c:pt>
                <c:pt idx="5">
                  <c:v>8.3699999999999992</c:v>
                </c:pt>
                <c:pt idx="6">
                  <c:v>#N/A</c:v>
                </c:pt>
                <c:pt idx="7">
                  <c:v>6.83</c:v>
                </c:pt>
                <c:pt idx="8">
                  <c:v>#N/A</c:v>
                </c:pt>
                <c:pt idx="9">
                  <c:v>8.51</c:v>
                </c:pt>
              </c:numCache>
            </c:numRef>
          </c:val>
          <c:extLst xmlns:c16r2="http://schemas.microsoft.com/office/drawing/2015/06/chart">
            <c:ext xmlns:c16="http://schemas.microsoft.com/office/drawing/2014/chart" uri="{C3380CC4-5D6E-409C-BE32-E72D297353CC}">
              <c16:uniqueId val="{00000009-EB3A-4773-93C0-7EB3E8E493A8}"/>
            </c:ext>
          </c:extLst>
        </c:ser>
        <c:dLbls>
          <c:showLegendKey val="0"/>
          <c:showVal val="0"/>
          <c:showCatName val="0"/>
          <c:showSerName val="0"/>
          <c:showPercent val="0"/>
          <c:showBubbleSize val="0"/>
        </c:dLbls>
        <c:gapWidth val="150"/>
        <c:overlap val="100"/>
        <c:axId val="159659520"/>
        <c:axId val="159661056"/>
      </c:barChart>
      <c:catAx>
        <c:axId val="159659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661056"/>
        <c:crosses val="autoZero"/>
        <c:auto val="1"/>
        <c:lblAlgn val="ctr"/>
        <c:lblOffset val="100"/>
        <c:tickLblSkip val="1"/>
        <c:tickMarkSkip val="1"/>
        <c:noMultiLvlLbl val="0"/>
      </c:catAx>
      <c:valAx>
        <c:axId val="159661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659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671</c:v>
                </c:pt>
                <c:pt idx="5">
                  <c:v>706</c:v>
                </c:pt>
                <c:pt idx="8">
                  <c:v>675</c:v>
                </c:pt>
                <c:pt idx="11">
                  <c:v>683</c:v>
                </c:pt>
                <c:pt idx="14">
                  <c:v>694</c:v>
                </c:pt>
              </c:numCache>
            </c:numRef>
          </c:val>
          <c:extLst xmlns:c16r2="http://schemas.microsoft.com/office/drawing/2015/06/chart">
            <c:ext xmlns:c16="http://schemas.microsoft.com/office/drawing/2014/chart" uri="{C3380CC4-5D6E-409C-BE32-E72D297353CC}">
              <c16:uniqueId val="{00000000-ED85-469B-9AF7-C486355F997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D85-469B-9AF7-C486355F997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91</c:v>
                </c:pt>
                <c:pt idx="3">
                  <c:v>72</c:v>
                </c:pt>
                <c:pt idx="6">
                  <c:v>79</c:v>
                </c:pt>
                <c:pt idx="9">
                  <c:v>54</c:v>
                </c:pt>
                <c:pt idx="12">
                  <c:v>58</c:v>
                </c:pt>
              </c:numCache>
            </c:numRef>
          </c:val>
          <c:extLst xmlns:c16r2="http://schemas.microsoft.com/office/drawing/2015/06/chart">
            <c:ext xmlns:c16="http://schemas.microsoft.com/office/drawing/2014/chart" uri="{C3380CC4-5D6E-409C-BE32-E72D297353CC}">
              <c16:uniqueId val="{00000002-ED85-469B-9AF7-C486355F997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82</c:v>
                </c:pt>
                <c:pt idx="3">
                  <c:v>74</c:v>
                </c:pt>
                <c:pt idx="6">
                  <c:v>90</c:v>
                </c:pt>
                <c:pt idx="9">
                  <c:v>87</c:v>
                </c:pt>
                <c:pt idx="12">
                  <c:v>80</c:v>
                </c:pt>
              </c:numCache>
            </c:numRef>
          </c:val>
          <c:extLst xmlns:c16r2="http://schemas.microsoft.com/office/drawing/2015/06/chart">
            <c:ext xmlns:c16="http://schemas.microsoft.com/office/drawing/2014/chart" uri="{C3380CC4-5D6E-409C-BE32-E72D297353CC}">
              <c16:uniqueId val="{00000003-ED85-469B-9AF7-C486355F997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272</c:v>
                </c:pt>
                <c:pt idx="3">
                  <c:v>271</c:v>
                </c:pt>
                <c:pt idx="6">
                  <c:v>278</c:v>
                </c:pt>
                <c:pt idx="9">
                  <c:v>277</c:v>
                </c:pt>
                <c:pt idx="12">
                  <c:v>276</c:v>
                </c:pt>
              </c:numCache>
            </c:numRef>
          </c:val>
          <c:extLst xmlns:c16r2="http://schemas.microsoft.com/office/drawing/2015/06/chart">
            <c:ext xmlns:c16="http://schemas.microsoft.com/office/drawing/2014/chart" uri="{C3380CC4-5D6E-409C-BE32-E72D297353CC}">
              <c16:uniqueId val="{00000004-ED85-469B-9AF7-C486355F997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D85-469B-9AF7-C486355F997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D85-469B-9AF7-C486355F997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672</c:v>
                </c:pt>
                <c:pt idx="3">
                  <c:v>702</c:v>
                </c:pt>
                <c:pt idx="6">
                  <c:v>682</c:v>
                </c:pt>
                <c:pt idx="9">
                  <c:v>678</c:v>
                </c:pt>
                <c:pt idx="12">
                  <c:v>680</c:v>
                </c:pt>
              </c:numCache>
            </c:numRef>
          </c:val>
          <c:extLst xmlns:c16r2="http://schemas.microsoft.com/office/drawing/2015/06/chart">
            <c:ext xmlns:c16="http://schemas.microsoft.com/office/drawing/2014/chart" uri="{C3380CC4-5D6E-409C-BE32-E72D297353CC}">
              <c16:uniqueId val="{00000007-ED85-469B-9AF7-C486355F997B}"/>
            </c:ext>
          </c:extLst>
        </c:ser>
        <c:dLbls>
          <c:showLegendKey val="0"/>
          <c:showVal val="0"/>
          <c:showCatName val="0"/>
          <c:showSerName val="0"/>
          <c:showPercent val="0"/>
          <c:showBubbleSize val="0"/>
        </c:dLbls>
        <c:gapWidth val="100"/>
        <c:overlap val="100"/>
        <c:axId val="148268928"/>
        <c:axId val="148275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446</c:v>
                </c:pt>
                <c:pt idx="2">
                  <c:v>#N/A</c:v>
                </c:pt>
                <c:pt idx="3">
                  <c:v>#N/A</c:v>
                </c:pt>
                <c:pt idx="4">
                  <c:v>413</c:v>
                </c:pt>
                <c:pt idx="5">
                  <c:v>#N/A</c:v>
                </c:pt>
                <c:pt idx="6">
                  <c:v>#N/A</c:v>
                </c:pt>
                <c:pt idx="7">
                  <c:v>454</c:v>
                </c:pt>
                <c:pt idx="8">
                  <c:v>#N/A</c:v>
                </c:pt>
                <c:pt idx="9">
                  <c:v>#N/A</c:v>
                </c:pt>
                <c:pt idx="10">
                  <c:v>413</c:v>
                </c:pt>
                <c:pt idx="11">
                  <c:v>#N/A</c:v>
                </c:pt>
                <c:pt idx="12">
                  <c:v>#N/A</c:v>
                </c:pt>
                <c:pt idx="13">
                  <c:v>400</c:v>
                </c:pt>
                <c:pt idx="14">
                  <c:v>#N/A</c:v>
                </c:pt>
              </c:numCache>
            </c:numRef>
          </c:val>
          <c:smooth val="0"/>
          <c:extLst xmlns:c16r2="http://schemas.microsoft.com/office/drawing/2015/06/chart">
            <c:ext xmlns:c16="http://schemas.microsoft.com/office/drawing/2014/chart" uri="{C3380CC4-5D6E-409C-BE32-E72D297353CC}">
              <c16:uniqueId val="{00000008-ED85-469B-9AF7-C486355F997B}"/>
            </c:ext>
          </c:extLst>
        </c:ser>
        <c:dLbls>
          <c:showLegendKey val="0"/>
          <c:showVal val="0"/>
          <c:showCatName val="0"/>
          <c:showSerName val="0"/>
          <c:showPercent val="0"/>
          <c:showBubbleSize val="0"/>
        </c:dLbls>
        <c:marker val="1"/>
        <c:smooth val="0"/>
        <c:axId val="148268928"/>
        <c:axId val="148275200"/>
      </c:lineChart>
      <c:catAx>
        <c:axId val="148268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275200"/>
        <c:crosses val="autoZero"/>
        <c:auto val="1"/>
        <c:lblAlgn val="ctr"/>
        <c:lblOffset val="100"/>
        <c:tickLblSkip val="1"/>
        <c:tickMarkSkip val="1"/>
        <c:noMultiLvlLbl val="0"/>
      </c:catAx>
      <c:valAx>
        <c:axId val="148275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268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7845</c:v>
                </c:pt>
                <c:pt idx="5">
                  <c:v>8014</c:v>
                </c:pt>
                <c:pt idx="8">
                  <c:v>8156</c:v>
                </c:pt>
                <c:pt idx="11">
                  <c:v>8061</c:v>
                </c:pt>
                <c:pt idx="14">
                  <c:v>7955</c:v>
                </c:pt>
              </c:numCache>
            </c:numRef>
          </c:val>
          <c:extLst xmlns:c16r2="http://schemas.microsoft.com/office/drawing/2015/06/chart">
            <c:ext xmlns:c16="http://schemas.microsoft.com/office/drawing/2014/chart" uri="{C3380CC4-5D6E-409C-BE32-E72D297353CC}">
              <c16:uniqueId val="{00000000-1F0F-45AA-B6CD-68653754295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95</c:v>
                </c:pt>
                <c:pt idx="5">
                  <c:v>80</c:v>
                </c:pt>
                <c:pt idx="8">
                  <c:v>66</c:v>
                </c:pt>
                <c:pt idx="11">
                  <c:v>51</c:v>
                </c:pt>
                <c:pt idx="14">
                  <c:v>36</c:v>
                </c:pt>
              </c:numCache>
            </c:numRef>
          </c:val>
          <c:extLst xmlns:c16r2="http://schemas.microsoft.com/office/drawing/2015/06/chart">
            <c:ext xmlns:c16="http://schemas.microsoft.com/office/drawing/2014/chart" uri="{C3380CC4-5D6E-409C-BE32-E72D297353CC}">
              <c16:uniqueId val="{00000001-1F0F-45AA-B6CD-68653754295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980</c:v>
                </c:pt>
                <c:pt idx="5">
                  <c:v>1186</c:v>
                </c:pt>
                <c:pt idx="8">
                  <c:v>1233</c:v>
                </c:pt>
                <c:pt idx="11">
                  <c:v>1290</c:v>
                </c:pt>
                <c:pt idx="14">
                  <c:v>1217</c:v>
                </c:pt>
              </c:numCache>
            </c:numRef>
          </c:val>
          <c:extLst xmlns:c16r2="http://schemas.microsoft.com/office/drawing/2015/06/chart">
            <c:ext xmlns:c16="http://schemas.microsoft.com/office/drawing/2014/chart" uri="{C3380CC4-5D6E-409C-BE32-E72D297353CC}">
              <c16:uniqueId val="{00000002-1F0F-45AA-B6CD-68653754295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F0F-45AA-B6CD-68653754295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F0F-45AA-B6CD-68653754295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179</c:v>
                </c:pt>
                <c:pt idx="3">
                  <c:v>179</c:v>
                </c:pt>
                <c:pt idx="6">
                  <c:v>179</c:v>
                </c:pt>
                <c:pt idx="9">
                  <c:v>177</c:v>
                </c:pt>
                <c:pt idx="12">
                  <c:v>177</c:v>
                </c:pt>
              </c:numCache>
            </c:numRef>
          </c:val>
          <c:extLst xmlns:c16r2="http://schemas.microsoft.com/office/drawing/2015/06/chart">
            <c:ext xmlns:c16="http://schemas.microsoft.com/office/drawing/2014/chart" uri="{C3380CC4-5D6E-409C-BE32-E72D297353CC}">
              <c16:uniqueId val="{00000005-1F0F-45AA-B6CD-68653754295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1050</c:v>
                </c:pt>
                <c:pt idx="3">
                  <c:v>911</c:v>
                </c:pt>
                <c:pt idx="6">
                  <c:v>913</c:v>
                </c:pt>
                <c:pt idx="9">
                  <c:v>930</c:v>
                </c:pt>
                <c:pt idx="12">
                  <c:v>880</c:v>
                </c:pt>
              </c:numCache>
            </c:numRef>
          </c:val>
          <c:extLst xmlns:c16r2="http://schemas.microsoft.com/office/drawing/2015/06/chart">
            <c:ext xmlns:c16="http://schemas.microsoft.com/office/drawing/2014/chart" uri="{C3380CC4-5D6E-409C-BE32-E72D297353CC}">
              <c16:uniqueId val="{00000006-1F0F-45AA-B6CD-68653754295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450</c:v>
                </c:pt>
                <c:pt idx="3">
                  <c:v>596</c:v>
                </c:pt>
                <c:pt idx="6">
                  <c:v>866</c:v>
                </c:pt>
                <c:pt idx="9">
                  <c:v>802</c:v>
                </c:pt>
                <c:pt idx="12">
                  <c:v>739</c:v>
                </c:pt>
              </c:numCache>
            </c:numRef>
          </c:val>
          <c:extLst xmlns:c16r2="http://schemas.microsoft.com/office/drawing/2015/06/chart">
            <c:ext xmlns:c16="http://schemas.microsoft.com/office/drawing/2014/chart" uri="{C3380CC4-5D6E-409C-BE32-E72D297353CC}">
              <c16:uniqueId val="{00000007-1F0F-45AA-B6CD-68653754295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2916</c:v>
                </c:pt>
                <c:pt idx="3">
                  <c:v>2797</c:v>
                </c:pt>
                <c:pt idx="6">
                  <c:v>2625</c:v>
                </c:pt>
                <c:pt idx="9">
                  <c:v>2447</c:v>
                </c:pt>
                <c:pt idx="12">
                  <c:v>2281</c:v>
                </c:pt>
              </c:numCache>
            </c:numRef>
          </c:val>
          <c:extLst xmlns:c16r2="http://schemas.microsoft.com/office/drawing/2015/06/chart">
            <c:ext xmlns:c16="http://schemas.microsoft.com/office/drawing/2014/chart" uri="{C3380CC4-5D6E-409C-BE32-E72D297353CC}">
              <c16:uniqueId val="{00000008-1F0F-45AA-B6CD-68653754295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208</c:v>
                </c:pt>
                <c:pt idx="3">
                  <c:v>170</c:v>
                </c:pt>
                <c:pt idx="6">
                  <c:v>138</c:v>
                </c:pt>
                <c:pt idx="9">
                  <c:v>116</c:v>
                </c:pt>
                <c:pt idx="12">
                  <c:v>96</c:v>
                </c:pt>
              </c:numCache>
            </c:numRef>
          </c:val>
          <c:extLst xmlns:c16r2="http://schemas.microsoft.com/office/drawing/2015/06/chart">
            <c:ext xmlns:c16="http://schemas.microsoft.com/office/drawing/2014/chart" uri="{C3380CC4-5D6E-409C-BE32-E72D297353CC}">
              <c16:uniqueId val="{00000009-1F0F-45AA-B6CD-68653754295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7696</c:v>
                </c:pt>
                <c:pt idx="3">
                  <c:v>7819</c:v>
                </c:pt>
                <c:pt idx="6">
                  <c:v>7823</c:v>
                </c:pt>
                <c:pt idx="9">
                  <c:v>8048</c:v>
                </c:pt>
                <c:pt idx="12">
                  <c:v>7966</c:v>
                </c:pt>
              </c:numCache>
            </c:numRef>
          </c:val>
          <c:extLst xmlns:c16r2="http://schemas.microsoft.com/office/drawing/2015/06/chart">
            <c:ext xmlns:c16="http://schemas.microsoft.com/office/drawing/2014/chart" uri="{C3380CC4-5D6E-409C-BE32-E72D297353CC}">
              <c16:uniqueId val="{0000000A-1F0F-45AA-B6CD-686537542958}"/>
            </c:ext>
          </c:extLst>
        </c:ser>
        <c:dLbls>
          <c:showLegendKey val="0"/>
          <c:showVal val="0"/>
          <c:showCatName val="0"/>
          <c:showSerName val="0"/>
          <c:showPercent val="0"/>
          <c:showBubbleSize val="0"/>
        </c:dLbls>
        <c:gapWidth val="100"/>
        <c:overlap val="100"/>
        <c:axId val="159560832"/>
        <c:axId val="159562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3579</c:v>
                </c:pt>
                <c:pt idx="2">
                  <c:v>#N/A</c:v>
                </c:pt>
                <c:pt idx="3">
                  <c:v>#N/A</c:v>
                </c:pt>
                <c:pt idx="4">
                  <c:v>3192</c:v>
                </c:pt>
                <c:pt idx="5">
                  <c:v>#N/A</c:v>
                </c:pt>
                <c:pt idx="6">
                  <c:v>#N/A</c:v>
                </c:pt>
                <c:pt idx="7">
                  <c:v>3090</c:v>
                </c:pt>
                <c:pt idx="8">
                  <c:v>#N/A</c:v>
                </c:pt>
                <c:pt idx="9">
                  <c:v>#N/A</c:v>
                </c:pt>
                <c:pt idx="10">
                  <c:v>3119</c:v>
                </c:pt>
                <c:pt idx="11">
                  <c:v>#N/A</c:v>
                </c:pt>
                <c:pt idx="12">
                  <c:v>#N/A</c:v>
                </c:pt>
                <c:pt idx="13">
                  <c:v>2930</c:v>
                </c:pt>
                <c:pt idx="14">
                  <c:v>#N/A</c:v>
                </c:pt>
              </c:numCache>
            </c:numRef>
          </c:val>
          <c:smooth val="0"/>
          <c:extLst xmlns:c16r2="http://schemas.microsoft.com/office/drawing/2015/06/chart">
            <c:ext xmlns:c16="http://schemas.microsoft.com/office/drawing/2014/chart" uri="{C3380CC4-5D6E-409C-BE32-E72D297353CC}">
              <c16:uniqueId val="{0000000B-1F0F-45AA-B6CD-686537542958}"/>
            </c:ext>
          </c:extLst>
        </c:ser>
        <c:dLbls>
          <c:showLegendKey val="0"/>
          <c:showVal val="0"/>
          <c:showCatName val="0"/>
          <c:showSerName val="0"/>
          <c:showPercent val="0"/>
          <c:showBubbleSize val="0"/>
        </c:dLbls>
        <c:marker val="1"/>
        <c:smooth val="0"/>
        <c:axId val="159560832"/>
        <c:axId val="159562752"/>
      </c:lineChart>
      <c:catAx>
        <c:axId val="159560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9562752"/>
        <c:crosses val="autoZero"/>
        <c:auto val="1"/>
        <c:lblAlgn val="ctr"/>
        <c:lblOffset val="100"/>
        <c:tickLblSkip val="1"/>
        <c:tickMarkSkip val="1"/>
        <c:noMultiLvlLbl val="0"/>
      </c:catAx>
      <c:valAx>
        <c:axId val="159562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560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691</c:v>
                </c:pt>
                <c:pt idx="1">
                  <c:v>718</c:v>
                </c:pt>
                <c:pt idx="2">
                  <c:v>601</c:v>
                </c:pt>
              </c:numCache>
            </c:numRef>
          </c:val>
          <c:extLst xmlns:c16r2="http://schemas.microsoft.com/office/drawing/2015/06/chart">
            <c:ext xmlns:c16="http://schemas.microsoft.com/office/drawing/2014/chart" uri="{C3380CC4-5D6E-409C-BE32-E72D297353CC}">
              <c16:uniqueId val="{00000000-FC2F-4DD1-8EE1-C24EBDD53D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FC2F-4DD1-8EE1-C24EBDD53D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372</c:v>
                </c:pt>
                <c:pt idx="1">
                  <c:v>377</c:v>
                </c:pt>
                <c:pt idx="2">
                  <c:v>333</c:v>
                </c:pt>
              </c:numCache>
            </c:numRef>
          </c:val>
          <c:extLst xmlns:c16r2="http://schemas.microsoft.com/office/drawing/2015/06/chart">
            <c:ext xmlns:c16="http://schemas.microsoft.com/office/drawing/2014/chart" uri="{C3380CC4-5D6E-409C-BE32-E72D297353CC}">
              <c16:uniqueId val="{00000002-FC2F-4DD1-8EE1-C24EBDD53DB1}"/>
            </c:ext>
          </c:extLst>
        </c:ser>
        <c:dLbls>
          <c:showLegendKey val="0"/>
          <c:showVal val="0"/>
          <c:showCatName val="0"/>
          <c:showSerName val="0"/>
          <c:showPercent val="0"/>
          <c:showBubbleSize val="0"/>
        </c:dLbls>
        <c:gapWidth val="120"/>
        <c:overlap val="100"/>
        <c:axId val="153049344"/>
        <c:axId val="153055232"/>
      </c:barChart>
      <c:catAx>
        <c:axId val="15304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3055232"/>
        <c:crosses val="autoZero"/>
        <c:auto val="1"/>
        <c:lblAlgn val="ctr"/>
        <c:lblOffset val="100"/>
        <c:tickLblSkip val="1"/>
        <c:tickMarkSkip val="1"/>
        <c:noMultiLvlLbl val="0"/>
      </c:catAx>
      <c:valAx>
        <c:axId val="1530552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3049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{57AE221B-E4DD-4800-878B-3E654EBC319A}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417-4359-9B6F-63B587F2D245}"/>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{2BED1C48-1ABC-44E9-82B9-20809C0E52B5}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17-4359-9B6F-63B587F2D245}"/>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{194A270F-7D89-436D-AFCB-0F2D726C50BE}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17-4359-9B6F-63B587F2D245}"/>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{37FF88D2-CAA1-42D2-BB09-3EC0EA5BC4FB}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17-4359-9B6F-63B587F2D245}"/>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{B8486985-8D86-49B7-9A16-DF5047288B3D}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17-4359-9B6F-63B587F2D24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{94A9B434-3376-4C96-B352-185E33B4BF23}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417-4359-9B6F-63B587F2D24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{CB322A43-E671-40B8-A5A6-92E010EE57CC}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417-4359-9B6F-63B587F2D24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{D2596A9D-23D3-4E72-87B9-DFE718491E54}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417-4359-9B6F-63B587F2D24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{DE6C787A-32EA-4F1D-B981-2E861322F43E}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417-4359-9B6F-63B587F2D2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55.1</c:v>
                </c:pt>
                <c:pt idx="24">
                  <c:v>80.5</c:v>
                </c:pt>
                <c:pt idx="32">
                  <c:v>81.2</c:v>
                </c:pt>
              </c:numCache>
            </c:numRef>
          </c:xVal>
          <c:yVal>
            <c:numRef>
              <c:f>公会計指標分析・財政指標組合せ分析表!$BP$51:$DC$51</c:f>
              <c:numCache>
                <c:formatCode>#,##0.0;"▲ "#,##0.0</c:formatCode>
                <c:ptCount val="40"/>
                <c:pt idx="16">
                  <c:v>60.3</c:v>
                </c:pt>
                <c:pt idx="24">
                  <c:v>61.4</c:v>
                </c:pt>
                <c:pt idx="32">
                  <c:v>58</c:v>
                </c:pt>
              </c:numCache>
            </c:numRef>
          </c:yVal>
          <c:smooth val="0"/>
          <c:extLst xmlns:c16r2="http://schemas.microsoft.com/office/drawing/2015/06/chart">
            <c:ext xmlns:c16="http://schemas.microsoft.com/office/drawing/2014/chart" uri="{C3380CC4-5D6E-409C-BE32-E72D297353CC}">
              <c16:uniqueId val="{00000009-D417-4359-9B6F-63B587F2D24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{F57CB1F3-FE76-4BEB-BF9F-4C7CB586364C}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417-4359-9B6F-63B587F2D245}"/>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{E7C3F56E-2310-4812-8B66-C219817D2257}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17-4359-9B6F-63B587F2D245}"/>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{31D0C0C1-8EAF-49F2-A2D6-3E36BCB4D1D8}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17-4359-9B6F-63B587F2D245}"/>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{184DA3A5-9014-416E-820F-D3101B827DAD}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17-4359-9B6F-63B587F2D245}"/>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{A07DB283-1C79-4925-9AA2-ABDA4EF72DFE}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17-4359-9B6F-63B587F2D24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{073DABD1-0ACA-4E64-92B0-DFC7983EE0AC}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417-4359-9B6F-63B587F2D24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{B7659E2E-6627-4507-B906-667A00D1CC16}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417-4359-9B6F-63B587F2D24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{5E162CB2-B058-4C08-A35E-75BA15631075}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417-4359-9B6F-63B587F2D24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{3768CCD1-2775-48AA-ADA3-CC99F121A5AB}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417-4359-9B6F-63B587F2D2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pt idx="32">
                  <c:v>58.1</c:v>
                </c:pt>
              </c:numCache>
            </c:numRef>
          </c:xVal>
          <c:yVal>
            <c:numRef>
              <c:f>公会計指標分析・財政指標組合せ分析表!$BP$55:$DC$55</c:f>
              <c:numCache>
                <c:formatCode>#,##0.0;"▲ "#,##0.0</c:formatCode>
                <c:ptCount val="40"/>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D417-4359-9B6F-63B587F2D245}"/>
            </c:ext>
          </c:extLst>
        </c:ser>
        <c:dLbls>
          <c:showLegendKey val="0"/>
          <c:showVal val="1"/>
          <c:showCatName val="0"/>
          <c:showSerName val="0"/>
          <c:showPercent val="0"/>
          <c:showBubbleSize val="0"/>
        </c:dLbls>
        <c:axId val="159745920"/>
        <c:axId val="160104448"/>
      </c:scatterChart>
      <c:valAx>
        <c:axId val="159745920"/>
        <c:scaling>
          <c:orientation val="minMax"/>
          <c:max val="84"/>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104448"/>
        <c:crosses val="autoZero"/>
        <c:crossBetween val="midCat"/>
      </c:valAx>
      <c:valAx>
        <c:axId val="160104448"/>
        <c:scaling>
          <c:orientation val="minMax"/>
          <c:max val="70"/>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97459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{A3C3D677-A5D0-471E-B8B4-BC447C656E18}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701-4D37-A9C1-5E1975B1B60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{E2E48B98-6A1F-4F71-9BBC-47376804E980}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01-4D37-A9C1-5E1975B1B60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{55032916-C44B-4ABF-9A69-2D3E3C9FBFA2}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01-4D37-A9C1-5E1975B1B60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{B5F8CD36-A673-40D2-84A0-807C30D0D143}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01-4D37-A9C1-5E1975B1B60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{F57B35FE-B591-440B-A891-8BC5DA768D44}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01-4D37-A9C1-5E1975B1B60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{A58A7431-0A35-47C1-81EA-EFBA8A0321E3}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701-4D37-A9C1-5E1975B1B60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{A93B5E12-2901-4869-B98F-3BCA3475E52F}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701-4D37-A9C1-5E1975B1B60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{494B084B-570A-4383-A35A-F92203D4AC71}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701-4D37-A9C1-5E1975B1B60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{EA113A76-70A8-4C80-8E8F-6B75D0988B1A}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701-4D37-A9C1-5E1975B1B6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8.6999999999999993</c:v>
                </c:pt>
                <c:pt idx="16">
                  <c:v>8.6999999999999993</c:v>
                </c:pt>
                <c:pt idx="24">
                  <c:v>8.4</c:v>
                </c:pt>
                <c:pt idx="32">
                  <c:v>8.3000000000000007</c:v>
                </c:pt>
              </c:numCache>
            </c:numRef>
          </c:xVal>
          <c:yVal>
            <c:numRef>
              <c:f>公会計指標分析・財政指標組合せ分析表!$BP$73:$DC$73</c:f>
              <c:numCache>
                <c:formatCode>#,##0.0;"▲ "#,##0.0</c:formatCode>
                <c:ptCount val="40"/>
                <c:pt idx="0">
                  <c:v>71.5</c:v>
                </c:pt>
                <c:pt idx="8">
                  <c:v>64.599999999999994</c:v>
                </c:pt>
                <c:pt idx="16">
                  <c:v>60.3</c:v>
                </c:pt>
                <c:pt idx="24">
                  <c:v>61.4</c:v>
                </c:pt>
                <c:pt idx="32">
                  <c:v>58</c:v>
                </c:pt>
              </c:numCache>
            </c:numRef>
          </c:yVal>
          <c:smooth val="0"/>
          <c:extLst xmlns:c16r2="http://schemas.microsoft.com/office/drawing/2015/06/chart">
            <c:ext xmlns:c16="http://schemas.microsoft.com/office/drawing/2014/chart" uri="{C3380CC4-5D6E-409C-BE32-E72D297353CC}">
              <c16:uniqueId val="{00000009-2701-4D37-A9C1-5E1975B1B60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{7F16C221-5A8E-4BFB-A6A9-33EC7E2F6724}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701-4D37-A9C1-5E1975B1B60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{2CA04E25-78F4-4396-9F3C-1FECCF3FBDD9}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01-4D37-A9C1-5E1975B1B60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{B5354455-2344-40E8-A542-DD8D09CF521C}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01-4D37-A9C1-5E1975B1B60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{1495DA8E-A1B9-4E13-AD4B-BCB927756FE4}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01-4D37-A9C1-5E1975B1B60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{2FB9DBBA-DC40-4F88-BB5C-DDD276278F55}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01-4D37-A9C1-5E1975B1B60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{EF3E746B-55D6-46F5-B618-AC15ABA92819}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701-4D37-A9C1-5E1975B1B60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{484DEEC2-F97C-4E4F-964A-CCB88F6E9336}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701-4D37-A9C1-5E1975B1B603}"/>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{EC8BB5B9-8E2E-4685-ADEC-35A8E6A934B8}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701-4D37-A9C1-5E1975B1B603}"/>
                </c:ext>
              </c:extLst>
            </c:dLbl>
            <c:dLbl>
              <c:idx val="32"/>
              <c:layout>
                <c:manualLayout>
                  <c:x val="-1.8235628084250027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{9ABEB09C-CB01-4392-926D-D77A647DE8B4}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701-4D37-A9C1-5E1975B1B6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2701-4D37-A9C1-5E1975B1B603}"/>
            </c:ext>
          </c:extLst>
        </c:ser>
        <c:dLbls>
          <c:showLegendKey val="0"/>
          <c:showVal val="1"/>
          <c:showCatName val="0"/>
          <c:showSerName val="0"/>
          <c:showPercent val="0"/>
          <c:showBubbleSize val="0"/>
        </c:dLbls>
        <c:axId val="160189824"/>
        <c:axId val="160200192"/>
      </c:scatterChart>
      <c:valAx>
        <c:axId val="160189824"/>
        <c:scaling>
          <c:orientation val="minMax"/>
          <c:max val="9.1999999999999993"/>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200192"/>
        <c:crosses val="autoZero"/>
        <c:crossBetween val="midCat"/>
      </c:valAx>
      <c:valAx>
        <c:axId val="160200192"/>
        <c:scaling>
          <c:orientation val="minMax"/>
          <c:max val="82"/>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01898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29,889
29,577
16.20
8,781,915
8,286,646
487,349
5,726,047
7,965,649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個人・法人町民税の減収や高齢化に加え、町内に中心となる産業がないことなどにより財政基盤が弱く、類似団体平均と同水準になっている。町組織体制を随時見直し、定員管理及び適正化等、歳出の徹底的な見直しを実施するとともに、納税コールセンター設置等により徴収業務の強化に引続き取り組むことで、財政の健全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132645</xdr:rowOff>
    </xdr:to>
    <xdr:cxnSp macro="">
      <xdr:nvCxnSpPr>
        <xdr:cNvPr id="69" name="直線コネクタ 68"/>
        <xdr:cNvCxnSpPr/>
      </xdr:nvCxnSpPr>
      <xdr:spPr>
        <a:xfrm>
          <a:off x="4114800" y="733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132645</xdr:rowOff>
    </xdr:to>
    <xdr:cxnSp macro="">
      <xdr:nvCxnSpPr>
        <xdr:cNvPr id="72" name="直線コネクタ 71"/>
        <xdr:cNvCxnSpPr/>
      </xdr:nvCxnSpPr>
      <xdr:spPr>
        <a:xfrm>
          <a:off x="3225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4" name="テキスト ボックス 73"/>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132645</xdr:rowOff>
    </xdr:to>
    <xdr:cxnSp macro="">
      <xdr:nvCxnSpPr>
        <xdr:cNvPr id="75" name="直線コネクタ 74"/>
        <xdr:cNvCxnSpPr/>
      </xdr:nvCxnSpPr>
      <xdr:spPr>
        <a:xfrm>
          <a:off x="2336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132645</xdr:rowOff>
    </xdr:to>
    <xdr:cxnSp macro="">
      <xdr:nvCxnSpPr>
        <xdr:cNvPr id="78" name="直線コネクタ 77"/>
        <xdr:cNvCxnSpPr/>
      </xdr:nvCxnSpPr>
      <xdr:spPr>
        <a:xfrm>
          <a:off x="1447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22172</xdr:rowOff>
    </xdr:from>
    <xdr:ext cx="762000" cy="259045"/>
    <xdr:sp macro="" textlink="">
      <xdr:nvSpPr>
        <xdr:cNvPr id="95" name="テキスト ボックス 94"/>
        <xdr:cNvSpPr txBox="1"/>
      </xdr:nvSpPr>
      <xdr:spPr>
        <a:xfrm>
          <a:off x="1955800" y="705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22172</xdr:rowOff>
    </xdr:from>
    <xdr:ext cx="762000" cy="259045"/>
    <xdr:sp macro="" textlink="">
      <xdr:nvSpPr>
        <xdr:cNvPr id="97" name="テキスト ボックス 96"/>
        <xdr:cNvSpPr txBox="1"/>
      </xdr:nvSpPr>
      <xdr:spPr>
        <a:xfrm>
          <a:off x="1066800" y="705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歳入における経常一般財源は前年度と比較し、町税及び地方交付税等が減額となり、△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％減となった。また、歳出における経常充当一般財源は、義務的経費（人件費や扶助費）に対する充当額がいずれも増額したことにより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％増となり、経常収支比率は対前年度比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％悪化した。</a:t>
          </a:r>
        </a:p>
        <a:p>
          <a:r>
            <a:rPr kumimoji="1" lang="ja-JP" altLang="en-US" sz="1300">
              <a:latin typeface="ＭＳ Ｐゴシック" panose="020B0600070205080204" pitchFamily="50" charset="-128"/>
              <a:ea typeface="ＭＳ Ｐゴシック" panose="020B0600070205080204" pitchFamily="50" charset="-128"/>
            </a:rPr>
            <a:t>　今後も、歳入においては、税の徴収対策等を実施することで一般財源の確保に努めていくとともに、歳出においては、各事業内容の精査等により経常経費の圧縮を図っていく。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112819</xdr:rowOff>
    </xdr:from>
    <xdr:to>
      <xdr:col>23</xdr:col>
      <xdr:colOff>133350</xdr:colOff>
      <xdr:row>62</xdr:row>
      <xdr:rowOff>153035</xdr:rowOff>
    </xdr:to>
    <xdr:cxnSp macro="">
      <xdr:nvCxnSpPr>
        <xdr:cNvPr id="132" name="直線コネクタ 131"/>
        <xdr:cNvCxnSpPr/>
      </xdr:nvCxnSpPr>
      <xdr:spPr>
        <a:xfrm>
          <a:off x="4114800" y="1074271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114529</xdr:rowOff>
    </xdr:from>
    <xdr:ext cx="762000" cy="259045"/>
    <xdr:sp macro="" textlink="">
      <xdr:nvSpPr>
        <xdr:cNvPr id="133" name="財政構造の弾力性平均値テキスト"/>
        <xdr:cNvSpPr txBox="1"/>
      </xdr:nvSpPr>
      <xdr:spPr>
        <a:xfrm>
          <a:off x="5041900" y="1074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151554</xdr:rowOff>
    </xdr:from>
    <xdr:to>
      <xdr:col>19</xdr:col>
      <xdr:colOff>133350</xdr:colOff>
      <xdr:row>62</xdr:row>
      <xdr:rowOff>112819</xdr:rowOff>
    </xdr:to>
    <xdr:cxnSp macro="">
      <xdr:nvCxnSpPr>
        <xdr:cNvPr id="135" name="直線コネクタ 134"/>
        <xdr:cNvCxnSpPr/>
      </xdr:nvCxnSpPr>
      <xdr:spPr>
        <a:xfrm>
          <a:off x="3225800" y="10610004"/>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37" name="テキスト ボックス 136"/>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151554</xdr:rowOff>
    </xdr:from>
    <xdr:to>
      <xdr:col>15</xdr:col>
      <xdr:colOff>82550</xdr:colOff>
      <xdr:row>62</xdr:row>
      <xdr:rowOff>104775</xdr:rowOff>
    </xdr:to>
    <xdr:cxnSp macro="">
      <xdr:nvCxnSpPr>
        <xdr:cNvPr id="138" name="直線コネクタ 137"/>
        <xdr:cNvCxnSpPr/>
      </xdr:nvCxnSpPr>
      <xdr:spPr>
        <a:xfrm flipV="1">
          <a:off x="2336800" y="10610004"/>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40" name="テキスト ボックス 139"/>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64558</xdr:rowOff>
    </xdr:from>
    <xdr:to>
      <xdr:col>11</xdr:col>
      <xdr:colOff>31750</xdr:colOff>
      <xdr:row>62</xdr:row>
      <xdr:rowOff>104775</xdr:rowOff>
    </xdr:to>
    <xdr:cxnSp macro="">
      <xdr:nvCxnSpPr>
        <xdr:cNvPr id="141" name="直線コネクタ 140"/>
        <xdr:cNvCxnSpPr/>
      </xdr:nvCxnSpPr>
      <xdr:spPr>
        <a:xfrm>
          <a:off x="1447800" y="106944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102235</xdr:rowOff>
    </xdr:from>
    <xdr:to>
      <xdr:col>23</xdr:col>
      <xdr:colOff>184150</xdr:colOff>
      <xdr:row>63</xdr:row>
      <xdr:rowOff>32385</xdr:rowOff>
    </xdr:to>
    <xdr:sp macro="" textlink="">
      <xdr:nvSpPr>
        <xdr:cNvPr id="151" name="楕円 150"/>
        <xdr:cNvSpPr/>
      </xdr:nvSpPr>
      <xdr:spPr>
        <a:xfrm>
          <a:off x="49022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118762</xdr:rowOff>
    </xdr:from>
    <xdr:ext cx="762000" cy="259045"/>
    <xdr:sp macro="" textlink="">
      <xdr:nvSpPr>
        <xdr:cNvPr id="152" name="財政構造の弾力性該当値テキスト"/>
        <xdr:cNvSpPr txBox="1"/>
      </xdr:nvSpPr>
      <xdr:spPr>
        <a:xfrm>
          <a:off x="50419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62019</xdr:rowOff>
    </xdr:from>
    <xdr:to>
      <xdr:col>19</xdr:col>
      <xdr:colOff>184150</xdr:colOff>
      <xdr:row>62</xdr:row>
      <xdr:rowOff>163619</xdr:rowOff>
    </xdr:to>
    <xdr:sp macro="" textlink="">
      <xdr:nvSpPr>
        <xdr:cNvPr id="153" name="楕円 152"/>
        <xdr:cNvSpPr/>
      </xdr:nvSpPr>
      <xdr:spPr>
        <a:xfrm>
          <a:off x="4064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2346</xdr:rowOff>
    </xdr:from>
    <xdr:ext cx="736600" cy="259045"/>
    <xdr:sp macro="" textlink="">
      <xdr:nvSpPr>
        <xdr:cNvPr id="154" name="テキスト ボックス 153"/>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100754</xdr:rowOff>
    </xdr:from>
    <xdr:to>
      <xdr:col>15</xdr:col>
      <xdr:colOff>133350</xdr:colOff>
      <xdr:row>62</xdr:row>
      <xdr:rowOff>30904</xdr:rowOff>
    </xdr:to>
    <xdr:sp macro="" textlink="">
      <xdr:nvSpPr>
        <xdr:cNvPr id="155" name="楕円 154"/>
        <xdr:cNvSpPr/>
      </xdr:nvSpPr>
      <xdr:spPr>
        <a:xfrm>
          <a:off x="3175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41081</xdr:rowOff>
    </xdr:from>
    <xdr:ext cx="762000" cy="259045"/>
    <xdr:sp macro="" textlink="">
      <xdr:nvSpPr>
        <xdr:cNvPr id="156" name="テキスト ボックス 155"/>
        <xdr:cNvSpPr txBox="1"/>
      </xdr:nvSpPr>
      <xdr:spPr>
        <a:xfrm>
          <a:off x="2844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53975</xdr:rowOff>
    </xdr:from>
    <xdr:to>
      <xdr:col>11</xdr:col>
      <xdr:colOff>82550</xdr:colOff>
      <xdr:row>62</xdr:row>
      <xdr:rowOff>155575</xdr:rowOff>
    </xdr:to>
    <xdr:sp macro="" textlink="">
      <xdr:nvSpPr>
        <xdr:cNvPr id="157" name="楕円 156"/>
        <xdr:cNvSpPr/>
      </xdr:nvSpPr>
      <xdr:spPr>
        <a:xfrm>
          <a:off x="2286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140352</xdr:rowOff>
    </xdr:from>
    <xdr:ext cx="762000" cy="259045"/>
    <xdr:sp macro="" textlink="">
      <xdr:nvSpPr>
        <xdr:cNvPr id="158" name="テキスト ボックス 157"/>
        <xdr:cNvSpPr txBox="1"/>
      </xdr:nvSpPr>
      <xdr:spPr>
        <a:xfrm>
          <a:off x="1955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59" name="楕円 158"/>
        <xdr:cNvSpPr/>
      </xdr:nvSpPr>
      <xdr:spPr>
        <a:xfrm>
          <a:off x="1397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100135</xdr:rowOff>
    </xdr:from>
    <xdr:ext cx="762000" cy="259045"/>
    <xdr:sp macro="" textlink="">
      <xdr:nvSpPr>
        <xdr:cNvPr id="160" name="テキスト ボックス 159"/>
        <xdr:cNvSpPr txBox="1"/>
      </xdr:nvSpPr>
      <xdr:spPr>
        <a:xfrm>
          <a:off x="1066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人当たりの人件費・物件費等が</a:t>
          </a:r>
          <a:r>
            <a:rPr kumimoji="1" lang="en-US" altLang="ja-JP" sz="1300">
              <a:latin typeface="ＭＳ Ｐゴシック" panose="020B0600070205080204" pitchFamily="50" charset="-128"/>
              <a:ea typeface="ＭＳ Ｐゴシック" panose="020B0600070205080204" pitchFamily="50" charset="-128"/>
            </a:rPr>
            <a:t>95,574</a:t>
          </a:r>
          <a:r>
            <a:rPr kumimoji="1" lang="ja-JP" altLang="en-US" sz="1300">
              <a:latin typeface="ＭＳ Ｐゴシック" panose="020B0600070205080204" pitchFamily="50" charset="-128"/>
              <a:ea typeface="ＭＳ Ｐゴシック" panose="020B0600070205080204" pitchFamily="50" charset="-128"/>
            </a:rPr>
            <a:t>円であり、類似団体平均と比較して低い水準となっている。その要因として、ごみ処理業務や消防業務を一部事務組合で行っていることや、民間で実施可能な事業については積極的に指定管理制度を導入し、コスト削減に努めている。</a:t>
          </a:r>
        </a:p>
        <a:p>
          <a:r>
            <a:rPr kumimoji="1" lang="ja-JP" altLang="en-US" sz="1300">
              <a:latin typeface="ＭＳ Ｐゴシック" panose="020B0600070205080204" pitchFamily="50" charset="-128"/>
              <a:ea typeface="ＭＳ Ｐゴシック" panose="020B0600070205080204" pitchFamily="50" charset="-128"/>
            </a:rPr>
            <a:t>　しかし、一部事務組合の人件費・物件費等に充てる負担金や、公共下水道事業などの公営企業会計の人件費・物件費等に充てる繰出金を合計した場合、人口一人当たりの金額は増加することになるため、引続きこれらも含めた経費について抑制し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95151</xdr:rowOff>
    </xdr:from>
    <xdr:to>
      <xdr:col>23</xdr:col>
      <xdr:colOff>133350</xdr:colOff>
      <xdr:row>82</xdr:row>
      <xdr:rowOff>108333</xdr:rowOff>
    </xdr:to>
    <xdr:cxnSp macro="">
      <xdr:nvCxnSpPr>
        <xdr:cNvPr id="195" name="直線コネクタ 194"/>
        <xdr:cNvCxnSpPr/>
      </xdr:nvCxnSpPr>
      <xdr:spPr>
        <a:xfrm>
          <a:off x="4114800" y="14154051"/>
          <a:ext cx="838200" cy="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87782</xdr:rowOff>
    </xdr:from>
    <xdr:to>
      <xdr:col>19</xdr:col>
      <xdr:colOff>133350</xdr:colOff>
      <xdr:row>82</xdr:row>
      <xdr:rowOff>95151</xdr:rowOff>
    </xdr:to>
    <xdr:cxnSp macro="">
      <xdr:nvCxnSpPr>
        <xdr:cNvPr id="198" name="直線コネクタ 197"/>
        <xdr:cNvCxnSpPr/>
      </xdr:nvCxnSpPr>
      <xdr:spPr>
        <a:xfrm>
          <a:off x="3225800" y="14146682"/>
          <a:ext cx="889000" cy="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71520</xdr:rowOff>
    </xdr:from>
    <xdr:to>
      <xdr:col>15</xdr:col>
      <xdr:colOff>82550</xdr:colOff>
      <xdr:row>82</xdr:row>
      <xdr:rowOff>87782</xdr:rowOff>
    </xdr:to>
    <xdr:cxnSp macro="">
      <xdr:nvCxnSpPr>
        <xdr:cNvPr id="201" name="直線コネクタ 200"/>
        <xdr:cNvCxnSpPr/>
      </xdr:nvCxnSpPr>
      <xdr:spPr>
        <a:xfrm>
          <a:off x="2336800" y="14130420"/>
          <a:ext cx="889000" cy="1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45298</xdr:rowOff>
    </xdr:from>
    <xdr:to>
      <xdr:col>11</xdr:col>
      <xdr:colOff>31750</xdr:colOff>
      <xdr:row>82</xdr:row>
      <xdr:rowOff>71520</xdr:rowOff>
    </xdr:to>
    <xdr:cxnSp macro="">
      <xdr:nvCxnSpPr>
        <xdr:cNvPr id="204" name="直線コネクタ 203"/>
        <xdr:cNvCxnSpPr/>
      </xdr:nvCxnSpPr>
      <xdr:spPr>
        <a:xfrm>
          <a:off x="1447800" y="14104198"/>
          <a:ext cx="889000" cy="2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57533</xdr:rowOff>
    </xdr:from>
    <xdr:to>
      <xdr:col>23</xdr:col>
      <xdr:colOff>184150</xdr:colOff>
      <xdr:row>82</xdr:row>
      <xdr:rowOff>159133</xdr:rowOff>
    </xdr:to>
    <xdr:sp macro="" textlink="">
      <xdr:nvSpPr>
        <xdr:cNvPr id="214" name="楕円 213"/>
        <xdr:cNvSpPr/>
      </xdr:nvSpPr>
      <xdr:spPr>
        <a:xfrm>
          <a:off x="4902200" y="1411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74060</xdr:rowOff>
    </xdr:from>
    <xdr:ext cx="762000" cy="259045"/>
    <xdr:sp macro="" textlink="">
      <xdr:nvSpPr>
        <xdr:cNvPr id="215" name="人件費・物件費等の状況該当値テキスト"/>
        <xdr:cNvSpPr txBox="1"/>
      </xdr:nvSpPr>
      <xdr:spPr>
        <a:xfrm>
          <a:off x="5041900" y="1396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44351</xdr:rowOff>
    </xdr:from>
    <xdr:to>
      <xdr:col>19</xdr:col>
      <xdr:colOff>184150</xdr:colOff>
      <xdr:row>82</xdr:row>
      <xdr:rowOff>145951</xdr:rowOff>
    </xdr:to>
    <xdr:sp macro="" textlink="">
      <xdr:nvSpPr>
        <xdr:cNvPr id="216" name="楕円 215"/>
        <xdr:cNvSpPr/>
      </xdr:nvSpPr>
      <xdr:spPr>
        <a:xfrm>
          <a:off x="4064000" y="1410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156128</xdr:rowOff>
    </xdr:from>
    <xdr:ext cx="736600" cy="259045"/>
    <xdr:sp macro="" textlink="">
      <xdr:nvSpPr>
        <xdr:cNvPr id="217" name="テキスト ボックス 216"/>
        <xdr:cNvSpPr txBox="1"/>
      </xdr:nvSpPr>
      <xdr:spPr>
        <a:xfrm>
          <a:off x="3733800" y="1387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36982</xdr:rowOff>
    </xdr:from>
    <xdr:to>
      <xdr:col>15</xdr:col>
      <xdr:colOff>133350</xdr:colOff>
      <xdr:row>82</xdr:row>
      <xdr:rowOff>138582</xdr:rowOff>
    </xdr:to>
    <xdr:sp macro="" textlink="">
      <xdr:nvSpPr>
        <xdr:cNvPr id="218" name="楕円 217"/>
        <xdr:cNvSpPr/>
      </xdr:nvSpPr>
      <xdr:spPr>
        <a:xfrm>
          <a:off x="3175000" y="1409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148759</xdr:rowOff>
    </xdr:from>
    <xdr:ext cx="762000" cy="259045"/>
    <xdr:sp macro="" textlink="">
      <xdr:nvSpPr>
        <xdr:cNvPr id="219" name="テキスト ボックス 218"/>
        <xdr:cNvSpPr txBox="1"/>
      </xdr:nvSpPr>
      <xdr:spPr>
        <a:xfrm>
          <a:off x="2844800" y="1386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20720</xdr:rowOff>
    </xdr:from>
    <xdr:to>
      <xdr:col>11</xdr:col>
      <xdr:colOff>82550</xdr:colOff>
      <xdr:row>82</xdr:row>
      <xdr:rowOff>122320</xdr:rowOff>
    </xdr:to>
    <xdr:sp macro="" textlink="">
      <xdr:nvSpPr>
        <xdr:cNvPr id="220" name="楕円 219"/>
        <xdr:cNvSpPr/>
      </xdr:nvSpPr>
      <xdr:spPr>
        <a:xfrm>
          <a:off x="2286000" y="1407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132497</xdr:rowOff>
    </xdr:from>
    <xdr:ext cx="762000" cy="259045"/>
    <xdr:sp macro="" textlink="">
      <xdr:nvSpPr>
        <xdr:cNvPr id="221" name="テキスト ボックス 220"/>
        <xdr:cNvSpPr txBox="1"/>
      </xdr:nvSpPr>
      <xdr:spPr>
        <a:xfrm>
          <a:off x="1955800" y="1384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165948</xdr:rowOff>
    </xdr:from>
    <xdr:to>
      <xdr:col>7</xdr:col>
      <xdr:colOff>31750</xdr:colOff>
      <xdr:row>82</xdr:row>
      <xdr:rowOff>96098</xdr:rowOff>
    </xdr:to>
    <xdr:sp macro="" textlink="">
      <xdr:nvSpPr>
        <xdr:cNvPr id="222" name="楕円 221"/>
        <xdr:cNvSpPr/>
      </xdr:nvSpPr>
      <xdr:spPr>
        <a:xfrm>
          <a:off x="1397000" y="1405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106275</xdr:rowOff>
    </xdr:from>
    <xdr:ext cx="762000" cy="259045"/>
    <xdr:sp macro="" textlink="">
      <xdr:nvSpPr>
        <xdr:cNvPr id="223" name="テキスト ボックス 222"/>
        <xdr:cNvSpPr txBox="1"/>
      </xdr:nvSpPr>
      <xdr:spPr>
        <a:xfrm>
          <a:off x="1066800" y="1382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採用、退職に伴う職員構成の変動及び職員数が少ない団体であるため、経験年数による階層変動が顕著であることから、ラスパイレス指数は平成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年に比べ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低下している。町では行財政改革の一環として給与水準及び各種手当の適正化を図っており、社会情勢や財政事情の変化に対応するため、引き続きラスパイレス指数に注視しながら給与水準などの適正化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地方公務員給与実態状況調査の国数値が未確定であるため、今回は、前年度数値を引用している。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168628</xdr:rowOff>
    </xdr:from>
    <xdr:to>
      <xdr:col>81</xdr:col>
      <xdr:colOff>44450</xdr:colOff>
      <xdr:row>86</xdr:row>
      <xdr:rowOff>168628</xdr:rowOff>
    </xdr:to>
    <xdr:cxnSp macro="">
      <xdr:nvCxnSpPr>
        <xdr:cNvPr id="257" name="直線コネクタ 256"/>
        <xdr:cNvCxnSpPr/>
      </xdr:nvCxnSpPr>
      <xdr:spPr>
        <a:xfrm>
          <a:off x="16179800" y="14913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8"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168628</xdr:rowOff>
    </xdr:from>
    <xdr:to>
      <xdr:col>77</xdr:col>
      <xdr:colOff>44450</xdr:colOff>
      <xdr:row>88</xdr:row>
      <xdr:rowOff>0</xdr:rowOff>
    </xdr:to>
    <xdr:cxnSp macro="">
      <xdr:nvCxnSpPr>
        <xdr:cNvPr id="260" name="直線コネクタ 259"/>
        <xdr:cNvCxnSpPr/>
      </xdr:nvCxnSpPr>
      <xdr:spPr>
        <a:xfrm flipV="1">
          <a:off x="15290800" y="14913328"/>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2" name="テキスト ボックス 261"/>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168628</xdr:rowOff>
    </xdr:from>
    <xdr:to>
      <xdr:col>72</xdr:col>
      <xdr:colOff>203200</xdr:colOff>
      <xdr:row>88</xdr:row>
      <xdr:rowOff>0</xdr:rowOff>
    </xdr:to>
    <xdr:cxnSp macro="">
      <xdr:nvCxnSpPr>
        <xdr:cNvPr id="263" name="直線コネクタ 262"/>
        <xdr:cNvCxnSpPr/>
      </xdr:nvCxnSpPr>
      <xdr:spPr>
        <a:xfrm>
          <a:off x="14401800" y="14913328"/>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5" name="テキスト ボックス 264"/>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155222</xdr:rowOff>
    </xdr:from>
    <xdr:to>
      <xdr:col>68</xdr:col>
      <xdr:colOff>152400</xdr:colOff>
      <xdr:row>86</xdr:row>
      <xdr:rowOff>168628</xdr:rowOff>
    </xdr:to>
    <xdr:cxnSp macro="">
      <xdr:nvCxnSpPr>
        <xdr:cNvPr id="266" name="直線コネクタ 265"/>
        <xdr:cNvCxnSpPr/>
      </xdr:nvCxnSpPr>
      <xdr:spPr>
        <a:xfrm>
          <a:off x="13512800" y="1489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8" name="テキスト ボックス 267"/>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0" name="テキスト ボックス 269"/>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117828</xdr:rowOff>
    </xdr:from>
    <xdr:to>
      <xdr:col>81</xdr:col>
      <xdr:colOff>95250</xdr:colOff>
      <xdr:row>87</xdr:row>
      <xdr:rowOff>47978</xdr:rowOff>
    </xdr:to>
    <xdr:sp macro="" textlink="">
      <xdr:nvSpPr>
        <xdr:cNvPr id="276" name="楕円 275"/>
        <xdr:cNvSpPr/>
      </xdr:nvSpPr>
      <xdr:spPr>
        <a:xfrm>
          <a:off x="169672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89905</xdr:rowOff>
    </xdr:from>
    <xdr:ext cx="762000" cy="259045"/>
    <xdr:sp macro="" textlink="">
      <xdr:nvSpPr>
        <xdr:cNvPr id="277" name="給与水準   （国との比較）該当値テキスト"/>
        <xdr:cNvSpPr txBox="1"/>
      </xdr:nvSpPr>
      <xdr:spPr>
        <a:xfrm>
          <a:off x="17106900" y="1483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117828</xdr:rowOff>
    </xdr:from>
    <xdr:to>
      <xdr:col>77</xdr:col>
      <xdr:colOff>95250</xdr:colOff>
      <xdr:row>87</xdr:row>
      <xdr:rowOff>47978</xdr:rowOff>
    </xdr:to>
    <xdr:sp macro="" textlink="">
      <xdr:nvSpPr>
        <xdr:cNvPr id="278" name="楕円 277"/>
        <xdr:cNvSpPr/>
      </xdr:nvSpPr>
      <xdr:spPr>
        <a:xfrm>
          <a:off x="16129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32755</xdr:rowOff>
    </xdr:from>
    <xdr:ext cx="736600" cy="259045"/>
    <xdr:sp macro="" textlink="">
      <xdr:nvSpPr>
        <xdr:cNvPr id="279" name="テキスト ボックス 278"/>
        <xdr:cNvSpPr txBox="1"/>
      </xdr:nvSpPr>
      <xdr:spPr>
        <a:xfrm>
          <a:off x="15798800" y="1494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0" name="楕円 279"/>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1" name="テキスト ボックス 280"/>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117828</xdr:rowOff>
    </xdr:from>
    <xdr:to>
      <xdr:col>68</xdr:col>
      <xdr:colOff>203200</xdr:colOff>
      <xdr:row>87</xdr:row>
      <xdr:rowOff>47978</xdr:rowOff>
    </xdr:to>
    <xdr:sp macro="" textlink="">
      <xdr:nvSpPr>
        <xdr:cNvPr id="282" name="楕円 281"/>
        <xdr:cNvSpPr/>
      </xdr:nvSpPr>
      <xdr:spPr>
        <a:xfrm>
          <a:off x="14351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83" name="テキスト ボックス 282"/>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104422</xdr:rowOff>
    </xdr:from>
    <xdr:to>
      <xdr:col>64</xdr:col>
      <xdr:colOff>152400</xdr:colOff>
      <xdr:row>87</xdr:row>
      <xdr:rowOff>34572</xdr:rowOff>
    </xdr:to>
    <xdr:sp macro="" textlink="">
      <xdr:nvSpPr>
        <xdr:cNvPr id="284" name="楕円 283"/>
        <xdr:cNvSpPr/>
      </xdr:nvSpPr>
      <xdr:spPr>
        <a:xfrm>
          <a:off x="13462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19349</xdr:rowOff>
    </xdr:from>
    <xdr:ext cx="762000" cy="259045"/>
    <xdr:sp macro="" textlink="">
      <xdr:nvSpPr>
        <xdr:cNvPr id="285" name="テキスト ボックス 284"/>
        <xdr:cNvSpPr txBox="1"/>
      </xdr:nvSpPr>
      <xdr:spPr>
        <a:xfrm>
          <a:off x="13131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勧奨退職の実施及び過去からの新規採用抑制策により</a:t>
          </a:r>
          <a:r>
            <a:rPr kumimoji="1" lang="en-US" altLang="ja-JP" sz="1300">
              <a:latin typeface="ＭＳ Ｐゴシック" panose="020B0600070205080204" pitchFamily="50" charset="-128"/>
              <a:ea typeface="ＭＳ Ｐゴシック" panose="020B0600070205080204" pitchFamily="50" charset="-128"/>
            </a:rPr>
            <a:t>5.72</a:t>
          </a:r>
          <a:r>
            <a:rPr kumimoji="1" lang="ja-JP" altLang="en-US" sz="1300">
              <a:latin typeface="ＭＳ Ｐゴシック" panose="020B0600070205080204" pitchFamily="50" charset="-128"/>
              <a:ea typeface="ＭＳ Ｐゴシック" panose="020B0600070205080204" pitchFamily="50" charset="-128"/>
            </a:rPr>
            <a:t>人と類似団体に比べ低い水準にある。今後も、少数精鋭による執行体制を確立するため、事務事業の効率化やアウトソーシングの推進、嘱託職員等の雇用に取り組み、効率的な行政運営を目指し、松伏町定員適正化計画に沿って、定員適正化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62936</xdr:rowOff>
    </xdr:from>
    <xdr:to>
      <xdr:col>81</xdr:col>
      <xdr:colOff>44450</xdr:colOff>
      <xdr:row>60</xdr:row>
      <xdr:rowOff>68298</xdr:rowOff>
    </xdr:to>
    <xdr:cxnSp macro="">
      <xdr:nvCxnSpPr>
        <xdr:cNvPr id="320" name="直線コネクタ 319"/>
        <xdr:cNvCxnSpPr/>
      </xdr:nvCxnSpPr>
      <xdr:spPr>
        <a:xfrm>
          <a:off x="16179800" y="10349936"/>
          <a:ext cx="8382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40146</xdr:rowOff>
    </xdr:from>
    <xdr:to>
      <xdr:col>77</xdr:col>
      <xdr:colOff>44450</xdr:colOff>
      <xdr:row>60</xdr:row>
      <xdr:rowOff>62936</xdr:rowOff>
    </xdr:to>
    <xdr:cxnSp macro="">
      <xdr:nvCxnSpPr>
        <xdr:cNvPr id="323" name="直線コネクタ 322"/>
        <xdr:cNvCxnSpPr/>
      </xdr:nvCxnSpPr>
      <xdr:spPr>
        <a:xfrm>
          <a:off x="15290800" y="10327146"/>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24060</xdr:rowOff>
    </xdr:from>
    <xdr:to>
      <xdr:col>72</xdr:col>
      <xdr:colOff>203200</xdr:colOff>
      <xdr:row>60</xdr:row>
      <xdr:rowOff>40146</xdr:rowOff>
    </xdr:to>
    <xdr:cxnSp macro="">
      <xdr:nvCxnSpPr>
        <xdr:cNvPr id="326" name="直線コネクタ 325"/>
        <xdr:cNvCxnSpPr/>
      </xdr:nvCxnSpPr>
      <xdr:spPr>
        <a:xfrm>
          <a:off x="14401800" y="103110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6156</xdr:rowOff>
    </xdr:from>
    <xdr:ext cx="762000" cy="259045"/>
    <xdr:sp macro="" textlink="">
      <xdr:nvSpPr>
        <xdr:cNvPr id="328" name="テキスト ボックス 327"/>
        <xdr:cNvSpPr txBox="1"/>
      </xdr:nvSpPr>
      <xdr:spPr>
        <a:xfrm>
          <a:off x="14909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18697</xdr:rowOff>
    </xdr:from>
    <xdr:to>
      <xdr:col>68</xdr:col>
      <xdr:colOff>152400</xdr:colOff>
      <xdr:row>60</xdr:row>
      <xdr:rowOff>24060</xdr:rowOff>
    </xdr:to>
    <xdr:cxnSp macro="">
      <xdr:nvCxnSpPr>
        <xdr:cNvPr id="329" name="直線コネクタ 328"/>
        <xdr:cNvCxnSpPr/>
      </xdr:nvCxnSpPr>
      <xdr:spPr>
        <a:xfrm>
          <a:off x="13512800" y="10305697"/>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17498</xdr:rowOff>
    </xdr:from>
    <xdr:to>
      <xdr:col>81</xdr:col>
      <xdr:colOff>95250</xdr:colOff>
      <xdr:row>60</xdr:row>
      <xdr:rowOff>119098</xdr:rowOff>
    </xdr:to>
    <xdr:sp macro="" textlink="">
      <xdr:nvSpPr>
        <xdr:cNvPr id="339" name="楕円 338"/>
        <xdr:cNvSpPr/>
      </xdr:nvSpPr>
      <xdr:spPr>
        <a:xfrm>
          <a:off x="16967200" y="1030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34025</xdr:rowOff>
    </xdr:from>
    <xdr:ext cx="762000" cy="259045"/>
    <xdr:sp macro="" textlink="">
      <xdr:nvSpPr>
        <xdr:cNvPr id="340" name="定員管理の状況該当値テキスト"/>
        <xdr:cNvSpPr txBox="1"/>
      </xdr:nvSpPr>
      <xdr:spPr>
        <a:xfrm>
          <a:off x="17106900" y="10149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12136</xdr:rowOff>
    </xdr:from>
    <xdr:to>
      <xdr:col>77</xdr:col>
      <xdr:colOff>95250</xdr:colOff>
      <xdr:row>60</xdr:row>
      <xdr:rowOff>113736</xdr:rowOff>
    </xdr:to>
    <xdr:sp macro="" textlink="">
      <xdr:nvSpPr>
        <xdr:cNvPr id="341" name="楕円 340"/>
        <xdr:cNvSpPr/>
      </xdr:nvSpPr>
      <xdr:spPr>
        <a:xfrm>
          <a:off x="16129000" y="1029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123913</xdr:rowOff>
    </xdr:from>
    <xdr:ext cx="736600" cy="259045"/>
    <xdr:sp macro="" textlink="">
      <xdr:nvSpPr>
        <xdr:cNvPr id="342" name="テキスト ボックス 341"/>
        <xdr:cNvSpPr txBox="1"/>
      </xdr:nvSpPr>
      <xdr:spPr>
        <a:xfrm>
          <a:off x="15798800" y="1006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160796</xdr:rowOff>
    </xdr:from>
    <xdr:to>
      <xdr:col>73</xdr:col>
      <xdr:colOff>44450</xdr:colOff>
      <xdr:row>60</xdr:row>
      <xdr:rowOff>90946</xdr:rowOff>
    </xdr:to>
    <xdr:sp macro="" textlink="">
      <xdr:nvSpPr>
        <xdr:cNvPr id="343" name="楕円 342"/>
        <xdr:cNvSpPr/>
      </xdr:nvSpPr>
      <xdr:spPr>
        <a:xfrm>
          <a:off x="15240000" y="1027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101123</xdr:rowOff>
    </xdr:from>
    <xdr:ext cx="762000" cy="259045"/>
    <xdr:sp macro="" textlink="">
      <xdr:nvSpPr>
        <xdr:cNvPr id="344" name="テキスト ボックス 343"/>
        <xdr:cNvSpPr txBox="1"/>
      </xdr:nvSpPr>
      <xdr:spPr>
        <a:xfrm>
          <a:off x="14909800" y="1004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144710</xdr:rowOff>
    </xdr:from>
    <xdr:to>
      <xdr:col>68</xdr:col>
      <xdr:colOff>203200</xdr:colOff>
      <xdr:row>60</xdr:row>
      <xdr:rowOff>74860</xdr:rowOff>
    </xdr:to>
    <xdr:sp macro="" textlink="">
      <xdr:nvSpPr>
        <xdr:cNvPr id="345" name="楕円 344"/>
        <xdr:cNvSpPr/>
      </xdr:nvSpPr>
      <xdr:spPr>
        <a:xfrm>
          <a:off x="14351000" y="1026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85037</xdr:rowOff>
    </xdr:from>
    <xdr:ext cx="762000" cy="259045"/>
    <xdr:sp macro="" textlink="">
      <xdr:nvSpPr>
        <xdr:cNvPr id="346" name="テキスト ボックス 345"/>
        <xdr:cNvSpPr txBox="1"/>
      </xdr:nvSpPr>
      <xdr:spPr>
        <a:xfrm>
          <a:off x="14020800" y="100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139347</xdr:rowOff>
    </xdr:from>
    <xdr:to>
      <xdr:col>64</xdr:col>
      <xdr:colOff>152400</xdr:colOff>
      <xdr:row>60</xdr:row>
      <xdr:rowOff>69497</xdr:rowOff>
    </xdr:to>
    <xdr:sp macro="" textlink="">
      <xdr:nvSpPr>
        <xdr:cNvPr id="347" name="楕円 346"/>
        <xdr:cNvSpPr/>
      </xdr:nvSpPr>
      <xdr:spPr>
        <a:xfrm>
          <a:off x="13462000" y="1025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79674</xdr:rowOff>
    </xdr:from>
    <xdr:ext cx="762000" cy="259045"/>
    <xdr:sp macro="" textlink="">
      <xdr:nvSpPr>
        <xdr:cNvPr id="348" name="テキスト ボックス 347"/>
        <xdr:cNvSpPr txBox="1"/>
      </xdr:nvSpPr>
      <xdr:spPr>
        <a:xfrm>
          <a:off x="13131800" y="1002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実質公債費比率計算の分母である標準税収入額等が増により前年度比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ポイント改善されてきているが、依然として類似団体と比較して高い水準となっている。</a:t>
          </a:r>
        </a:p>
        <a:p>
          <a:r>
            <a:rPr kumimoji="1" lang="ja-JP" altLang="en-US" sz="1300">
              <a:latin typeface="ＭＳ Ｐゴシック" panose="020B0600070205080204" pitchFamily="50" charset="-128"/>
              <a:ea typeface="ＭＳ Ｐゴシック" panose="020B0600070205080204" pitchFamily="50" charset="-128"/>
            </a:rPr>
            <a:t>　地方債は後年度の償還が財政の弾力性を阻む要因となることから、今後も、緊急度・町民のニーズを勘案した事業の選択を進めるとともに、新規発行の抑制に努める。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32766</xdr:rowOff>
    </xdr:from>
    <xdr:to>
      <xdr:col>81</xdr:col>
      <xdr:colOff>44450</xdr:colOff>
      <xdr:row>41</xdr:row>
      <xdr:rowOff>42418</xdr:rowOff>
    </xdr:to>
    <xdr:cxnSp macro="">
      <xdr:nvCxnSpPr>
        <xdr:cNvPr id="380" name="直線コネクタ 379"/>
        <xdr:cNvCxnSpPr/>
      </xdr:nvCxnSpPr>
      <xdr:spPr>
        <a:xfrm flipV="1">
          <a:off x="16179800" y="706221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42418</xdr:rowOff>
    </xdr:from>
    <xdr:to>
      <xdr:col>77</xdr:col>
      <xdr:colOff>44450</xdr:colOff>
      <xdr:row>41</xdr:row>
      <xdr:rowOff>71374</xdr:rowOff>
    </xdr:to>
    <xdr:cxnSp macro="">
      <xdr:nvCxnSpPr>
        <xdr:cNvPr id="383" name="直線コネクタ 382"/>
        <xdr:cNvCxnSpPr/>
      </xdr:nvCxnSpPr>
      <xdr:spPr>
        <a:xfrm flipV="1">
          <a:off x="15290800" y="70718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71374</xdr:rowOff>
    </xdr:from>
    <xdr:to>
      <xdr:col>72</xdr:col>
      <xdr:colOff>203200</xdr:colOff>
      <xdr:row>41</xdr:row>
      <xdr:rowOff>71374</xdr:rowOff>
    </xdr:to>
    <xdr:cxnSp macro="">
      <xdr:nvCxnSpPr>
        <xdr:cNvPr id="386" name="直線コネクタ 385"/>
        <xdr:cNvCxnSpPr/>
      </xdr:nvCxnSpPr>
      <xdr:spPr>
        <a:xfrm>
          <a:off x="14401800" y="71008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71374</xdr:rowOff>
    </xdr:from>
    <xdr:to>
      <xdr:col>68</xdr:col>
      <xdr:colOff>152400</xdr:colOff>
      <xdr:row>41</xdr:row>
      <xdr:rowOff>100330</xdr:rowOff>
    </xdr:to>
    <xdr:cxnSp macro="">
      <xdr:nvCxnSpPr>
        <xdr:cNvPr id="389" name="直線コネクタ 388"/>
        <xdr:cNvCxnSpPr/>
      </xdr:nvCxnSpPr>
      <xdr:spPr>
        <a:xfrm flipV="1">
          <a:off x="13512800" y="710082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391" name="テキスト ボックス 390"/>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3" name="テキスト ボックス 392"/>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99" name="楕円 398"/>
        <xdr:cNvSpPr/>
      </xdr:nvSpPr>
      <xdr:spPr>
        <a:xfrm>
          <a:off x="169672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125493</xdr:rowOff>
    </xdr:from>
    <xdr:ext cx="762000" cy="259045"/>
    <xdr:sp macro="" textlink="">
      <xdr:nvSpPr>
        <xdr:cNvPr id="400" name="公債費負担の状況該当値テキスト"/>
        <xdr:cNvSpPr txBox="1"/>
      </xdr:nvSpPr>
      <xdr:spPr>
        <a:xfrm>
          <a:off x="17106900" y="698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163068</xdr:rowOff>
    </xdr:from>
    <xdr:to>
      <xdr:col>77</xdr:col>
      <xdr:colOff>95250</xdr:colOff>
      <xdr:row>41</xdr:row>
      <xdr:rowOff>93218</xdr:rowOff>
    </xdr:to>
    <xdr:sp macro="" textlink="">
      <xdr:nvSpPr>
        <xdr:cNvPr id="401" name="楕円 400"/>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77995</xdr:rowOff>
    </xdr:from>
    <xdr:ext cx="736600" cy="259045"/>
    <xdr:sp macro="" textlink="">
      <xdr:nvSpPr>
        <xdr:cNvPr id="402" name="テキスト ボックス 401"/>
        <xdr:cNvSpPr txBox="1"/>
      </xdr:nvSpPr>
      <xdr:spPr>
        <a:xfrm>
          <a:off x="15798800" y="710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20574</xdr:rowOff>
    </xdr:from>
    <xdr:to>
      <xdr:col>73</xdr:col>
      <xdr:colOff>44450</xdr:colOff>
      <xdr:row>41</xdr:row>
      <xdr:rowOff>122174</xdr:rowOff>
    </xdr:to>
    <xdr:sp macro="" textlink="">
      <xdr:nvSpPr>
        <xdr:cNvPr id="403" name="楕円 402"/>
        <xdr:cNvSpPr/>
      </xdr:nvSpPr>
      <xdr:spPr>
        <a:xfrm>
          <a:off x="15240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404" name="テキスト ボックス 403"/>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20574</xdr:rowOff>
    </xdr:from>
    <xdr:to>
      <xdr:col>68</xdr:col>
      <xdr:colOff>203200</xdr:colOff>
      <xdr:row>41</xdr:row>
      <xdr:rowOff>122174</xdr:rowOff>
    </xdr:to>
    <xdr:sp macro="" textlink="">
      <xdr:nvSpPr>
        <xdr:cNvPr id="405" name="楕円 404"/>
        <xdr:cNvSpPr/>
      </xdr:nvSpPr>
      <xdr:spPr>
        <a:xfrm>
          <a:off x="14351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406" name="テキスト ボックス 405"/>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7" name="楕円 406"/>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08" name="テキスト ボックス 407"/>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将来負担額である地方債の現在高及び公営企業債等操出見込額等の減額により、将来負担比率は前年度比△</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ポイント減となり</a:t>
          </a:r>
          <a:r>
            <a:rPr kumimoji="1" lang="en-US" altLang="ja-JP" sz="1300">
              <a:latin typeface="ＭＳ Ｐゴシック" panose="020B0600070205080204" pitchFamily="50" charset="-128"/>
              <a:ea typeface="ＭＳ Ｐゴシック" panose="020B0600070205080204" pitchFamily="50" charset="-128"/>
            </a:rPr>
            <a:t>58.0</a:t>
          </a:r>
          <a:r>
            <a:rPr kumimoji="1" lang="ja-JP" altLang="en-US" sz="1300">
              <a:latin typeface="ＭＳ Ｐゴシック" panose="020B0600070205080204" pitchFamily="50" charset="-128"/>
              <a:ea typeface="ＭＳ Ｐゴシック" panose="020B0600070205080204" pitchFamily="50" charset="-128"/>
            </a:rPr>
            <a:t>％と改善したものの、類似団体と比較して依然として高い水準となっている。</a:t>
          </a:r>
        </a:p>
        <a:p>
          <a:r>
            <a:rPr kumimoji="1" lang="ja-JP" altLang="en-US" sz="1300">
              <a:latin typeface="ＭＳ Ｐゴシック" panose="020B0600070205080204" pitchFamily="50" charset="-128"/>
              <a:ea typeface="ＭＳ Ｐゴシック" panose="020B0600070205080204" pitchFamily="50" charset="-128"/>
            </a:rPr>
            <a:t>　今後も、安全性・緊急性を勘案し事業の選択と集中を進めながら、起債額の圧縮に努め、財政の健全化を図っていく。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65012</xdr:rowOff>
    </xdr:from>
    <xdr:to>
      <xdr:col>81</xdr:col>
      <xdr:colOff>44450</xdr:colOff>
      <xdr:row>17</xdr:row>
      <xdr:rowOff>104079</xdr:rowOff>
    </xdr:to>
    <xdr:cxnSp macro="">
      <xdr:nvCxnSpPr>
        <xdr:cNvPr id="444" name="直線コネクタ 443"/>
        <xdr:cNvCxnSpPr/>
      </xdr:nvCxnSpPr>
      <xdr:spPr>
        <a:xfrm flipV="1">
          <a:off x="16179800" y="2979662"/>
          <a:ext cx="8382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110749</xdr:rowOff>
    </xdr:from>
    <xdr:ext cx="762000" cy="259045"/>
    <xdr:sp macro="" textlink="">
      <xdr:nvSpPr>
        <xdr:cNvPr id="445"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91440</xdr:rowOff>
    </xdr:from>
    <xdr:to>
      <xdr:col>77</xdr:col>
      <xdr:colOff>44450</xdr:colOff>
      <xdr:row>17</xdr:row>
      <xdr:rowOff>104079</xdr:rowOff>
    </xdr:to>
    <xdr:cxnSp macro="">
      <xdr:nvCxnSpPr>
        <xdr:cNvPr id="447" name="直線コネクタ 446"/>
        <xdr:cNvCxnSpPr/>
      </xdr:nvCxnSpPr>
      <xdr:spPr>
        <a:xfrm>
          <a:off x="15290800" y="3006090"/>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9" name="テキスト ボックス 448"/>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91440</xdr:rowOff>
    </xdr:from>
    <xdr:to>
      <xdr:col>72</xdr:col>
      <xdr:colOff>203200</xdr:colOff>
      <xdr:row>17</xdr:row>
      <xdr:rowOff>140849</xdr:rowOff>
    </xdr:to>
    <xdr:cxnSp macro="">
      <xdr:nvCxnSpPr>
        <xdr:cNvPr id="450" name="直線コネクタ 449"/>
        <xdr:cNvCxnSpPr/>
      </xdr:nvCxnSpPr>
      <xdr:spPr>
        <a:xfrm flipV="1">
          <a:off x="14401800" y="3006090"/>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11490</xdr:rowOff>
    </xdr:from>
    <xdr:to>
      <xdr:col>73</xdr:col>
      <xdr:colOff>44450</xdr:colOff>
      <xdr:row>14</xdr:row>
      <xdr:rowOff>113090</xdr:rowOff>
    </xdr:to>
    <xdr:sp macro="" textlink="">
      <xdr:nvSpPr>
        <xdr:cNvPr id="451" name="フローチャート: 判断 450"/>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52" name="テキスト ボックス 451"/>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140849</xdr:rowOff>
    </xdr:from>
    <xdr:to>
      <xdr:col>68</xdr:col>
      <xdr:colOff>152400</xdr:colOff>
      <xdr:row>18</xdr:row>
      <xdr:rowOff>48683</xdr:rowOff>
    </xdr:to>
    <xdr:cxnSp macro="">
      <xdr:nvCxnSpPr>
        <xdr:cNvPr id="453" name="直線コネクタ 452"/>
        <xdr:cNvCxnSpPr/>
      </xdr:nvCxnSpPr>
      <xdr:spPr>
        <a:xfrm flipV="1">
          <a:off x="13512800" y="3055499"/>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5" name="テキスト ボックス 454"/>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6" name="フローチャート: 判断 455"/>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7" name="テキスト ボックス 456"/>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14212</xdr:rowOff>
    </xdr:from>
    <xdr:to>
      <xdr:col>81</xdr:col>
      <xdr:colOff>95250</xdr:colOff>
      <xdr:row>17</xdr:row>
      <xdr:rowOff>115812</xdr:rowOff>
    </xdr:to>
    <xdr:sp macro="" textlink="">
      <xdr:nvSpPr>
        <xdr:cNvPr id="463" name="楕円 462"/>
        <xdr:cNvSpPr/>
      </xdr:nvSpPr>
      <xdr:spPr>
        <a:xfrm>
          <a:off x="16967200" y="292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157739</xdr:rowOff>
    </xdr:from>
    <xdr:ext cx="762000" cy="259045"/>
    <xdr:sp macro="" textlink="">
      <xdr:nvSpPr>
        <xdr:cNvPr id="464" name="将来負担の状況該当値テキスト"/>
        <xdr:cNvSpPr txBox="1"/>
      </xdr:nvSpPr>
      <xdr:spPr>
        <a:xfrm>
          <a:off x="17106900" y="290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53279</xdr:rowOff>
    </xdr:from>
    <xdr:to>
      <xdr:col>77</xdr:col>
      <xdr:colOff>95250</xdr:colOff>
      <xdr:row>17</xdr:row>
      <xdr:rowOff>154879</xdr:rowOff>
    </xdr:to>
    <xdr:sp macro="" textlink="">
      <xdr:nvSpPr>
        <xdr:cNvPr id="465" name="楕円 464"/>
        <xdr:cNvSpPr/>
      </xdr:nvSpPr>
      <xdr:spPr>
        <a:xfrm>
          <a:off x="16129000" y="296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139656</xdr:rowOff>
    </xdr:from>
    <xdr:ext cx="736600" cy="259045"/>
    <xdr:sp macro="" textlink="">
      <xdr:nvSpPr>
        <xdr:cNvPr id="466" name="テキスト ボックス 465"/>
        <xdr:cNvSpPr txBox="1"/>
      </xdr:nvSpPr>
      <xdr:spPr>
        <a:xfrm>
          <a:off x="15798800" y="3054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40640</xdr:rowOff>
    </xdr:from>
    <xdr:to>
      <xdr:col>73</xdr:col>
      <xdr:colOff>44450</xdr:colOff>
      <xdr:row>17</xdr:row>
      <xdr:rowOff>142240</xdr:rowOff>
    </xdr:to>
    <xdr:sp macro="" textlink="">
      <xdr:nvSpPr>
        <xdr:cNvPr id="467" name="楕円 466"/>
        <xdr:cNvSpPr/>
      </xdr:nvSpPr>
      <xdr:spPr>
        <a:xfrm>
          <a:off x="15240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127017</xdr:rowOff>
    </xdr:from>
    <xdr:ext cx="762000" cy="259045"/>
    <xdr:sp macro="" textlink="">
      <xdr:nvSpPr>
        <xdr:cNvPr id="468" name="テキスト ボックス 467"/>
        <xdr:cNvSpPr txBox="1"/>
      </xdr:nvSpPr>
      <xdr:spPr>
        <a:xfrm>
          <a:off x="14909800" y="304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90049</xdr:rowOff>
    </xdr:from>
    <xdr:to>
      <xdr:col>68</xdr:col>
      <xdr:colOff>203200</xdr:colOff>
      <xdr:row>18</xdr:row>
      <xdr:rowOff>20199</xdr:rowOff>
    </xdr:to>
    <xdr:sp macro="" textlink="">
      <xdr:nvSpPr>
        <xdr:cNvPr id="469" name="楕円 468"/>
        <xdr:cNvSpPr/>
      </xdr:nvSpPr>
      <xdr:spPr>
        <a:xfrm>
          <a:off x="14351000" y="30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4976</xdr:rowOff>
    </xdr:from>
    <xdr:ext cx="762000" cy="259045"/>
    <xdr:sp macro="" textlink="">
      <xdr:nvSpPr>
        <xdr:cNvPr id="470" name="テキスト ボックス 469"/>
        <xdr:cNvSpPr txBox="1"/>
      </xdr:nvSpPr>
      <xdr:spPr>
        <a:xfrm>
          <a:off x="14020800" y="309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169333</xdr:rowOff>
    </xdr:from>
    <xdr:to>
      <xdr:col>64</xdr:col>
      <xdr:colOff>152400</xdr:colOff>
      <xdr:row>18</xdr:row>
      <xdr:rowOff>99483</xdr:rowOff>
    </xdr:to>
    <xdr:sp macro="" textlink="">
      <xdr:nvSpPr>
        <xdr:cNvPr id="471" name="楕円 470"/>
        <xdr:cNvSpPr/>
      </xdr:nvSpPr>
      <xdr:spPr>
        <a:xfrm>
          <a:off x="13462000" y="308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84260</xdr:rowOff>
    </xdr:from>
    <xdr:ext cx="762000" cy="259045"/>
    <xdr:sp macro="" textlink="">
      <xdr:nvSpPr>
        <xdr:cNvPr id="472" name="テキスト ボックス 471"/>
        <xdr:cNvSpPr txBox="1"/>
      </xdr:nvSpPr>
      <xdr:spPr>
        <a:xfrm>
          <a:off x="13131800" y="317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29,889
29,577
16.20
8,781,915
8,286,646
487,349
5,726,047
7,965,649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Ｐゴシック" panose="020B0600070205080204" pitchFamily="50" charset="-128"/>
              <a:ea typeface="ＭＳ Ｐゴシック" panose="020B0600070205080204" pitchFamily="50" charset="-128"/>
            </a:rPr>
            <a:t>　勧奨退職及び過去からの新規採用の抑制により、人口千人当たりの職員数は類似団体と比べ少ないが、人件費に係る経常収支比率の割合は類似団体平均を上回っている。</a:t>
          </a:r>
        </a:p>
        <a:p>
          <a:r>
            <a:rPr lang="ja-JP" altLang="en-US" sz="1300">
              <a:effectLst/>
              <a:latin typeface="ＭＳ Ｐゴシック" panose="020B0600070205080204" pitchFamily="50" charset="-128"/>
              <a:ea typeface="ＭＳ Ｐゴシック" panose="020B0600070205080204" pitchFamily="50" charset="-128"/>
            </a:rPr>
            <a:t>　今後も行財政改革の一環として、給与水準の適正化に努めるとともに、一部事務組合に対しても給与の適正化及び効率的な運営を目指した定員の適正化を図るよう働きかけていく。</a:t>
          </a:r>
        </a:p>
        <a:p>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33274</xdr:rowOff>
    </xdr:from>
    <xdr:to>
      <xdr:col>24</xdr:col>
      <xdr:colOff>25400</xdr:colOff>
      <xdr:row>37</xdr:row>
      <xdr:rowOff>46990</xdr:rowOff>
    </xdr:to>
    <xdr:cxnSp macro="">
      <xdr:nvCxnSpPr>
        <xdr:cNvPr id="64" name="直線コネクタ 63"/>
        <xdr:cNvCxnSpPr/>
      </xdr:nvCxnSpPr>
      <xdr:spPr>
        <a:xfrm>
          <a:off x="3987800" y="63769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37</xdr:row>
      <xdr:rowOff>33274</xdr:rowOff>
    </xdr:to>
    <xdr:cxnSp macro="">
      <xdr:nvCxnSpPr>
        <xdr:cNvPr id="67" name="直線コネクタ 66"/>
        <xdr:cNvCxnSpPr/>
      </xdr:nvCxnSpPr>
      <xdr:spPr>
        <a:xfrm>
          <a:off x="3098800" y="6349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69" name="テキスト ボックス 68"/>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5842</xdr:rowOff>
    </xdr:to>
    <xdr:cxnSp macro="">
      <xdr:nvCxnSpPr>
        <xdr:cNvPr id="70" name="直線コネクタ 69"/>
        <xdr:cNvCxnSpPr/>
      </xdr:nvCxnSpPr>
      <xdr:spPr>
        <a:xfrm>
          <a:off x="2209800" y="6344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2" name="テキスト ボックス 7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1270</xdr:rowOff>
    </xdr:to>
    <xdr:cxnSp macro="">
      <xdr:nvCxnSpPr>
        <xdr:cNvPr id="73" name="直線コネクタ 72"/>
        <xdr:cNvCxnSpPr/>
      </xdr:nvCxnSpPr>
      <xdr:spPr>
        <a:xfrm>
          <a:off x="1320800" y="6344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3" name="楕円 82"/>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4"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153924</xdr:rowOff>
    </xdr:from>
    <xdr:to>
      <xdr:col>20</xdr:col>
      <xdr:colOff>38100</xdr:colOff>
      <xdr:row>37</xdr:row>
      <xdr:rowOff>84074</xdr:rowOff>
    </xdr:to>
    <xdr:sp macro="" textlink="">
      <xdr:nvSpPr>
        <xdr:cNvPr id="85" name="楕円 84"/>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86" name="テキスト ボックス 85"/>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126492</xdr:rowOff>
    </xdr:from>
    <xdr:to>
      <xdr:col>15</xdr:col>
      <xdr:colOff>149225</xdr:colOff>
      <xdr:row>37</xdr:row>
      <xdr:rowOff>56642</xdr:rowOff>
    </xdr:to>
    <xdr:sp macro="" textlink="">
      <xdr:nvSpPr>
        <xdr:cNvPr id="87" name="楕円 86"/>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88" name="テキスト ボックス 87"/>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89" name="楕円 88"/>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90" name="テキスト ボックス 89"/>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1" name="楕円 90"/>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92" name="テキスト ボックス 91"/>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と比べ減となっている。また、コスト意識を念頭に、より一層の経費節減を図ることにより類似団体の平均を下回る水準となっている。今後も経常経費の節減の合理化を行うなど、財政の健全化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24130</xdr:rowOff>
    </xdr:from>
    <xdr:to>
      <xdr:col>82</xdr:col>
      <xdr:colOff>107950</xdr:colOff>
      <xdr:row>15</xdr:row>
      <xdr:rowOff>31750</xdr:rowOff>
    </xdr:to>
    <xdr:cxnSp macro="">
      <xdr:nvCxnSpPr>
        <xdr:cNvPr id="125" name="直線コネクタ 124"/>
        <xdr:cNvCxnSpPr/>
      </xdr:nvCxnSpPr>
      <xdr:spPr>
        <a:xfrm flipV="1">
          <a:off x="15671800" y="2595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6"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xdr:rowOff>
    </xdr:from>
    <xdr:to>
      <xdr:col>78</xdr:col>
      <xdr:colOff>69850</xdr:colOff>
      <xdr:row>15</xdr:row>
      <xdr:rowOff>31750</xdr:rowOff>
    </xdr:to>
    <xdr:cxnSp macro="">
      <xdr:nvCxnSpPr>
        <xdr:cNvPr id="128" name="直線コネクタ 127"/>
        <xdr:cNvCxnSpPr/>
      </xdr:nvCxnSpPr>
      <xdr:spPr>
        <a:xfrm>
          <a:off x="14782800" y="2573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xdr:rowOff>
    </xdr:from>
    <xdr:to>
      <xdr:col>73</xdr:col>
      <xdr:colOff>180975</xdr:colOff>
      <xdr:row>15</xdr:row>
      <xdr:rowOff>85090</xdr:rowOff>
    </xdr:to>
    <xdr:cxnSp macro="">
      <xdr:nvCxnSpPr>
        <xdr:cNvPr id="131" name="直線コネクタ 130"/>
        <xdr:cNvCxnSpPr/>
      </xdr:nvCxnSpPr>
      <xdr:spPr>
        <a:xfrm flipV="1">
          <a:off x="13893800" y="2573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3" name="テキスト ボックス 132"/>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39370</xdr:rowOff>
    </xdr:from>
    <xdr:to>
      <xdr:col>69</xdr:col>
      <xdr:colOff>92075</xdr:colOff>
      <xdr:row>15</xdr:row>
      <xdr:rowOff>85090</xdr:rowOff>
    </xdr:to>
    <xdr:cxnSp macro="">
      <xdr:nvCxnSpPr>
        <xdr:cNvPr id="134" name="直線コネクタ 133"/>
        <xdr:cNvCxnSpPr/>
      </xdr:nvCxnSpPr>
      <xdr:spPr>
        <a:xfrm>
          <a:off x="13004800" y="2611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6" name="テキスト ボックス 135"/>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90187</xdr:rowOff>
    </xdr:from>
    <xdr:ext cx="762000" cy="259045"/>
    <xdr:sp macro="" textlink="">
      <xdr:nvSpPr>
        <xdr:cNvPr id="138" name="テキスト ボックス 137"/>
        <xdr:cNvSpPr txBox="1"/>
      </xdr:nvSpPr>
      <xdr:spPr>
        <a:xfrm>
          <a:off x="12623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144780</xdr:rowOff>
    </xdr:from>
    <xdr:to>
      <xdr:col>82</xdr:col>
      <xdr:colOff>158750</xdr:colOff>
      <xdr:row>15</xdr:row>
      <xdr:rowOff>74930</xdr:rowOff>
    </xdr:to>
    <xdr:sp macro="" textlink="">
      <xdr:nvSpPr>
        <xdr:cNvPr id="144" name="楕円 143"/>
        <xdr:cNvSpPr/>
      </xdr:nvSpPr>
      <xdr:spPr>
        <a:xfrm>
          <a:off x="16459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161307</xdr:rowOff>
    </xdr:from>
    <xdr:ext cx="762000" cy="259045"/>
    <xdr:sp macro="" textlink="">
      <xdr:nvSpPr>
        <xdr:cNvPr id="145" name="物件費該当値テキスト"/>
        <xdr:cNvSpPr txBox="1"/>
      </xdr:nvSpPr>
      <xdr:spPr>
        <a:xfrm>
          <a:off x="165989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46" name="楕円 145"/>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47" name="テキスト ボックス 146"/>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121920</xdr:rowOff>
    </xdr:from>
    <xdr:to>
      <xdr:col>74</xdr:col>
      <xdr:colOff>31750</xdr:colOff>
      <xdr:row>15</xdr:row>
      <xdr:rowOff>52070</xdr:rowOff>
    </xdr:to>
    <xdr:sp macro="" textlink="">
      <xdr:nvSpPr>
        <xdr:cNvPr id="148" name="楕円 147"/>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49" name="テキスト ボックス 148"/>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34290</xdr:rowOff>
    </xdr:from>
    <xdr:to>
      <xdr:col>69</xdr:col>
      <xdr:colOff>142875</xdr:colOff>
      <xdr:row>15</xdr:row>
      <xdr:rowOff>135890</xdr:rowOff>
    </xdr:to>
    <xdr:sp macro="" textlink="">
      <xdr:nvSpPr>
        <xdr:cNvPr id="150" name="楕円 149"/>
        <xdr:cNvSpPr/>
      </xdr:nvSpPr>
      <xdr:spPr>
        <a:xfrm>
          <a:off x="13843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146067</xdr:rowOff>
    </xdr:from>
    <xdr:ext cx="762000" cy="259045"/>
    <xdr:sp macro="" textlink="">
      <xdr:nvSpPr>
        <xdr:cNvPr id="151" name="テキスト ボックス 150"/>
        <xdr:cNvSpPr txBox="1"/>
      </xdr:nvSpPr>
      <xdr:spPr>
        <a:xfrm>
          <a:off x="13512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52" name="楕円 151"/>
        <xdr:cNvSpPr/>
      </xdr:nvSpPr>
      <xdr:spPr>
        <a:xfrm>
          <a:off x="12954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100347</xdr:rowOff>
    </xdr:from>
    <xdr:ext cx="762000" cy="259045"/>
    <xdr:sp macro="" textlink="">
      <xdr:nvSpPr>
        <xdr:cNvPr id="153" name="テキスト ボックス 152"/>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扶助費に係る経常収支比率の割合が類似団体平均と比較して、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ているが、近年の比率は上昇傾向にある。要因としては、児童福祉や障がい福祉関係経費の増加等が挙げられる。町単独制度及び補助基準を上回る町単独経費の見直しを行い、財政の健全化を図っ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56243</xdr:rowOff>
    </xdr:from>
    <xdr:to>
      <xdr:col>24</xdr:col>
      <xdr:colOff>25400</xdr:colOff>
      <xdr:row>56</xdr:row>
      <xdr:rowOff>88900</xdr:rowOff>
    </xdr:to>
    <xdr:cxnSp macro="">
      <xdr:nvCxnSpPr>
        <xdr:cNvPr id="188" name="直線コネクタ 187"/>
        <xdr:cNvCxnSpPr/>
      </xdr:nvCxnSpPr>
      <xdr:spPr>
        <a:xfrm>
          <a:off x="3987800" y="96574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89" name="扶助費平均値テキスト"/>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23585</xdr:rowOff>
    </xdr:from>
    <xdr:to>
      <xdr:col>19</xdr:col>
      <xdr:colOff>187325</xdr:colOff>
      <xdr:row>56</xdr:row>
      <xdr:rowOff>56243</xdr:rowOff>
    </xdr:to>
    <xdr:cxnSp macro="">
      <xdr:nvCxnSpPr>
        <xdr:cNvPr id="191" name="直線コネクタ 190"/>
        <xdr:cNvCxnSpPr/>
      </xdr:nvCxnSpPr>
      <xdr:spPr>
        <a:xfrm>
          <a:off x="3098800" y="9624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3" name="テキスト ボックス 192"/>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23585</xdr:rowOff>
    </xdr:to>
    <xdr:cxnSp macro="">
      <xdr:nvCxnSpPr>
        <xdr:cNvPr id="194" name="直線コネクタ 193"/>
        <xdr:cNvCxnSpPr/>
      </xdr:nvCxnSpPr>
      <xdr:spPr>
        <a:xfrm>
          <a:off x="2209800" y="9613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196" name="テキスト ボックス 195"/>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56</xdr:row>
      <xdr:rowOff>12700</xdr:rowOff>
    </xdr:to>
    <xdr:cxnSp macro="">
      <xdr:nvCxnSpPr>
        <xdr:cNvPr id="197" name="直線コネクタ 196"/>
        <xdr:cNvCxnSpPr/>
      </xdr:nvCxnSpPr>
      <xdr:spPr>
        <a:xfrm>
          <a:off x="1320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7" name="楕円 206"/>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8"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5443</xdr:rowOff>
    </xdr:from>
    <xdr:to>
      <xdr:col>20</xdr:col>
      <xdr:colOff>38100</xdr:colOff>
      <xdr:row>56</xdr:row>
      <xdr:rowOff>107043</xdr:rowOff>
    </xdr:to>
    <xdr:sp macro="" textlink="">
      <xdr:nvSpPr>
        <xdr:cNvPr id="209" name="楕円 208"/>
        <xdr:cNvSpPr/>
      </xdr:nvSpPr>
      <xdr:spPr>
        <a:xfrm>
          <a:off x="3937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210" name="テキスト ボックス 209"/>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144235</xdr:rowOff>
    </xdr:from>
    <xdr:to>
      <xdr:col>15</xdr:col>
      <xdr:colOff>149225</xdr:colOff>
      <xdr:row>56</xdr:row>
      <xdr:rowOff>74385</xdr:rowOff>
    </xdr:to>
    <xdr:sp macro="" textlink="">
      <xdr:nvSpPr>
        <xdr:cNvPr id="211" name="楕円 210"/>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212" name="テキスト ボックス 211"/>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4" name="テキスト ボックス 213"/>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5" name="楕円 214"/>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16" name="テキスト ボックス 215"/>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国民健康保険事業への操出金が減額となったが、後期高齢者事業や介護保険事業への繰出金が増額となった。指標においては類似団体平均と同率となっている。</a:t>
          </a:r>
        </a:p>
        <a:p>
          <a:r>
            <a:rPr kumimoji="1" lang="ja-JP" altLang="en-US" sz="1300">
              <a:latin typeface="ＭＳ Ｐゴシック" panose="020B0600070205080204" pitchFamily="50" charset="-128"/>
              <a:ea typeface="ＭＳ Ｐゴシック" panose="020B0600070205080204" pitchFamily="50" charset="-128"/>
            </a:rPr>
            <a:t> 今後も高齢化の進展などによりこの傾向は続くことが見込まれるため、事業の選択と集中を進め、繰出金の抑制が図られるよう働きかけていく。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54610</xdr:rowOff>
    </xdr:to>
    <xdr:cxnSp macro="">
      <xdr:nvCxnSpPr>
        <xdr:cNvPr id="249" name="直線コネクタ 248"/>
        <xdr:cNvCxnSpPr/>
      </xdr:nvCxnSpPr>
      <xdr:spPr>
        <a:xfrm>
          <a:off x="15671800" y="97663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56</xdr:row>
      <xdr:rowOff>165100</xdr:rowOff>
    </xdr:to>
    <xdr:cxnSp macro="">
      <xdr:nvCxnSpPr>
        <xdr:cNvPr id="252" name="直線コネクタ 251"/>
        <xdr:cNvCxnSpPr/>
      </xdr:nvCxnSpPr>
      <xdr:spPr>
        <a:xfrm>
          <a:off x="14782800" y="9751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4" name="テキスト ボックス 253"/>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56</xdr:row>
      <xdr:rowOff>149860</xdr:rowOff>
    </xdr:to>
    <xdr:cxnSp macro="">
      <xdr:nvCxnSpPr>
        <xdr:cNvPr id="255" name="直線コネクタ 254"/>
        <xdr:cNvCxnSpPr/>
      </xdr:nvCxnSpPr>
      <xdr:spPr>
        <a:xfrm>
          <a:off x="13893800" y="9751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119380</xdr:rowOff>
    </xdr:from>
    <xdr:to>
      <xdr:col>69</xdr:col>
      <xdr:colOff>92075</xdr:colOff>
      <xdr:row>56</xdr:row>
      <xdr:rowOff>149860</xdr:rowOff>
    </xdr:to>
    <xdr:cxnSp macro="">
      <xdr:nvCxnSpPr>
        <xdr:cNvPr id="258" name="直線コネクタ 257"/>
        <xdr:cNvCxnSpPr/>
      </xdr:nvCxnSpPr>
      <xdr:spPr>
        <a:xfrm>
          <a:off x="13004800" y="9720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68" name="楕円 267"/>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147337</xdr:rowOff>
    </xdr:from>
    <xdr:ext cx="762000" cy="259045"/>
    <xdr:sp macro="" textlink="">
      <xdr:nvSpPr>
        <xdr:cNvPr id="269" name="その他該当値テキスト"/>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0" name="楕円 269"/>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71" name="テキスト ボックス 27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72" name="楕円 271"/>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73" name="テキスト ボックス 272"/>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4" name="楕円 273"/>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75" name="テキスト ボックス 274"/>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76" name="楕円 275"/>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77" name="テキスト ボックス 276"/>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平成２９年度は吉川松伏消防組合負担金及び東埼玉資源環境組合分担金が事業の完了等により前年度よりも減額となったことにより、補助費等に係る経常収支比率は、前年度よりも△</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ごみ処理業務や消防業務を一部事務組合で行っていることから依然として類似団体と比べ高い水準にある。今後も、各種補助金の見直しや一部事務組合に対するコスト意識を念頭に、より一層の経費節減に努め財政の健全化を働きかけ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78994</xdr:rowOff>
    </xdr:to>
    <xdr:cxnSp macro="">
      <xdr:nvCxnSpPr>
        <xdr:cNvPr id="307" name="直線コネクタ 306"/>
        <xdr:cNvCxnSpPr/>
      </xdr:nvCxnSpPr>
      <xdr:spPr>
        <a:xfrm flipV="1">
          <a:off x="15671800" y="64043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78994</xdr:rowOff>
    </xdr:to>
    <xdr:cxnSp macro="">
      <xdr:nvCxnSpPr>
        <xdr:cNvPr id="310" name="直線コネクタ 309"/>
        <xdr:cNvCxnSpPr/>
      </xdr:nvCxnSpPr>
      <xdr:spPr>
        <a:xfrm>
          <a:off x="14782800" y="63494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2" name="テキスト ボックス 311"/>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69850</xdr:rowOff>
    </xdr:to>
    <xdr:cxnSp macro="">
      <xdr:nvCxnSpPr>
        <xdr:cNvPr id="313" name="直線コネクタ 312"/>
        <xdr:cNvCxnSpPr/>
      </xdr:nvCxnSpPr>
      <xdr:spPr>
        <a:xfrm flipV="1">
          <a:off x="13893800" y="63494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5" name="テキスト ボックス 314"/>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115570</xdr:rowOff>
    </xdr:to>
    <xdr:cxnSp macro="">
      <xdr:nvCxnSpPr>
        <xdr:cNvPr id="316" name="直線コネクタ 315"/>
        <xdr:cNvCxnSpPr/>
      </xdr:nvCxnSpPr>
      <xdr:spPr>
        <a:xfrm flipV="1">
          <a:off x="13004800" y="641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8" name="テキスト ボックス 317"/>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0" name="テキスト ボックス 319"/>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26" name="楕円 325"/>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27" name="補助費等該当値テキスト"/>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28" name="楕円 327"/>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29" name="テキスト ボックス 328"/>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30" name="楕円 329"/>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31" name="テキスト ボックス 330"/>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2" name="楕円 331"/>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3" name="テキスト ボックス 332"/>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4" name="楕円 333"/>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5" name="テキスト ボックス 334"/>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過去からの投資的経費の抑制策により、類似団体平均と比較して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今後とも、安全性・緊急性を勘案し、事業の選択と集中を進めながら対象事業の抑制等を徹底し、地方債の新規発行を伴う普通建設事業の抑制を図っていく。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146050</xdr:rowOff>
    </xdr:from>
    <xdr:to>
      <xdr:col>24</xdr:col>
      <xdr:colOff>25400</xdr:colOff>
      <xdr:row>75</xdr:row>
      <xdr:rowOff>153670</xdr:rowOff>
    </xdr:to>
    <xdr:cxnSp macro="">
      <xdr:nvCxnSpPr>
        <xdr:cNvPr id="368" name="直線コネクタ 367"/>
        <xdr:cNvCxnSpPr/>
      </xdr:nvCxnSpPr>
      <xdr:spPr>
        <a:xfrm>
          <a:off x="3987800" y="13004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130810</xdr:rowOff>
    </xdr:from>
    <xdr:to>
      <xdr:col>19</xdr:col>
      <xdr:colOff>187325</xdr:colOff>
      <xdr:row>75</xdr:row>
      <xdr:rowOff>146050</xdr:rowOff>
    </xdr:to>
    <xdr:cxnSp macro="">
      <xdr:nvCxnSpPr>
        <xdr:cNvPr id="371" name="直線コネクタ 370"/>
        <xdr:cNvCxnSpPr/>
      </xdr:nvCxnSpPr>
      <xdr:spPr>
        <a:xfrm>
          <a:off x="3098800" y="12989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130810</xdr:rowOff>
    </xdr:from>
    <xdr:to>
      <xdr:col>15</xdr:col>
      <xdr:colOff>98425</xdr:colOff>
      <xdr:row>76</xdr:row>
      <xdr:rowOff>20320</xdr:rowOff>
    </xdr:to>
    <xdr:cxnSp macro="">
      <xdr:nvCxnSpPr>
        <xdr:cNvPr id="374" name="直線コネクタ 373"/>
        <xdr:cNvCxnSpPr/>
      </xdr:nvCxnSpPr>
      <xdr:spPr>
        <a:xfrm flipV="1">
          <a:off x="2209800" y="12989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6" name="テキスト ボックス 375"/>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76</xdr:row>
      <xdr:rowOff>20320</xdr:rowOff>
    </xdr:to>
    <xdr:cxnSp macro="">
      <xdr:nvCxnSpPr>
        <xdr:cNvPr id="377" name="直線コネクタ 376"/>
        <xdr:cNvCxnSpPr/>
      </xdr:nvCxnSpPr>
      <xdr:spPr>
        <a:xfrm>
          <a:off x="1320800" y="130200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9" name="テキスト ボックス 378"/>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1" name="テキスト ボックス 380"/>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102870</xdr:rowOff>
    </xdr:from>
    <xdr:to>
      <xdr:col>24</xdr:col>
      <xdr:colOff>76200</xdr:colOff>
      <xdr:row>76</xdr:row>
      <xdr:rowOff>33020</xdr:rowOff>
    </xdr:to>
    <xdr:sp macro="" textlink="">
      <xdr:nvSpPr>
        <xdr:cNvPr id="387" name="楕円 386"/>
        <xdr:cNvSpPr/>
      </xdr:nvSpPr>
      <xdr:spPr>
        <a:xfrm>
          <a:off x="4775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119397</xdr:rowOff>
    </xdr:from>
    <xdr:ext cx="762000" cy="259045"/>
    <xdr:sp macro="" textlink="">
      <xdr:nvSpPr>
        <xdr:cNvPr id="388" name="公債費該当値テキスト"/>
        <xdr:cNvSpPr txBox="1"/>
      </xdr:nvSpPr>
      <xdr:spPr>
        <a:xfrm>
          <a:off x="4914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95250</xdr:rowOff>
    </xdr:from>
    <xdr:to>
      <xdr:col>20</xdr:col>
      <xdr:colOff>38100</xdr:colOff>
      <xdr:row>76</xdr:row>
      <xdr:rowOff>25400</xdr:rowOff>
    </xdr:to>
    <xdr:sp macro="" textlink="">
      <xdr:nvSpPr>
        <xdr:cNvPr id="389" name="楕円 388"/>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35577</xdr:rowOff>
    </xdr:from>
    <xdr:ext cx="736600" cy="259045"/>
    <xdr:sp macro="" textlink="">
      <xdr:nvSpPr>
        <xdr:cNvPr id="390" name="テキスト ボックス 389"/>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80010</xdr:rowOff>
    </xdr:from>
    <xdr:to>
      <xdr:col>15</xdr:col>
      <xdr:colOff>149225</xdr:colOff>
      <xdr:row>76</xdr:row>
      <xdr:rowOff>10161</xdr:rowOff>
    </xdr:to>
    <xdr:sp macro="" textlink="">
      <xdr:nvSpPr>
        <xdr:cNvPr id="391" name="楕円 390"/>
        <xdr:cNvSpPr/>
      </xdr:nvSpPr>
      <xdr:spPr>
        <a:xfrm>
          <a:off x="3048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20337</xdr:rowOff>
    </xdr:from>
    <xdr:ext cx="762000" cy="259045"/>
    <xdr:sp macro="" textlink="">
      <xdr:nvSpPr>
        <xdr:cNvPr id="392" name="テキスト ボックス 391"/>
        <xdr:cNvSpPr txBox="1"/>
      </xdr:nvSpPr>
      <xdr:spPr>
        <a:xfrm>
          <a:off x="2717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140970</xdr:rowOff>
    </xdr:from>
    <xdr:to>
      <xdr:col>11</xdr:col>
      <xdr:colOff>60325</xdr:colOff>
      <xdr:row>76</xdr:row>
      <xdr:rowOff>71120</xdr:rowOff>
    </xdr:to>
    <xdr:sp macro="" textlink="">
      <xdr:nvSpPr>
        <xdr:cNvPr id="393" name="楕円 392"/>
        <xdr:cNvSpPr/>
      </xdr:nvSpPr>
      <xdr:spPr>
        <a:xfrm>
          <a:off x="2159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81297</xdr:rowOff>
    </xdr:from>
    <xdr:ext cx="762000" cy="259045"/>
    <xdr:sp macro="" textlink="">
      <xdr:nvSpPr>
        <xdr:cNvPr id="394" name="テキスト ボックス 393"/>
        <xdr:cNvSpPr txBox="1"/>
      </xdr:nvSpPr>
      <xdr:spPr>
        <a:xfrm>
          <a:off x="1828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95" name="楕円 394"/>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96" name="テキスト ボックス 395"/>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公債費を除く経常一般財源は、扶助費や人件費等にかかる経費が増額となったため、前年度よりも占める割合が多くなっており、類似団体平均よりも</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ポイント高い割合となっている。</a:t>
          </a:r>
        </a:p>
        <a:p>
          <a:r>
            <a:rPr kumimoji="1" lang="ja-JP" altLang="en-US" sz="1300">
              <a:latin typeface="ＭＳ Ｐゴシック" panose="020B0600070205080204" pitchFamily="50" charset="-128"/>
              <a:ea typeface="ＭＳ Ｐゴシック" panose="020B0600070205080204" pitchFamily="50" charset="-128"/>
            </a:rPr>
            <a:t>　今後も消費的経費及び経常経費の節減合理化を図るため一般行政経費の抑制に努め、財政の健全化を図っていく。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170435</xdr:rowOff>
    </xdr:from>
    <xdr:to>
      <xdr:col>82</xdr:col>
      <xdr:colOff>107950</xdr:colOff>
      <xdr:row>78</xdr:row>
      <xdr:rowOff>40132</xdr:rowOff>
    </xdr:to>
    <xdr:cxnSp macro="">
      <xdr:nvCxnSpPr>
        <xdr:cNvPr id="427" name="直線コネクタ 426"/>
        <xdr:cNvCxnSpPr/>
      </xdr:nvCxnSpPr>
      <xdr:spPr>
        <a:xfrm>
          <a:off x="15671800" y="13372085"/>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28702</xdr:rowOff>
    </xdr:from>
    <xdr:to>
      <xdr:col>78</xdr:col>
      <xdr:colOff>69850</xdr:colOff>
      <xdr:row>77</xdr:row>
      <xdr:rowOff>170435</xdr:rowOff>
    </xdr:to>
    <xdr:cxnSp macro="">
      <xdr:nvCxnSpPr>
        <xdr:cNvPr id="430" name="直線コネクタ 429"/>
        <xdr:cNvCxnSpPr/>
      </xdr:nvCxnSpPr>
      <xdr:spPr>
        <a:xfrm>
          <a:off x="14782800" y="13230352"/>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28702</xdr:rowOff>
    </xdr:from>
    <xdr:to>
      <xdr:col>73</xdr:col>
      <xdr:colOff>180975</xdr:colOff>
      <xdr:row>77</xdr:row>
      <xdr:rowOff>133858</xdr:rowOff>
    </xdr:to>
    <xdr:cxnSp macro="">
      <xdr:nvCxnSpPr>
        <xdr:cNvPr id="433" name="直線コネクタ 432"/>
        <xdr:cNvCxnSpPr/>
      </xdr:nvCxnSpPr>
      <xdr:spPr>
        <a:xfrm flipV="1">
          <a:off x="13893800" y="132303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73423</xdr:rowOff>
    </xdr:from>
    <xdr:ext cx="762000" cy="259045"/>
    <xdr:sp macro="" textlink="">
      <xdr:nvSpPr>
        <xdr:cNvPr id="435" name="テキスト ボックス 434"/>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106426</xdr:rowOff>
    </xdr:from>
    <xdr:to>
      <xdr:col>69</xdr:col>
      <xdr:colOff>92075</xdr:colOff>
      <xdr:row>77</xdr:row>
      <xdr:rowOff>133858</xdr:rowOff>
    </xdr:to>
    <xdr:cxnSp macro="">
      <xdr:nvCxnSpPr>
        <xdr:cNvPr id="436" name="直線コネクタ 435"/>
        <xdr:cNvCxnSpPr/>
      </xdr:nvCxnSpPr>
      <xdr:spPr>
        <a:xfrm>
          <a:off x="13004800" y="133080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46" name="楕円 445"/>
        <xdr:cNvSpPr/>
      </xdr:nvSpPr>
      <xdr:spPr>
        <a:xfrm>
          <a:off x="16459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132859</xdr:rowOff>
    </xdr:from>
    <xdr:ext cx="762000" cy="259045"/>
    <xdr:sp macro="" textlink="">
      <xdr:nvSpPr>
        <xdr:cNvPr id="447" name="公債費以外該当値テキスト"/>
        <xdr:cNvSpPr txBox="1"/>
      </xdr:nvSpPr>
      <xdr:spPr>
        <a:xfrm>
          <a:off x="16598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119635</xdr:rowOff>
    </xdr:from>
    <xdr:to>
      <xdr:col>78</xdr:col>
      <xdr:colOff>120650</xdr:colOff>
      <xdr:row>78</xdr:row>
      <xdr:rowOff>49785</xdr:rowOff>
    </xdr:to>
    <xdr:sp macro="" textlink="">
      <xdr:nvSpPr>
        <xdr:cNvPr id="448" name="楕円 447"/>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34562</xdr:rowOff>
    </xdr:from>
    <xdr:ext cx="736600" cy="259045"/>
    <xdr:sp macro="" textlink="">
      <xdr:nvSpPr>
        <xdr:cNvPr id="449" name="テキスト ボックス 448"/>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149352</xdr:rowOff>
    </xdr:from>
    <xdr:to>
      <xdr:col>74</xdr:col>
      <xdr:colOff>31750</xdr:colOff>
      <xdr:row>77</xdr:row>
      <xdr:rowOff>79502</xdr:rowOff>
    </xdr:to>
    <xdr:sp macro="" textlink="">
      <xdr:nvSpPr>
        <xdr:cNvPr id="450" name="楕円 449"/>
        <xdr:cNvSpPr/>
      </xdr:nvSpPr>
      <xdr:spPr>
        <a:xfrm>
          <a:off x="14732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51" name="テキスト ボックス 450"/>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52" name="楕円 451"/>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53" name="テキスト ボックス 452"/>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54" name="楕円 453"/>
        <xdr:cNvSpPr/>
      </xdr:nvSpPr>
      <xdr:spPr>
        <a:xfrm>
          <a:off x="12954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142003</xdr:rowOff>
    </xdr:from>
    <xdr:ext cx="762000" cy="259045"/>
    <xdr:sp macro="" textlink="">
      <xdr:nvSpPr>
        <xdr:cNvPr id="455" name="テキスト ボックス 454"/>
        <xdr:cNvSpPr txBox="1"/>
      </xdr:nvSpPr>
      <xdr:spPr>
        <a:xfrm>
          <a:off x="12623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677</xdr:rowOff>
    </xdr:from>
    <xdr:to>
      <xdr:col>29</xdr:col>
      <xdr:colOff>127000</xdr:colOff>
      <xdr:row>18</xdr:row>
      <xdr:rowOff>13266</xdr:rowOff>
    </xdr:to>
    <xdr:cxnSp macro="">
      <xdr:nvCxnSpPr>
        <xdr:cNvPr id="52" name="直線コネクタ 51"/>
        <xdr:cNvCxnSpPr/>
      </xdr:nvCxnSpPr>
      <xdr:spPr bwMode="auto">
        <a:xfrm flipV="1">
          <a:off x="5003800" y="3134402"/>
          <a:ext cx="647700" cy="12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136400</xdr:rowOff>
    </xdr:from>
    <xdr:ext cx="762000" cy="259045"/>
    <xdr:sp macro="" textlink="">
      <xdr:nvSpPr>
        <xdr:cNvPr id="53" name="人口1人当たり決算額の推移平均値テキスト130"/>
        <xdr:cNvSpPr txBox="1"/>
      </xdr:nvSpPr>
      <xdr:spPr>
        <a:xfrm>
          <a:off x="5740400" y="2927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13266</xdr:rowOff>
    </xdr:from>
    <xdr:to>
      <xdr:col>26</xdr:col>
      <xdr:colOff>50800</xdr:colOff>
      <xdr:row>18</xdr:row>
      <xdr:rowOff>61599</xdr:rowOff>
    </xdr:to>
    <xdr:cxnSp macro="">
      <xdr:nvCxnSpPr>
        <xdr:cNvPr id="55" name="直線コネクタ 54"/>
        <xdr:cNvCxnSpPr/>
      </xdr:nvCxnSpPr>
      <xdr:spPr bwMode="auto">
        <a:xfrm flipV="1">
          <a:off x="4305300" y="3146991"/>
          <a:ext cx="698500" cy="48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70912</xdr:rowOff>
    </xdr:from>
    <xdr:ext cx="736600" cy="259045"/>
    <xdr:sp macro="" textlink="">
      <xdr:nvSpPr>
        <xdr:cNvPr id="57" name="テキスト ボックス 56"/>
        <xdr:cNvSpPr txBox="1"/>
      </xdr:nvSpPr>
      <xdr:spPr>
        <a:xfrm>
          <a:off x="4622800" y="28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61599</xdr:rowOff>
    </xdr:from>
    <xdr:to>
      <xdr:col>22</xdr:col>
      <xdr:colOff>114300</xdr:colOff>
      <xdr:row>18</xdr:row>
      <xdr:rowOff>64211</xdr:rowOff>
    </xdr:to>
    <xdr:cxnSp macro="">
      <xdr:nvCxnSpPr>
        <xdr:cNvPr id="58" name="直線コネクタ 57"/>
        <xdr:cNvCxnSpPr/>
      </xdr:nvCxnSpPr>
      <xdr:spPr bwMode="auto">
        <a:xfrm flipV="1">
          <a:off x="3606800" y="3195324"/>
          <a:ext cx="698500" cy="2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91829</xdr:rowOff>
    </xdr:from>
    <xdr:ext cx="762000" cy="259045"/>
    <xdr:sp macro="" textlink="">
      <xdr:nvSpPr>
        <xdr:cNvPr id="60" name="テキスト ボックス 59"/>
        <xdr:cNvSpPr txBox="1"/>
      </xdr:nvSpPr>
      <xdr:spPr>
        <a:xfrm>
          <a:off x="3924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64211</xdr:rowOff>
    </xdr:from>
    <xdr:to>
      <xdr:col>18</xdr:col>
      <xdr:colOff>177800</xdr:colOff>
      <xdr:row>18</xdr:row>
      <xdr:rowOff>80099</xdr:rowOff>
    </xdr:to>
    <xdr:cxnSp macro="">
      <xdr:nvCxnSpPr>
        <xdr:cNvPr id="61" name="直線コネクタ 60"/>
        <xdr:cNvCxnSpPr/>
      </xdr:nvCxnSpPr>
      <xdr:spPr bwMode="auto">
        <a:xfrm flipV="1">
          <a:off x="2908300" y="3197936"/>
          <a:ext cx="698500" cy="15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121327</xdr:rowOff>
    </xdr:from>
    <xdr:to>
      <xdr:col>29</xdr:col>
      <xdr:colOff>177800</xdr:colOff>
      <xdr:row>18</xdr:row>
      <xdr:rowOff>51477</xdr:rowOff>
    </xdr:to>
    <xdr:sp macro="" textlink="">
      <xdr:nvSpPr>
        <xdr:cNvPr id="71" name="楕円 70"/>
        <xdr:cNvSpPr/>
      </xdr:nvSpPr>
      <xdr:spPr bwMode="auto">
        <a:xfrm>
          <a:off x="5600700" y="3083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93404</xdr:rowOff>
    </xdr:from>
    <xdr:ext cx="762000" cy="259045"/>
    <xdr:sp macro="" textlink="">
      <xdr:nvSpPr>
        <xdr:cNvPr id="72" name="人口1人当たり決算額の推移該当値テキスト130"/>
        <xdr:cNvSpPr txBox="1"/>
      </xdr:nvSpPr>
      <xdr:spPr>
        <a:xfrm>
          <a:off x="5740400" y="305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133916</xdr:rowOff>
    </xdr:from>
    <xdr:to>
      <xdr:col>26</xdr:col>
      <xdr:colOff>101600</xdr:colOff>
      <xdr:row>18</xdr:row>
      <xdr:rowOff>64066</xdr:rowOff>
    </xdr:to>
    <xdr:sp macro="" textlink="">
      <xdr:nvSpPr>
        <xdr:cNvPr id="73" name="楕円 72"/>
        <xdr:cNvSpPr/>
      </xdr:nvSpPr>
      <xdr:spPr bwMode="auto">
        <a:xfrm>
          <a:off x="4953000" y="3096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48843</xdr:rowOff>
    </xdr:from>
    <xdr:ext cx="736600" cy="259045"/>
    <xdr:sp macro="" textlink="">
      <xdr:nvSpPr>
        <xdr:cNvPr id="74" name="テキスト ボックス 73"/>
        <xdr:cNvSpPr txBox="1"/>
      </xdr:nvSpPr>
      <xdr:spPr>
        <a:xfrm>
          <a:off x="4622800" y="3182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10799</xdr:rowOff>
    </xdr:from>
    <xdr:to>
      <xdr:col>22</xdr:col>
      <xdr:colOff>165100</xdr:colOff>
      <xdr:row>18</xdr:row>
      <xdr:rowOff>112399</xdr:rowOff>
    </xdr:to>
    <xdr:sp macro="" textlink="">
      <xdr:nvSpPr>
        <xdr:cNvPr id="75" name="楕円 74"/>
        <xdr:cNvSpPr/>
      </xdr:nvSpPr>
      <xdr:spPr bwMode="auto">
        <a:xfrm>
          <a:off x="4254500" y="3144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97176</xdr:rowOff>
    </xdr:from>
    <xdr:ext cx="762000" cy="259045"/>
    <xdr:sp macro="" textlink="">
      <xdr:nvSpPr>
        <xdr:cNvPr id="76" name="テキスト ボックス 75"/>
        <xdr:cNvSpPr txBox="1"/>
      </xdr:nvSpPr>
      <xdr:spPr>
        <a:xfrm>
          <a:off x="3924300" y="323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13411</xdr:rowOff>
    </xdr:from>
    <xdr:to>
      <xdr:col>19</xdr:col>
      <xdr:colOff>38100</xdr:colOff>
      <xdr:row>18</xdr:row>
      <xdr:rowOff>115011</xdr:rowOff>
    </xdr:to>
    <xdr:sp macro="" textlink="">
      <xdr:nvSpPr>
        <xdr:cNvPr id="77" name="楕円 76"/>
        <xdr:cNvSpPr/>
      </xdr:nvSpPr>
      <xdr:spPr bwMode="auto">
        <a:xfrm>
          <a:off x="3556000" y="3147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99788</xdr:rowOff>
    </xdr:from>
    <xdr:ext cx="762000" cy="259045"/>
    <xdr:sp macro="" textlink="">
      <xdr:nvSpPr>
        <xdr:cNvPr id="78" name="テキスト ボックス 77"/>
        <xdr:cNvSpPr txBox="1"/>
      </xdr:nvSpPr>
      <xdr:spPr>
        <a:xfrm>
          <a:off x="3225800" y="3233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29299</xdr:rowOff>
    </xdr:from>
    <xdr:to>
      <xdr:col>15</xdr:col>
      <xdr:colOff>101600</xdr:colOff>
      <xdr:row>18</xdr:row>
      <xdr:rowOff>130899</xdr:rowOff>
    </xdr:to>
    <xdr:sp macro="" textlink="">
      <xdr:nvSpPr>
        <xdr:cNvPr id="79" name="楕円 78"/>
        <xdr:cNvSpPr/>
      </xdr:nvSpPr>
      <xdr:spPr bwMode="auto">
        <a:xfrm>
          <a:off x="2857500" y="3163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115676</xdr:rowOff>
    </xdr:from>
    <xdr:ext cx="762000" cy="259045"/>
    <xdr:sp macro="" textlink="">
      <xdr:nvSpPr>
        <xdr:cNvPr id="80" name="テキスト ボックス 79"/>
        <xdr:cNvSpPr txBox="1"/>
      </xdr:nvSpPr>
      <xdr:spPr>
        <a:xfrm>
          <a:off x="2527300" y="324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225102</xdr:rowOff>
    </xdr:from>
    <xdr:to>
      <xdr:col>29</xdr:col>
      <xdr:colOff>127000</xdr:colOff>
      <xdr:row>35</xdr:row>
      <xdr:rowOff>236891</xdr:rowOff>
    </xdr:to>
    <xdr:cxnSp macro="">
      <xdr:nvCxnSpPr>
        <xdr:cNvPr id="115" name="直線コネクタ 114"/>
        <xdr:cNvCxnSpPr/>
      </xdr:nvCxnSpPr>
      <xdr:spPr bwMode="auto">
        <a:xfrm>
          <a:off x="5003800" y="6835452"/>
          <a:ext cx="647700" cy="11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221668</xdr:rowOff>
    </xdr:from>
    <xdr:ext cx="762000" cy="259045"/>
    <xdr:sp macro="" textlink="">
      <xdr:nvSpPr>
        <xdr:cNvPr id="116" name="人口1人当たり決算額の推移平均値テキスト445"/>
        <xdr:cNvSpPr txBox="1"/>
      </xdr:nvSpPr>
      <xdr:spPr>
        <a:xfrm>
          <a:off x="5740400" y="6832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184183</xdr:rowOff>
    </xdr:from>
    <xdr:to>
      <xdr:col>26</xdr:col>
      <xdr:colOff>50800</xdr:colOff>
      <xdr:row>35</xdr:row>
      <xdr:rowOff>225102</xdr:rowOff>
    </xdr:to>
    <xdr:cxnSp macro="">
      <xdr:nvCxnSpPr>
        <xdr:cNvPr id="118" name="直線コネクタ 117"/>
        <xdr:cNvCxnSpPr/>
      </xdr:nvCxnSpPr>
      <xdr:spPr bwMode="auto">
        <a:xfrm>
          <a:off x="4305300" y="6794533"/>
          <a:ext cx="698500" cy="40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288470</xdr:rowOff>
    </xdr:from>
    <xdr:ext cx="736600" cy="259045"/>
    <xdr:sp macro="" textlink="">
      <xdr:nvSpPr>
        <xdr:cNvPr id="120" name="テキスト ボックス 119"/>
        <xdr:cNvSpPr txBox="1"/>
      </xdr:nvSpPr>
      <xdr:spPr>
        <a:xfrm>
          <a:off x="4622800" y="689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184183</xdr:rowOff>
    </xdr:from>
    <xdr:to>
      <xdr:col>22</xdr:col>
      <xdr:colOff>114300</xdr:colOff>
      <xdr:row>35</xdr:row>
      <xdr:rowOff>232842</xdr:rowOff>
    </xdr:to>
    <xdr:cxnSp macro="">
      <xdr:nvCxnSpPr>
        <xdr:cNvPr id="121" name="直線コネクタ 120"/>
        <xdr:cNvCxnSpPr/>
      </xdr:nvCxnSpPr>
      <xdr:spPr bwMode="auto">
        <a:xfrm flipV="1">
          <a:off x="3606800" y="6794533"/>
          <a:ext cx="698500" cy="48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322989</xdr:rowOff>
    </xdr:from>
    <xdr:ext cx="762000" cy="259045"/>
    <xdr:sp macro="" textlink="">
      <xdr:nvSpPr>
        <xdr:cNvPr id="123" name="テキスト ボックス 122"/>
        <xdr:cNvSpPr txBox="1"/>
      </xdr:nvSpPr>
      <xdr:spPr>
        <a:xfrm>
          <a:off x="3924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200642</xdr:rowOff>
    </xdr:from>
    <xdr:to>
      <xdr:col>18</xdr:col>
      <xdr:colOff>177800</xdr:colOff>
      <xdr:row>35</xdr:row>
      <xdr:rowOff>232842</xdr:rowOff>
    </xdr:to>
    <xdr:cxnSp macro="">
      <xdr:nvCxnSpPr>
        <xdr:cNvPr id="124" name="直線コネクタ 123"/>
        <xdr:cNvCxnSpPr/>
      </xdr:nvCxnSpPr>
      <xdr:spPr bwMode="auto">
        <a:xfrm>
          <a:off x="2908300" y="6810992"/>
          <a:ext cx="698500" cy="32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278183</xdr:rowOff>
    </xdr:from>
    <xdr:ext cx="762000" cy="259045"/>
    <xdr:sp macro="" textlink="">
      <xdr:nvSpPr>
        <xdr:cNvPr id="126" name="テキスト ボックス 125"/>
        <xdr:cNvSpPr txBox="1"/>
      </xdr:nvSpPr>
      <xdr:spPr>
        <a:xfrm>
          <a:off x="32258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186091</xdr:rowOff>
    </xdr:from>
    <xdr:to>
      <xdr:col>29</xdr:col>
      <xdr:colOff>177800</xdr:colOff>
      <xdr:row>35</xdr:row>
      <xdr:rowOff>287691</xdr:rowOff>
    </xdr:to>
    <xdr:sp macro="" textlink="">
      <xdr:nvSpPr>
        <xdr:cNvPr id="134" name="楕円 133"/>
        <xdr:cNvSpPr/>
      </xdr:nvSpPr>
      <xdr:spPr bwMode="auto">
        <a:xfrm>
          <a:off x="5600700" y="6796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31168</xdr:rowOff>
    </xdr:from>
    <xdr:ext cx="762000" cy="259045"/>
    <xdr:sp macro="" textlink="">
      <xdr:nvSpPr>
        <xdr:cNvPr id="135" name="人口1人当たり決算額の推移該当値テキスト445"/>
        <xdr:cNvSpPr txBox="1"/>
      </xdr:nvSpPr>
      <xdr:spPr>
        <a:xfrm>
          <a:off x="5740400" y="664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174302</xdr:rowOff>
    </xdr:from>
    <xdr:to>
      <xdr:col>26</xdr:col>
      <xdr:colOff>101600</xdr:colOff>
      <xdr:row>35</xdr:row>
      <xdr:rowOff>275902</xdr:rowOff>
    </xdr:to>
    <xdr:sp macro="" textlink="">
      <xdr:nvSpPr>
        <xdr:cNvPr id="136" name="楕円 135"/>
        <xdr:cNvSpPr/>
      </xdr:nvSpPr>
      <xdr:spPr bwMode="auto">
        <a:xfrm>
          <a:off x="4953000" y="6784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286079</xdr:rowOff>
    </xdr:from>
    <xdr:ext cx="736600" cy="259045"/>
    <xdr:sp macro="" textlink="">
      <xdr:nvSpPr>
        <xdr:cNvPr id="137" name="テキスト ボックス 136"/>
        <xdr:cNvSpPr txBox="1"/>
      </xdr:nvSpPr>
      <xdr:spPr>
        <a:xfrm>
          <a:off x="4622800" y="6553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133383</xdr:rowOff>
    </xdr:from>
    <xdr:to>
      <xdr:col>22</xdr:col>
      <xdr:colOff>165100</xdr:colOff>
      <xdr:row>35</xdr:row>
      <xdr:rowOff>234983</xdr:rowOff>
    </xdr:to>
    <xdr:sp macro="" textlink="">
      <xdr:nvSpPr>
        <xdr:cNvPr id="138" name="楕円 137"/>
        <xdr:cNvSpPr/>
      </xdr:nvSpPr>
      <xdr:spPr bwMode="auto">
        <a:xfrm>
          <a:off x="4254500" y="6743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245160</xdr:rowOff>
    </xdr:from>
    <xdr:ext cx="762000" cy="259045"/>
    <xdr:sp macro="" textlink="">
      <xdr:nvSpPr>
        <xdr:cNvPr id="139" name="テキスト ボックス 138"/>
        <xdr:cNvSpPr txBox="1"/>
      </xdr:nvSpPr>
      <xdr:spPr>
        <a:xfrm>
          <a:off x="3924300" y="6512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182042</xdr:rowOff>
    </xdr:from>
    <xdr:to>
      <xdr:col>19</xdr:col>
      <xdr:colOff>38100</xdr:colOff>
      <xdr:row>35</xdr:row>
      <xdr:rowOff>283642</xdr:rowOff>
    </xdr:to>
    <xdr:sp macro="" textlink="">
      <xdr:nvSpPr>
        <xdr:cNvPr id="140" name="楕円 139"/>
        <xdr:cNvSpPr/>
      </xdr:nvSpPr>
      <xdr:spPr bwMode="auto">
        <a:xfrm>
          <a:off x="3556000" y="6792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293819</xdr:rowOff>
    </xdr:from>
    <xdr:ext cx="762000" cy="259045"/>
    <xdr:sp macro="" textlink="">
      <xdr:nvSpPr>
        <xdr:cNvPr id="141" name="テキスト ボックス 140"/>
        <xdr:cNvSpPr txBox="1"/>
      </xdr:nvSpPr>
      <xdr:spPr>
        <a:xfrm>
          <a:off x="3225800" y="656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149842</xdr:rowOff>
    </xdr:from>
    <xdr:to>
      <xdr:col>15</xdr:col>
      <xdr:colOff>101600</xdr:colOff>
      <xdr:row>35</xdr:row>
      <xdr:rowOff>251442</xdr:rowOff>
    </xdr:to>
    <xdr:sp macro="" textlink="">
      <xdr:nvSpPr>
        <xdr:cNvPr id="142" name="楕円 141"/>
        <xdr:cNvSpPr/>
      </xdr:nvSpPr>
      <xdr:spPr bwMode="auto">
        <a:xfrm>
          <a:off x="2857500" y="6760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236219</xdr:rowOff>
    </xdr:from>
    <xdr:ext cx="762000" cy="259045"/>
    <xdr:sp macro="" textlink="">
      <xdr:nvSpPr>
        <xdr:cNvPr id="143" name="テキスト ボックス 142"/>
        <xdr:cNvSpPr txBox="1"/>
      </xdr:nvSpPr>
      <xdr:spPr>
        <a:xfrm>
          <a:off x="2527300" y="684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29,889
29,577
16.20
8,781,915
8,286,646
487,349
5,726,047
7,965,649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47934</xdr:rowOff>
    </xdr:from>
    <xdr:to>
      <xdr:col>24</xdr:col>
      <xdr:colOff>63500</xdr:colOff>
      <xdr:row>36</xdr:row>
      <xdr:rowOff>70973</xdr:rowOff>
    </xdr:to>
    <xdr:cxnSp macro="">
      <xdr:nvCxnSpPr>
        <xdr:cNvPr id="63" name="直線コネクタ 62"/>
        <xdr:cNvCxnSpPr/>
      </xdr:nvCxnSpPr>
      <xdr:spPr>
        <a:xfrm flipV="1">
          <a:off x="3797300" y="6220134"/>
          <a:ext cx="838200" cy="2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69357</xdr:rowOff>
    </xdr:from>
    <xdr:to>
      <xdr:col>19</xdr:col>
      <xdr:colOff>177800</xdr:colOff>
      <xdr:row>36</xdr:row>
      <xdr:rowOff>70973</xdr:rowOff>
    </xdr:to>
    <xdr:cxnSp macro="">
      <xdr:nvCxnSpPr>
        <xdr:cNvPr id="66" name="直線コネクタ 65"/>
        <xdr:cNvCxnSpPr/>
      </xdr:nvCxnSpPr>
      <xdr:spPr>
        <a:xfrm>
          <a:off x="2908300" y="6241557"/>
          <a:ext cx="889000" cy="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69357</xdr:rowOff>
    </xdr:from>
    <xdr:to>
      <xdr:col>15</xdr:col>
      <xdr:colOff>50800</xdr:colOff>
      <xdr:row>36</xdr:row>
      <xdr:rowOff>94960</xdr:rowOff>
    </xdr:to>
    <xdr:cxnSp macro="">
      <xdr:nvCxnSpPr>
        <xdr:cNvPr id="69" name="直線コネクタ 68"/>
        <xdr:cNvCxnSpPr/>
      </xdr:nvCxnSpPr>
      <xdr:spPr>
        <a:xfrm flipV="1">
          <a:off x="2019300" y="6241557"/>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103390</xdr:rowOff>
    </xdr:from>
    <xdr:ext cx="534377" cy="259045"/>
    <xdr:sp macro="" textlink="">
      <xdr:nvSpPr>
        <xdr:cNvPr id="71" name="テキスト ボックス 70"/>
        <xdr:cNvSpPr txBox="1"/>
      </xdr:nvSpPr>
      <xdr:spPr>
        <a:xfrm>
          <a:off x="2641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94960</xdr:rowOff>
    </xdr:from>
    <xdr:to>
      <xdr:col>10</xdr:col>
      <xdr:colOff>114300</xdr:colOff>
      <xdr:row>36</xdr:row>
      <xdr:rowOff>135961</xdr:rowOff>
    </xdr:to>
    <xdr:cxnSp macro="">
      <xdr:nvCxnSpPr>
        <xdr:cNvPr id="72" name="直線コネクタ 71"/>
        <xdr:cNvCxnSpPr/>
      </xdr:nvCxnSpPr>
      <xdr:spPr>
        <a:xfrm flipV="1">
          <a:off x="1130300" y="6267160"/>
          <a:ext cx="889000" cy="4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168584</xdr:rowOff>
    </xdr:from>
    <xdr:to>
      <xdr:col>24</xdr:col>
      <xdr:colOff>114300</xdr:colOff>
      <xdr:row>36</xdr:row>
      <xdr:rowOff>98734</xdr:rowOff>
    </xdr:to>
    <xdr:sp macro="" textlink="">
      <xdr:nvSpPr>
        <xdr:cNvPr id="82" name="楕円 81"/>
        <xdr:cNvSpPr/>
      </xdr:nvSpPr>
      <xdr:spPr>
        <a:xfrm>
          <a:off x="4584700" y="616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147011</xdr:rowOff>
    </xdr:from>
    <xdr:ext cx="534377" cy="259045"/>
    <xdr:sp macro="" textlink="">
      <xdr:nvSpPr>
        <xdr:cNvPr id="83" name="人件費該当値テキスト"/>
        <xdr:cNvSpPr txBox="1"/>
      </xdr:nvSpPr>
      <xdr:spPr>
        <a:xfrm>
          <a:off x="4686300" y="614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20173</xdr:rowOff>
    </xdr:from>
    <xdr:to>
      <xdr:col>20</xdr:col>
      <xdr:colOff>38100</xdr:colOff>
      <xdr:row>36</xdr:row>
      <xdr:rowOff>121773</xdr:rowOff>
    </xdr:to>
    <xdr:sp macro="" textlink="">
      <xdr:nvSpPr>
        <xdr:cNvPr id="84" name="楕円 83"/>
        <xdr:cNvSpPr/>
      </xdr:nvSpPr>
      <xdr:spPr>
        <a:xfrm>
          <a:off x="3746500" y="619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112900</xdr:rowOff>
    </xdr:from>
    <xdr:ext cx="534377" cy="259045"/>
    <xdr:sp macro="" textlink="">
      <xdr:nvSpPr>
        <xdr:cNvPr id="85" name="テキスト ボックス 84"/>
        <xdr:cNvSpPr txBox="1"/>
      </xdr:nvSpPr>
      <xdr:spPr>
        <a:xfrm>
          <a:off x="3530111" y="62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18557</xdr:rowOff>
    </xdr:from>
    <xdr:to>
      <xdr:col>15</xdr:col>
      <xdr:colOff>101600</xdr:colOff>
      <xdr:row>36</xdr:row>
      <xdr:rowOff>120157</xdr:rowOff>
    </xdr:to>
    <xdr:sp macro="" textlink="">
      <xdr:nvSpPr>
        <xdr:cNvPr id="86" name="楕円 85"/>
        <xdr:cNvSpPr/>
      </xdr:nvSpPr>
      <xdr:spPr>
        <a:xfrm>
          <a:off x="2857500" y="619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111284</xdr:rowOff>
    </xdr:from>
    <xdr:ext cx="534377" cy="259045"/>
    <xdr:sp macro="" textlink="">
      <xdr:nvSpPr>
        <xdr:cNvPr id="87" name="テキスト ボックス 86"/>
        <xdr:cNvSpPr txBox="1"/>
      </xdr:nvSpPr>
      <xdr:spPr>
        <a:xfrm>
          <a:off x="2641111" y="628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44160</xdr:rowOff>
    </xdr:from>
    <xdr:to>
      <xdr:col>10</xdr:col>
      <xdr:colOff>165100</xdr:colOff>
      <xdr:row>36</xdr:row>
      <xdr:rowOff>145760</xdr:rowOff>
    </xdr:to>
    <xdr:sp macro="" textlink="">
      <xdr:nvSpPr>
        <xdr:cNvPr id="88" name="楕円 87"/>
        <xdr:cNvSpPr/>
      </xdr:nvSpPr>
      <xdr:spPr>
        <a:xfrm>
          <a:off x="1968500" y="62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136887</xdr:rowOff>
    </xdr:from>
    <xdr:ext cx="534377" cy="259045"/>
    <xdr:sp macro="" textlink="">
      <xdr:nvSpPr>
        <xdr:cNvPr id="89" name="テキスト ボックス 88"/>
        <xdr:cNvSpPr txBox="1"/>
      </xdr:nvSpPr>
      <xdr:spPr>
        <a:xfrm>
          <a:off x="1752111" y="630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85161</xdr:rowOff>
    </xdr:from>
    <xdr:to>
      <xdr:col>6</xdr:col>
      <xdr:colOff>38100</xdr:colOff>
      <xdr:row>37</xdr:row>
      <xdr:rowOff>15311</xdr:rowOff>
    </xdr:to>
    <xdr:sp macro="" textlink="">
      <xdr:nvSpPr>
        <xdr:cNvPr id="90" name="楕円 89"/>
        <xdr:cNvSpPr/>
      </xdr:nvSpPr>
      <xdr:spPr>
        <a:xfrm>
          <a:off x="1079500" y="625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6438</xdr:rowOff>
    </xdr:from>
    <xdr:ext cx="534377" cy="259045"/>
    <xdr:sp macro="" textlink="">
      <xdr:nvSpPr>
        <xdr:cNvPr id="91" name="テキスト ボックス 90"/>
        <xdr:cNvSpPr txBox="1"/>
      </xdr:nvSpPr>
      <xdr:spPr>
        <a:xfrm>
          <a:off x="863111" y="635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133332</xdr:rowOff>
    </xdr:from>
    <xdr:to>
      <xdr:col>24</xdr:col>
      <xdr:colOff>63500</xdr:colOff>
      <xdr:row>58</xdr:row>
      <xdr:rowOff>134323</xdr:rowOff>
    </xdr:to>
    <xdr:cxnSp macro="">
      <xdr:nvCxnSpPr>
        <xdr:cNvPr id="123" name="直線コネクタ 122"/>
        <xdr:cNvCxnSpPr/>
      </xdr:nvCxnSpPr>
      <xdr:spPr>
        <a:xfrm>
          <a:off x="3797300" y="10077432"/>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133332</xdr:rowOff>
    </xdr:from>
    <xdr:to>
      <xdr:col>19</xdr:col>
      <xdr:colOff>177800</xdr:colOff>
      <xdr:row>58</xdr:row>
      <xdr:rowOff>142193</xdr:rowOff>
    </xdr:to>
    <xdr:cxnSp macro="">
      <xdr:nvCxnSpPr>
        <xdr:cNvPr id="126" name="直線コネクタ 125"/>
        <xdr:cNvCxnSpPr/>
      </xdr:nvCxnSpPr>
      <xdr:spPr>
        <a:xfrm flipV="1">
          <a:off x="2908300" y="10077432"/>
          <a:ext cx="889000" cy="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138329</xdr:rowOff>
    </xdr:from>
    <xdr:to>
      <xdr:col>15</xdr:col>
      <xdr:colOff>50800</xdr:colOff>
      <xdr:row>58</xdr:row>
      <xdr:rowOff>142193</xdr:rowOff>
    </xdr:to>
    <xdr:cxnSp macro="">
      <xdr:nvCxnSpPr>
        <xdr:cNvPr id="129" name="直線コネクタ 128"/>
        <xdr:cNvCxnSpPr/>
      </xdr:nvCxnSpPr>
      <xdr:spPr>
        <a:xfrm>
          <a:off x="2019300" y="10082429"/>
          <a:ext cx="88900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79566</xdr:rowOff>
    </xdr:from>
    <xdr:ext cx="534377" cy="259045"/>
    <xdr:sp macro="" textlink="">
      <xdr:nvSpPr>
        <xdr:cNvPr id="131" name="テキスト ボックス 130"/>
        <xdr:cNvSpPr txBox="1"/>
      </xdr:nvSpPr>
      <xdr:spPr>
        <a:xfrm>
          <a:off x="2641111" y="9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138329</xdr:rowOff>
    </xdr:from>
    <xdr:to>
      <xdr:col>10</xdr:col>
      <xdr:colOff>114300</xdr:colOff>
      <xdr:row>58</xdr:row>
      <xdr:rowOff>161014</xdr:rowOff>
    </xdr:to>
    <xdr:cxnSp macro="">
      <xdr:nvCxnSpPr>
        <xdr:cNvPr id="132" name="直線コネクタ 131"/>
        <xdr:cNvCxnSpPr/>
      </xdr:nvCxnSpPr>
      <xdr:spPr>
        <a:xfrm flipV="1">
          <a:off x="1130300" y="10082429"/>
          <a:ext cx="889000" cy="2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83523</xdr:rowOff>
    </xdr:from>
    <xdr:to>
      <xdr:col>24</xdr:col>
      <xdr:colOff>114300</xdr:colOff>
      <xdr:row>59</xdr:row>
      <xdr:rowOff>13673</xdr:rowOff>
    </xdr:to>
    <xdr:sp macro="" textlink="">
      <xdr:nvSpPr>
        <xdr:cNvPr id="142" name="楕円 141"/>
        <xdr:cNvSpPr/>
      </xdr:nvSpPr>
      <xdr:spPr>
        <a:xfrm>
          <a:off x="4584700" y="1002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169900</xdr:rowOff>
    </xdr:from>
    <xdr:ext cx="534377" cy="259045"/>
    <xdr:sp macro="" textlink="">
      <xdr:nvSpPr>
        <xdr:cNvPr id="143" name="物件費該当値テキスト"/>
        <xdr:cNvSpPr txBox="1"/>
      </xdr:nvSpPr>
      <xdr:spPr>
        <a:xfrm>
          <a:off x="4686300" y="994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82532</xdr:rowOff>
    </xdr:from>
    <xdr:to>
      <xdr:col>20</xdr:col>
      <xdr:colOff>38100</xdr:colOff>
      <xdr:row>59</xdr:row>
      <xdr:rowOff>12682</xdr:rowOff>
    </xdr:to>
    <xdr:sp macro="" textlink="">
      <xdr:nvSpPr>
        <xdr:cNvPr id="144" name="楕円 143"/>
        <xdr:cNvSpPr/>
      </xdr:nvSpPr>
      <xdr:spPr>
        <a:xfrm>
          <a:off x="3746500" y="1002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3809</xdr:rowOff>
    </xdr:from>
    <xdr:ext cx="534377" cy="259045"/>
    <xdr:sp macro="" textlink="">
      <xdr:nvSpPr>
        <xdr:cNvPr id="145" name="テキスト ボックス 144"/>
        <xdr:cNvSpPr txBox="1"/>
      </xdr:nvSpPr>
      <xdr:spPr>
        <a:xfrm>
          <a:off x="3530111" y="1011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91393</xdr:rowOff>
    </xdr:from>
    <xdr:to>
      <xdr:col>15</xdr:col>
      <xdr:colOff>101600</xdr:colOff>
      <xdr:row>59</xdr:row>
      <xdr:rowOff>21543</xdr:rowOff>
    </xdr:to>
    <xdr:sp macro="" textlink="">
      <xdr:nvSpPr>
        <xdr:cNvPr id="146" name="楕円 145"/>
        <xdr:cNvSpPr/>
      </xdr:nvSpPr>
      <xdr:spPr>
        <a:xfrm>
          <a:off x="2857500" y="1003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12670</xdr:rowOff>
    </xdr:from>
    <xdr:ext cx="534377" cy="259045"/>
    <xdr:sp macro="" textlink="">
      <xdr:nvSpPr>
        <xdr:cNvPr id="147" name="テキスト ボックス 146"/>
        <xdr:cNvSpPr txBox="1"/>
      </xdr:nvSpPr>
      <xdr:spPr>
        <a:xfrm>
          <a:off x="2641111" y="101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87529</xdr:rowOff>
    </xdr:from>
    <xdr:to>
      <xdr:col>10</xdr:col>
      <xdr:colOff>165100</xdr:colOff>
      <xdr:row>59</xdr:row>
      <xdr:rowOff>17679</xdr:rowOff>
    </xdr:to>
    <xdr:sp macro="" textlink="">
      <xdr:nvSpPr>
        <xdr:cNvPr id="148" name="楕円 147"/>
        <xdr:cNvSpPr/>
      </xdr:nvSpPr>
      <xdr:spPr>
        <a:xfrm>
          <a:off x="1968500" y="1003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8806</xdr:rowOff>
    </xdr:from>
    <xdr:ext cx="534377" cy="259045"/>
    <xdr:sp macro="" textlink="">
      <xdr:nvSpPr>
        <xdr:cNvPr id="149" name="テキスト ボックス 148"/>
        <xdr:cNvSpPr txBox="1"/>
      </xdr:nvSpPr>
      <xdr:spPr>
        <a:xfrm>
          <a:off x="1752111" y="101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110214</xdr:rowOff>
    </xdr:from>
    <xdr:to>
      <xdr:col>6</xdr:col>
      <xdr:colOff>38100</xdr:colOff>
      <xdr:row>59</xdr:row>
      <xdr:rowOff>40364</xdr:rowOff>
    </xdr:to>
    <xdr:sp macro="" textlink="">
      <xdr:nvSpPr>
        <xdr:cNvPr id="150" name="楕円 149"/>
        <xdr:cNvSpPr/>
      </xdr:nvSpPr>
      <xdr:spPr>
        <a:xfrm>
          <a:off x="1079500" y="100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31491</xdr:rowOff>
    </xdr:from>
    <xdr:ext cx="534377" cy="259045"/>
    <xdr:sp macro="" textlink="">
      <xdr:nvSpPr>
        <xdr:cNvPr id="151" name="テキスト ボックス 150"/>
        <xdr:cNvSpPr txBox="1"/>
      </xdr:nvSpPr>
      <xdr:spPr>
        <a:xfrm>
          <a:off x="863111" y="1014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18466</xdr:rowOff>
    </xdr:from>
    <xdr:to>
      <xdr:col>24</xdr:col>
      <xdr:colOff>63500</xdr:colOff>
      <xdr:row>78</xdr:row>
      <xdr:rowOff>44298</xdr:rowOff>
    </xdr:to>
    <xdr:cxnSp macro="">
      <xdr:nvCxnSpPr>
        <xdr:cNvPr id="180" name="直線コネクタ 179"/>
        <xdr:cNvCxnSpPr/>
      </xdr:nvCxnSpPr>
      <xdr:spPr>
        <a:xfrm flipV="1">
          <a:off x="3797300" y="13391566"/>
          <a:ext cx="8382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41935</xdr:rowOff>
    </xdr:from>
    <xdr:to>
      <xdr:col>19</xdr:col>
      <xdr:colOff>177800</xdr:colOff>
      <xdr:row>78</xdr:row>
      <xdr:rowOff>44298</xdr:rowOff>
    </xdr:to>
    <xdr:cxnSp macro="">
      <xdr:nvCxnSpPr>
        <xdr:cNvPr id="183" name="直線コネクタ 182"/>
        <xdr:cNvCxnSpPr/>
      </xdr:nvCxnSpPr>
      <xdr:spPr>
        <a:xfrm>
          <a:off x="2908300" y="13415035"/>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41935</xdr:rowOff>
    </xdr:from>
    <xdr:to>
      <xdr:col>15</xdr:col>
      <xdr:colOff>50800</xdr:colOff>
      <xdr:row>78</xdr:row>
      <xdr:rowOff>109068</xdr:rowOff>
    </xdr:to>
    <xdr:cxnSp macro="">
      <xdr:nvCxnSpPr>
        <xdr:cNvPr id="186" name="直線コネクタ 185"/>
        <xdr:cNvCxnSpPr/>
      </xdr:nvCxnSpPr>
      <xdr:spPr>
        <a:xfrm flipV="1">
          <a:off x="2019300" y="13415035"/>
          <a:ext cx="889000" cy="6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43307</xdr:rowOff>
    </xdr:from>
    <xdr:to>
      <xdr:col>10</xdr:col>
      <xdr:colOff>114300</xdr:colOff>
      <xdr:row>78</xdr:row>
      <xdr:rowOff>109068</xdr:rowOff>
    </xdr:to>
    <xdr:cxnSp macro="">
      <xdr:nvCxnSpPr>
        <xdr:cNvPr id="189" name="直線コネクタ 188"/>
        <xdr:cNvCxnSpPr/>
      </xdr:nvCxnSpPr>
      <xdr:spPr>
        <a:xfrm>
          <a:off x="1130300" y="13416407"/>
          <a:ext cx="889000" cy="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139116</xdr:rowOff>
    </xdr:from>
    <xdr:to>
      <xdr:col>24</xdr:col>
      <xdr:colOff>114300</xdr:colOff>
      <xdr:row>78</xdr:row>
      <xdr:rowOff>69266</xdr:rowOff>
    </xdr:to>
    <xdr:sp macro="" textlink="">
      <xdr:nvSpPr>
        <xdr:cNvPr id="199" name="楕円 198"/>
        <xdr:cNvSpPr/>
      </xdr:nvSpPr>
      <xdr:spPr>
        <a:xfrm>
          <a:off x="4584700" y="1334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117543</xdr:rowOff>
    </xdr:from>
    <xdr:ext cx="469744" cy="259045"/>
    <xdr:sp macro="" textlink="">
      <xdr:nvSpPr>
        <xdr:cNvPr id="200" name="維持補修費該当値テキスト"/>
        <xdr:cNvSpPr txBox="1"/>
      </xdr:nvSpPr>
      <xdr:spPr>
        <a:xfrm>
          <a:off x="4686300" y="1331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164948</xdr:rowOff>
    </xdr:from>
    <xdr:to>
      <xdr:col>20</xdr:col>
      <xdr:colOff>38100</xdr:colOff>
      <xdr:row>78</xdr:row>
      <xdr:rowOff>95098</xdr:rowOff>
    </xdr:to>
    <xdr:sp macro="" textlink="">
      <xdr:nvSpPr>
        <xdr:cNvPr id="201" name="楕円 200"/>
        <xdr:cNvSpPr/>
      </xdr:nvSpPr>
      <xdr:spPr>
        <a:xfrm>
          <a:off x="3746500" y="1336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86225</xdr:rowOff>
    </xdr:from>
    <xdr:ext cx="469744" cy="259045"/>
    <xdr:sp macro="" textlink="">
      <xdr:nvSpPr>
        <xdr:cNvPr id="202" name="テキスト ボックス 201"/>
        <xdr:cNvSpPr txBox="1"/>
      </xdr:nvSpPr>
      <xdr:spPr>
        <a:xfrm>
          <a:off x="3562428" y="1345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162585</xdr:rowOff>
    </xdr:from>
    <xdr:to>
      <xdr:col>15</xdr:col>
      <xdr:colOff>101600</xdr:colOff>
      <xdr:row>78</xdr:row>
      <xdr:rowOff>92735</xdr:rowOff>
    </xdr:to>
    <xdr:sp macro="" textlink="">
      <xdr:nvSpPr>
        <xdr:cNvPr id="203" name="楕円 202"/>
        <xdr:cNvSpPr/>
      </xdr:nvSpPr>
      <xdr:spPr>
        <a:xfrm>
          <a:off x="2857500" y="1336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83862</xdr:rowOff>
    </xdr:from>
    <xdr:ext cx="469744" cy="259045"/>
    <xdr:sp macro="" textlink="">
      <xdr:nvSpPr>
        <xdr:cNvPr id="204" name="テキスト ボックス 203"/>
        <xdr:cNvSpPr txBox="1"/>
      </xdr:nvSpPr>
      <xdr:spPr>
        <a:xfrm>
          <a:off x="2673428" y="1345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58268</xdr:rowOff>
    </xdr:from>
    <xdr:to>
      <xdr:col>10</xdr:col>
      <xdr:colOff>165100</xdr:colOff>
      <xdr:row>78</xdr:row>
      <xdr:rowOff>159868</xdr:rowOff>
    </xdr:to>
    <xdr:sp macro="" textlink="">
      <xdr:nvSpPr>
        <xdr:cNvPr id="205" name="楕円 204"/>
        <xdr:cNvSpPr/>
      </xdr:nvSpPr>
      <xdr:spPr>
        <a:xfrm>
          <a:off x="1968500" y="1343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150995</xdr:rowOff>
    </xdr:from>
    <xdr:ext cx="469744" cy="259045"/>
    <xdr:sp macro="" textlink="">
      <xdr:nvSpPr>
        <xdr:cNvPr id="206" name="テキスト ボックス 205"/>
        <xdr:cNvSpPr txBox="1"/>
      </xdr:nvSpPr>
      <xdr:spPr>
        <a:xfrm>
          <a:off x="1784428" y="1352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163957</xdr:rowOff>
    </xdr:from>
    <xdr:to>
      <xdr:col>6</xdr:col>
      <xdr:colOff>38100</xdr:colOff>
      <xdr:row>78</xdr:row>
      <xdr:rowOff>94107</xdr:rowOff>
    </xdr:to>
    <xdr:sp macro="" textlink="">
      <xdr:nvSpPr>
        <xdr:cNvPr id="207" name="楕円 206"/>
        <xdr:cNvSpPr/>
      </xdr:nvSpPr>
      <xdr:spPr>
        <a:xfrm>
          <a:off x="1079500" y="1336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85234</xdr:rowOff>
    </xdr:from>
    <xdr:ext cx="469744" cy="259045"/>
    <xdr:sp macro="" textlink="">
      <xdr:nvSpPr>
        <xdr:cNvPr id="208" name="テキスト ボックス 207"/>
        <xdr:cNvSpPr txBox="1"/>
      </xdr:nvSpPr>
      <xdr:spPr>
        <a:xfrm>
          <a:off x="895428" y="1345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151000</xdr:rowOff>
    </xdr:from>
    <xdr:to>
      <xdr:col>24</xdr:col>
      <xdr:colOff>63500</xdr:colOff>
      <xdr:row>97</xdr:row>
      <xdr:rowOff>171394</xdr:rowOff>
    </xdr:to>
    <xdr:cxnSp macro="">
      <xdr:nvCxnSpPr>
        <xdr:cNvPr id="240" name="直線コネクタ 239"/>
        <xdr:cNvCxnSpPr/>
      </xdr:nvCxnSpPr>
      <xdr:spPr>
        <a:xfrm flipV="1">
          <a:off x="3797300" y="16781650"/>
          <a:ext cx="838200" cy="2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171394</xdr:rowOff>
    </xdr:from>
    <xdr:to>
      <xdr:col>19</xdr:col>
      <xdr:colOff>177800</xdr:colOff>
      <xdr:row>98</xdr:row>
      <xdr:rowOff>51313</xdr:rowOff>
    </xdr:to>
    <xdr:cxnSp macro="">
      <xdr:nvCxnSpPr>
        <xdr:cNvPr id="243" name="直線コネクタ 242"/>
        <xdr:cNvCxnSpPr/>
      </xdr:nvCxnSpPr>
      <xdr:spPr>
        <a:xfrm flipV="1">
          <a:off x="2908300" y="16802044"/>
          <a:ext cx="889000" cy="5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51313</xdr:rowOff>
    </xdr:from>
    <xdr:to>
      <xdr:col>15</xdr:col>
      <xdr:colOff>50800</xdr:colOff>
      <xdr:row>98</xdr:row>
      <xdr:rowOff>89571</xdr:rowOff>
    </xdr:to>
    <xdr:cxnSp macro="">
      <xdr:nvCxnSpPr>
        <xdr:cNvPr id="246" name="直線コネクタ 245"/>
        <xdr:cNvCxnSpPr/>
      </xdr:nvCxnSpPr>
      <xdr:spPr>
        <a:xfrm flipV="1">
          <a:off x="2019300" y="16853413"/>
          <a:ext cx="889000" cy="3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48" name="テキスト ボックス 247"/>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89571</xdr:rowOff>
    </xdr:from>
    <xdr:to>
      <xdr:col>10</xdr:col>
      <xdr:colOff>114300</xdr:colOff>
      <xdr:row>98</xdr:row>
      <xdr:rowOff>138295</xdr:rowOff>
    </xdr:to>
    <xdr:cxnSp macro="">
      <xdr:nvCxnSpPr>
        <xdr:cNvPr id="249" name="直線コネクタ 248"/>
        <xdr:cNvCxnSpPr/>
      </xdr:nvCxnSpPr>
      <xdr:spPr>
        <a:xfrm flipV="1">
          <a:off x="1130300" y="16891671"/>
          <a:ext cx="889000" cy="4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53" name="テキスト ボックス 252"/>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100200</xdr:rowOff>
    </xdr:from>
    <xdr:to>
      <xdr:col>24</xdr:col>
      <xdr:colOff>114300</xdr:colOff>
      <xdr:row>98</xdr:row>
      <xdr:rowOff>30350</xdr:rowOff>
    </xdr:to>
    <xdr:sp macro="" textlink="">
      <xdr:nvSpPr>
        <xdr:cNvPr id="259" name="楕円 258"/>
        <xdr:cNvSpPr/>
      </xdr:nvSpPr>
      <xdr:spPr>
        <a:xfrm>
          <a:off x="4584700" y="1673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78627</xdr:rowOff>
    </xdr:from>
    <xdr:ext cx="534377" cy="259045"/>
    <xdr:sp macro="" textlink="">
      <xdr:nvSpPr>
        <xdr:cNvPr id="260" name="扶助費該当値テキスト"/>
        <xdr:cNvSpPr txBox="1"/>
      </xdr:nvSpPr>
      <xdr:spPr>
        <a:xfrm>
          <a:off x="4686300" y="1670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120594</xdr:rowOff>
    </xdr:from>
    <xdr:to>
      <xdr:col>20</xdr:col>
      <xdr:colOff>38100</xdr:colOff>
      <xdr:row>98</xdr:row>
      <xdr:rowOff>50744</xdr:rowOff>
    </xdr:to>
    <xdr:sp macro="" textlink="">
      <xdr:nvSpPr>
        <xdr:cNvPr id="261" name="楕円 260"/>
        <xdr:cNvSpPr/>
      </xdr:nvSpPr>
      <xdr:spPr>
        <a:xfrm>
          <a:off x="3746500" y="167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41871</xdr:rowOff>
    </xdr:from>
    <xdr:ext cx="534377" cy="259045"/>
    <xdr:sp macro="" textlink="">
      <xdr:nvSpPr>
        <xdr:cNvPr id="262" name="テキスト ボックス 261"/>
        <xdr:cNvSpPr txBox="1"/>
      </xdr:nvSpPr>
      <xdr:spPr>
        <a:xfrm>
          <a:off x="3530111" y="1684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513</xdr:rowOff>
    </xdr:from>
    <xdr:to>
      <xdr:col>15</xdr:col>
      <xdr:colOff>101600</xdr:colOff>
      <xdr:row>98</xdr:row>
      <xdr:rowOff>102113</xdr:rowOff>
    </xdr:to>
    <xdr:sp macro="" textlink="">
      <xdr:nvSpPr>
        <xdr:cNvPr id="263" name="楕円 262"/>
        <xdr:cNvSpPr/>
      </xdr:nvSpPr>
      <xdr:spPr>
        <a:xfrm>
          <a:off x="2857500" y="1680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93240</xdr:rowOff>
    </xdr:from>
    <xdr:ext cx="534377" cy="259045"/>
    <xdr:sp macro="" textlink="">
      <xdr:nvSpPr>
        <xdr:cNvPr id="264" name="テキスト ボックス 263"/>
        <xdr:cNvSpPr txBox="1"/>
      </xdr:nvSpPr>
      <xdr:spPr>
        <a:xfrm>
          <a:off x="2641111" y="168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38771</xdr:rowOff>
    </xdr:from>
    <xdr:to>
      <xdr:col>10</xdr:col>
      <xdr:colOff>165100</xdr:colOff>
      <xdr:row>98</xdr:row>
      <xdr:rowOff>140371</xdr:rowOff>
    </xdr:to>
    <xdr:sp macro="" textlink="">
      <xdr:nvSpPr>
        <xdr:cNvPr id="265" name="楕円 264"/>
        <xdr:cNvSpPr/>
      </xdr:nvSpPr>
      <xdr:spPr>
        <a:xfrm>
          <a:off x="1968500" y="1684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131498</xdr:rowOff>
    </xdr:from>
    <xdr:ext cx="534377" cy="259045"/>
    <xdr:sp macro="" textlink="">
      <xdr:nvSpPr>
        <xdr:cNvPr id="266" name="テキスト ボックス 265"/>
        <xdr:cNvSpPr txBox="1"/>
      </xdr:nvSpPr>
      <xdr:spPr>
        <a:xfrm>
          <a:off x="1752111" y="1693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87495</xdr:rowOff>
    </xdr:from>
    <xdr:to>
      <xdr:col>6</xdr:col>
      <xdr:colOff>38100</xdr:colOff>
      <xdr:row>99</xdr:row>
      <xdr:rowOff>17645</xdr:rowOff>
    </xdr:to>
    <xdr:sp macro="" textlink="">
      <xdr:nvSpPr>
        <xdr:cNvPr id="267" name="楕円 266"/>
        <xdr:cNvSpPr/>
      </xdr:nvSpPr>
      <xdr:spPr>
        <a:xfrm>
          <a:off x="1079500" y="1688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8772</xdr:rowOff>
    </xdr:from>
    <xdr:ext cx="534377" cy="259045"/>
    <xdr:sp macro="" textlink="">
      <xdr:nvSpPr>
        <xdr:cNvPr id="268" name="テキスト ボックス 267"/>
        <xdr:cNvSpPr txBox="1"/>
      </xdr:nvSpPr>
      <xdr:spPr>
        <a:xfrm>
          <a:off x="863111" y="1698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1391</xdr:rowOff>
    </xdr:from>
    <xdr:to>
      <xdr:col>55</xdr:col>
      <xdr:colOff>0</xdr:colOff>
      <xdr:row>37</xdr:row>
      <xdr:rowOff>3328</xdr:rowOff>
    </xdr:to>
    <xdr:cxnSp macro="">
      <xdr:nvCxnSpPr>
        <xdr:cNvPr id="293" name="直線コネクタ 292"/>
        <xdr:cNvCxnSpPr/>
      </xdr:nvCxnSpPr>
      <xdr:spPr>
        <a:xfrm>
          <a:off x="9639300" y="6345041"/>
          <a:ext cx="838200" cy="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148501</xdr:rowOff>
    </xdr:from>
    <xdr:to>
      <xdr:col>50</xdr:col>
      <xdr:colOff>114300</xdr:colOff>
      <xdr:row>37</xdr:row>
      <xdr:rowOff>1391</xdr:rowOff>
    </xdr:to>
    <xdr:cxnSp macro="">
      <xdr:nvCxnSpPr>
        <xdr:cNvPr id="296" name="直線コネクタ 295"/>
        <xdr:cNvCxnSpPr/>
      </xdr:nvCxnSpPr>
      <xdr:spPr>
        <a:xfrm>
          <a:off x="8750300" y="6320701"/>
          <a:ext cx="889000" cy="2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148501</xdr:rowOff>
    </xdr:from>
    <xdr:to>
      <xdr:col>45</xdr:col>
      <xdr:colOff>177800</xdr:colOff>
      <xdr:row>36</xdr:row>
      <xdr:rowOff>167480</xdr:rowOff>
    </xdr:to>
    <xdr:cxnSp macro="">
      <xdr:nvCxnSpPr>
        <xdr:cNvPr id="299" name="直線コネクタ 298"/>
        <xdr:cNvCxnSpPr/>
      </xdr:nvCxnSpPr>
      <xdr:spPr>
        <a:xfrm flipV="1">
          <a:off x="7861300" y="6320701"/>
          <a:ext cx="889000" cy="1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24581</xdr:rowOff>
    </xdr:from>
    <xdr:ext cx="534377" cy="259045"/>
    <xdr:sp macro="" textlink="">
      <xdr:nvSpPr>
        <xdr:cNvPr id="301" name="テキスト ボックス 300"/>
        <xdr:cNvSpPr txBox="1"/>
      </xdr:nvSpPr>
      <xdr:spPr>
        <a:xfrm>
          <a:off x="8483111" y="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167480</xdr:rowOff>
    </xdr:from>
    <xdr:to>
      <xdr:col>41</xdr:col>
      <xdr:colOff>50800</xdr:colOff>
      <xdr:row>37</xdr:row>
      <xdr:rowOff>2591</xdr:rowOff>
    </xdr:to>
    <xdr:cxnSp macro="">
      <xdr:nvCxnSpPr>
        <xdr:cNvPr id="302" name="直線コネクタ 301"/>
        <xdr:cNvCxnSpPr/>
      </xdr:nvCxnSpPr>
      <xdr:spPr>
        <a:xfrm flipV="1">
          <a:off x="6972300" y="6339680"/>
          <a:ext cx="8890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123978</xdr:rowOff>
    </xdr:from>
    <xdr:to>
      <xdr:col>55</xdr:col>
      <xdr:colOff>50800</xdr:colOff>
      <xdr:row>37</xdr:row>
      <xdr:rowOff>54128</xdr:rowOff>
    </xdr:to>
    <xdr:sp macro="" textlink="">
      <xdr:nvSpPr>
        <xdr:cNvPr id="312" name="楕円 311"/>
        <xdr:cNvSpPr/>
      </xdr:nvSpPr>
      <xdr:spPr>
        <a:xfrm>
          <a:off x="10426700" y="629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102405</xdr:rowOff>
    </xdr:from>
    <xdr:ext cx="534377" cy="259045"/>
    <xdr:sp macro="" textlink="">
      <xdr:nvSpPr>
        <xdr:cNvPr id="313" name="補助費等該当値テキスト"/>
        <xdr:cNvSpPr txBox="1"/>
      </xdr:nvSpPr>
      <xdr:spPr>
        <a:xfrm>
          <a:off x="10528300" y="627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122041</xdr:rowOff>
    </xdr:from>
    <xdr:to>
      <xdr:col>50</xdr:col>
      <xdr:colOff>165100</xdr:colOff>
      <xdr:row>37</xdr:row>
      <xdr:rowOff>52191</xdr:rowOff>
    </xdr:to>
    <xdr:sp macro="" textlink="">
      <xdr:nvSpPr>
        <xdr:cNvPr id="314" name="楕円 313"/>
        <xdr:cNvSpPr/>
      </xdr:nvSpPr>
      <xdr:spPr>
        <a:xfrm>
          <a:off x="9588500" y="62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43318</xdr:rowOff>
    </xdr:from>
    <xdr:ext cx="534377" cy="259045"/>
    <xdr:sp macro="" textlink="">
      <xdr:nvSpPr>
        <xdr:cNvPr id="315" name="テキスト ボックス 314"/>
        <xdr:cNvSpPr txBox="1"/>
      </xdr:nvSpPr>
      <xdr:spPr>
        <a:xfrm>
          <a:off x="9372111" y="638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97701</xdr:rowOff>
    </xdr:from>
    <xdr:to>
      <xdr:col>46</xdr:col>
      <xdr:colOff>38100</xdr:colOff>
      <xdr:row>37</xdr:row>
      <xdr:rowOff>27851</xdr:rowOff>
    </xdr:to>
    <xdr:sp macro="" textlink="">
      <xdr:nvSpPr>
        <xdr:cNvPr id="316" name="楕円 315"/>
        <xdr:cNvSpPr/>
      </xdr:nvSpPr>
      <xdr:spPr>
        <a:xfrm>
          <a:off x="8699500" y="6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18978</xdr:rowOff>
    </xdr:from>
    <xdr:ext cx="534377" cy="259045"/>
    <xdr:sp macro="" textlink="">
      <xdr:nvSpPr>
        <xdr:cNvPr id="317" name="テキスト ボックス 316"/>
        <xdr:cNvSpPr txBox="1"/>
      </xdr:nvSpPr>
      <xdr:spPr>
        <a:xfrm>
          <a:off x="8483111" y="636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116680</xdr:rowOff>
    </xdr:from>
    <xdr:to>
      <xdr:col>41</xdr:col>
      <xdr:colOff>101600</xdr:colOff>
      <xdr:row>37</xdr:row>
      <xdr:rowOff>46830</xdr:rowOff>
    </xdr:to>
    <xdr:sp macro="" textlink="">
      <xdr:nvSpPr>
        <xdr:cNvPr id="318" name="楕円 317"/>
        <xdr:cNvSpPr/>
      </xdr:nvSpPr>
      <xdr:spPr>
        <a:xfrm>
          <a:off x="7810500" y="62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37957</xdr:rowOff>
    </xdr:from>
    <xdr:ext cx="534377" cy="259045"/>
    <xdr:sp macro="" textlink="">
      <xdr:nvSpPr>
        <xdr:cNvPr id="319" name="テキスト ボックス 318"/>
        <xdr:cNvSpPr txBox="1"/>
      </xdr:nvSpPr>
      <xdr:spPr>
        <a:xfrm>
          <a:off x="7594111" y="638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123241</xdr:rowOff>
    </xdr:from>
    <xdr:to>
      <xdr:col>36</xdr:col>
      <xdr:colOff>165100</xdr:colOff>
      <xdr:row>37</xdr:row>
      <xdr:rowOff>53391</xdr:rowOff>
    </xdr:to>
    <xdr:sp macro="" textlink="">
      <xdr:nvSpPr>
        <xdr:cNvPr id="320" name="楕円 319"/>
        <xdr:cNvSpPr/>
      </xdr:nvSpPr>
      <xdr:spPr>
        <a:xfrm>
          <a:off x="6921500" y="62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44518</xdr:rowOff>
    </xdr:from>
    <xdr:ext cx="534377" cy="259045"/>
    <xdr:sp macro="" textlink="">
      <xdr:nvSpPr>
        <xdr:cNvPr id="321" name="テキスト ボックス 320"/>
        <xdr:cNvSpPr txBox="1"/>
      </xdr:nvSpPr>
      <xdr:spPr>
        <a:xfrm>
          <a:off x="6705111" y="638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7348</xdr:rowOff>
    </xdr:from>
    <xdr:to>
      <xdr:col>55</xdr:col>
      <xdr:colOff>0</xdr:colOff>
      <xdr:row>58</xdr:row>
      <xdr:rowOff>105738</xdr:rowOff>
    </xdr:to>
    <xdr:cxnSp macro="">
      <xdr:nvCxnSpPr>
        <xdr:cNvPr id="350" name="直線コネクタ 349"/>
        <xdr:cNvCxnSpPr/>
      </xdr:nvCxnSpPr>
      <xdr:spPr>
        <a:xfrm>
          <a:off x="9639300" y="9951448"/>
          <a:ext cx="838200" cy="9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7348</xdr:rowOff>
    </xdr:from>
    <xdr:to>
      <xdr:col>50</xdr:col>
      <xdr:colOff>114300</xdr:colOff>
      <xdr:row>58</xdr:row>
      <xdr:rowOff>124506</xdr:rowOff>
    </xdr:to>
    <xdr:cxnSp macro="">
      <xdr:nvCxnSpPr>
        <xdr:cNvPr id="353" name="直線コネクタ 352"/>
        <xdr:cNvCxnSpPr/>
      </xdr:nvCxnSpPr>
      <xdr:spPr>
        <a:xfrm flipV="1">
          <a:off x="8750300" y="9951448"/>
          <a:ext cx="889000" cy="11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38194</xdr:rowOff>
    </xdr:from>
    <xdr:to>
      <xdr:col>45</xdr:col>
      <xdr:colOff>177800</xdr:colOff>
      <xdr:row>58</xdr:row>
      <xdr:rowOff>124506</xdr:rowOff>
    </xdr:to>
    <xdr:cxnSp macro="">
      <xdr:nvCxnSpPr>
        <xdr:cNvPr id="356" name="直線コネクタ 355"/>
        <xdr:cNvCxnSpPr/>
      </xdr:nvCxnSpPr>
      <xdr:spPr>
        <a:xfrm>
          <a:off x="7861300" y="9982294"/>
          <a:ext cx="889000" cy="8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8" name="テキスト ボックス 357"/>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120718</xdr:rowOff>
    </xdr:from>
    <xdr:to>
      <xdr:col>41</xdr:col>
      <xdr:colOff>50800</xdr:colOff>
      <xdr:row>58</xdr:row>
      <xdr:rowOff>38194</xdr:rowOff>
    </xdr:to>
    <xdr:cxnSp macro="">
      <xdr:nvCxnSpPr>
        <xdr:cNvPr id="359" name="直線コネクタ 358"/>
        <xdr:cNvCxnSpPr/>
      </xdr:nvCxnSpPr>
      <xdr:spPr>
        <a:xfrm>
          <a:off x="6972300" y="9893368"/>
          <a:ext cx="889000" cy="8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54938</xdr:rowOff>
    </xdr:from>
    <xdr:to>
      <xdr:col>55</xdr:col>
      <xdr:colOff>50800</xdr:colOff>
      <xdr:row>58</xdr:row>
      <xdr:rowOff>156538</xdr:rowOff>
    </xdr:to>
    <xdr:sp macro="" textlink="">
      <xdr:nvSpPr>
        <xdr:cNvPr id="369" name="楕円 368"/>
        <xdr:cNvSpPr/>
      </xdr:nvSpPr>
      <xdr:spPr>
        <a:xfrm>
          <a:off x="10426700" y="999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141315</xdr:rowOff>
    </xdr:from>
    <xdr:ext cx="534377" cy="259045"/>
    <xdr:sp macro="" textlink="">
      <xdr:nvSpPr>
        <xdr:cNvPr id="370" name="普通建設事業費該当値テキスト"/>
        <xdr:cNvSpPr txBox="1"/>
      </xdr:nvSpPr>
      <xdr:spPr>
        <a:xfrm>
          <a:off x="10528300" y="991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127998</xdr:rowOff>
    </xdr:from>
    <xdr:to>
      <xdr:col>50</xdr:col>
      <xdr:colOff>165100</xdr:colOff>
      <xdr:row>58</xdr:row>
      <xdr:rowOff>58148</xdr:rowOff>
    </xdr:to>
    <xdr:sp macro="" textlink="">
      <xdr:nvSpPr>
        <xdr:cNvPr id="371" name="楕円 370"/>
        <xdr:cNvSpPr/>
      </xdr:nvSpPr>
      <xdr:spPr>
        <a:xfrm>
          <a:off x="9588500" y="99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49275</xdr:rowOff>
    </xdr:from>
    <xdr:ext cx="534377" cy="259045"/>
    <xdr:sp macro="" textlink="">
      <xdr:nvSpPr>
        <xdr:cNvPr id="372" name="テキスト ボックス 371"/>
        <xdr:cNvSpPr txBox="1"/>
      </xdr:nvSpPr>
      <xdr:spPr>
        <a:xfrm>
          <a:off x="9372111" y="999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73706</xdr:rowOff>
    </xdr:from>
    <xdr:to>
      <xdr:col>46</xdr:col>
      <xdr:colOff>38100</xdr:colOff>
      <xdr:row>59</xdr:row>
      <xdr:rowOff>3856</xdr:rowOff>
    </xdr:to>
    <xdr:sp macro="" textlink="">
      <xdr:nvSpPr>
        <xdr:cNvPr id="373" name="楕円 372"/>
        <xdr:cNvSpPr/>
      </xdr:nvSpPr>
      <xdr:spPr>
        <a:xfrm>
          <a:off x="8699500" y="1001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166433</xdr:rowOff>
    </xdr:from>
    <xdr:ext cx="534377" cy="259045"/>
    <xdr:sp macro="" textlink="">
      <xdr:nvSpPr>
        <xdr:cNvPr id="374" name="テキスト ボックス 373"/>
        <xdr:cNvSpPr txBox="1"/>
      </xdr:nvSpPr>
      <xdr:spPr>
        <a:xfrm>
          <a:off x="8483111" y="1011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158844</xdr:rowOff>
    </xdr:from>
    <xdr:to>
      <xdr:col>41</xdr:col>
      <xdr:colOff>101600</xdr:colOff>
      <xdr:row>58</xdr:row>
      <xdr:rowOff>88994</xdr:rowOff>
    </xdr:to>
    <xdr:sp macro="" textlink="">
      <xdr:nvSpPr>
        <xdr:cNvPr id="375" name="楕円 374"/>
        <xdr:cNvSpPr/>
      </xdr:nvSpPr>
      <xdr:spPr>
        <a:xfrm>
          <a:off x="7810500" y="99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80121</xdr:rowOff>
    </xdr:from>
    <xdr:ext cx="534377" cy="259045"/>
    <xdr:sp macro="" textlink="">
      <xdr:nvSpPr>
        <xdr:cNvPr id="376" name="テキスト ボックス 375"/>
        <xdr:cNvSpPr txBox="1"/>
      </xdr:nvSpPr>
      <xdr:spPr>
        <a:xfrm>
          <a:off x="7594111" y="1002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69918</xdr:rowOff>
    </xdr:from>
    <xdr:to>
      <xdr:col>36</xdr:col>
      <xdr:colOff>165100</xdr:colOff>
      <xdr:row>58</xdr:row>
      <xdr:rowOff>68</xdr:rowOff>
    </xdr:to>
    <xdr:sp macro="" textlink="">
      <xdr:nvSpPr>
        <xdr:cNvPr id="377" name="楕円 376"/>
        <xdr:cNvSpPr/>
      </xdr:nvSpPr>
      <xdr:spPr>
        <a:xfrm>
          <a:off x="6921500" y="984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162645</xdr:rowOff>
    </xdr:from>
    <xdr:ext cx="534377" cy="259045"/>
    <xdr:sp macro="" textlink="">
      <xdr:nvSpPr>
        <xdr:cNvPr id="378" name="テキスト ボックス 377"/>
        <xdr:cNvSpPr txBox="1"/>
      </xdr:nvSpPr>
      <xdr:spPr>
        <a:xfrm>
          <a:off x="6705111" y="993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25237</xdr:rowOff>
    </xdr:from>
    <xdr:to>
      <xdr:col>55</xdr:col>
      <xdr:colOff>0</xdr:colOff>
      <xdr:row>79</xdr:row>
      <xdr:rowOff>96331</xdr:rowOff>
    </xdr:to>
    <xdr:cxnSp macro="">
      <xdr:nvCxnSpPr>
        <xdr:cNvPr id="409" name="直線コネクタ 408"/>
        <xdr:cNvCxnSpPr/>
      </xdr:nvCxnSpPr>
      <xdr:spPr>
        <a:xfrm>
          <a:off x="9639300" y="13569787"/>
          <a:ext cx="838200" cy="7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9038</xdr:rowOff>
    </xdr:from>
    <xdr:to>
      <xdr:col>50</xdr:col>
      <xdr:colOff>114300</xdr:colOff>
      <xdr:row>79</xdr:row>
      <xdr:rowOff>25237</xdr:rowOff>
    </xdr:to>
    <xdr:cxnSp macro="">
      <xdr:nvCxnSpPr>
        <xdr:cNvPr id="412" name="直線コネクタ 411"/>
        <xdr:cNvCxnSpPr/>
      </xdr:nvCxnSpPr>
      <xdr:spPr>
        <a:xfrm>
          <a:off x="8750300" y="13553588"/>
          <a:ext cx="889000" cy="1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9038</xdr:rowOff>
    </xdr:from>
    <xdr:to>
      <xdr:col>45</xdr:col>
      <xdr:colOff>177800</xdr:colOff>
      <xdr:row>79</xdr:row>
      <xdr:rowOff>81865</xdr:rowOff>
    </xdr:to>
    <xdr:cxnSp macro="">
      <xdr:nvCxnSpPr>
        <xdr:cNvPr id="415" name="直線コネクタ 414"/>
        <xdr:cNvCxnSpPr/>
      </xdr:nvCxnSpPr>
      <xdr:spPr>
        <a:xfrm flipV="1">
          <a:off x="7861300" y="13553588"/>
          <a:ext cx="889000" cy="7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7" name="テキスト ボックス 416"/>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45531</xdr:rowOff>
    </xdr:from>
    <xdr:to>
      <xdr:col>55</xdr:col>
      <xdr:colOff>50800</xdr:colOff>
      <xdr:row>79</xdr:row>
      <xdr:rowOff>147131</xdr:rowOff>
    </xdr:to>
    <xdr:sp macro="" textlink="">
      <xdr:nvSpPr>
        <xdr:cNvPr id="425" name="楕円 424"/>
        <xdr:cNvSpPr/>
      </xdr:nvSpPr>
      <xdr:spPr>
        <a:xfrm>
          <a:off x="10426700" y="1359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131908</xdr:rowOff>
    </xdr:from>
    <xdr:ext cx="378565" cy="259045"/>
    <xdr:sp macro="" textlink="">
      <xdr:nvSpPr>
        <xdr:cNvPr id="426" name="普通建設事業費 （ うち新規整備　）該当値テキスト"/>
        <xdr:cNvSpPr txBox="1"/>
      </xdr:nvSpPr>
      <xdr:spPr>
        <a:xfrm>
          <a:off x="10528300" y="13505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145887</xdr:rowOff>
    </xdr:from>
    <xdr:to>
      <xdr:col>50</xdr:col>
      <xdr:colOff>165100</xdr:colOff>
      <xdr:row>79</xdr:row>
      <xdr:rowOff>76037</xdr:rowOff>
    </xdr:to>
    <xdr:sp macro="" textlink="">
      <xdr:nvSpPr>
        <xdr:cNvPr id="427" name="楕円 426"/>
        <xdr:cNvSpPr/>
      </xdr:nvSpPr>
      <xdr:spPr>
        <a:xfrm>
          <a:off x="9588500" y="13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67164</xdr:rowOff>
    </xdr:from>
    <xdr:ext cx="469744" cy="259045"/>
    <xdr:sp macro="" textlink="">
      <xdr:nvSpPr>
        <xdr:cNvPr id="428" name="テキスト ボックス 427"/>
        <xdr:cNvSpPr txBox="1"/>
      </xdr:nvSpPr>
      <xdr:spPr>
        <a:xfrm>
          <a:off x="9404428" y="136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129688</xdr:rowOff>
    </xdr:from>
    <xdr:to>
      <xdr:col>46</xdr:col>
      <xdr:colOff>38100</xdr:colOff>
      <xdr:row>79</xdr:row>
      <xdr:rowOff>59838</xdr:rowOff>
    </xdr:to>
    <xdr:sp macro="" textlink="">
      <xdr:nvSpPr>
        <xdr:cNvPr id="429" name="楕円 428"/>
        <xdr:cNvSpPr/>
      </xdr:nvSpPr>
      <xdr:spPr>
        <a:xfrm>
          <a:off x="8699500" y="135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50965</xdr:rowOff>
    </xdr:from>
    <xdr:ext cx="469744" cy="259045"/>
    <xdr:sp macro="" textlink="">
      <xdr:nvSpPr>
        <xdr:cNvPr id="430" name="テキスト ボックス 429"/>
        <xdr:cNvSpPr txBox="1"/>
      </xdr:nvSpPr>
      <xdr:spPr>
        <a:xfrm>
          <a:off x="8515428" y="1359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31065</xdr:rowOff>
    </xdr:from>
    <xdr:to>
      <xdr:col>41</xdr:col>
      <xdr:colOff>101600</xdr:colOff>
      <xdr:row>79</xdr:row>
      <xdr:rowOff>132665</xdr:rowOff>
    </xdr:to>
    <xdr:sp macro="" textlink="">
      <xdr:nvSpPr>
        <xdr:cNvPr id="431" name="楕円 430"/>
        <xdr:cNvSpPr/>
      </xdr:nvSpPr>
      <xdr:spPr>
        <a:xfrm>
          <a:off x="7810500" y="1357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123792</xdr:rowOff>
    </xdr:from>
    <xdr:ext cx="469744" cy="259045"/>
    <xdr:sp macro="" textlink="">
      <xdr:nvSpPr>
        <xdr:cNvPr id="432" name="テキスト ボックス 431"/>
        <xdr:cNvSpPr txBox="1"/>
      </xdr:nvSpPr>
      <xdr:spPr>
        <a:xfrm>
          <a:off x="7626428" y="1366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108838</xdr:rowOff>
    </xdr:from>
    <xdr:to>
      <xdr:col>55</xdr:col>
      <xdr:colOff>0</xdr:colOff>
      <xdr:row>98</xdr:row>
      <xdr:rowOff>42583</xdr:rowOff>
    </xdr:to>
    <xdr:cxnSp macro="">
      <xdr:nvCxnSpPr>
        <xdr:cNvPr id="461" name="直線コネクタ 460"/>
        <xdr:cNvCxnSpPr/>
      </xdr:nvCxnSpPr>
      <xdr:spPr>
        <a:xfrm>
          <a:off x="9639300" y="16739488"/>
          <a:ext cx="838200" cy="10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108838</xdr:rowOff>
    </xdr:from>
    <xdr:to>
      <xdr:col>50</xdr:col>
      <xdr:colOff>114300</xdr:colOff>
      <xdr:row>98</xdr:row>
      <xdr:rowOff>139128</xdr:rowOff>
    </xdr:to>
    <xdr:cxnSp macro="">
      <xdr:nvCxnSpPr>
        <xdr:cNvPr id="464" name="直線コネクタ 463"/>
        <xdr:cNvCxnSpPr/>
      </xdr:nvCxnSpPr>
      <xdr:spPr>
        <a:xfrm flipV="1">
          <a:off x="8750300" y="16739488"/>
          <a:ext cx="889000" cy="20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8001</xdr:rowOff>
    </xdr:from>
    <xdr:to>
      <xdr:col>45</xdr:col>
      <xdr:colOff>177800</xdr:colOff>
      <xdr:row>98</xdr:row>
      <xdr:rowOff>139128</xdr:rowOff>
    </xdr:to>
    <xdr:cxnSp macro="">
      <xdr:nvCxnSpPr>
        <xdr:cNvPr id="467" name="直線コネクタ 466"/>
        <xdr:cNvCxnSpPr/>
      </xdr:nvCxnSpPr>
      <xdr:spPr>
        <a:xfrm>
          <a:off x="7861300" y="16810101"/>
          <a:ext cx="889000" cy="1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163233</xdr:rowOff>
    </xdr:from>
    <xdr:to>
      <xdr:col>55</xdr:col>
      <xdr:colOff>50800</xdr:colOff>
      <xdr:row>98</xdr:row>
      <xdr:rowOff>93383</xdr:rowOff>
    </xdr:to>
    <xdr:sp macro="" textlink="">
      <xdr:nvSpPr>
        <xdr:cNvPr id="477" name="楕円 476"/>
        <xdr:cNvSpPr/>
      </xdr:nvSpPr>
      <xdr:spPr>
        <a:xfrm>
          <a:off x="10426700" y="1679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78160</xdr:rowOff>
    </xdr:from>
    <xdr:ext cx="534377" cy="259045"/>
    <xdr:sp macro="" textlink="">
      <xdr:nvSpPr>
        <xdr:cNvPr id="478" name="普通建設事業費 （ うち更新整備　）該当値テキスト"/>
        <xdr:cNvSpPr txBox="1"/>
      </xdr:nvSpPr>
      <xdr:spPr>
        <a:xfrm>
          <a:off x="10528300" y="1670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58038</xdr:rowOff>
    </xdr:from>
    <xdr:to>
      <xdr:col>50</xdr:col>
      <xdr:colOff>165100</xdr:colOff>
      <xdr:row>97</xdr:row>
      <xdr:rowOff>159638</xdr:rowOff>
    </xdr:to>
    <xdr:sp macro="" textlink="">
      <xdr:nvSpPr>
        <xdr:cNvPr id="479" name="楕円 478"/>
        <xdr:cNvSpPr/>
      </xdr:nvSpPr>
      <xdr:spPr>
        <a:xfrm>
          <a:off x="9588500" y="1668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150765</xdr:rowOff>
    </xdr:from>
    <xdr:ext cx="534377" cy="259045"/>
    <xdr:sp macro="" textlink="">
      <xdr:nvSpPr>
        <xdr:cNvPr id="480" name="テキスト ボックス 479"/>
        <xdr:cNvSpPr txBox="1"/>
      </xdr:nvSpPr>
      <xdr:spPr>
        <a:xfrm>
          <a:off x="9372111" y="1678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88328</xdr:rowOff>
    </xdr:from>
    <xdr:to>
      <xdr:col>46</xdr:col>
      <xdr:colOff>38100</xdr:colOff>
      <xdr:row>99</xdr:row>
      <xdr:rowOff>18478</xdr:rowOff>
    </xdr:to>
    <xdr:sp macro="" textlink="">
      <xdr:nvSpPr>
        <xdr:cNvPr id="481" name="楕円 480"/>
        <xdr:cNvSpPr/>
      </xdr:nvSpPr>
      <xdr:spPr>
        <a:xfrm>
          <a:off x="8699500" y="1689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9605</xdr:rowOff>
    </xdr:from>
    <xdr:ext cx="469744" cy="259045"/>
    <xdr:sp macro="" textlink="">
      <xdr:nvSpPr>
        <xdr:cNvPr id="482" name="テキスト ボックス 481"/>
        <xdr:cNvSpPr txBox="1"/>
      </xdr:nvSpPr>
      <xdr:spPr>
        <a:xfrm>
          <a:off x="8515428" y="1698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128651</xdr:rowOff>
    </xdr:from>
    <xdr:to>
      <xdr:col>41</xdr:col>
      <xdr:colOff>101600</xdr:colOff>
      <xdr:row>98</xdr:row>
      <xdr:rowOff>58801</xdr:rowOff>
    </xdr:to>
    <xdr:sp macro="" textlink="">
      <xdr:nvSpPr>
        <xdr:cNvPr id="483" name="楕円 482"/>
        <xdr:cNvSpPr/>
      </xdr:nvSpPr>
      <xdr:spPr>
        <a:xfrm>
          <a:off x="7810500" y="1675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49928</xdr:rowOff>
    </xdr:from>
    <xdr:ext cx="534377" cy="259045"/>
    <xdr:sp macro="" textlink="">
      <xdr:nvSpPr>
        <xdr:cNvPr id="484" name="テキスト ボックス 483"/>
        <xdr:cNvSpPr txBox="1"/>
      </xdr:nvSpPr>
      <xdr:spPr>
        <a:xfrm>
          <a:off x="7594111" y="16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137140</xdr:rowOff>
    </xdr:from>
    <xdr:to>
      <xdr:col>85</xdr:col>
      <xdr:colOff>127000</xdr:colOff>
      <xdr:row>38</xdr:row>
      <xdr:rowOff>139700</xdr:rowOff>
    </xdr:to>
    <xdr:cxnSp macro="">
      <xdr:nvCxnSpPr>
        <xdr:cNvPr id="511" name="直線コネクタ 510"/>
        <xdr:cNvCxnSpPr/>
      </xdr:nvCxnSpPr>
      <xdr:spPr>
        <a:xfrm>
          <a:off x="15481300" y="6652240"/>
          <a:ext cx="8382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132851</xdr:rowOff>
    </xdr:from>
    <xdr:to>
      <xdr:col>81</xdr:col>
      <xdr:colOff>50800</xdr:colOff>
      <xdr:row>38</xdr:row>
      <xdr:rowOff>137140</xdr:rowOff>
    </xdr:to>
    <xdr:cxnSp macro="">
      <xdr:nvCxnSpPr>
        <xdr:cNvPr id="514" name="直線コネクタ 513"/>
        <xdr:cNvCxnSpPr/>
      </xdr:nvCxnSpPr>
      <xdr:spPr>
        <a:xfrm>
          <a:off x="14592300" y="6647951"/>
          <a:ext cx="889000" cy="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132851</xdr:rowOff>
    </xdr:from>
    <xdr:to>
      <xdr:col>76</xdr:col>
      <xdr:colOff>114300</xdr:colOff>
      <xdr:row>38</xdr:row>
      <xdr:rowOff>139700</xdr:rowOff>
    </xdr:to>
    <xdr:cxnSp macro="">
      <xdr:nvCxnSpPr>
        <xdr:cNvPr id="517" name="直線コネクタ 516"/>
        <xdr:cNvCxnSpPr/>
      </xdr:nvCxnSpPr>
      <xdr:spPr>
        <a:xfrm flipV="1">
          <a:off x="13703300" y="6647951"/>
          <a:ext cx="889000" cy="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135996</xdr:rowOff>
    </xdr:from>
    <xdr:to>
      <xdr:col>71</xdr:col>
      <xdr:colOff>177800</xdr:colOff>
      <xdr:row>38</xdr:row>
      <xdr:rowOff>139700</xdr:rowOff>
    </xdr:to>
    <xdr:cxnSp macro="">
      <xdr:nvCxnSpPr>
        <xdr:cNvPr id="520" name="直線コネクタ 519"/>
        <xdr:cNvCxnSpPr/>
      </xdr:nvCxnSpPr>
      <xdr:spPr>
        <a:xfrm>
          <a:off x="12814300" y="6651096"/>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31" name="災害復旧事業費該当値テキスト"/>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86340</xdr:rowOff>
    </xdr:from>
    <xdr:to>
      <xdr:col>81</xdr:col>
      <xdr:colOff>101600</xdr:colOff>
      <xdr:row>39</xdr:row>
      <xdr:rowOff>16490</xdr:rowOff>
    </xdr:to>
    <xdr:sp macro="" textlink="">
      <xdr:nvSpPr>
        <xdr:cNvPr id="532" name="楕円 531"/>
        <xdr:cNvSpPr/>
      </xdr:nvSpPr>
      <xdr:spPr>
        <a:xfrm>
          <a:off x="15430500" y="660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7617</xdr:rowOff>
    </xdr:from>
    <xdr:ext cx="378565" cy="259045"/>
    <xdr:sp macro="" textlink="">
      <xdr:nvSpPr>
        <xdr:cNvPr id="533" name="テキスト ボックス 532"/>
        <xdr:cNvSpPr txBox="1"/>
      </xdr:nvSpPr>
      <xdr:spPr>
        <a:xfrm>
          <a:off x="15292017" y="6694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82051</xdr:rowOff>
    </xdr:from>
    <xdr:to>
      <xdr:col>76</xdr:col>
      <xdr:colOff>165100</xdr:colOff>
      <xdr:row>39</xdr:row>
      <xdr:rowOff>12201</xdr:rowOff>
    </xdr:to>
    <xdr:sp macro="" textlink="">
      <xdr:nvSpPr>
        <xdr:cNvPr id="534" name="楕円 533"/>
        <xdr:cNvSpPr/>
      </xdr:nvSpPr>
      <xdr:spPr>
        <a:xfrm>
          <a:off x="14541500" y="659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3328</xdr:rowOff>
    </xdr:from>
    <xdr:ext cx="378565" cy="259045"/>
    <xdr:sp macro="" textlink="">
      <xdr:nvSpPr>
        <xdr:cNvPr id="535" name="テキスト ボックス 534"/>
        <xdr:cNvSpPr txBox="1"/>
      </xdr:nvSpPr>
      <xdr:spPr>
        <a:xfrm>
          <a:off x="14403017" y="6689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85196</xdr:rowOff>
    </xdr:from>
    <xdr:to>
      <xdr:col>67</xdr:col>
      <xdr:colOff>101600</xdr:colOff>
      <xdr:row>39</xdr:row>
      <xdr:rowOff>15346</xdr:rowOff>
    </xdr:to>
    <xdr:sp macro="" textlink="">
      <xdr:nvSpPr>
        <xdr:cNvPr id="538" name="楕円 537"/>
        <xdr:cNvSpPr/>
      </xdr:nvSpPr>
      <xdr:spPr>
        <a:xfrm>
          <a:off x="12763500" y="660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6473</xdr:rowOff>
    </xdr:from>
    <xdr:ext cx="378565" cy="259045"/>
    <xdr:sp macro="" textlink="">
      <xdr:nvSpPr>
        <xdr:cNvPr id="539" name="テキスト ボックス 538"/>
        <xdr:cNvSpPr txBox="1"/>
      </xdr:nvSpPr>
      <xdr:spPr>
        <a:xfrm>
          <a:off x="12625017" y="6693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70304</xdr:rowOff>
    </xdr:from>
    <xdr:to>
      <xdr:col>85</xdr:col>
      <xdr:colOff>127000</xdr:colOff>
      <xdr:row>77</xdr:row>
      <xdr:rowOff>74044</xdr:rowOff>
    </xdr:to>
    <xdr:cxnSp macro="">
      <xdr:nvCxnSpPr>
        <xdr:cNvPr id="619" name="直線コネクタ 618"/>
        <xdr:cNvCxnSpPr/>
      </xdr:nvCxnSpPr>
      <xdr:spPr>
        <a:xfrm flipV="1">
          <a:off x="15481300" y="13271954"/>
          <a:ext cx="838200" cy="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74044</xdr:rowOff>
    </xdr:from>
    <xdr:to>
      <xdr:col>81</xdr:col>
      <xdr:colOff>50800</xdr:colOff>
      <xdr:row>77</xdr:row>
      <xdr:rowOff>74696</xdr:rowOff>
    </xdr:to>
    <xdr:cxnSp macro="">
      <xdr:nvCxnSpPr>
        <xdr:cNvPr id="622" name="直線コネクタ 621"/>
        <xdr:cNvCxnSpPr/>
      </xdr:nvCxnSpPr>
      <xdr:spPr>
        <a:xfrm flipV="1">
          <a:off x="14592300" y="13275694"/>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67152</xdr:rowOff>
    </xdr:from>
    <xdr:to>
      <xdr:col>76</xdr:col>
      <xdr:colOff>114300</xdr:colOff>
      <xdr:row>77</xdr:row>
      <xdr:rowOff>74696</xdr:rowOff>
    </xdr:to>
    <xdr:cxnSp macro="">
      <xdr:nvCxnSpPr>
        <xdr:cNvPr id="625" name="直線コネクタ 624"/>
        <xdr:cNvCxnSpPr/>
      </xdr:nvCxnSpPr>
      <xdr:spPr>
        <a:xfrm>
          <a:off x="13703300" y="13268802"/>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7" name="テキスト ボックス 626"/>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67152</xdr:rowOff>
    </xdr:from>
    <xdr:to>
      <xdr:col>71</xdr:col>
      <xdr:colOff>177800</xdr:colOff>
      <xdr:row>77</xdr:row>
      <xdr:rowOff>85652</xdr:rowOff>
    </xdr:to>
    <xdr:cxnSp macro="">
      <xdr:nvCxnSpPr>
        <xdr:cNvPr id="628" name="直線コネクタ 627"/>
        <xdr:cNvCxnSpPr/>
      </xdr:nvCxnSpPr>
      <xdr:spPr>
        <a:xfrm flipV="1">
          <a:off x="12814300" y="13268802"/>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19504</xdr:rowOff>
    </xdr:from>
    <xdr:to>
      <xdr:col>85</xdr:col>
      <xdr:colOff>177800</xdr:colOff>
      <xdr:row>77</xdr:row>
      <xdr:rowOff>121104</xdr:rowOff>
    </xdr:to>
    <xdr:sp macro="" textlink="">
      <xdr:nvSpPr>
        <xdr:cNvPr id="638" name="楕円 637"/>
        <xdr:cNvSpPr/>
      </xdr:nvSpPr>
      <xdr:spPr>
        <a:xfrm>
          <a:off x="16268700" y="132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169381</xdr:rowOff>
    </xdr:from>
    <xdr:ext cx="534377" cy="259045"/>
    <xdr:sp macro="" textlink="">
      <xdr:nvSpPr>
        <xdr:cNvPr id="639" name="公債費該当値テキスト"/>
        <xdr:cNvSpPr txBox="1"/>
      </xdr:nvSpPr>
      <xdr:spPr>
        <a:xfrm>
          <a:off x="16370300" y="1319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23244</xdr:rowOff>
    </xdr:from>
    <xdr:to>
      <xdr:col>81</xdr:col>
      <xdr:colOff>101600</xdr:colOff>
      <xdr:row>77</xdr:row>
      <xdr:rowOff>124844</xdr:rowOff>
    </xdr:to>
    <xdr:sp macro="" textlink="">
      <xdr:nvSpPr>
        <xdr:cNvPr id="640" name="楕円 639"/>
        <xdr:cNvSpPr/>
      </xdr:nvSpPr>
      <xdr:spPr>
        <a:xfrm>
          <a:off x="15430500" y="1322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115971</xdr:rowOff>
    </xdr:from>
    <xdr:ext cx="534377" cy="259045"/>
    <xdr:sp macro="" textlink="">
      <xdr:nvSpPr>
        <xdr:cNvPr id="641" name="テキスト ボックス 640"/>
        <xdr:cNvSpPr txBox="1"/>
      </xdr:nvSpPr>
      <xdr:spPr>
        <a:xfrm>
          <a:off x="15214111" y="1331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23896</xdr:rowOff>
    </xdr:from>
    <xdr:to>
      <xdr:col>76</xdr:col>
      <xdr:colOff>165100</xdr:colOff>
      <xdr:row>77</xdr:row>
      <xdr:rowOff>125496</xdr:rowOff>
    </xdr:to>
    <xdr:sp macro="" textlink="">
      <xdr:nvSpPr>
        <xdr:cNvPr id="642" name="楕円 641"/>
        <xdr:cNvSpPr/>
      </xdr:nvSpPr>
      <xdr:spPr>
        <a:xfrm>
          <a:off x="14541500" y="132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116623</xdr:rowOff>
    </xdr:from>
    <xdr:ext cx="534377" cy="259045"/>
    <xdr:sp macro="" textlink="">
      <xdr:nvSpPr>
        <xdr:cNvPr id="643" name="テキスト ボックス 642"/>
        <xdr:cNvSpPr txBox="1"/>
      </xdr:nvSpPr>
      <xdr:spPr>
        <a:xfrm>
          <a:off x="14325111" y="133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16352</xdr:rowOff>
    </xdr:from>
    <xdr:to>
      <xdr:col>72</xdr:col>
      <xdr:colOff>38100</xdr:colOff>
      <xdr:row>77</xdr:row>
      <xdr:rowOff>117952</xdr:rowOff>
    </xdr:to>
    <xdr:sp macro="" textlink="">
      <xdr:nvSpPr>
        <xdr:cNvPr id="644" name="楕円 643"/>
        <xdr:cNvSpPr/>
      </xdr:nvSpPr>
      <xdr:spPr>
        <a:xfrm>
          <a:off x="13652500" y="1321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109079</xdr:rowOff>
    </xdr:from>
    <xdr:ext cx="534377" cy="259045"/>
    <xdr:sp macro="" textlink="">
      <xdr:nvSpPr>
        <xdr:cNvPr id="645" name="テキスト ボックス 644"/>
        <xdr:cNvSpPr txBox="1"/>
      </xdr:nvSpPr>
      <xdr:spPr>
        <a:xfrm>
          <a:off x="13436111" y="1331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34852</xdr:rowOff>
    </xdr:from>
    <xdr:to>
      <xdr:col>67</xdr:col>
      <xdr:colOff>101600</xdr:colOff>
      <xdr:row>77</xdr:row>
      <xdr:rowOff>136452</xdr:rowOff>
    </xdr:to>
    <xdr:sp macro="" textlink="">
      <xdr:nvSpPr>
        <xdr:cNvPr id="646" name="楕円 645"/>
        <xdr:cNvSpPr/>
      </xdr:nvSpPr>
      <xdr:spPr>
        <a:xfrm>
          <a:off x="12763500" y="132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127579</xdr:rowOff>
    </xdr:from>
    <xdr:ext cx="534377" cy="259045"/>
    <xdr:sp macro="" textlink="">
      <xdr:nvSpPr>
        <xdr:cNvPr id="647" name="テキスト ボックス 646"/>
        <xdr:cNvSpPr txBox="1"/>
      </xdr:nvSpPr>
      <xdr:spPr>
        <a:xfrm>
          <a:off x="12547111" y="133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99009</xdr:rowOff>
    </xdr:from>
    <xdr:to>
      <xdr:col>85</xdr:col>
      <xdr:colOff>127000</xdr:colOff>
      <xdr:row>98</xdr:row>
      <xdr:rowOff>109708</xdr:rowOff>
    </xdr:to>
    <xdr:cxnSp macro="">
      <xdr:nvCxnSpPr>
        <xdr:cNvPr id="674" name="直線コネクタ 673"/>
        <xdr:cNvCxnSpPr/>
      </xdr:nvCxnSpPr>
      <xdr:spPr>
        <a:xfrm>
          <a:off x="15481300" y="16901109"/>
          <a:ext cx="8382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99009</xdr:rowOff>
    </xdr:from>
    <xdr:to>
      <xdr:col>81</xdr:col>
      <xdr:colOff>50800</xdr:colOff>
      <xdr:row>98</xdr:row>
      <xdr:rowOff>110553</xdr:rowOff>
    </xdr:to>
    <xdr:cxnSp macro="">
      <xdr:nvCxnSpPr>
        <xdr:cNvPr id="677" name="直線コネクタ 676"/>
        <xdr:cNvCxnSpPr/>
      </xdr:nvCxnSpPr>
      <xdr:spPr>
        <a:xfrm flipV="1">
          <a:off x="14592300" y="16901109"/>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110553</xdr:rowOff>
    </xdr:from>
    <xdr:to>
      <xdr:col>76</xdr:col>
      <xdr:colOff>114300</xdr:colOff>
      <xdr:row>98</xdr:row>
      <xdr:rowOff>120484</xdr:rowOff>
    </xdr:to>
    <xdr:cxnSp macro="">
      <xdr:nvCxnSpPr>
        <xdr:cNvPr id="680" name="直線コネクタ 679"/>
        <xdr:cNvCxnSpPr/>
      </xdr:nvCxnSpPr>
      <xdr:spPr>
        <a:xfrm flipV="1">
          <a:off x="13703300" y="16912653"/>
          <a:ext cx="889000" cy="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120484</xdr:rowOff>
    </xdr:from>
    <xdr:to>
      <xdr:col>71</xdr:col>
      <xdr:colOff>177800</xdr:colOff>
      <xdr:row>98</xdr:row>
      <xdr:rowOff>123543</xdr:rowOff>
    </xdr:to>
    <xdr:cxnSp macro="">
      <xdr:nvCxnSpPr>
        <xdr:cNvPr id="683" name="直線コネクタ 682"/>
        <xdr:cNvCxnSpPr/>
      </xdr:nvCxnSpPr>
      <xdr:spPr>
        <a:xfrm flipV="1">
          <a:off x="12814300" y="16922584"/>
          <a:ext cx="8890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58908</xdr:rowOff>
    </xdr:from>
    <xdr:to>
      <xdr:col>85</xdr:col>
      <xdr:colOff>177800</xdr:colOff>
      <xdr:row>98</xdr:row>
      <xdr:rowOff>160508</xdr:rowOff>
    </xdr:to>
    <xdr:sp macro="" textlink="">
      <xdr:nvSpPr>
        <xdr:cNvPr id="693" name="楕円 692"/>
        <xdr:cNvSpPr/>
      </xdr:nvSpPr>
      <xdr:spPr>
        <a:xfrm>
          <a:off x="16268700" y="1686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164981</xdr:rowOff>
    </xdr:from>
    <xdr:ext cx="469744" cy="259045"/>
    <xdr:sp macro="" textlink="">
      <xdr:nvSpPr>
        <xdr:cNvPr id="694" name="積立金該当値テキスト"/>
        <xdr:cNvSpPr txBox="1"/>
      </xdr:nvSpPr>
      <xdr:spPr>
        <a:xfrm>
          <a:off x="16370300" y="1679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48209</xdr:rowOff>
    </xdr:from>
    <xdr:to>
      <xdr:col>81</xdr:col>
      <xdr:colOff>101600</xdr:colOff>
      <xdr:row>98</xdr:row>
      <xdr:rowOff>149809</xdr:rowOff>
    </xdr:to>
    <xdr:sp macro="" textlink="">
      <xdr:nvSpPr>
        <xdr:cNvPr id="695" name="楕円 694"/>
        <xdr:cNvSpPr/>
      </xdr:nvSpPr>
      <xdr:spPr>
        <a:xfrm>
          <a:off x="15430500" y="1685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140936</xdr:rowOff>
    </xdr:from>
    <xdr:ext cx="469744" cy="259045"/>
    <xdr:sp macro="" textlink="">
      <xdr:nvSpPr>
        <xdr:cNvPr id="696" name="テキスト ボックス 695"/>
        <xdr:cNvSpPr txBox="1"/>
      </xdr:nvSpPr>
      <xdr:spPr>
        <a:xfrm>
          <a:off x="15246428" y="1694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59753</xdr:rowOff>
    </xdr:from>
    <xdr:to>
      <xdr:col>76</xdr:col>
      <xdr:colOff>165100</xdr:colOff>
      <xdr:row>98</xdr:row>
      <xdr:rowOff>161353</xdr:rowOff>
    </xdr:to>
    <xdr:sp macro="" textlink="">
      <xdr:nvSpPr>
        <xdr:cNvPr id="697" name="楕円 696"/>
        <xdr:cNvSpPr/>
      </xdr:nvSpPr>
      <xdr:spPr>
        <a:xfrm>
          <a:off x="14541500" y="1686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152480</xdr:rowOff>
    </xdr:from>
    <xdr:ext cx="469744" cy="259045"/>
    <xdr:sp macro="" textlink="">
      <xdr:nvSpPr>
        <xdr:cNvPr id="698" name="テキスト ボックス 697"/>
        <xdr:cNvSpPr txBox="1"/>
      </xdr:nvSpPr>
      <xdr:spPr>
        <a:xfrm>
          <a:off x="14357428" y="16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69684</xdr:rowOff>
    </xdr:from>
    <xdr:to>
      <xdr:col>72</xdr:col>
      <xdr:colOff>38100</xdr:colOff>
      <xdr:row>98</xdr:row>
      <xdr:rowOff>171284</xdr:rowOff>
    </xdr:to>
    <xdr:sp macro="" textlink="">
      <xdr:nvSpPr>
        <xdr:cNvPr id="699" name="楕円 698"/>
        <xdr:cNvSpPr/>
      </xdr:nvSpPr>
      <xdr:spPr>
        <a:xfrm>
          <a:off x="13652500" y="1687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162411</xdr:rowOff>
    </xdr:from>
    <xdr:ext cx="469744" cy="259045"/>
    <xdr:sp macro="" textlink="">
      <xdr:nvSpPr>
        <xdr:cNvPr id="700" name="テキスト ボックス 699"/>
        <xdr:cNvSpPr txBox="1"/>
      </xdr:nvSpPr>
      <xdr:spPr>
        <a:xfrm>
          <a:off x="13468428" y="1696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72743</xdr:rowOff>
    </xdr:from>
    <xdr:to>
      <xdr:col>67</xdr:col>
      <xdr:colOff>101600</xdr:colOff>
      <xdr:row>99</xdr:row>
      <xdr:rowOff>2893</xdr:rowOff>
    </xdr:to>
    <xdr:sp macro="" textlink="">
      <xdr:nvSpPr>
        <xdr:cNvPr id="701" name="楕円 700"/>
        <xdr:cNvSpPr/>
      </xdr:nvSpPr>
      <xdr:spPr>
        <a:xfrm>
          <a:off x="12763500" y="1687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165470</xdr:rowOff>
    </xdr:from>
    <xdr:ext cx="469744" cy="259045"/>
    <xdr:sp macro="" textlink="">
      <xdr:nvSpPr>
        <xdr:cNvPr id="702" name="テキスト ボックス 701"/>
        <xdr:cNvSpPr txBox="1"/>
      </xdr:nvSpPr>
      <xdr:spPr>
        <a:xfrm>
          <a:off x="12579428" y="169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8" name="直線コネクタ 78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1" name="直線コネクタ 79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4" name="直線コネクタ 79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7" name="直線コネクタ 79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7" name="楕円 80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249299" cy="259045"/>
    <xdr:sp macro="" textlink="">
      <xdr:nvSpPr>
        <xdr:cNvPr id="808" name="貸付金該当値テキスト"/>
        <xdr:cNvSpPr txBox="1"/>
      </xdr:nvSpPr>
      <xdr:spPr>
        <a:xfrm>
          <a:off x="22212300" y="9948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9" name="楕円 80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0" name="テキスト ボックス 809"/>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1" name="楕円 81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2" name="テキスト ボックス 811"/>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3" name="楕円 81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楕円 81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148730</xdr:rowOff>
    </xdr:from>
    <xdr:to>
      <xdr:col>116</xdr:col>
      <xdr:colOff>63500</xdr:colOff>
      <xdr:row>76</xdr:row>
      <xdr:rowOff>482</xdr:rowOff>
    </xdr:to>
    <xdr:cxnSp macro="">
      <xdr:nvCxnSpPr>
        <xdr:cNvPr id="844" name="直線コネクタ 843"/>
        <xdr:cNvCxnSpPr/>
      </xdr:nvCxnSpPr>
      <xdr:spPr>
        <a:xfrm flipV="1">
          <a:off x="21323300" y="13007480"/>
          <a:ext cx="838200" cy="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77043</xdr:rowOff>
    </xdr:from>
    <xdr:ext cx="534377" cy="259045"/>
    <xdr:sp macro="" textlink="">
      <xdr:nvSpPr>
        <xdr:cNvPr id="845" name="繰出金平均値テキスト"/>
        <xdr:cNvSpPr txBox="1"/>
      </xdr:nvSpPr>
      <xdr:spPr>
        <a:xfrm>
          <a:off x="22212300" y="12935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482</xdr:rowOff>
    </xdr:from>
    <xdr:to>
      <xdr:col>111</xdr:col>
      <xdr:colOff>177800</xdr:colOff>
      <xdr:row>76</xdr:row>
      <xdr:rowOff>63348</xdr:rowOff>
    </xdr:to>
    <xdr:cxnSp macro="">
      <xdr:nvCxnSpPr>
        <xdr:cNvPr id="847" name="直線コネクタ 846"/>
        <xdr:cNvCxnSpPr/>
      </xdr:nvCxnSpPr>
      <xdr:spPr>
        <a:xfrm flipV="1">
          <a:off x="20434300" y="13030682"/>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45841</xdr:rowOff>
    </xdr:from>
    <xdr:ext cx="534377" cy="259045"/>
    <xdr:sp macro="" textlink="">
      <xdr:nvSpPr>
        <xdr:cNvPr id="849" name="テキスト ボックス 848"/>
        <xdr:cNvSpPr txBox="1"/>
      </xdr:nvSpPr>
      <xdr:spPr>
        <a:xfrm>
          <a:off x="21056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63348</xdr:rowOff>
    </xdr:from>
    <xdr:to>
      <xdr:col>107</xdr:col>
      <xdr:colOff>50800</xdr:colOff>
      <xdr:row>76</xdr:row>
      <xdr:rowOff>159565</xdr:rowOff>
    </xdr:to>
    <xdr:cxnSp macro="">
      <xdr:nvCxnSpPr>
        <xdr:cNvPr id="850" name="直線コネクタ 849"/>
        <xdr:cNvCxnSpPr/>
      </xdr:nvCxnSpPr>
      <xdr:spPr>
        <a:xfrm flipV="1">
          <a:off x="19545300" y="13093548"/>
          <a:ext cx="889000" cy="9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41841</xdr:rowOff>
    </xdr:from>
    <xdr:ext cx="534377" cy="259045"/>
    <xdr:sp macro="" textlink="">
      <xdr:nvSpPr>
        <xdr:cNvPr id="852" name="テキスト ボックス 851"/>
        <xdr:cNvSpPr txBox="1"/>
      </xdr:nvSpPr>
      <xdr:spPr>
        <a:xfrm>
          <a:off x="20167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159565</xdr:rowOff>
    </xdr:from>
    <xdr:to>
      <xdr:col>102</xdr:col>
      <xdr:colOff>114300</xdr:colOff>
      <xdr:row>77</xdr:row>
      <xdr:rowOff>11157</xdr:rowOff>
    </xdr:to>
    <xdr:cxnSp macro="">
      <xdr:nvCxnSpPr>
        <xdr:cNvPr id="853" name="直線コネクタ 852"/>
        <xdr:cNvCxnSpPr/>
      </xdr:nvCxnSpPr>
      <xdr:spPr>
        <a:xfrm flipV="1">
          <a:off x="18656300" y="13189765"/>
          <a:ext cx="88900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5" name="テキスト ボックス 854"/>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80200</xdr:rowOff>
    </xdr:from>
    <xdr:ext cx="534377" cy="259045"/>
    <xdr:sp macro="" textlink="">
      <xdr:nvSpPr>
        <xdr:cNvPr id="857" name="テキスト ボックス 856"/>
        <xdr:cNvSpPr txBox="1"/>
      </xdr:nvSpPr>
      <xdr:spPr>
        <a:xfrm>
          <a:off x="18389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97930</xdr:rowOff>
    </xdr:from>
    <xdr:to>
      <xdr:col>116</xdr:col>
      <xdr:colOff>114300</xdr:colOff>
      <xdr:row>76</xdr:row>
      <xdr:rowOff>28079</xdr:rowOff>
    </xdr:to>
    <xdr:sp macro="" textlink="">
      <xdr:nvSpPr>
        <xdr:cNvPr id="863" name="楕円 862"/>
        <xdr:cNvSpPr/>
      </xdr:nvSpPr>
      <xdr:spPr>
        <a:xfrm>
          <a:off x="22110700" y="129566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120807</xdr:rowOff>
    </xdr:from>
    <xdr:ext cx="534377" cy="259045"/>
    <xdr:sp macro="" textlink="">
      <xdr:nvSpPr>
        <xdr:cNvPr id="864" name="繰出金該当値テキスト"/>
        <xdr:cNvSpPr txBox="1"/>
      </xdr:nvSpPr>
      <xdr:spPr>
        <a:xfrm>
          <a:off x="22212300" y="1280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121133</xdr:rowOff>
    </xdr:from>
    <xdr:to>
      <xdr:col>112</xdr:col>
      <xdr:colOff>38100</xdr:colOff>
      <xdr:row>76</xdr:row>
      <xdr:rowOff>51284</xdr:rowOff>
    </xdr:to>
    <xdr:sp macro="" textlink="">
      <xdr:nvSpPr>
        <xdr:cNvPr id="865" name="楕円 864"/>
        <xdr:cNvSpPr/>
      </xdr:nvSpPr>
      <xdr:spPr>
        <a:xfrm>
          <a:off x="21272500" y="129798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42409</xdr:rowOff>
    </xdr:from>
    <xdr:ext cx="534377" cy="259045"/>
    <xdr:sp macro="" textlink="">
      <xdr:nvSpPr>
        <xdr:cNvPr id="866" name="テキスト ボックス 865"/>
        <xdr:cNvSpPr txBox="1"/>
      </xdr:nvSpPr>
      <xdr:spPr>
        <a:xfrm>
          <a:off x="21056111" y="1307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12548</xdr:rowOff>
    </xdr:from>
    <xdr:to>
      <xdr:col>107</xdr:col>
      <xdr:colOff>101600</xdr:colOff>
      <xdr:row>76</xdr:row>
      <xdr:rowOff>114148</xdr:rowOff>
    </xdr:to>
    <xdr:sp macro="" textlink="">
      <xdr:nvSpPr>
        <xdr:cNvPr id="867" name="楕円 866"/>
        <xdr:cNvSpPr/>
      </xdr:nvSpPr>
      <xdr:spPr>
        <a:xfrm>
          <a:off x="20383500" y="1304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105275</xdr:rowOff>
    </xdr:from>
    <xdr:ext cx="534377" cy="259045"/>
    <xdr:sp macro="" textlink="">
      <xdr:nvSpPr>
        <xdr:cNvPr id="868" name="テキスト ボックス 867"/>
        <xdr:cNvSpPr txBox="1"/>
      </xdr:nvSpPr>
      <xdr:spPr>
        <a:xfrm>
          <a:off x="20167111" y="1313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108765</xdr:rowOff>
    </xdr:from>
    <xdr:to>
      <xdr:col>102</xdr:col>
      <xdr:colOff>165100</xdr:colOff>
      <xdr:row>77</xdr:row>
      <xdr:rowOff>38915</xdr:rowOff>
    </xdr:to>
    <xdr:sp macro="" textlink="">
      <xdr:nvSpPr>
        <xdr:cNvPr id="869" name="楕円 868"/>
        <xdr:cNvSpPr/>
      </xdr:nvSpPr>
      <xdr:spPr>
        <a:xfrm>
          <a:off x="19494500" y="1313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30042</xdr:rowOff>
    </xdr:from>
    <xdr:ext cx="534377" cy="259045"/>
    <xdr:sp macro="" textlink="">
      <xdr:nvSpPr>
        <xdr:cNvPr id="870" name="テキスト ボックス 869"/>
        <xdr:cNvSpPr txBox="1"/>
      </xdr:nvSpPr>
      <xdr:spPr>
        <a:xfrm>
          <a:off x="19278111" y="1323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131807</xdr:rowOff>
    </xdr:from>
    <xdr:to>
      <xdr:col>98</xdr:col>
      <xdr:colOff>38100</xdr:colOff>
      <xdr:row>77</xdr:row>
      <xdr:rowOff>61957</xdr:rowOff>
    </xdr:to>
    <xdr:sp macro="" textlink="">
      <xdr:nvSpPr>
        <xdr:cNvPr id="871" name="楕円 870"/>
        <xdr:cNvSpPr/>
      </xdr:nvSpPr>
      <xdr:spPr>
        <a:xfrm>
          <a:off x="18605500" y="131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53084</xdr:rowOff>
    </xdr:from>
    <xdr:ext cx="534377" cy="259045"/>
    <xdr:sp macro="" textlink="">
      <xdr:nvSpPr>
        <xdr:cNvPr id="872" name="テキスト ボックス 871"/>
        <xdr:cNvSpPr txBox="1"/>
      </xdr:nvSpPr>
      <xdr:spPr>
        <a:xfrm>
          <a:off x="18389111" y="1325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14,457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円となっており、類似団体と比較して一人当たりコストが低く、前年度よりも一人当たり</a:t>
          </a:r>
          <a:r>
            <a:rPr kumimoji="1" lang="en-US" altLang="ja-JP" sz="1300">
              <a:latin typeface="ＭＳ Ｐゴシック" panose="020B0600070205080204" pitchFamily="50" charset="-128"/>
              <a:ea typeface="ＭＳ Ｐゴシック" panose="020B0600070205080204" pitchFamily="50" charset="-128"/>
            </a:rPr>
            <a:t>12,912</a:t>
          </a:r>
          <a:r>
            <a:rPr kumimoji="1" lang="ja-JP" altLang="en-US" sz="1300">
              <a:latin typeface="ＭＳ Ｐゴシック" panose="020B0600070205080204" pitchFamily="50" charset="-128"/>
              <a:ea typeface="ＭＳ Ｐゴシック" panose="020B0600070205080204" pitchFamily="50" charset="-128"/>
            </a:rPr>
            <a:t>円減額ととなっている。</a:t>
          </a:r>
        </a:p>
        <a:p>
          <a:r>
            <a:rPr kumimoji="1" lang="ja-JP" altLang="en-US" sz="1300">
              <a:latin typeface="ＭＳ Ｐゴシック" panose="020B0600070205080204" pitchFamily="50" charset="-128"/>
              <a:ea typeface="ＭＳ Ｐゴシック" panose="020B0600070205080204" pitchFamily="50" charset="-128"/>
            </a:rPr>
            <a:t>前年度よりも減額となった要因は、平成２８年度の松伏第二中学校の大規模改修事業及び学校給食センターボイラー更新工事事業等が完了したことがあげられる。</a:t>
          </a:r>
        </a:p>
        <a:p>
          <a:r>
            <a:rPr kumimoji="1" lang="ja-JP" altLang="en-US" sz="1300">
              <a:latin typeface="ＭＳ Ｐゴシック" panose="020B0600070205080204" pitchFamily="50" charset="-128"/>
              <a:ea typeface="ＭＳ Ｐゴシック" panose="020B0600070205080204" pitchFamily="50" charset="-128"/>
            </a:rPr>
            <a:t>今後も、事業の選択と集中を進めながら対象事業の取捨選択を徹底していく。</a:t>
          </a: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57,808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円となっており、類似団体と比較して一人当たりコストが低いが、前年度よりも住民一人当たり</a:t>
          </a:r>
          <a:r>
            <a:rPr kumimoji="1" lang="en-US" altLang="ja-JP" sz="1300">
              <a:latin typeface="ＭＳ Ｐゴシック" panose="020B0600070205080204" pitchFamily="50" charset="-128"/>
              <a:ea typeface="ＭＳ Ｐゴシック" panose="020B0600070205080204" pitchFamily="50" charset="-128"/>
            </a:rPr>
            <a:t>1,249</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これは、児童福祉や障がい福祉関係経費の増加したことが主な要因である。今後も高齢化の進展などにより続くことが見込まれるため、</a:t>
          </a:r>
        </a:p>
        <a:p>
          <a:r>
            <a:rPr kumimoji="1" lang="ja-JP" altLang="en-US" sz="1300">
              <a:latin typeface="ＭＳ Ｐゴシック" panose="020B0600070205080204" pitchFamily="50" charset="-128"/>
              <a:ea typeface="ＭＳ Ｐゴシック" panose="020B0600070205080204" pitchFamily="50" charset="-128"/>
            </a:rPr>
            <a:t>保険料の上昇抑制に向けて予防・健康管理の推進を行っていく。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29,889
29,577
16.20
8,781,915
8,286,646
487,349
5,726,047
7,965,649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36830</xdr:rowOff>
    </xdr:from>
    <xdr:to>
      <xdr:col>24</xdr:col>
      <xdr:colOff>63500</xdr:colOff>
      <xdr:row>35</xdr:row>
      <xdr:rowOff>67310</xdr:rowOff>
    </xdr:to>
    <xdr:cxnSp macro="">
      <xdr:nvCxnSpPr>
        <xdr:cNvPr id="61" name="直線コネクタ 60"/>
        <xdr:cNvCxnSpPr/>
      </xdr:nvCxnSpPr>
      <xdr:spPr>
        <a:xfrm>
          <a:off x="3797300" y="60375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7383</xdr:rowOff>
    </xdr:from>
    <xdr:ext cx="469744" cy="259045"/>
    <xdr:sp macro="" textlink="">
      <xdr:nvSpPr>
        <xdr:cNvPr id="62" name="議会費平均値テキスト"/>
        <xdr:cNvSpPr txBox="1"/>
      </xdr:nvSpPr>
      <xdr:spPr>
        <a:xfrm>
          <a:off x="4686300" y="583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90551</xdr:rowOff>
    </xdr:from>
    <xdr:to>
      <xdr:col>19</xdr:col>
      <xdr:colOff>177800</xdr:colOff>
      <xdr:row>35</xdr:row>
      <xdr:rowOff>36830</xdr:rowOff>
    </xdr:to>
    <xdr:cxnSp macro="">
      <xdr:nvCxnSpPr>
        <xdr:cNvPr id="64" name="直線コネクタ 63"/>
        <xdr:cNvCxnSpPr/>
      </xdr:nvCxnSpPr>
      <xdr:spPr>
        <a:xfrm>
          <a:off x="2908300" y="5919851"/>
          <a:ext cx="8890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90551</xdr:rowOff>
    </xdr:from>
    <xdr:to>
      <xdr:col>15</xdr:col>
      <xdr:colOff>50800</xdr:colOff>
      <xdr:row>35</xdr:row>
      <xdr:rowOff>3302</xdr:rowOff>
    </xdr:to>
    <xdr:cxnSp macro="">
      <xdr:nvCxnSpPr>
        <xdr:cNvPr id="67" name="直線コネクタ 66"/>
        <xdr:cNvCxnSpPr/>
      </xdr:nvCxnSpPr>
      <xdr:spPr>
        <a:xfrm flipV="1">
          <a:off x="2019300" y="5919851"/>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146956</xdr:rowOff>
    </xdr:from>
    <xdr:ext cx="469744" cy="259045"/>
    <xdr:sp macro="" textlink="">
      <xdr:nvSpPr>
        <xdr:cNvPr id="69" name="テキスト ボックス 68"/>
        <xdr:cNvSpPr txBox="1"/>
      </xdr:nvSpPr>
      <xdr:spPr>
        <a:xfrm>
          <a:off x="2673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3302</xdr:rowOff>
    </xdr:from>
    <xdr:to>
      <xdr:col>10</xdr:col>
      <xdr:colOff>114300</xdr:colOff>
      <xdr:row>35</xdr:row>
      <xdr:rowOff>36068</xdr:rowOff>
    </xdr:to>
    <xdr:cxnSp macro="">
      <xdr:nvCxnSpPr>
        <xdr:cNvPr id="70" name="直線コネクタ 69"/>
        <xdr:cNvCxnSpPr/>
      </xdr:nvCxnSpPr>
      <xdr:spPr>
        <a:xfrm flipV="1">
          <a:off x="1130300" y="6004052"/>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80" name="楕円 79"/>
        <xdr:cNvSpPr/>
      </xdr:nvSpPr>
      <xdr:spPr>
        <a:xfrm>
          <a:off x="45847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166387</xdr:rowOff>
    </xdr:from>
    <xdr:ext cx="469744" cy="259045"/>
    <xdr:sp macro="" textlink="">
      <xdr:nvSpPr>
        <xdr:cNvPr id="81" name="議会費該当値テキスト"/>
        <xdr:cNvSpPr txBox="1"/>
      </xdr:nvSpPr>
      <xdr:spPr>
        <a:xfrm>
          <a:off x="4686300"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157480</xdr:rowOff>
    </xdr:from>
    <xdr:to>
      <xdr:col>20</xdr:col>
      <xdr:colOff>38100</xdr:colOff>
      <xdr:row>35</xdr:row>
      <xdr:rowOff>87630</xdr:rowOff>
    </xdr:to>
    <xdr:sp macro="" textlink="">
      <xdr:nvSpPr>
        <xdr:cNvPr id="82" name="楕円 81"/>
        <xdr:cNvSpPr/>
      </xdr:nvSpPr>
      <xdr:spPr>
        <a:xfrm>
          <a:off x="3746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83" name="テキスト ボックス 82"/>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39751</xdr:rowOff>
    </xdr:from>
    <xdr:to>
      <xdr:col>15</xdr:col>
      <xdr:colOff>101600</xdr:colOff>
      <xdr:row>34</xdr:row>
      <xdr:rowOff>141351</xdr:rowOff>
    </xdr:to>
    <xdr:sp macro="" textlink="">
      <xdr:nvSpPr>
        <xdr:cNvPr id="84" name="楕円 83"/>
        <xdr:cNvSpPr/>
      </xdr:nvSpPr>
      <xdr:spPr>
        <a:xfrm>
          <a:off x="2857500" y="58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157878</xdr:rowOff>
    </xdr:from>
    <xdr:ext cx="469744" cy="259045"/>
    <xdr:sp macro="" textlink="">
      <xdr:nvSpPr>
        <xdr:cNvPr id="85" name="テキスト ボックス 84"/>
        <xdr:cNvSpPr txBox="1"/>
      </xdr:nvSpPr>
      <xdr:spPr>
        <a:xfrm>
          <a:off x="2673428" y="564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123952</xdr:rowOff>
    </xdr:from>
    <xdr:to>
      <xdr:col>10</xdr:col>
      <xdr:colOff>165100</xdr:colOff>
      <xdr:row>35</xdr:row>
      <xdr:rowOff>54102</xdr:rowOff>
    </xdr:to>
    <xdr:sp macro="" textlink="">
      <xdr:nvSpPr>
        <xdr:cNvPr id="86" name="楕円 85"/>
        <xdr:cNvSpPr/>
      </xdr:nvSpPr>
      <xdr:spPr>
        <a:xfrm>
          <a:off x="1968500" y="595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45229</xdr:rowOff>
    </xdr:from>
    <xdr:ext cx="469744" cy="259045"/>
    <xdr:sp macro="" textlink="">
      <xdr:nvSpPr>
        <xdr:cNvPr id="87" name="テキスト ボックス 86"/>
        <xdr:cNvSpPr txBox="1"/>
      </xdr:nvSpPr>
      <xdr:spPr>
        <a:xfrm>
          <a:off x="1784428" y="604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156718</xdr:rowOff>
    </xdr:from>
    <xdr:to>
      <xdr:col>6</xdr:col>
      <xdr:colOff>38100</xdr:colOff>
      <xdr:row>35</xdr:row>
      <xdr:rowOff>86868</xdr:rowOff>
    </xdr:to>
    <xdr:sp macro="" textlink="">
      <xdr:nvSpPr>
        <xdr:cNvPr id="88" name="楕円 87"/>
        <xdr:cNvSpPr/>
      </xdr:nvSpPr>
      <xdr:spPr>
        <a:xfrm>
          <a:off x="1079500" y="598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77995</xdr:rowOff>
    </xdr:from>
    <xdr:ext cx="469744" cy="259045"/>
    <xdr:sp macro="" textlink="">
      <xdr:nvSpPr>
        <xdr:cNvPr id="89" name="テキスト ボックス 88"/>
        <xdr:cNvSpPr txBox="1"/>
      </xdr:nvSpPr>
      <xdr:spPr>
        <a:xfrm>
          <a:off x="895428" y="607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140063</xdr:rowOff>
    </xdr:from>
    <xdr:to>
      <xdr:col>24</xdr:col>
      <xdr:colOff>63500</xdr:colOff>
      <xdr:row>58</xdr:row>
      <xdr:rowOff>148113</xdr:rowOff>
    </xdr:to>
    <xdr:cxnSp macro="">
      <xdr:nvCxnSpPr>
        <xdr:cNvPr id="120" name="直線コネクタ 119"/>
        <xdr:cNvCxnSpPr/>
      </xdr:nvCxnSpPr>
      <xdr:spPr>
        <a:xfrm>
          <a:off x="3797300" y="10084163"/>
          <a:ext cx="838200" cy="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140063</xdr:rowOff>
    </xdr:from>
    <xdr:to>
      <xdr:col>19</xdr:col>
      <xdr:colOff>177800</xdr:colOff>
      <xdr:row>58</xdr:row>
      <xdr:rowOff>143704</xdr:rowOff>
    </xdr:to>
    <xdr:cxnSp macro="">
      <xdr:nvCxnSpPr>
        <xdr:cNvPr id="123" name="直線コネクタ 122"/>
        <xdr:cNvCxnSpPr/>
      </xdr:nvCxnSpPr>
      <xdr:spPr>
        <a:xfrm flipV="1">
          <a:off x="2908300" y="10084163"/>
          <a:ext cx="889000" cy="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143704</xdr:rowOff>
    </xdr:from>
    <xdr:to>
      <xdr:col>15</xdr:col>
      <xdr:colOff>50800</xdr:colOff>
      <xdr:row>59</xdr:row>
      <xdr:rowOff>982</xdr:rowOff>
    </xdr:to>
    <xdr:cxnSp macro="">
      <xdr:nvCxnSpPr>
        <xdr:cNvPr id="126" name="直線コネクタ 125"/>
        <xdr:cNvCxnSpPr/>
      </xdr:nvCxnSpPr>
      <xdr:spPr>
        <a:xfrm flipV="1">
          <a:off x="2019300" y="10087804"/>
          <a:ext cx="889000" cy="2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982</xdr:rowOff>
    </xdr:from>
    <xdr:to>
      <xdr:col>10</xdr:col>
      <xdr:colOff>114300</xdr:colOff>
      <xdr:row>59</xdr:row>
      <xdr:rowOff>1087</xdr:rowOff>
    </xdr:to>
    <xdr:cxnSp macro="">
      <xdr:nvCxnSpPr>
        <xdr:cNvPr id="129" name="直線コネクタ 128"/>
        <xdr:cNvCxnSpPr/>
      </xdr:nvCxnSpPr>
      <xdr:spPr>
        <a:xfrm flipV="1">
          <a:off x="1130300" y="10116532"/>
          <a:ext cx="889000" cy="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97313</xdr:rowOff>
    </xdr:from>
    <xdr:to>
      <xdr:col>24</xdr:col>
      <xdr:colOff>114300</xdr:colOff>
      <xdr:row>59</xdr:row>
      <xdr:rowOff>27463</xdr:rowOff>
    </xdr:to>
    <xdr:sp macro="" textlink="">
      <xdr:nvSpPr>
        <xdr:cNvPr id="139" name="楕円 138"/>
        <xdr:cNvSpPr/>
      </xdr:nvSpPr>
      <xdr:spPr>
        <a:xfrm>
          <a:off x="4584700" y="1004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12240</xdr:rowOff>
    </xdr:from>
    <xdr:ext cx="534377" cy="259045"/>
    <xdr:sp macro="" textlink="">
      <xdr:nvSpPr>
        <xdr:cNvPr id="140" name="総務費該当値テキスト"/>
        <xdr:cNvSpPr txBox="1"/>
      </xdr:nvSpPr>
      <xdr:spPr>
        <a:xfrm>
          <a:off x="4686300" y="995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89263</xdr:rowOff>
    </xdr:from>
    <xdr:to>
      <xdr:col>20</xdr:col>
      <xdr:colOff>38100</xdr:colOff>
      <xdr:row>59</xdr:row>
      <xdr:rowOff>19413</xdr:rowOff>
    </xdr:to>
    <xdr:sp macro="" textlink="">
      <xdr:nvSpPr>
        <xdr:cNvPr id="141" name="楕円 140"/>
        <xdr:cNvSpPr/>
      </xdr:nvSpPr>
      <xdr:spPr>
        <a:xfrm>
          <a:off x="3746500" y="1003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10540</xdr:rowOff>
    </xdr:from>
    <xdr:ext cx="534377" cy="259045"/>
    <xdr:sp macro="" textlink="">
      <xdr:nvSpPr>
        <xdr:cNvPr id="142" name="テキスト ボックス 141"/>
        <xdr:cNvSpPr txBox="1"/>
      </xdr:nvSpPr>
      <xdr:spPr>
        <a:xfrm>
          <a:off x="3530111" y="1012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92904</xdr:rowOff>
    </xdr:from>
    <xdr:to>
      <xdr:col>15</xdr:col>
      <xdr:colOff>101600</xdr:colOff>
      <xdr:row>59</xdr:row>
      <xdr:rowOff>23054</xdr:rowOff>
    </xdr:to>
    <xdr:sp macro="" textlink="">
      <xdr:nvSpPr>
        <xdr:cNvPr id="143" name="楕円 142"/>
        <xdr:cNvSpPr/>
      </xdr:nvSpPr>
      <xdr:spPr>
        <a:xfrm>
          <a:off x="2857500" y="1003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14181</xdr:rowOff>
    </xdr:from>
    <xdr:ext cx="534377" cy="259045"/>
    <xdr:sp macro="" textlink="">
      <xdr:nvSpPr>
        <xdr:cNvPr id="144" name="テキスト ボックス 143"/>
        <xdr:cNvSpPr txBox="1"/>
      </xdr:nvSpPr>
      <xdr:spPr>
        <a:xfrm>
          <a:off x="2641111" y="101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121632</xdr:rowOff>
    </xdr:from>
    <xdr:to>
      <xdr:col>10</xdr:col>
      <xdr:colOff>165100</xdr:colOff>
      <xdr:row>59</xdr:row>
      <xdr:rowOff>51782</xdr:rowOff>
    </xdr:to>
    <xdr:sp macro="" textlink="">
      <xdr:nvSpPr>
        <xdr:cNvPr id="145" name="楕円 144"/>
        <xdr:cNvSpPr/>
      </xdr:nvSpPr>
      <xdr:spPr>
        <a:xfrm>
          <a:off x="1968500" y="1006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42909</xdr:rowOff>
    </xdr:from>
    <xdr:ext cx="534377" cy="259045"/>
    <xdr:sp macro="" textlink="">
      <xdr:nvSpPr>
        <xdr:cNvPr id="146" name="テキスト ボックス 145"/>
        <xdr:cNvSpPr txBox="1"/>
      </xdr:nvSpPr>
      <xdr:spPr>
        <a:xfrm>
          <a:off x="1752111" y="1015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121737</xdr:rowOff>
    </xdr:from>
    <xdr:to>
      <xdr:col>6</xdr:col>
      <xdr:colOff>38100</xdr:colOff>
      <xdr:row>59</xdr:row>
      <xdr:rowOff>51887</xdr:rowOff>
    </xdr:to>
    <xdr:sp macro="" textlink="">
      <xdr:nvSpPr>
        <xdr:cNvPr id="147" name="楕円 146"/>
        <xdr:cNvSpPr/>
      </xdr:nvSpPr>
      <xdr:spPr>
        <a:xfrm>
          <a:off x="1079500" y="100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43014</xdr:rowOff>
    </xdr:from>
    <xdr:ext cx="534377" cy="259045"/>
    <xdr:sp macro="" textlink="">
      <xdr:nvSpPr>
        <xdr:cNvPr id="148" name="テキスト ボックス 147"/>
        <xdr:cNvSpPr txBox="1"/>
      </xdr:nvSpPr>
      <xdr:spPr>
        <a:xfrm>
          <a:off x="863111" y="1015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11010</xdr:rowOff>
    </xdr:from>
    <xdr:to>
      <xdr:col>24</xdr:col>
      <xdr:colOff>63500</xdr:colOff>
      <xdr:row>78</xdr:row>
      <xdr:rowOff>62091</xdr:rowOff>
    </xdr:to>
    <xdr:cxnSp macro="">
      <xdr:nvCxnSpPr>
        <xdr:cNvPr id="178" name="直線コネクタ 177"/>
        <xdr:cNvCxnSpPr/>
      </xdr:nvCxnSpPr>
      <xdr:spPr>
        <a:xfrm flipV="1">
          <a:off x="3797300" y="13384110"/>
          <a:ext cx="838200" cy="5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92409</xdr:rowOff>
    </xdr:from>
    <xdr:ext cx="599010" cy="259045"/>
    <xdr:sp macro="" textlink="">
      <xdr:nvSpPr>
        <xdr:cNvPr id="179" name="民生費平均値テキスト"/>
        <xdr:cNvSpPr txBox="1"/>
      </xdr:nvSpPr>
      <xdr:spPr>
        <a:xfrm>
          <a:off x="4686300" y="1295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62091</xdr:rowOff>
    </xdr:from>
    <xdr:to>
      <xdr:col>19</xdr:col>
      <xdr:colOff>177800</xdr:colOff>
      <xdr:row>78</xdr:row>
      <xdr:rowOff>134328</xdr:rowOff>
    </xdr:to>
    <xdr:cxnSp macro="">
      <xdr:nvCxnSpPr>
        <xdr:cNvPr id="181" name="直線コネクタ 180"/>
        <xdr:cNvCxnSpPr/>
      </xdr:nvCxnSpPr>
      <xdr:spPr>
        <a:xfrm flipV="1">
          <a:off x="2908300" y="13435191"/>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134328</xdr:rowOff>
    </xdr:from>
    <xdr:to>
      <xdr:col>15</xdr:col>
      <xdr:colOff>50800</xdr:colOff>
      <xdr:row>79</xdr:row>
      <xdr:rowOff>2463</xdr:rowOff>
    </xdr:to>
    <xdr:cxnSp macro="">
      <xdr:nvCxnSpPr>
        <xdr:cNvPr id="184" name="直線コネクタ 183"/>
        <xdr:cNvCxnSpPr/>
      </xdr:nvCxnSpPr>
      <xdr:spPr>
        <a:xfrm flipV="1">
          <a:off x="2019300" y="13507428"/>
          <a:ext cx="889000" cy="3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143094</xdr:rowOff>
    </xdr:from>
    <xdr:ext cx="599010" cy="259045"/>
    <xdr:sp macro="" textlink="">
      <xdr:nvSpPr>
        <xdr:cNvPr id="186" name="テキスト ボックス 185"/>
        <xdr:cNvSpPr txBox="1"/>
      </xdr:nvSpPr>
      <xdr:spPr>
        <a:xfrm>
          <a:off x="2608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2463</xdr:rowOff>
    </xdr:from>
    <xdr:to>
      <xdr:col>10</xdr:col>
      <xdr:colOff>114300</xdr:colOff>
      <xdr:row>79</xdr:row>
      <xdr:rowOff>93701</xdr:rowOff>
    </xdr:to>
    <xdr:cxnSp macro="">
      <xdr:nvCxnSpPr>
        <xdr:cNvPr id="187" name="直線コネクタ 186"/>
        <xdr:cNvCxnSpPr/>
      </xdr:nvCxnSpPr>
      <xdr:spPr>
        <a:xfrm flipV="1">
          <a:off x="1130300" y="13547013"/>
          <a:ext cx="889000" cy="9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7053</xdr:rowOff>
    </xdr:from>
    <xdr:ext cx="599010" cy="259045"/>
    <xdr:sp macro="" textlink="">
      <xdr:nvSpPr>
        <xdr:cNvPr id="189" name="テキスト ボックス 188"/>
        <xdr:cNvSpPr txBox="1"/>
      </xdr:nvSpPr>
      <xdr:spPr>
        <a:xfrm>
          <a:off x="1719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131660</xdr:rowOff>
    </xdr:from>
    <xdr:to>
      <xdr:col>24</xdr:col>
      <xdr:colOff>114300</xdr:colOff>
      <xdr:row>78</xdr:row>
      <xdr:rowOff>61810</xdr:rowOff>
    </xdr:to>
    <xdr:sp macro="" textlink="">
      <xdr:nvSpPr>
        <xdr:cNvPr id="197" name="楕円 196"/>
        <xdr:cNvSpPr/>
      </xdr:nvSpPr>
      <xdr:spPr>
        <a:xfrm>
          <a:off x="4584700" y="1333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110087</xdr:rowOff>
    </xdr:from>
    <xdr:ext cx="599010" cy="259045"/>
    <xdr:sp macro="" textlink="">
      <xdr:nvSpPr>
        <xdr:cNvPr id="198" name="民生費該当値テキスト"/>
        <xdr:cNvSpPr txBox="1"/>
      </xdr:nvSpPr>
      <xdr:spPr>
        <a:xfrm>
          <a:off x="4686300" y="13311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11291</xdr:rowOff>
    </xdr:from>
    <xdr:to>
      <xdr:col>20</xdr:col>
      <xdr:colOff>38100</xdr:colOff>
      <xdr:row>78</xdr:row>
      <xdr:rowOff>112891</xdr:rowOff>
    </xdr:to>
    <xdr:sp macro="" textlink="">
      <xdr:nvSpPr>
        <xdr:cNvPr id="199" name="楕円 198"/>
        <xdr:cNvSpPr/>
      </xdr:nvSpPr>
      <xdr:spPr>
        <a:xfrm>
          <a:off x="3746500" y="1338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104018</xdr:rowOff>
    </xdr:from>
    <xdr:ext cx="599010" cy="259045"/>
    <xdr:sp macro="" textlink="">
      <xdr:nvSpPr>
        <xdr:cNvPr id="200" name="テキスト ボックス 199"/>
        <xdr:cNvSpPr txBox="1"/>
      </xdr:nvSpPr>
      <xdr:spPr>
        <a:xfrm>
          <a:off x="3497795" y="1347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83528</xdr:rowOff>
    </xdr:from>
    <xdr:to>
      <xdr:col>15</xdr:col>
      <xdr:colOff>101600</xdr:colOff>
      <xdr:row>79</xdr:row>
      <xdr:rowOff>13678</xdr:rowOff>
    </xdr:to>
    <xdr:sp macro="" textlink="">
      <xdr:nvSpPr>
        <xdr:cNvPr id="201" name="楕円 200"/>
        <xdr:cNvSpPr/>
      </xdr:nvSpPr>
      <xdr:spPr>
        <a:xfrm>
          <a:off x="2857500" y="1345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4805</xdr:rowOff>
    </xdr:from>
    <xdr:ext cx="534377" cy="259045"/>
    <xdr:sp macro="" textlink="">
      <xdr:nvSpPr>
        <xdr:cNvPr id="202" name="テキスト ボックス 201"/>
        <xdr:cNvSpPr txBox="1"/>
      </xdr:nvSpPr>
      <xdr:spPr>
        <a:xfrm>
          <a:off x="2641111" y="135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123113</xdr:rowOff>
    </xdr:from>
    <xdr:to>
      <xdr:col>10</xdr:col>
      <xdr:colOff>165100</xdr:colOff>
      <xdr:row>79</xdr:row>
      <xdr:rowOff>53263</xdr:rowOff>
    </xdr:to>
    <xdr:sp macro="" textlink="">
      <xdr:nvSpPr>
        <xdr:cNvPr id="203" name="楕円 202"/>
        <xdr:cNvSpPr/>
      </xdr:nvSpPr>
      <xdr:spPr>
        <a:xfrm>
          <a:off x="1968500" y="1349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44390</xdr:rowOff>
    </xdr:from>
    <xdr:ext cx="534377" cy="259045"/>
    <xdr:sp macro="" textlink="">
      <xdr:nvSpPr>
        <xdr:cNvPr id="204" name="テキスト ボックス 203"/>
        <xdr:cNvSpPr txBox="1"/>
      </xdr:nvSpPr>
      <xdr:spPr>
        <a:xfrm>
          <a:off x="1752111" y="1358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42901</xdr:rowOff>
    </xdr:from>
    <xdr:to>
      <xdr:col>6</xdr:col>
      <xdr:colOff>38100</xdr:colOff>
      <xdr:row>79</xdr:row>
      <xdr:rowOff>144501</xdr:rowOff>
    </xdr:to>
    <xdr:sp macro="" textlink="">
      <xdr:nvSpPr>
        <xdr:cNvPr id="205" name="楕円 204"/>
        <xdr:cNvSpPr/>
      </xdr:nvSpPr>
      <xdr:spPr>
        <a:xfrm>
          <a:off x="1079500" y="1358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135628</xdr:rowOff>
    </xdr:from>
    <xdr:ext cx="534377" cy="259045"/>
    <xdr:sp macro="" textlink="">
      <xdr:nvSpPr>
        <xdr:cNvPr id="206" name="テキスト ボックス 205"/>
        <xdr:cNvSpPr txBox="1"/>
      </xdr:nvSpPr>
      <xdr:spPr>
        <a:xfrm>
          <a:off x="863111" y="1368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81012</xdr:rowOff>
    </xdr:from>
    <xdr:to>
      <xdr:col>24</xdr:col>
      <xdr:colOff>63500</xdr:colOff>
      <xdr:row>97</xdr:row>
      <xdr:rowOff>89179</xdr:rowOff>
    </xdr:to>
    <xdr:cxnSp macro="">
      <xdr:nvCxnSpPr>
        <xdr:cNvPr id="231" name="直線コネクタ 230"/>
        <xdr:cNvCxnSpPr/>
      </xdr:nvCxnSpPr>
      <xdr:spPr>
        <a:xfrm>
          <a:off x="3797300" y="16711662"/>
          <a:ext cx="838200" cy="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77515</xdr:rowOff>
    </xdr:from>
    <xdr:to>
      <xdr:col>19</xdr:col>
      <xdr:colOff>177800</xdr:colOff>
      <xdr:row>97</xdr:row>
      <xdr:rowOff>81012</xdr:rowOff>
    </xdr:to>
    <xdr:cxnSp macro="">
      <xdr:nvCxnSpPr>
        <xdr:cNvPr id="234" name="直線コネクタ 233"/>
        <xdr:cNvCxnSpPr/>
      </xdr:nvCxnSpPr>
      <xdr:spPr>
        <a:xfrm>
          <a:off x="2908300" y="16708165"/>
          <a:ext cx="8890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77515</xdr:rowOff>
    </xdr:from>
    <xdr:to>
      <xdr:col>15</xdr:col>
      <xdr:colOff>50800</xdr:colOff>
      <xdr:row>97</xdr:row>
      <xdr:rowOff>83824</xdr:rowOff>
    </xdr:to>
    <xdr:cxnSp macro="">
      <xdr:nvCxnSpPr>
        <xdr:cNvPr id="237" name="直線コネクタ 236"/>
        <xdr:cNvCxnSpPr/>
      </xdr:nvCxnSpPr>
      <xdr:spPr>
        <a:xfrm flipV="1">
          <a:off x="2019300" y="16708165"/>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39" name="テキスト ボックス 238"/>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74343</xdr:rowOff>
    </xdr:from>
    <xdr:to>
      <xdr:col>10</xdr:col>
      <xdr:colOff>114300</xdr:colOff>
      <xdr:row>97</xdr:row>
      <xdr:rowOff>83824</xdr:rowOff>
    </xdr:to>
    <xdr:cxnSp macro="">
      <xdr:nvCxnSpPr>
        <xdr:cNvPr id="240" name="直線コネクタ 239"/>
        <xdr:cNvCxnSpPr/>
      </xdr:nvCxnSpPr>
      <xdr:spPr>
        <a:xfrm>
          <a:off x="1130300" y="16704993"/>
          <a:ext cx="889000" cy="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4" name="テキスト ボックス 243"/>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38379</xdr:rowOff>
    </xdr:from>
    <xdr:to>
      <xdr:col>24</xdr:col>
      <xdr:colOff>114300</xdr:colOff>
      <xdr:row>97</xdr:row>
      <xdr:rowOff>139979</xdr:rowOff>
    </xdr:to>
    <xdr:sp macro="" textlink="">
      <xdr:nvSpPr>
        <xdr:cNvPr id="250" name="楕円 249"/>
        <xdr:cNvSpPr/>
      </xdr:nvSpPr>
      <xdr:spPr>
        <a:xfrm>
          <a:off x="4584700" y="166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124756</xdr:rowOff>
    </xdr:from>
    <xdr:ext cx="534377" cy="259045"/>
    <xdr:sp macro="" textlink="">
      <xdr:nvSpPr>
        <xdr:cNvPr id="251" name="衛生費該当値テキスト"/>
        <xdr:cNvSpPr txBox="1"/>
      </xdr:nvSpPr>
      <xdr:spPr>
        <a:xfrm>
          <a:off x="4686300" y="1658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30212</xdr:rowOff>
    </xdr:from>
    <xdr:to>
      <xdr:col>20</xdr:col>
      <xdr:colOff>38100</xdr:colOff>
      <xdr:row>97</xdr:row>
      <xdr:rowOff>131812</xdr:rowOff>
    </xdr:to>
    <xdr:sp macro="" textlink="">
      <xdr:nvSpPr>
        <xdr:cNvPr id="252" name="楕円 251"/>
        <xdr:cNvSpPr/>
      </xdr:nvSpPr>
      <xdr:spPr>
        <a:xfrm>
          <a:off x="3746500" y="1666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122939</xdr:rowOff>
    </xdr:from>
    <xdr:ext cx="534377" cy="259045"/>
    <xdr:sp macro="" textlink="">
      <xdr:nvSpPr>
        <xdr:cNvPr id="253" name="テキスト ボックス 252"/>
        <xdr:cNvSpPr txBox="1"/>
      </xdr:nvSpPr>
      <xdr:spPr>
        <a:xfrm>
          <a:off x="3530111" y="1675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26715</xdr:rowOff>
    </xdr:from>
    <xdr:to>
      <xdr:col>15</xdr:col>
      <xdr:colOff>101600</xdr:colOff>
      <xdr:row>97</xdr:row>
      <xdr:rowOff>128315</xdr:rowOff>
    </xdr:to>
    <xdr:sp macro="" textlink="">
      <xdr:nvSpPr>
        <xdr:cNvPr id="254" name="楕円 253"/>
        <xdr:cNvSpPr/>
      </xdr:nvSpPr>
      <xdr:spPr>
        <a:xfrm>
          <a:off x="2857500" y="1665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119442</xdr:rowOff>
    </xdr:from>
    <xdr:ext cx="534377" cy="259045"/>
    <xdr:sp macro="" textlink="">
      <xdr:nvSpPr>
        <xdr:cNvPr id="255" name="テキスト ボックス 254"/>
        <xdr:cNvSpPr txBox="1"/>
      </xdr:nvSpPr>
      <xdr:spPr>
        <a:xfrm>
          <a:off x="2641111" y="1675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33024</xdr:rowOff>
    </xdr:from>
    <xdr:to>
      <xdr:col>10</xdr:col>
      <xdr:colOff>165100</xdr:colOff>
      <xdr:row>97</xdr:row>
      <xdr:rowOff>134624</xdr:rowOff>
    </xdr:to>
    <xdr:sp macro="" textlink="">
      <xdr:nvSpPr>
        <xdr:cNvPr id="256" name="楕円 255"/>
        <xdr:cNvSpPr/>
      </xdr:nvSpPr>
      <xdr:spPr>
        <a:xfrm>
          <a:off x="1968500" y="1666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125751</xdr:rowOff>
    </xdr:from>
    <xdr:ext cx="534377" cy="259045"/>
    <xdr:sp macro="" textlink="">
      <xdr:nvSpPr>
        <xdr:cNvPr id="257" name="テキスト ボックス 256"/>
        <xdr:cNvSpPr txBox="1"/>
      </xdr:nvSpPr>
      <xdr:spPr>
        <a:xfrm>
          <a:off x="1752111" y="1675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23543</xdr:rowOff>
    </xdr:from>
    <xdr:to>
      <xdr:col>6</xdr:col>
      <xdr:colOff>38100</xdr:colOff>
      <xdr:row>97</xdr:row>
      <xdr:rowOff>125143</xdr:rowOff>
    </xdr:to>
    <xdr:sp macro="" textlink="">
      <xdr:nvSpPr>
        <xdr:cNvPr id="258" name="楕円 257"/>
        <xdr:cNvSpPr/>
      </xdr:nvSpPr>
      <xdr:spPr>
        <a:xfrm>
          <a:off x="1079500" y="1665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116270</xdr:rowOff>
    </xdr:from>
    <xdr:ext cx="534377" cy="259045"/>
    <xdr:sp macro="" textlink="">
      <xdr:nvSpPr>
        <xdr:cNvPr id="259" name="テキスト ボックス 258"/>
        <xdr:cNvSpPr txBox="1"/>
      </xdr:nvSpPr>
      <xdr:spPr>
        <a:xfrm>
          <a:off x="863111" y="1674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74930</xdr:rowOff>
    </xdr:from>
    <xdr:to>
      <xdr:col>50</xdr:col>
      <xdr:colOff>114300</xdr:colOff>
      <xdr:row>39</xdr:row>
      <xdr:rowOff>44450</xdr:rowOff>
    </xdr:to>
    <xdr:cxnSp macro="">
      <xdr:nvCxnSpPr>
        <xdr:cNvPr id="291" name="直線コネクタ 290"/>
        <xdr:cNvCxnSpPr/>
      </xdr:nvCxnSpPr>
      <xdr:spPr>
        <a:xfrm>
          <a:off x="8750300" y="659003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45212</xdr:rowOff>
    </xdr:from>
    <xdr:to>
      <xdr:col>45</xdr:col>
      <xdr:colOff>177800</xdr:colOff>
      <xdr:row>38</xdr:row>
      <xdr:rowOff>74930</xdr:rowOff>
    </xdr:to>
    <xdr:cxnSp macro="">
      <xdr:nvCxnSpPr>
        <xdr:cNvPr id="294" name="直線コネクタ 293"/>
        <xdr:cNvCxnSpPr/>
      </xdr:nvCxnSpPr>
      <xdr:spPr>
        <a:xfrm>
          <a:off x="7861300" y="638886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6" name="テキスト ボックス 295"/>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45212</xdr:rowOff>
    </xdr:from>
    <xdr:to>
      <xdr:col>41</xdr:col>
      <xdr:colOff>50800</xdr:colOff>
      <xdr:row>38</xdr:row>
      <xdr:rowOff>62357</xdr:rowOff>
    </xdr:to>
    <xdr:cxnSp macro="">
      <xdr:nvCxnSpPr>
        <xdr:cNvPr id="297" name="直線コネクタ 296"/>
        <xdr:cNvCxnSpPr/>
      </xdr:nvCxnSpPr>
      <xdr:spPr>
        <a:xfrm flipV="1">
          <a:off x="6972300" y="6388862"/>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24130</xdr:rowOff>
    </xdr:from>
    <xdr:to>
      <xdr:col>46</xdr:col>
      <xdr:colOff>38100</xdr:colOff>
      <xdr:row>38</xdr:row>
      <xdr:rowOff>125730</xdr:rowOff>
    </xdr:to>
    <xdr:sp macro="" textlink="">
      <xdr:nvSpPr>
        <xdr:cNvPr id="311" name="楕円 310"/>
        <xdr:cNvSpPr/>
      </xdr:nvSpPr>
      <xdr:spPr>
        <a:xfrm>
          <a:off x="8699500" y="65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116857</xdr:rowOff>
    </xdr:from>
    <xdr:ext cx="378565" cy="259045"/>
    <xdr:sp macro="" textlink="">
      <xdr:nvSpPr>
        <xdr:cNvPr id="312" name="テキスト ボックス 311"/>
        <xdr:cNvSpPr txBox="1"/>
      </xdr:nvSpPr>
      <xdr:spPr>
        <a:xfrm>
          <a:off x="8561017" y="6631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165862</xdr:rowOff>
    </xdr:from>
    <xdr:to>
      <xdr:col>41</xdr:col>
      <xdr:colOff>101600</xdr:colOff>
      <xdr:row>37</xdr:row>
      <xdr:rowOff>96012</xdr:rowOff>
    </xdr:to>
    <xdr:sp macro="" textlink="">
      <xdr:nvSpPr>
        <xdr:cNvPr id="313" name="楕円 312"/>
        <xdr:cNvSpPr/>
      </xdr:nvSpPr>
      <xdr:spPr>
        <a:xfrm>
          <a:off x="7810500" y="633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87139</xdr:rowOff>
    </xdr:from>
    <xdr:ext cx="378565" cy="259045"/>
    <xdr:sp macro="" textlink="">
      <xdr:nvSpPr>
        <xdr:cNvPr id="314" name="テキスト ボックス 313"/>
        <xdr:cNvSpPr txBox="1"/>
      </xdr:nvSpPr>
      <xdr:spPr>
        <a:xfrm>
          <a:off x="7672017" y="6430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11557</xdr:rowOff>
    </xdr:from>
    <xdr:to>
      <xdr:col>36</xdr:col>
      <xdr:colOff>165100</xdr:colOff>
      <xdr:row>38</xdr:row>
      <xdr:rowOff>113157</xdr:rowOff>
    </xdr:to>
    <xdr:sp macro="" textlink="">
      <xdr:nvSpPr>
        <xdr:cNvPr id="315" name="楕円 314"/>
        <xdr:cNvSpPr/>
      </xdr:nvSpPr>
      <xdr:spPr>
        <a:xfrm>
          <a:off x="6921500" y="652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104284</xdr:rowOff>
    </xdr:from>
    <xdr:ext cx="378565" cy="259045"/>
    <xdr:sp macro="" textlink="">
      <xdr:nvSpPr>
        <xdr:cNvPr id="316" name="テキスト ボックス 315"/>
        <xdr:cNvSpPr txBox="1"/>
      </xdr:nvSpPr>
      <xdr:spPr>
        <a:xfrm>
          <a:off x="6783017" y="6619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18411</xdr:rowOff>
    </xdr:from>
    <xdr:to>
      <xdr:col>55</xdr:col>
      <xdr:colOff>0</xdr:colOff>
      <xdr:row>59</xdr:row>
      <xdr:rowOff>38479</xdr:rowOff>
    </xdr:to>
    <xdr:cxnSp macro="">
      <xdr:nvCxnSpPr>
        <xdr:cNvPr id="347" name="直線コネクタ 346"/>
        <xdr:cNvCxnSpPr/>
      </xdr:nvCxnSpPr>
      <xdr:spPr>
        <a:xfrm>
          <a:off x="9639300" y="10133961"/>
          <a:ext cx="838200" cy="2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18411</xdr:rowOff>
    </xdr:from>
    <xdr:to>
      <xdr:col>50</xdr:col>
      <xdr:colOff>114300</xdr:colOff>
      <xdr:row>59</xdr:row>
      <xdr:rowOff>26233</xdr:rowOff>
    </xdr:to>
    <xdr:cxnSp macro="">
      <xdr:nvCxnSpPr>
        <xdr:cNvPr id="350" name="直線コネクタ 349"/>
        <xdr:cNvCxnSpPr/>
      </xdr:nvCxnSpPr>
      <xdr:spPr>
        <a:xfrm flipV="1">
          <a:off x="8750300" y="10133961"/>
          <a:ext cx="889000" cy="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23065</xdr:rowOff>
    </xdr:from>
    <xdr:to>
      <xdr:col>45</xdr:col>
      <xdr:colOff>177800</xdr:colOff>
      <xdr:row>59</xdr:row>
      <xdr:rowOff>26233</xdr:rowOff>
    </xdr:to>
    <xdr:cxnSp macro="">
      <xdr:nvCxnSpPr>
        <xdr:cNvPr id="353" name="直線コネクタ 352"/>
        <xdr:cNvCxnSpPr/>
      </xdr:nvCxnSpPr>
      <xdr:spPr>
        <a:xfrm>
          <a:off x="7861300" y="10138615"/>
          <a:ext cx="8890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5" name="テキスト ボックス 354"/>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22282</xdr:rowOff>
    </xdr:from>
    <xdr:to>
      <xdr:col>41</xdr:col>
      <xdr:colOff>50800</xdr:colOff>
      <xdr:row>59</xdr:row>
      <xdr:rowOff>23065</xdr:rowOff>
    </xdr:to>
    <xdr:cxnSp macro="">
      <xdr:nvCxnSpPr>
        <xdr:cNvPr id="356" name="直線コネクタ 355"/>
        <xdr:cNvCxnSpPr/>
      </xdr:nvCxnSpPr>
      <xdr:spPr>
        <a:xfrm>
          <a:off x="6972300" y="10137832"/>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159129</xdr:rowOff>
    </xdr:from>
    <xdr:to>
      <xdr:col>55</xdr:col>
      <xdr:colOff>50800</xdr:colOff>
      <xdr:row>59</xdr:row>
      <xdr:rowOff>89279</xdr:rowOff>
    </xdr:to>
    <xdr:sp macro="" textlink="">
      <xdr:nvSpPr>
        <xdr:cNvPr id="366" name="楕円 365"/>
        <xdr:cNvSpPr/>
      </xdr:nvSpPr>
      <xdr:spPr>
        <a:xfrm>
          <a:off x="10426700" y="1010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74056</xdr:rowOff>
    </xdr:from>
    <xdr:ext cx="469744" cy="259045"/>
    <xdr:sp macro="" textlink="">
      <xdr:nvSpPr>
        <xdr:cNvPr id="367" name="農林水産業費該当値テキスト"/>
        <xdr:cNvSpPr txBox="1"/>
      </xdr:nvSpPr>
      <xdr:spPr>
        <a:xfrm>
          <a:off x="10528300" y="1001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139061</xdr:rowOff>
    </xdr:from>
    <xdr:to>
      <xdr:col>50</xdr:col>
      <xdr:colOff>165100</xdr:colOff>
      <xdr:row>59</xdr:row>
      <xdr:rowOff>69211</xdr:rowOff>
    </xdr:to>
    <xdr:sp macro="" textlink="">
      <xdr:nvSpPr>
        <xdr:cNvPr id="368" name="楕円 367"/>
        <xdr:cNvSpPr/>
      </xdr:nvSpPr>
      <xdr:spPr>
        <a:xfrm>
          <a:off x="9588500" y="1008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60338</xdr:rowOff>
    </xdr:from>
    <xdr:ext cx="469744" cy="259045"/>
    <xdr:sp macro="" textlink="">
      <xdr:nvSpPr>
        <xdr:cNvPr id="369" name="テキスト ボックス 368"/>
        <xdr:cNvSpPr txBox="1"/>
      </xdr:nvSpPr>
      <xdr:spPr>
        <a:xfrm>
          <a:off x="9404428" y="1017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146883</xdr:rowOff>
    </xdr:from>
    <xdr:to>
      <xdr:col>46</xdr:col>
      <xdr:colOff>38100</xdr:colOff>
      <xdr:row>59</xdr:row>
      <xdr:rowOff>77033</xdr:rowOff>
    </xdr:to>
    <xdr:sp macro="" textlink="">
      <xdr:nvSpPr>
        <xdr:cNvPr id="370" name="楕円 369"/>
        <xdr:cNvSpPr/>
      </xdr:nvSpPr>
      <xdr:spPr>
        <a:xfrm>
          <a:off x="8699500" y="1009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68160</xdr:rowOff>
    </xdr:from>
    <xdr:ext cx="469744" cy="259045"/>
    <xdr:sp macro="" textlink="">
      <xdr:nvSpPr>
        <xdr:cNvPr id="371" name="テキスト ボックス 370"/>
        <xdr:cNvSpPr txBox="1"/>
      </xdr:nvSpPr>
      <xdr:spPr>
        <a:xfrm>
          <a:off x="8515428" y="1018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143715</xdr:rowOff>
    </xdr:from>
    <xdr:to>
      <xdr:col>41</xdr:col>
      <xdr:colOff>101600</xdr:colOff>
      <xdr:row>59</xdr:row>
      <xdr:rowOff>73865</xdr:rowOff>
    </xdr:to>
    <xdr:sp macro="" textlink="">
      <xdr:nvSpPr>
        <xdr:cNvPr id="372" name="楕円 371"/>
        <xdr:cNvSpPr/>
      </xdr:nvSpPr>
      <xdr:spPr>
        <a:xfrm>
          <a:off x="7810500" y="1008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64992</xdr:rowOff>
    </xdr:from>
    <xdr:ext cx="469744" cy="259045"/>
    <xdr:sp macro="" textlink="">
      <xdr:nvSpPr>
        <xdr:cNvPr id="373" name="テキスト ボックス 372"/>
        <xdr:cNvSpPr txBox="1"/>
      </xdr:nvSpPr>
      <xdr:spPr>
        <a:xfrm>
          <a:off x="7626428" y="1018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142932</xdr:rowOff>
    </xdr:from>
    <xdr:to>
      <xdr:col>36</xdr:col>
      <xdr:colOff>165100</xdr:colOff>
      <xdr:row>59</xdr:row>
      <xdr:rowOff>73082</xdr:rowOff>
    </xdr:to>
    <xdr:sp macro="" textlink="">
      <xdr:nvSpPr>
        <xdr:cNvPr id="374" name="楕円 373"/>
        <xdr:cNvSpPr/>
      </xdr:nvSpPr>
      <xdr:spPr>
        <a:xfrm>
          <a:off x="6921500" y="1008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64209</xdr:rowOff>
    </xdr:from>
    <xdr:ext cx="469744" cy="259045"/>
    <xdr:sp macro="" textlink="">
      <xdr:nvSpPr>
        <xdr:cNvPr id="375" name="テキスト ボックス 374"/>
        <xdr:cNvSpPr txBox="1"/>
      </xdr:nvSpPr>
      <xdr:spPr>
        <a:xfrm>
          <a:off x="6737428" y="1017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149416</xdr:rowOff>
    </xdr:from>
    <xdr:to>
      <xdr:col>55</xdr:col>
      <xdr:colOff>0</xdr:colOff>
      <xdr:row>78</xdr:row>
      <xdr:rowOff>166827</xdr:rowOff>
    </xdr:to>
    <xdr:cxnSp macro="">
      <xdr:nvCxnSpPr>
        <xdr:cNvPr id="404" name="直線コネクタ 403"/>
        <xdr:cNvCxnSpPr/>
      </xdr:nvCxnSpPr>
      <xdr:spPr>
        <a:xfrm flipV="1">
          <a:off x="9639300" y="13522516"/>
          <a:ext cx="8382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88342</xdr:rowOff>
    </xdr:from>
    <xdr:to>
      <xdr:col>50</xdr:col>
      <xdr:colOff>114300</xdr:colOff>
      <xdr:row>78</xdr:row>
      <xdr:rowOff>166827</xdr:rowOff>
    </xdr:to>
    <xdr:cxnSp macro="">
      <xdr:nvCxnSpPr>
        <xdr:cNvPr id="407" name="直線コネクタ 406"/>
        <xdr:cNvCxnSpPr/>
      </xdr:nvCxnSpPr>
      <xdr:spPr>
        <a:xfrm>
          <a:off x="8750300" y="13461442"/>
          <a:ext cx="889000" cy="7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88342</xdr:rowOff>
    </xdr:from>
    <xdr:to>
      <xdr:col>45</xdr:col>
      <xdr:colOff>177800</xdr:colOff>
      <xdr:row>78</xdr:row>
      <xdr:rowOff>169304</xdr:rowOff>
    </xdr:to>
    <xdr:cxnSp macro="">
      <xdr:nvCxnSpPr>
        <xdr:cNvPr id="410" name="直線コネクタ 409"/>
        <xdr:cNvCxnSpPr/>
      </xdr:nvCxnSpPr>
      <xdr:spPr>
        <a:xfrm flipV="1">
          <a:off x="7861300" y="13461442"/>
          <a:ext cx="889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2" name="テキスト ボックス 411"/>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164503</xdr:rowOff>
    </xdr:from>
    <xdr:to>
      <xdr:col>41</xdr:col>
      <xdr:colOff>50800</xdr:colOff>
      <xdr:row>78</xdr:row>
      <xdr:rowOff>169304</xdr:rowOff>
    </xdr:to>
    <xdr:cxnSp macro="">
      <xdr:nvCxnSpPr>
        <xdr:cNvPr id="413" name="直線コネクタ 412"/>
        <xdr:cNvCxnSpPr/>
      </xdr:nvCxnSpPr>
      <xdr:spPr>
        <a:xfrm>
          <a:off x="6972300" y="13537603"/>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98616</xdr:rowOff>
    </xdr:from>
    <xdr:to>
      <xdr:col>55</xdr:col>
      <xdr:colOff>50800</xdr:colOff>
      <xdr:row>79</xdr:row>
      <xdr:rowOff>28766</xdr:rowOff>
    </xdr:to>
    <xdr:sp macro="" textlink="">
      <xdr:nvSpPr>
        <xdr:cNvPr id="423" name="楕円 422"/>
        <xdr:cNvSpPr/>
      </xdr:nvSpPr>
      <xdr:spPr>
        <a:xfrm>
          <a:off x="10426700" y="1347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13543</xdr:rowOff>
    </xdr:from>
    <xdr:ext cx="469744" cy="259045"/>
    <xdr:sp macro="" textlink="">
      <xdr:nvSpPr>
        <xdr:cNvPr id="424" name="商工費該当値テキスト"/>
        <xdr:cNvSpPr txBox="1"/>
      </xdr:nvSpPr>
      <xdr:spPr>
        <a:xfrm>
          <a:off x="10528300" y="1338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116027</xdr:rowOff>
    </xdr:from>
    <xdr:to>
      <xdr:col>50</xdr:col>
      <xdr:colOff>165100</xdr:colOff>
      <xdr:row>79</xdr:row>
      <xdr:rowOff>46177</xdr:rowOff>
    </xdr:to>
    <xdr:sp macro="" textlink="">
      <xdr:nvSpPr>
        <xdr:cNvPr id="425" name="楕円 424"/>
        <xdr:cNvSpPr/>
      </xdr:nvSpPr>
      <xdr:spPr>
        <a:xfrm>
          <a:off x="9588500" y="1348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37304</xdr:rowOff>
    </xdr:from>
    <xdr:ext cx="469744" cy="259045"/>
    <xdr:sp macro="" textlink="">
      <xdr:nvSpPr>
        <xdr:cNvPr id="426" name="テキスト ボックス 425"/>
        <xdr:cNvSpPr txBox="1"/>
      </xdr:nvSpPr>
      <xdr:spPr>
        <a:xfrm>
          <a:off x="9404428" y="1358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37542</xdr:rowOff>
    </xdr:from>
    <xdr:to>
      <xdr:col>46</xdr:col>
      <xdr:colOff>38100</xdr:colOff>
      <xdr:row>78</xdr:row>
      <xdr:rowOff>139142</xdr:rowOff>
    </xdr:to>
    <xdr:sp macro="" textlink="">
      <xdr:nvSpPr>
        <xdr:cNvPr id="427" name="楕円 426"/>
        <xdr:cNvSpPr/>
      </xdr:nvSpPr>
      <xdr:spPr>
        <a:xfrm>
          <a:off x="8699500" y="1341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130269</xdr:rowOff>
    </xdr:from>
    <xdr:ext cx="469744" cy="259045"/>
    <xdr:sp macro="" textlink="">
      <xdr:nvSpPr>
        <xdr:cNvPr id="428" name="テキスト ボックス 427"/>
        <xdr:cNvSpPr txBox="1"/>
      </xdr:nvSpPr>
      <xdr:spPr>
        <a:xfrm>
          <a:off x="8515428" y="1350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118504</xdr:rowOff>
    </xdr:from>
    <xdr:to>
      <xdr:col>41</xdr:col>
      <xdr:colOff>101600</xdr:colOff>
      <xdr:row>79</xdr:row>
      <xdr:rowOff>48654</xdr:rowOff>
    </xdr:to>
    <xdr:sp macro="" textlink="">
      <xdr:nvSpPr>
        <xdr:cNvPr id="429" name="楕円 428"/>
        <xdr:cNvSpPr/>
      </xdr:nvSpPr>
      <xdr:spPr>
        <a:xfrm>
          <a:off x="7810500" y="1349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39781</xdr:rowOff>
    </xdr:from>
    <xdr:ext cx="469744" cy="259045"/>
    <xdr:sp macro="" textlink="">
      <xdr:nvSpPr>
        <xdr:cNvPr id="430" name="テキスト ボックス 429"/>
        <xdr:cNvSpPr txBox="1"/>
      </xdr:nvSpPr>
      <xdr:spPr>
        <a:xfrm>
          <a:off x="7626428" y="135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113703</xdr:rowOff>
    </xdr:from>
    <xdr:to>
      <xdr:col>36</xdr:col>
      <xdr:colOff>165100</xdr:colOff>
      <xdr:row>79</xdr:row>
      <xdr:rowOff>43853</xdr:rowOff>
    </xdr:to>
    <xdr:sp macro="" textlink="">
      <xdr:nvSpPr>
        <xdr:cNvPr id="431" name="楕円 430"/>
        <xdr:cNvSpPr/>
      </xdr:nvSpPr>
      <xdr:spPr>
        <a:xfrm>
          <a:off x="6921500" y="1348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34980</xdr:rowOff>
    </xdr:from>
    <xdr:ext cx="469744" cy="259045"/>
    <xdr:sp macro="" textlink="">
      <xdr:nvSpPr>
        <xdr:cNvPr id="432" name="テキスト ボックス 431"/>
        <xdr:cNvSpPr txBox="1"/>
      </xdr:nvSpPr>
      <xdr:spPr>
        <a:xfrm>
          <a:off x="6737428" y="13579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31992</xdr:rowOff>
    </xdr:from>
    <xdr:to>
      <xdr:col>55</xdr:col>
      <xdr:colOff>0</xdr:colOff>
      <xdr:row>97</xdr:row>
      <xdr:rowOff>69532</xdr:rowOff>
    </xdr:to>
    <xdr:cxnSp macro="">
      <xdr:nvCxnSpPr>
        <xdr:cNvPr id="461" name="直線コネクタ 460"/>
        <xdr:cNvCxnSpPr/>
      </xdr:nvCxnSpPr>
      <xdr:spPr>
        <a:xfrm flipV="1">
          <a:off x="9639300" y="16662642"/>
          <a:ext cx="838200" cy="3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69532</xdr:rowOff>
    </xdr:from>
    <xdr:to>
      <xdr:col>50</xdr:col>
      <xdr:colOff>114300</xdr:colOff>
      <xdr:row>97</xdr:row>
      <xdr:rowOff>91567</xdr:rowOff>
    </xdr:to>
    <xdr:cxnSp macro="">
      <xdr:nvCxnSpPr>
        <xdr:cNvPr id="464" name="直線コネクタ 463"/>
        <xdr:cNvCxnSpPr/>
      </xdr:nvCxnSpPr>
      <xdr:spPr>
        <a:xfrm flipV="1">
          <a:off x="8750300" y="16700182"/>
          <a:ext cx="889000" cy="2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91567</xdr:rowOff>
    </xdr:from>
    <xdr:to>
      <xdr:col>45</xdr:col>
      <xdr:colOff>177800</xdr:colOff>
      <xdr:row>97</xdr:row>
      <xdr:rowOff>105766</xdr:rowOff>
    </xdr:to>
    <xdr:cxnSp macro="">
      <xdr:nvCxnSpPr>
        <xdr:cNvPr id="467" name="直線コネクタ 466"/>
        <xdr:cNvCxnSpPr/>
      </xdr:nvCxnSpPr>
      <xdr:spPr>
        <a:xfrm flipV="1">
          <a:off x="7861300" y="16722217"/>
          <a:ext cx="889000" cy="1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69" name="テキスト ボックス 468"/>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90436</xdr:rowOff>
    </xdr:from>
    <xdr:to>
      <xdr:col>41</xdr:col>
      <xdr:colOff>50800</xdr:colOff>
      <xdr:row>97</xdr:row>
      <xdr:rowOff>105766</xdr:rowOff>
    </xdr:to>
    <xdr:cxnSp macro="">
      <xdr:nvCxnSpPr>
        <xdr:cNvPr id="470" name="直線コネクタ 469"/>
        <xdr:cNvCxnSpPr/>
      </xdr:nvCxnSpPr>
      <xdr:spPr>
        <a:xfrm>
          <a:off x="6972300" y="16549636"/>
          <a:ext cx="889000" cy="18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4" name="テキスト ボックス 473"/>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152642</xdr:rowOff>
    </xdr:from>
    <xdr:to>
      <xdr:col>55</xdr:col>
      <xdr:colOff>50800</xdr:colOff>
      <xdr:row>97</xdr:row>
      <xdr:rowOff>82792</xdr:rowOff>
    </xdr:to>
    <xdr:sp macro="" textlink="">
      <xdr:nvSpPr>
        <xdr:cNvPr id="480" name="楕円 479"/>
        <xdr:cNvSpPr/>
      </xdr:nvSpPr>
      <xdr:spPr>
        <a:xfrm>
          <a:off x="10426700" y="1661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131069</xdr:rowOff>
    </xdr:from>
    <xdr:ext cx="534377" cy="259045"/>
    <xdr:sp macro="" textlink="">
      <xdr:nvSpPr>
        <xdr:cNvPr id="481" name="土木費該当値テキスト"/>
        <xdr:cNvSpPr txBox="1"/>
      </xdr:nvSpPr>
      <xdr:spPr>
        <a:xfrm>
          <a:off x="10528300" y="16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18732</xdr:rowOff>
    </xdr:from>
    <xdr:to>
      <xdr:col>50</xdr:col>
      <xdr:colOff>165100</xdr:colOff>
      <xdr:row>97</xdr:row>
      <xdr:rowOff>120332</xdr:rowOff>
    </xdr:to>
    <xdr:sp macro="" textlink="">
      <xdr:nvSpPr>
        <xdr:cNvPr id="482" name="楕円 481"/>
        <xdr:cNvSpPr/>
      </xdr:nvSpPr>
      <xdr:spPr>
        <a:xfrm>
          <a:off x="9588500" y="166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111459</xdr:rowOff>
    </xdr:from>
    <xdr:ext cx="534377" cy="259045"/>
    <xdr:sp macro="" textlink="">
      <xdr:nvSpPr>
        <xdr:cNvPr id="483" name="テキスト ボックス 482"/>
        <xdr:cNvSpPr txBox="1"/>
      </xdr:nvSpPr>
      <xdr:spPr>
        <a:xfrm>
          <a:off x="9372111" y="167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40767</xdr:rowOff>
    </xdr:from>
    <xdr:to>
      <xdr:col>46</xdr:col>
      <xdr:colOff>38100</xdr:colOff>
      <xdr:row>97</xdr:row>
      <xdr:rowOff>142367</xdr:rowOff>
    </xdr:to>
    <xdr:sp macro="" textlink="">
      <xdr:nvSpPr>
        <xdr:cNvPr id="484" name="楕円 483"/>
        <xdr:cNvSpPr/>
      </xdr:nvSpPr>
      <xdr:spPr>
        <a:xfrm>
          <a:off x="8699500" y="1667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133494</xdr:rowOff>
    </xdr:from>
    <xdr:ext cx="534377" cy="259045"/>
    <xdr:sp macro="" textlink="">
      <xdr:nvSpPr>
        <xdr:cNvPr id="485" name="テキスト ボックス 484"/>
        <xdr:cNvSpPr txBox="1"/>
      </xdr:nvSpPr>
      <xdr:spPr>
        <a:xfrm>
          <a:off x="8483111" y="1676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54966</xdr:rowOff>
    </xdr:from>
    <xdr:to>
      <xdr:col>41</xdr:col>
      <xdr:colOff>101600</xdr:colOff>
      <xdr:row>97</xdr:row>
      <xdr:rowOff>156566</xdr:rowOff>
    </xdr:to>
    <xdr:sp macro="" textlink="">
      <xdr:nvSpPr>
        <xdr:cNvPr id="486" name="楕円 485"/>
        <xdr:cNvSpPr/>
      </xdr:nvSpPr>
      <xdr:spPr>
        <a:xfrm>
          <a:off x="7810500" y="1668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147693</xdr:rowOff>
    </xdr:from>
    <xdr:ext cx="534377" cy="259045"/>
    <xdr:sp macro="" textlink="">
      <xdr:nvSpPr>
        <xdr:cNvPr id="487" name="テキスト ボックス 486"/>
        <xdr:cNvSpPr txBox="1"/>
      </xdr:nvSpPr>
      <xdr:spPr>
        <a:xfrm>
          <a:off x="7594111" y="1677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39636</xdr:rowOff>
    </xdr:from>
    <xdr:to>
      <xdr:col>36</xdr:col>
      <xdr:colOff>165100</xdr:colOff>
      <xdr:row>96</xdr:row>
      <xdr:rowOff>141236</xdr:rowOff>
    </xdr:to>
    <xdr:sp macro="" textlink="">
      <xdr:nvSpPr>
        <xdr:cNvPr id="488" name="楕円 487"/>
        <xdr:cNvSpPr/>
      </xdr:nvSpPr>
      <xdr:spPr>
        <a:xfrm>
          <a:off x="6921500" y="1649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132363</xdr:rowOff>
    </xdr:from>
    <xdr:ext cx="534377" cy="259045"/>
    <xdr:sp macro="" textlink="">
      <xdr:nvSpPr>
        <xdr:cNvPr id="489" name="テキスト ボックス 488"/>
        <xdr:cNvSpPr txBox="1"/>
      </xdr:nvSpPr>
      <xdr:spPr>
        <a:xfrm>
          <a:off x="6705111" y="1659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93523</xdr:rowOff>
    </xdr:from>
    <xdr:to>
      <xdr:col>85</xdr:col>
      <xdr:colOff>127000</xdr:colOff>
      <xdr:row>37</xdr:row>
      <xdr:rowOff>149726</xdr:rowOff>
    </xdr:to>
    <xdr:cxnSp macro="">
      <xdr:nvCxnSpPr>
        <xdr:cNvPr id="521" name="直線コネクタ 520"/>
        <xdr:cNvCxnSpPr/>
      </xdr:nvCxnSpPr>
      <xdr:spPr>
        <a:xfrm>
          <a:off x="15481300" y="6437173"/>
          <a:ext cx="838200" cy="5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2143</xdr:rowOff>
    </xdr:from>
    <xdr:ext cx="534377" cy="259045"/>
    <xdr:sp macro="" textlink="">
      <xdr:nvSpPr>
        <xdr:cNvPr id="522" name="消防費平均値テキスト"/>
        <xdr:cNvSpPr txBox="1"/>
      </xdr:nvSpPr>
      <xdr:spPr>
        <a:xfrm>
          <a:off x="16370300" y="651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93523</xdr:rowOff>
    </xdr:from>
    <xdr:to>
      <xdr:col>81</xdr:col>
      <xdr:colOff>50800</xdr:colOff>
      <xdr:row>37</xdr:row>
      <xdr:rowOff>96201</xdr:rowOff>
    </xdr:to>
    <xdr:cxnSp macro="">
      <xdr:nvCxnSpPr>
        <xdr:cNvPr id="524" name="直線コネクタ 523"/>
        <xdr:cNvCxnSpPr/>
      </xdr:nvCxnSpPr>
      <xdr:spPr>
        <a:xfrm flipV="1">
          <a:off x="14592300" y="6437173"/>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99690</xdr:rowOff>
    </xdr:from>
    <xdr:ext cx="534377" cy="259045"/>
    <xdr:sp macro="" textlink="">
      <xdr:nvSpPr>
        <xdr:cNvPr id="526" name="テキスト ボックス 525"/>
        <xdr:cNvSpPr txBox="1"/>
      </xdr:nvSpPr>
      <xdr:spPr>
        <a:xfrm>
          <a:off x="15214111" y="66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96201</xdr:rowOff>
    </xdr:from>
    <xdr:to>
      <xdr:col>76</xdr:col>
      <xdr:colOff>114300</xdr:colOff>
      <xdr:row>37</xdr:row>
      <xdr:rowOff>132058</xdr:rowOff>
    </xdr:to>
    <xdr:cxnSp macro="">
      <xdr:nvCxnSpPr>
        <xdr:cNvPr id="527" name="直線コネクタ 526"/>
        <xdr:cNvCxnSpPr/>
      </xdr:nvCxnSpPr>
      <xdr:spPr>
        <a:xfrm flipV="1">
          <a:off x="13703300" y="6439851"/>
          <a:ext cx="889000" cy="3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113602</xdr:rowOff>
    </xdr:from>
    <xdr:ext cx="534377" cy="259045"/>
    <xdr:sp macro="" textlink="">
      <xdr:nvSpPr>
        <xdr:cNvPr id="529" name="テキスト ボックス 528"/>
        <xdr:cNvSpPr txBox="1"/>
      </xdr:nvSpPr>
      <xdr:spPr>
        <a:xfrm>
          <a:off x="14325111" y="662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132058</xdr:rowOff>
    </xdr:from>
    <xdr:to>
      <xdr:col>71</xdr:col>
      <xdr:colOff>177800</xdr:colOff>
      <xdr:row>37</xdr:row>
      <xdr:rowOff>139112</xdr:rowOff>
    </xdr:to>
    <xdr:cxnSp macro="">
      <xdr:nvCxnSpPr>
        <xdr:cNvPr id="530" name="直線コネクタ 529"/>
        <xdr:cNvCxnSpPr/>
      </xdr:nvCxnSpPr>
      <xdr:spPr>
        <a:xfrm flipV="1">
          <a:off x="12814300" y="6475708"/>
          <a:ext cx="8890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67066</xdr:rowOff>
    </xdr:from>
    <xdr:ext cx="534377" cy="259045"/>
    <xdr:sp macro="" textlink="">
      <xdr:nvSpPr>
        <xdr:cNvPr id="532" name="テキスト ボックス 531"/>
        <xdr:cNvSpPr txBox="1"/>
      </xdr:nvSpPr>
      <xdr:spPr>
        <a:xfrm>
          <a:off x="13436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108410</xdr:rowOff>
    </xdr:from>
    <xdr:ext cx="534377" cy="259045"/>
    <xdr:sp macro="" textlink="">
      <xdr:nvSpPr>
        <xdr:cNvPr id="534" name="テキスト ボックス 533"/>
        <xdr:cNvSpPr txBox="1"/>
      </xdr:nvSpPr>
      <xdr:spPr>
        <a:xfrm>
          <a:off x="12547111"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98926</xdr:rowOff>
    </xdr:from>
    <xdr:to>
      <xdr:col>85</xdr:col>
      <xdr:colOff>177800</xdr:colOff>
      <xdr:row>38</xdr:row>
      <xdr:rowOff>29076</xdr:rowOff>
    </xdr:to>
    <xdr:sp macro="" textlink="">
      <xdr:nvSpPr>
        <xdr:cNvPr id="540" name="楕円 539"/>
        <xdr:cNvSpPr/>
      </xdr:nvSpPr>
      <xdr:spPr>
        <a:xfrm>
          <a:off x="16268700" y="64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121803</xdr:rowOff>
    </xdr:from>
    <xdr:ext cx="534377" cy="259045"/>
    <xdr:sp macro="" textlink="">
      <xdr:nvSpPr>
        <xdr:cNvPr id="541" name="消防費該当値テキスト"/>
        <xdr:cNvSpPr txBox="1"/>
      </xdr:nvSpPr>
      <xdr:spPr>
        <a:xfrm>
          <a:off x="16370300" y="629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42723</xdr:rowOff>
    </xdr:from>
    <xdr:to>
      <xdr:col>81</xdr:col>
      <xdr:colOff>101600</xdr:colOff>
      <xdr:row>37</xdr:row>
      <xdr:rowOff>144323</xdr:rowOff>
    </xdr:to>
    <xdr:sp macro="" textlink="">
      <xdr:nvSpPr>
        <xdr:cNvPr id="542" name="楕円 541"/>
        <xdr:cNvSpPr/>
      </xdr:nvSpPr>
      <xdr:spPr>
        <a:xfrm>
          <a:off x="15430500" y="63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160850</xdr:rowOff>
    </xdr:from>
    <xdr:ext cx="534377" cy="259045"/>
    <xdr:sp macro="" textlink="">
      <xdr:nvSpPr>
        <xdr:cNvPr id="543" name="テキスト ボックス 542"/>
        <xdr:cNvSpPr txBox="1"/>
      </xdr:nvSpPr>
      <xdr:spPr>
        <a:xfrm>
          <a:off x="15214111" y="616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45401</xdr:rowOff>
    </xdr:from>
    <xdr:to>
      <xdr:col>76</xdr:col>
      <xdr:colOff>165100</xdr:colOff>
      <xdr:row>37</xdr:row>
      <xdr:rowOff>147001</xdr:rowOff>
    </xdr:to>
    <xdr:sp macro="" textlink="">
      <xdr:nvSpPr>
        <xdr:cNvPr id="544" name="楕円 543"/>
        <xdr:cNvSpPr/>
      </xdr:nvSpPr>
      <xdr:spPr>
        <a:xfrm>
          <a:off x="14541500" y="638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163528</xdr:rowOff>
    </xdr:from>
    <xdr:ext cx="534377" cy="259045"/>
    <xdr:sp macro="" textlink="">
      <xdr:nvSpPr>
        <xdr:cNvPr id="545" name="テキスト ボックス 544"/>
        <xdr:cNvSpPr txBox="1"/>
      </xdr:nvSpPr>
      <xdr:spPr>
        <a:xfrm>
          <a:off x="14325111" y="61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81258</xdr:rowOff>
    </xdr:from>
    <xdr:to>
      <xdr:col>72</xdr:col>
      <xdr:colOff>38100</xdr:colOff>
      <xdr:row>38</xdr:row>
      <xdr:rowOff>11409</xdr:rowOff>
    </xdr:to>
    <xdr:sp macro="" textlink="">
      <xdr:nvSpPr>
        <xdr:cNvPr id="546" name="楕円 545"/>
        <xdr:cNvSpPr/>
      </xdr:nvSpPr>
      <xdr:spPr>
        <a:xfrm>
          <a:off x="13652500" y="64249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27935</xdr:rowOff>
    </xdr:from>
    <xdr:ext cx="534377" cy="259045"/>
    <xdr:sp macro="" textlink="">
      <xdr:nvSpPr>
        <xdr:cNvPr id="547" name="テキスト ボックス 546"/>
        <xdr:cNvSpPr txBox="1"/>
      </xdr:nvSpPr>
      <xdr:spPr>
        <a:xfrm>
          <a:off x="13436111" y="620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88312</xdr:rowOff>
    </xdr:from>
    <xdr:to>
      <xdr:col>67</xdr:col>
      <xdr:colOff>101600</xdr:colOff>
      <xdr:row>38</xdr:row>
      <xdr:rowOff>18462</xdr:rowOff>
    </xdr:to>
    <xdr:sp macro="" textlink="">
      <xdr:nvSpPr>
        <xdr:cNvPr id="548" name="楕円 547"/>
        <xdr:cNvSpPr/>
      </xdr:nvSpPr>
      <xdr:spPr>
        <a:xfrm>
          <a:off x="12763500" y="643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34989</xdr:rowOff>
    </xdr:from>
    <xdr:ext cx="534377" cy="259045"/>
    <xdr:sp macro="" textlink="">
      <xdr:nvSpPr>
        <xdr:cNvPr id="549" name="テキスト ボックス 548"/>
        <xdr:cNvSpPr txBox="1"/>
      </xdr:nvSpPr>
      <xdr:spPr>
        <a:xfrm>
          <a:off x="12547111" y="620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153236</xdr:rowOff>
    </xdr:from>
    <xdr:to>
      <xdr:col>85</xdr:col>
      <xdr:colOff>127000</xdr:colOff>
      <xdr:row>58</xdr:row>
      <xdr:rowOff>9185</xdr:rowOff>
    </xdr:to>
    <xdr:cxnSp macro="">
      <xdr:nvCxnSpPr>
        <xdr:cNvPr id="581" name="直線コネクタ 580"/>
        <xdr:cNvCxnSpPr/>
      </xdr:nvCxnSpPr>
      <xdr:spPr>
        <a:xfrm>
          <a:off x="15481300" y="9754436"/>
          <a:ext cx="838200" cy="19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153236</xdr:rowOff>
    </xdr:from>
    <xdr:to>
      <xdr:col>81</xdr:col>
      <xdr:colOff>50800</xdr:colOff>
      <xdr:row>58</xdr:row>
      <xdr:rowOff>46676</xdr:rowOff>
    </xdr:to>
    <xdr:cxnSp macro="">
      <xdr:nvCxnSpPr>
        <xdr:cNvPr id="584" name="直線コネクタ 583"/>
        <xdr:cNvCxnSpPr/>
      </xdr:nvCxnSpPr>
      <xdr:spPr>
        <a:xfrm flipV="1">
          <a:off x="14592300" y="9754436"/>
          <a:ext cx="889000" cy="23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86530</xdr:rowOff>
    </xdr:from>
    <xdr:ext cx="534377" cy="259045"/>
    <xdr:sp macro="" textlink="">
      <xdr:nvSpPr>
        <xdr:cNvPr id="586" name="テキスト ボックス 585"/>
        <xdr:cNvSpPr txBox="1"/>
      </xdr:nvSpPr>
      <xdr:spPr>
        <a:xfrm>
          <a:off x="15214111" y="98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160209</xdr:rowOff>
    </xdr:from>
    <xdr:to>
      <xdr:col>76</xdr:col>
      <xdr:colOff>114300</xdr:colOff>
      <xdr:row>58</xdr:row>
      <xdr:rowOff>46676</xdr:rowOff>
    </xdr:to>
    <xdr:cxnSp macro="">
      <xdr:nvCxnSpPr>
        <xdr:cNvPr id="587" name="直線コネクタ 586"/>
        <xdr:cNvCxnSpPr/>
      </xdr:nvCxnSpPr>
      <xdr:spPr>
        <a:xfrm>
          <a:off x="13703300" y="9761409"/>
          <a:ext cx="889000" cy="22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89" name="テキスト ボックス 588"/>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160209</xdr:rowOff>
    </xdr:from>
    <xdr:to>
      <xdr:col>71</xdr:col>
      <xdr:colOff>177800</xdr:colOff>
      <xdr:row>57</xdr:row>
      <xdr:rowOff>93196</xdr:rowOff>
    </xdr:to>
    <xdr:cxnSp macro="">
      <xdr:nvCxnSpPr>
        <xdr:cNvPr id="590" name="直線コネクタ 589"/>
        <xdr:cNvCxnSpPr/>
      </xdr:nvCxnSpPr>
      <xdr:spPr>
        <a:xfrm flipV="1">
          <a:off x="12814300" y="9761409"/>
          <a:ext cx="889000" cy="10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48206</xdr:rowOff>
    </xdr:from>
    <xdr:ext cx="534377" cy="259045"/>
    <xdr:sp macro="" textlink="">
      <xdr:nvSpPr>
        <xdr:cNvPr id="592" name="テキスト ボックス 591"/>
        <xdr:cNvSpPr txBox="1"/>
      </xdr:nvSpPr>
      <xdr:spPr>
        <a:xfrm>
          <a:off x="13436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129835</xdr:rowOff>
    </xdr:from>
    <xdr:to>
      <xdr:col>85</xdr:col>
      <xdr:colOff>177800</xdr:colOff>
      <xdr:row>58</xdr:row>
      <xdr:rowOff>59985</xdr:rowOff>
    </xdr:to>
    <xdr:sp macro="" textlink="">
      <xdr:nvSpPr>
        <xdr:cNvPr id="600" name="楕円 599"/>
        <xdr:cNvSpPr/>
      </xdr:nvSpPr>
      <xdr:spPr>
        <a:xfrm>
          <a:off x="16268700" y="990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108262</xdr:rowOff>
    </xdr:from>
    <xdr:ext cx="534377" cy="259045"/>
    <xdr:sp macro="" textlink="">
      <xdr:nvSpPr>
        <xdr:cNvPr id="601" name="教育費該当値テキスト"/>
        <xdr:cNvSpPr txBox="1"/>
      </xdr:nvSpPr>
      <xdr:spPr>
        <a:xfrm>
          <a:off x="16370300" y="988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102436</xdr:rowOff>
    </xdr:from>
    <xdr:to>
      <xdr:col>81</xdr:col>
      <xdr:colOff>101600</xdr:colOff>
      <xdr:row>57</xdr:row>
      <xdr:rowOff>32586</xdr:rowOff>
    </xdr:to>
    <xdr:sp macro="" textlink="">
      <xdr:nvSpPr>
        <xdr:cNvPr id="602" name="楕円 601"/>
        <xdr:cNvSpPr/>
      </xdr:nvSpPr>
      <xdr:spPr>
        <a:xfrm>
          <a:off x="15430500" y="970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49113</xdr:rowOff>
    </xdr:from>
    <xdr:ext cx="534377" cy="259045"/>
    <xdr:sp macro="" textlink="">
      <xdr:nvSpPr>
        <xdr:cNvPr id="603" name="テキスト ボックス 602"/>
        <xdr:cNvSpPr txBox="1"/>
      </xdr:nvSpPr>
      <xdr:spPr>
        <a:xfrm>
          <a:off x="15214111" y="947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167326</xdr:rowOff>
    </xdr:from>
    <xdr:to>
      <xdr:col>76</xdr:col>
      <xdr:colOff>165100</xdr:colOff>
      <xdr:row>58</xdr:row>
      <xdr:rowOff>97476</xdr:rowOff>
    </xdr:to>
    <xdr:sp macro="" textlink="">
      <xdr:nvSpPr>
        <xdr:cNvPr id="604" name="楕円 603"/>
        <xdr:cNvSpPr/>
      </xdr:nvSpPr>
      <xdr:spPr>
        <a:xfrm>
          <a:off x="14541500" y="99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88603</xdr:rowOff>
    </xdr:from>
    <xdr:ext cx="534377" cy="259045"/>
    <xdr:sp macro="" textlink="">
      <xdr:nvSpPr>
        <xdr:cNvPr id="605" name="テキスト ボックス 604"/>
        <xdr:cNvSpPr txBox="1"/>
      </xdr:nvSpPr>
      <xdr:spPr>
        <a:xfrm>
          <a:off x="14325111" y="1003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109409</xdr:rowOff>
    </xdr:from>
    <xdr:to>
      <xdr:col>72</xdr:col>
      <xdr:colOff>38100</xdr:colOff>
      <xdr:row>57</xdr:row>
      <xdr:rowOff>39559</xdr:rowOff>
    </xdr:to>
    <xdr:sp macro="" textlink="">
      <xdr:nvSpPr>
        <xdr:cNvPr id="606" name="楕円 605"/>
        <xdr:cNvSpPr/>
      </xdr:nvSpPr>
      <xdr:spPr>
        <a:xfrm>
          <a:off x="13652500" y="97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56086</xdr:rowOff>
    </xdr:from>
    <xdr:ext cx="534377" cy="259045"/>
    <xdr:sp macro="" textlink="">
      <xdr:nvSpPr>
        <xdr:cNvPr id="607" name="テキスト ボックス 606"/>
        <xdr:cNvSpPr txBox="1"/>
      </xdr:nvSpPr>
      <xdr:spPr>
        <a:xfrm>
          <a:off x="13436111" y="948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42396</xdr:rowOff>
    </xdr:from>
    <xdr:to>
      <xdr:col>67</xdr:col>
      <xdr:colOff>101600</xdr:colOff>
      <xdr:row>57</xdr:row>
      <xdr:rowOff>143996</xdr:rowOff>
    </xdr:to>
    <xdr:sp macro="" textlink="">
      <xdr:nvSpPr>
        <xdr:cNvPr id="608" name="楕円 607"/>
        <xdr:cNvSpPr/>
      </xdr:nvSpPr>
      <xdr:spPr>
        <a:xfrm>
          <a:off x="12763500" y="981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135123</xdr:rowOff>
    </xdr:from>
    <xdr:ext cx="534377" cy="259045"/>
    <xdr:sp macro="" textlink="">
      <xdr:nvSpPr>
        <xdr:cNvPr id="609" name="テキスト ボックス 608"/>
        <xdr:cNvSpPr txBox="1"/>
      </xdr:nvSpPr>
      <xdr:spPr>
        <a:xfrm>
          <a:off x="12547111" y="990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137139</xdr:rowOff>
    </xdr:from>
    <xdr:to>
      <xdr:col>85</xdr:col>
      <xdr:colOff>127000</xdr:colOff>
      <xdr:row>78</xdr:row>
      <xdr:rowOff>139700</xdr:rowOff>
    </xdr:to>
    <xdr:cxnSp macro="">
      <xdr:nvCxnSpPr>
        <xdr:cNvPr id="636" name="直線コネクタ 635"/>
        <xdr:cNvCxnSpPr/>
      </xdr:nvCxnSpPr>
      <xdr:spPr>
        <a:xfrm>
          <a:off x="15481300" y="13510239"/>
          <a:ext cx="8382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132851</xdr:rowOff>
    </xdr:from>
    <xdr:to>
      <xdr:col>81</xdr:col>
      <xdr:colOff>50800</xdr:colOff>
      <xdr:row>78</xdr:row>
      <xdr:rowOff>137139</xdr:rowOff>
    </xdr:to>
    <xdr:cxnSp macro="">
      <xdr:nvCxnSpPr>
        <xdr:cNvPr id="639" name="直線コネクタ 638"/>
        <xdr:cNvCxnSpPr/>
      </xdr:nvCxnSpPr>
      <xdr:spPr>
        <a:xfrm>
          <a:off x="14592300" y="13505951"/>
          <a:ext cx="889000" cy="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132851</xdr:rowOff>
    </xdr:from>
    <xdr:to>
      <xdr:col>76</xdr:col>
      <xdr:colOff>114300</xdr:colOff>
      <xdr:row>78</xdr:row>
      <xdr:rowOff>139700</xdr:rowOff>
    </xdr:to>
    <xdr:cxnSp macro="">
      <xdr:nvCxnSpPr>
        <xdr:cNvPr id="642" name="直線コネクタ 641"/>
        <xdr:cNvCxnSpPr/>
      </xdr:nvCxnSpPr>
      <xdr:spPr>
        <a:xfrm flipV="1">
          <a:off x="13703300" y="13505951"/>
          <a:ext cx="889000" cy="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135996</xdr:rowOff>
    </xdr:from>
    <xdr:to>
      <xdr:col>71</xdr:col>
      <xdr:colOff>177800</xdr:colOff>
      <xdr:row>78</xdr:row>
      <xdr:rowOff>139700</xdr:rowOff>
    </xdr:to>
    <xdr:cxnSp macro="">
      <xdr:nvCxnSpPr>
        <xdr:cNvPr id="645" name="直線コネクタ 644"/>
        <xdr:cNvCxnSpPr/>
      </xdr:nvCxnSpPr>
      <xdr:spPr>
        <a:xfrm>
          <a:off x="12814300" y="13509096"/>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249299" cy="259045"/>
    <xdr:sp macro="" textlink="">
      <xdr:nvSpPr>
        <xdr:cNvPr id="656" name="災害復旧費該当値テキスト"/>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86339</xdr:rowOff>
    </xdr:from>
    <xdr:to>
      <xdr:col>81</xdr:col>
      <xdr:colOff>101600</xdr:colOff>
      <xdr:row>79</xdr:row>
      <xdr:rowOff>16489</xdr:rowOff>
    </xdr:to>
    <xdr:sp macro="" textlink="">
      <xdr:nvSpPr>
        <xdr:cNvPr id="657" name="楕円 656"/>
        <xdr:cNvSpPr/>
      </xdr:nvSpPr>
      <xdr:spPr>
        <a:xfrm>
          <a:off x="15430500" y="1345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7616</xdr:rowOff>
    </xdr:from>
    <xdr:ext cx="378565" cy="259045"/>
    <xdr:sp macro="" textlink="">
      <xdr:nvSpPr>
        <xdr:cNvPr id="658" name="テキスト ボックス 657"/>
        <xdr:cNvSpPr txBox="1"/>
      </xdr:nvSpPr>
      <xdr:spPr>
        <a:xfrm>
          <a:off x="15292017" y="13552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82051</xdr:rowOff>
    </xdr:from>
    <xdr:to>
      <xdr:col>76</xdr:col>
      <xdr:colOff>165100</xdr:colOff>
      <xdr:row>79</xdr:row>
      <xdr:rowOff>12201</xdr:rowOff>
    </xdr:to>
    <xdr:sp macro="" textlink="">
      <xdr:nvSpPr>
        <xdr:cNvPr id="659" name="楕円 658"/>
        <xdr:cNvSpPr/>
      </xdr:nvSpPr>
      <xdr:spPr>
        <a:xfrm>
          <a:off x="14541500" y="1345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3328</xdr:rowOff>
    </xdr:from>
    <xdr:ext cx="378565" cy="259045"/>
    <xdr:sp macro="" textlink="">
      <xdr:nvSpPr>
        <xdr:cNvPr id="660" name="テキスト ボックス 659"/>
        <xdr:cNvSpPr txBox="1"/>
      </xdr:nvSpPr>
      <xdr:spPr>
        <a:xfrm>
          <a:off x="14403017" y="13547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85196</xdr:rowOff>
    </xdr:from>
    <xdr:to>
      <xdr:col>67</xdr:col>
      <xdr:colOff>101600</xdr:colOff>
      <xdr:row>79</xdr:row>
      <xdr:rowOff>15346</xdr:rowOff>
    </xdr:to>
    <xdr:sp macro="" textlink="">
      <xdr:nvSpPr>
        <xdr:cNvPr id="663" name="楕円 662"/>
        <xdr:cNvSpPr/>
      </xdr:nvSpPr>
      <xdr:spPr>
        <a:xfrm>
          <a:off x="12763500" y="1345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6473</xdr:rowOff>
    </xdr:from>
    <xdr:ext cx="378565" cy="259045"/>
    <xdr:sp macro="" textlink="">
      <xdr:nvSpPr>
        <xdr:cNvPr id="664" name="テキスト ボックス 663"/>
        <xdr:cNvSpPr txBox="1"/>
      </xdr:nvSpPr>
      <xdr:spPr>
        <a:xfrm>
          <a:off x="12625017" y="13551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70304</xdr:rowOff>
    </xdr:from>
    <xdr:to>
      <xdr:col>85</xdr:col>
      <xdr:colOff>127000</xdr:colOff>
      <xdr:row>97</xdr:row>
      <xdr:rowOff>74044</xdr:rowOff>
    </xdr:to>
    <xdr:cxnSp macro="">
      <xdr:nvCxnSpPr>
        <xdr:cNvPr id="695" name="直線コネクタ 694"/>
        <xdr:cNvCxnSpPr/>
      </xdr:nvCxnSpPr>
      <xdr:spPr>
        <a:xfrm flipV="1">
          <a:off x="15481300" y="16700954"/>
          <a:ext cx="838200" cy="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6"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74044</xdr:rowOff>
    </xdr:from>
    <xdr:to>
      <xdr:col>81</xdr:col>
      <xdr:colOff>50800</xdr:colOff>
      <xdr:row>97</xdr:row>
      <xdr:rowOff>74696</xdr:rowOff>
    </xdr:to>
    <xdr:cxnSp macro="">
      <xdr:nvCxnSpPr>
        <xdr:cNvPr id="698" name="直線コネクタ 697"/>
        <xdr:cNvCxnSpPr/>
      </xdr:nvCxnSpPr>
      <xdr:spPr>
        <a:xfrm flipV="1">
          <a:off x="14592300" y="16704694"/>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0" name="テキスト ボックス 699"/>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67152</xdr:rowOff>
    </xdr:from>
    <xdr:to>
      <xdr:col>76</xdr:col>
      <xdr:colOff>114300</xdr:colOff>
      <xdr:row>97</xdr:row>
      <xdr:rowOff>74696</xdr:rowOff>
    </xdr:to>
    <xdr:cxnSp macro="">
      <xdr:nvCxnSpPr>
        <xdr:cNvPr id="701" name="直線コネクタ 700"/>
        <xdr:cNvCxnSpPr/>
      </xdr:nvCxnSpPr>
      <xdr:spPr>
        <a:xfrm>
          <a:off x="13703300" y="16697802"/>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3" name="テキスト ボックス 702"/>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67152</xdr:rowOff>
    </xdr:from>
    <xdr:to>
      <xdr:col>71</xdr:col>
      <xdr:colOff>177800</xdr:colOff>
      <xdr:row>97</xdr:row>
      <xdr:rowOff>85652</xdr:rowOff>
    </xdr:to>
    <xdr:cxnSp macro="">
      <xdr:nvCxnSpPr>
        <xdr:cNvPr id="704" name="直線コネクタ 703"/>
        <xdr:cNvCxnSpPr/>
      </xdr:nvCxnSpPr>
      <xdr:spPr>
        <a:xfrm flipV="1">
          <a:off x="12814300" y="16697802"/>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6" name="テキスト ボックス 705"/>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8" name="テキスト ボックス 707"/>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19504</xdr:rowOff>
    </xdr:from>
    <xdr:to>
      <xdr:col>85</xdr:col>
      <xdr:colOff>177800</xdr:colOff>
      <xdr:row>97</xdr:row>
      <xdr:rowOff>121104</xdr:rowOff>
    </xdr:to>
    <xdr:sp macro="" textlink="">
      <xdr:nvSpPr>
        <xdr:cNvPr id="714" name="楕円 713"/>
        <xdr:cNvSpPr/>
      </xdr:nvSpPr>
      <xdr:spPr>
        <a:xfrm>
          <a:off x="16268700" y="166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169381</xdr:rowOff>
    </xdr:from>
    <xdr:ext cx="534377" cy="259045"/>
    <xdr:sp macro="" textlink="">
      <xdr:nvSpPr>
        <xdr:cNvPr id="715" name="公債費該当値テキスト"/>
        <xdr:cNvSpPr txBox="1"/>
      </xdr:nvSpPr>
      <xdr:spPr>
        <a:xfrm>
          <a:off x="16370300" y="1662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23244</xdr:rowOff>
    </xdr:from>
    <xdr:to>
      <xdr:col>81</xdr:col>
      <xdr:colOff>101600</xdr:colOff>
      <xdr:row>97</xdr:row>
      <xdr:rowOff>124844</xdr:rowOff>
    </xdr:to>
    <xdr:sp macro="" textlink="">
      <xdr:nvSpPr>
        <xdr:cNvPr id="716" name="楕円 715"/>
        <xdr:cNvSpPr/>
      </xdr:nvSpPr>
      <xdr:spPr>
        <a:xfrm>
          <a:off x="15430500" y="1665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115971</xdr:rowOff>
    </xdr:from>
    <xdr:ext cx="534377" cy="259045"/>
    <xdr:sp macro="" textlink="">
      <xdr:nvSpPr>
        <xdr:cNvPr id="717" name="テキスト ボックス 716"/>
        <xdr:cNvSpPr txBox="1"/>
      </xdr:nvSpPr>
      <xdr:spPr>
        <a:xfrm>
          <a:off x="15214111" y="1674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23896</xdr:rowOff>
    </xdr:from>
    <xdr:to>
      <xdr:col>76</xdr:col>
      <xdr:colOff>165100</xdr:colOff>
      <xdr:row>97</xdr:row>
      <xdr:rowOff>125496</xdr:rowOff>
    </xdr:to>
    <xdr:sp macro="" textlink="">
      <xdr:nvSpPr>
        <xdr:cNvPr id="718" name="楕円 717"/>
        <xdr:cNvSpPr/>
      </xdr:nvSpPr>
      <xdr:spPr>
        <a:xfrm>
          <a:off x="14541500" y="1665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116623</xdr:rowOff>
    </xdr:from>
    <xdr:ext cx="534377" cy="259045"/>
    <xdr:sp macro="" textlink="">
      <xdr:nvSpPr>
        <xdr:cNvPr id="719" name="テキスト ボックス 718"/>
        <xdr:cNvSpPr txBox="1"/>
      </xdr:nvSpPr>
      <xdr:spPr>
        <a:xfrm>
          <a:off x="14325111" y="167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16352</xdr:rowOff>
    </xdr:from>
    <xdr:to>
      <xdr:col>72</xdr:col>
      <xdr:colOff>38100</xdr:colOff>
      <xdr:row>97</xdr:row>
      <xdr:rowOff>117952</xdr:rowOff>
    </xdr:to>
    <xdr:sp macro="" textlink="">
      <xdr:nvSpPr>
        <xdr:cNvPr id="720" name="楕円 719"/>
        <xdr:cNvSpPr/>
      </xdr:nvSpPr>
      <xdr:spPr>
        <a:xfrm>
          <a:off x="13652500" y="1664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109079</xdr:rowOff>
    </xdr:from>
    <xdr:ext cx="534377" cy="259045"/>
    <xdr:sp macro="" textlink="">
      <xdr:nvSpPr>
        <xdr:cNvPr id="721" name="テキスト ボックス 720"/>
        <xdr:cNvSpPr txBox="1"/>
      </xdr:nvSpPr>
      <xdr:spPr>
        <a:xfrm>
          <a:off x="13436111" y="1673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34852</xdr:rowOff>
    </xdr:from>
    <xdr:to>
      <xdr:col>67</xdr:col>
      <xdr:colOff>101600</xdr:colOff>
      <xdr:row>97</xdr:row>
      <xdr:rowOff>136452</xdr:rowOff>
    </xdr:to>
    <xdr:sp macro="" textlink="">
      <xdr:nvSpPr>
        <xdr:cNvPr id="722" name="楕円 721"/>
        <xdr:cNvSpPr/>
      </xdr:nvSpPr>
      <xdr:spPr>
        <a:xfrm>
          <a:off x="12763500" y="1666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127579</xdr:rowOff>
    </xdr:from>
    <xdr:ext cx="534377" cy="259045"/>
    <xdr:sp macro="" textlink="">
      <xdr:nvSpPr>
        <xdr:cNvPr id="723" name="テキスト ボックス 722"/>
        <xdr:cNvSpPr txBox="1"/>
      </xdr:nvSpPr>
      <xdr:spPr>
        <a:xfrm>
          <a:off x="12547111" y="1675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106,133</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円となっており、前年度と比較すると住民一人当たり</a:t>
          </a:r>
          <a:r>
            <a:rPr kumimoji="1" lang="en-US" altLang="ja-JP" sz="1300">
              <a:latin typeface="ＭＳ Ｐゴシック" panose="020B0600070205080204" pitchFamily="50" charset="-128"/>
              <a:ea typeface="ＭＳ Ｐゴシック" panose="020B0600070205080204" pitchFamily="50" charset="-128"/>
            </a:rPr>
            <a:t>4,022</a:t>
          </a:r>
          <a:r>
            <a:rPr kumimoji="1" lang="ja-JP" altLang="en-US" sz="1300">
              <a:latin typeface="ＭＳ Ｐゴシック" panose="020B0600070205080204" pitchFamily="50" charset="-128"/>
              <a:ea typeface="ＭＳ Ｐゴシック" panose="020B0600070205080204" pitchFamily="50" charset="-128"/>
            </a:rPr>
            <a:t>円増額となっている。</a:t>
          </a:r>
        </a:p>
        <a:p>
          <a:r>
            <a:rPr kumimoji="1" lang="ja-JP" altLang="en-US" sz="1300">
              <a:latin typeface="ＭＳ Ｐゴシック" panose="020B0600070205080204" pitchFamily="50" charset="-128"/>
              <a:ea typeface="ＭＳ Ｐゴシック" panose="020B0600070205080204" pitchFamily="50" charset="-128"/>
            </a:rPr>
            <a:t>これは、介護給付費・訓練等給付費や埼玉県後期高齢者医療広域連合負担金の増額が主な要因である。</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27,981</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円となっており、前年度と比較すると住民一人当たり</a:t>
          </a:r>
          <a:r>
            <a:rPr kumimoji="1" lang="en-US" altLang="ja-JP" sz="1300">
              <a:latin typeface="ＭＳ Ｐゴシック" panose="020B0600070205080204" pitchFamily="50" charset="-128"/>
              <a:ea typeface="ＭＳ Ｐゴシック" panose="020B0600070205080204" pitchFamily="50" charset="-128"/>
            </a:rPr>
            <a:t>2,956</a:t>
          </a:r>
          <a:r>
            <a:rPr kumimoji="1" lang="ja-JP" altLang="en-US" sz="1300">
              <a:latin typeface="ＭＳ Ｐゴシック" panose="020B0600070205080204" pitchFamily="50" charset="-128"/>
              <a:ea typeface="ＭＳ Ｐゴシック" panose="020B0600070205080204" pitchFamily="50" charset="-128"/>
            </a:rPr>
            <a:t>円増額となっている。</a:t>
          </a:r>
        </a:p>
        <a:p>
          <a:r>
            <a:rPr kumimoji="1" lang="ja-JP" altLang="en-US" sz="1300">
              <a:latin typeface="ＭＳ Ｐゴシック" panose="020B0600070205080204" pitchFamily="50" charset="-128"/>
              <a:ea typeface="ＭＳ Ｐゴシック" panose="020B0600070205080204" pitchFamily="50" charset="-128"/>
            </a:rPr>
            <a:t>これは、新たに実施した町道６号線の都市計画道路整備事業や内前野地区の排水路整備事業が主な要因である。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35,993</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円となっており、前年度と比較すると住民一人当たり</a:t>
          </a:r>
          <a:r>
            <a:rPr kumimoji="1" lang="en-US" altLang="ja-JP" sz="1300">
              <a:latin typeface="ＭＳ Ｐゴシック" panose="020B0600070205080204" pitchFamily="50" charset="-128"/>
              <a:ea typeface="ＭＳ Ｐゴシック" panose="020B0600070205080204" pitchFamily="50" charset="-128"/>
            </a:rPr>
            <a:t>12,178</a:t>
          </a:r>
          <a:r>
            <a:rPr kumimoji="1" lang="ja-JP" altLang="en-US" sz="1300">
              <a:latin typeface="ＭＳ Ｐゴシック" panose="020B0600070205080204" pitchFamily="50" charset="-128"/>
              <a:ea typeface="ＭＳ Ｐゴシック" panose="020B0600070205080204" pitchFamily="50" charset="-128"/>
            </a:rPr>
            <a:t>円減額となっている。</a:t>
          </a:r>
        </a:p>
        <a:p>
          <a:r>
            <a:rPr kumimoji="1" lang="ja-JP" altLang="en-US" sz="1300">
              <a:latin typeface="ＭＳ Ｐゴシック" panose="020B0600070205080204" pitchFamily="50" charset="-128"/>
              <a:ea typeface="ＭＳ Ｐゴシック" panose="020B0600070205080204" pitchFamily="50" charset="-128"/>
            </a:rPr>
            <a:t>これは、平成２８年度に実施した松伏第二中学校の大規模改修事業を完了したことが主な要因である。今後も一般行政経費の抑制に努め、財政の健全化を図っていく。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埼玉県松伏町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anose="020B0609070205080204" pitchFamily="49" charset="-128"/>
              <a:ea typeface="ＭＳ ゴシック" panose="020B0609070205080204" pitchFamily="49" charset="-128"/>
            </a:rPr>
            <a:t>　財政調整基金は、当初予算にて</a:t>
          </a:r>
          <a:r>
            <a:rPr kumimoji="1" lang="en-US" altLang="ja-JP" sz="1300">
              <a:latin typeface="ＭＳ ゴシック" panose="020B0609070205080204" pitchFamily="49" charset="-128"/>
              <a:ea typeface="ＭＳ ゴシック" panose="020B0609070205080204" pitchFamily="49" charset="-128"/>
            </a:rPr>
            <a:t>470,000</a:t>
          </a:r>
          <a:r>
            <a:rPr kumimoji="1" lang="ja-JP" altLang="en-US" sz="1300">
              <a:latin typeface="ＭＳ ゴシック" panose="020B0609070205080204" pitchFamily="49" charset="-128"/>
              <a:ea typeface="ＭＳ ゴシック" panose="020B0609070205080204" pitchFamily="49" charset="-128"/>
            </a:rPr>
            <a:t>円取り崩しを行っているが、繰越金が前年度よりも減であったため、補正予算にて積立を行った金額が見込みよりも減となり、残高が減額した。</a:t>
          </a:r>
        </a:p>
        <a:p>
          <a:r>
            <a:rPr kumimoji="1" lang="ja-JP" altLang="en-US" sz="1300">
              <a:latin typeface="ＭＳ ゴシック" panose="020B0609070205080204" pitchFamily="49" charset="-128"/>
              <a:ea typeface="ＭＳ ゴシック" panose="020B0609070205080204" pitchFamily="49" charset="-128"/>
            </a:rPr>
            <a:t>　実質収支額は、分母である標準財政規模が△</a:t>
          </a:r>
          <a:r>
            <a:rPr kumimoji="1" lang="en-US" altLang="ja-JP" sz="1300">
              <a:latin typeface="ＭＳ ゴシック" panose="020B0609070205080204" pitchFamily="49" charset="-128"/>
              <a:ea typeface="ＭＳ ゴシック" panose="020B0609070205080204" pitchFamily="49" charset="-128"/>
            </a:rPr>
            <a:t>0.3</a:t>
          </a:r>
          <a:r>
            <a:rPr kumimoji="1" lang="ja-JP" altLang="en-US" sz="1300">
              <a:latin typeface="ＭＳ ゴシック" panose="020B0609070205080204" pitchFamily="49" charset="-128"/>
              <a:ea typeface="ＭＳ ゴシック" panose="020B0609070205080204" pitchFamily="49" charset="-128"/>
            </a:rPr>
            <a:t>％減となり、分子である実質収支額が歳出において徹底した経費節減等で抑制を図り、昨年度より上回ったため、</a:t>
          </a:r>
          <a:r>
            <a:rPr kumimoji="1" lang="en-US" altLang="ja-JP" sz="1300">
              <a:latin typeface="ＭＳ ゴシック" panose="020B0609070205080204" pitchFamily="49" charset="-128"/>
              <a:ea typeface="ＭＳ ゴシック" panose="020B0609070205080204" pitchFamily="49" charset="-128"/>
            </a:rPr>
            <a:t>1.68</a:t>
          </a:r>
          <a:r>
            <a:rPr kumimoji="1" lang="ja-JP" altLang="en-US" sz="1300">
              <a:latin typeface="ＭＳ ゴシック" panose="020B0609070205080204" pitchFamily="49" charset="-128"/>
              <a:ea typeface="ＭＳ ゴシック" panose="020B0609070205080204" pitchFamily="49" charset="-128"/>
            </a:rPr>
            <a:t>％増となった。</a:t>
          </a:r>
        </a:p>
        <a:p>
          <a:r>
            <a:rPr kumimoji="1" lang="ja-JP" altLang="en-US" sz="1300">
              <a:latin typeface="ＭＳ ゴシック" panose="020B0609070205080204" pitchFamily="49" charset="-128"/>
              <a:ea typeface="ＭＳ ゴシック" panose="020B0609070205080204" pitchFamily="49" charset="-128"/>
            </a:rPr>
            <a:t>　実質単年度収支は、実質収支額が前年度を上回ったため増となった。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埼玉県松伏町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国民健康保険事業会計の実質収支については、被保険者数の減少に伴い保険給付費が減少したことにより、前年度より</a:t>
          </a:r>
          <a:r>
            <a:rPr kumimoji="1" lang="en-US" altLang="ja-JP" sz="1400">
              <a:latin typeface="ＭＳ ゴシック" pitchFamily="49" charset="-128"/>
              <a:ea typeface="ＭＳ ゴシック" pitchFamily="49" charset="-128"/>
            </a:rPr>
            <a:t>3.53%</a:t>
          </a:r>
          <a:r>
            <a:rPr kumimoji="1" lang="ja-JP" altLang="en-US" sz="1400">
              <a:latin typeface="ＭＳ ゴシック" pitchFamily="49" charset="-128"/>
              <a:ea typeface="ＭＳ ゴシック" pitchFamily="49" charset="-128"/>
            </a:rPr>
            <a:t>増となった。</a:t>
          </a:r>
        </a:p>
        <a:p>
          <a:r>
            <a:rPr kumimoji="1" lang="ja-JP" altLang="en-US" sz="1400">
              <a:latin typeface="ＭＳ ゴシック" pitchFamily="49" charset="-128"/>
              <a:ea typeface="ＭＳ ゴシック" pitchFamily="49" charset="-128"/>
            </a:rPr>
            <a:t>　一般会計及び特別会計ともに、自主財源である税・保険料・使用料等の確保並びに歳出において徹底した経費節減や入札による競争性を高めることで抑制につながり黒字計上となっている。引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埼玉県松伏町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平成２９年度の元利償還金は、児童館整備事業債等の償還が完了したものの、新たに公園用地購入事業債等の償還が始まったため、増額となった。</a:t>
          </a:r>
        </a:p>
        <a:p>
          <a:r>
            <a:rPr kumimoji="1" lang="ja-JP" altLang="en-US" sz="1400">
              <a:latin typeface="ＭＳ ゴシック" pitchFamily="49" charset="-128"/>
              <a:ea typeface="ＭＳ ゴシック" pitchFamily="49" charset="-128"/>
            </a:rPr>
            <a:t>　今後も事業の選択と集中、公営企業等への効率的な事業運営を働きかけることにより、健全な財政運営に努める。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埼玉県松伏町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ける地方債現在高は、新たに地方創生拠点施設整備事業債や雨水開渠改修事業債を発行したが、償還完了の地方債が新規分を上回ったため、前年度よりも減額となった。今後も、投資的経費の抑制を図っていく。</a:t>
          </a:r>
        </a:p>
        <a:p>
          <a:r>
            <a:rPr kumimoji="1" lang="ja-JP" altLang="en-US" sz="1400">
              <a:latin typeface="ＭＳ ゴシック" pitchFamily="49" charset="-128"/>
              <a:ea typeface="ＭＳ ゴシック" pitchFamily="49" charset="-128"/>
            </a:rPr>
            <a:t>　債務負担行為に基づく支出予定額は、一部のかんがい排水路整備事業債等の償還が完了したため、前年度を下回った。今後も、債務負担行為対象事業の抑制等を行い、事業の選択と集中を徹底しながら抑制を図っていく。</a:t>
          </a:r>
        </a:p>
        <a:p>
          <a:r>
            <a:rPr kumimoji="1" lang="ja-JP" altLang="en-US" sz="1400">
              <a:latin typeface="ＭＳ ゴシック" pitchFamily="49" charset="-128"/>
              <a:ea typeface="ＭＳ ゴシック" pitchFamily="49" charset="-128"/>
            </a:rPr>
            <a:t>　公営企業債等繰入見込額は、下水道事業特別会計への繰出見込額が減となった。今後も、投資的経費の抑制を図っていく。</a:t>
          </a:r>
        </a:p>
        <a:p>
          <a:r>
            <a:rPr kumimoji="1" lang="ja-JP" altLang="en-US" sz="1400">
              <a:latin typeface="ＭＳ ゴシック" pitchFamily="49" charset="-128"/>
              <a:ea typeface="ＭＳ ゴシック" pitchFamily="49" charset="-128"/>
            </a:rPr>
            <a:t>　充当可能財源等は、財政調整基金等の各種基金への積立を行い、基準財政需要額に算入のある地方債を活用し財源確保に努める。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埼玉県松伏町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平成２８年度から平成２９年度にかけて、財政調整基金及び特定目的基金が減となっている。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財政調整基金は、当初予算にて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円取り崩しを行っているが、平成２８年度からの繰越金が前年度よりも減であったため、補正予算にて積立を行った金額が見込みよりも減となり、残高が減額した。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また、特定目的基金では、主に松伏町公用・公共用施設整備基金について、平成２９年度に中央公民館空調設備改修事業やＢ＆Ｇ海洋センター改修事業等に充てるため、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千円取り崩しを行い、減額となった。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近年の異常気象による台風や竜巻等の災害等への対応も考慮し、その年度毎の決算状況を踏まえ、可能な範囲で積立てを行っていく。今後の積立ての目安としては、当初予算後の時点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程度となるよう長期的に積立を行っていく。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特定目的基金については、今後策定予定の公共施設個別施設計画等を基に、その時点での財政状況を見極め、計画的に積立及び取り崩しを行っていく。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松伏町公用・公共用施設整備基金：松伏町立小中学校及び松伏町学校給食共同調理場の建設及び施設の改修資金に充てるために設置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松伏町立小中学校建設等基金：公用・公共用施設の整備費用に充てるために設置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松伏町公用・公共用施設整備基金：平成２９年度に中央公民館空調設備改修事業やＢ＆Ｇ海洋センター改修事業等に充てるため、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千円取り崩しを行い、減額となった。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松伏町立小中学校建設等基金：平成２９年度に給食センター設備改修事業に充てるため、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千円取り崩しを行い、減額となった。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松伏町公用・公共用施設整備基金：今後策定予定の公共施設個別施設計画等を基に、その時点での財政状況を見極め、計画的に積立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及び取り崩しを行っていく。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松伏町立小中学校建設等基金：今後策定予定の公共施設個別施設計画</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を基に、その時点での財政状況を見極め、計画的に積立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及び取り崩しを行っていく。</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財政調整基金は、当初予算にて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円取り崩しを行っているが、平成２８年度からの繰越金が前年度よりも減であったため、補正予算にて積立を行った金額が見込みよりも減となり、残高が減額した。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近年の異常気象による台風や竜巻等の災害等への対応も考慮し、その年度毎の決算状況を踏まえ、可能な範囲で積立てを行っていく。今後の積立ての目安としては、当初予算後の時点で標準財政規模の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程度となるよう長期的に積立を行っていく。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29,889
29,577
16.20
8,781,915
8,286,646
487,349
5,726,047
7,965,649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当町の有形固定資産減価償却率は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81.2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％であり、類似団体より著しく高い水準にある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年度に公共施設等総合管理計画を策定し、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度</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各施設の老朽化状況等を調査し、令和２年度には、その調査結果をもとに個別施設計画を策定</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予定で</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当該計画に基づき、施設の維持管理を適切に進めいていく予定である。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6" name="直線コネクタ 65"/>
        <xdr:cNvCxnSpPr/>
      </xdr:nvCxnSpPr>
      <xdr:spPr>
        <a:xfrm flipV="1">
          <a:off x="4760595" y="4452892"/>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7" name="有形固定資産減価償却率最小値テキスト"/>
        <xdr:cNvSpPr txBox="1"/>
      </xdr:nvSpPr>
      <xdr:spPr>
        <a:xfrm>
          <a:off x="4813300" y="583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68" name="直線コネクタ 67"/>
        <xdr:cNvCxnSpPr/>
      </xdr:nvCxnSpPr>
      <xdr:spPr>
        <a:xfrm>
          <a:off x="4673600" y="583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69" name="有形固定資産減価償却率最大値テキスト"/>
        <xdr:cNvSpPr txBox="1"/>
      </xdr:nvSpPr>
      <xdr:spPr>
        <a:xfrm>
          <a:off x="4813300" y="4228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0" name="直線コネクタ 69"/>
        <xdr:cNvCxnSpPr/>
      </xdr:nvCxnSpPr>
      <xdr:spPr>
        <a:xfrm>
          <a:off x="4673600" y="445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1" name="有形固定資産減価償却率平均値テキスト"/>
        <xdr:cNvSpPr txBox="1"/>
      </xdr:nvSpPr>
      <xdr:spPr>
        <a:xfrm>
          <a:off x="4813300" y="5092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2" name="フローチャート: 判断 71"/>
        <xdr:cNvSpPr/>
      </xdr:nvSpPr>
      <xdr:spPr>
        <a:xfrm>
          <a:off x="4711700" y="511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3" name="フローチャート: 判断 72"/>
        <xdr:cNvSpPr/>
      </xdr:nvSpPr>
      <xdr:spPr>
        <a:xfrm>
          <a:off x="4000500" y="517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525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25</xdr:row>
      <xdr:rowOff>115842</xdr:rowOff>
    </xdr:from>
    <xdr:to>
      <xdr:col>23</xdr:col>
      <xdr:colOff>136525</xdr:colOff>
      <xdr:row>26</xdr:row>
      <xdr:rowOff>45992</xdr:rowOff>
    </xdr:to>
    <xdr:sp macro="" textlink="">
      <xdr:nvSpPr>
        <xdr:cNvPr id="80" name="楕円 79"/>
        <xdr:cNvSpPr/>
      </xdr:nvSpPr>
      <xdr:spPr>
        <a:xfrm>
          <a:off x="4711700" y="440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68869</xdr:rowOff>
    </xdr:from>
    <xdr:ext cx="405111" cy="259045"/>
    <xdr:sp macro="" textlink="">
      <xdr:nvSpPr>
        <xdr:cNvPr id="81" name="有形固定資産減価償却率該当値テキスト"/>
        <xdr:cNvSpPr txBox="1"/>
      </xdr:nvSpPr>
      <xdr:spPr>
        <a:xfrm>
          <a:off x="4813300" y="435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25</xdr:row>
      <xdr:rowOff>137432</xdr:rowOff>
    </xdr:from>
    <xdr:to>
      <xdr:col>19</xdr:col>
      <xdr:colOff>187325</xdr:colOff>
      <xdr:row>26</xdr:row>
      <xdr:rowOff>67582</xdr:rowOff>
    </xdr:to>
    <xdr:sp macro="" textlink="">
      <xdr:nvSpPr>
        <xdr:cNvPr id="82" name="楕円 81"/>
        <xdr:cNvSpPr/>
      </xdr:nvSpPr>
      <xdr:spPr>
        <a:xfrm>
          <a:off x="4000500" y="442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25</xdr:row>
      <xdr:rowOff>166642</xdr:rowOff>
    </xdr:from>
    <xdr:to>
      <xdr:col>23</xdr:col>
      <xdr:colOff>85725</xdr:colOff>
      <xdr:row>26</xdr:row>
      <xdr:rowOff>16782</xdr:rowOff>
    </xdr:to>
    <xdr:cxnSp macro="">
      <xdr:nvCxnSpPr>
        <xdr:cNvPr id="83" name="直線コネクタ 82"/>
        <xdr:cNvCxnSpPr/>
      </xdr:nvCxnSpPr>
      <xdr:spPr>
        <a:xfrm flipV="1">
          <a:off x="4051300" y="4452892"/>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63591</xdr:rowOff>
    </xdr:from>
    <xdr:to>
      <xdr:col>15</xdr:col>
      <xdr:colOff>187325</xdr:colOff>
      <xdr:row>30</xdr:row>
      <xdr:rowOff>165191</xdr:rowOff>
    </xdr:to>
    <xdr:sp macro="" textlink="">
      <xdr:nvSpPr>
        <xdr:cNvPr id="84" name="楕円 83"/>
        <xdr:cNvSpPr/>
      </xdr:nvSpPr>
      <xdr:spPr>
        <a:xfrm>
          <a:off x="3238500" y="520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16782</xdr:rowOff>
    </xdr:from>
    <xdr:to>
      <xdr:col>19</xdr:col>
      <xdr:colOff>136525</xdr:colOff>
      <xdr:row>30</xdr:row>
      <xdr:rowOff>114391</xdr:rowOff>
    </xdr:to>
    <xdr:cxnSp macro="">
      <xdr:nvCxnSpPr>
        <xdr:cNvPr id="85" name="直線コネクタ 84"/>
        <xdr:cNvCxnSpPr/>
      </xdr:nvCxnSpPr>
      <xdr:spPr>
        <a:xfrm flipV="1">
          <a:off x="3289300" y="4474482"/>
          <a:ext cx="762000" cy="78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125475</xdr:rowOff>
    </xdr:from>
    <xdr:ext cx="405111" cy="259045"/>
    <xdr:sp macro="" textlink="">
      <xdr:nvSpPr>
        <xdr:cNvPr id="86" name="n_1aveValue有形固定資産減価償却率"/>
        <xdr:cNvSpPr txBox="1"/>
      </xdr:nvSpPr>
      <xdr:spPr>
        <a:xfrm>
          <a:off x="3836044" y="5268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87" name="n_2aveValue有形固定資産減価償却率"/>
        <xdr:cNvSpPr txBox="1"/>
      </xdr:nvSpPr>
      <xdr:spPr>
        <a:xfrm>
          <a:off x="3086744" y="5352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84109</xdr:rowOff>
    </xdr:from>
    <xdr:ext cx="405111" cy="259045"/>
    <xdr:sp macro="" textlink="">
      <xdr:nvSpPr>
        <xdr:cNvPr id="88" name="n_1mainValue有形固定資産減価償却率"/>
        <xdr:cNvSpPr txBox="1"/>
      </xdr:nvSpPr>
      <xdr:spPr>
        <a:xfrm>
          <a:off x="3836044" y="4198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10268</xdr:rowOff>
    </xdr:from>
    <xdr:ext cx="405111" cy="259045"/>
    <xdr:sp macro="" textlink="">
      <xdr:nvSpPr>
        <xdr:cNvPr id="89" name="n_2mainValue有形固定資産減価償却率"/>
        <xdr:cNvSpPr txBox="1"/>
      </xdr:nvSpPr>
      <xdr:spPr>
        <a:xfrm>
          <a:off x="3086744" y="4982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については類似団体と比べると若干高くなっているが、臨時税収補填債や松伏中学校の耐震改修及び大規模改修事業に係る既発債の償還が終了したこと、また、近年では事業の精査等を行い、地方債の新規発行をできるだけ抑えるよう予算編成を行ったことから減少傾向にあり、引き続き、適正に取り組んで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0" name="テキスト ボックス 109"/>
        <xdr:cNvSpPr txBox="1"/>
      </xdr:nvSpPr>
      <xdr:spPr>
        <a:xfrm>
          <a:off x="10880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2" name="テキスト ボックス 111"/>
        <xdr:cNvSpPr txBox="1"/>
      </xdr:nvSpPr>
      <xdr:spPr>
        <a:xfrm>
          <a:off x="10880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8" name="直線コネクタ 117"/>
        <xdr:cNvCxnSpPr/>
      </xdr:nvCxnSpPr>
      <xdr:spPr>
        <a:xfrm flipV="1">
          <a:off x="14793595" y="4706832"/>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1" name="債務償還可能年数最大値テキスト"/>
        <xdr:cNvSpPr txBox="1"/>
      </xdr:nvSpPr>
      <xdr:spPr>
        <a:xfrm>
          <a:off x="14846300" y="448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22" name="直線コネクタ 121"/>
        <xdr:cNvCxnSpPr/>
      </xdr:nvCxnSpPr>
      <xdr:spPr>
        <a:xfrm>
          <a:off x="14706600" y="4706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168715</xdr:rowOff>
    </xdr:from>
    <xdr:ext cx="340478" cy="259045"/>
    <xdr:sp macro="" textlink="">
      <xdr:nvSpPr>
        <xdr:cNvPr id="123" name="債務償還可能年数平均値テキスト"/>
        <xdr:cNvSpPr txBox="1"/>
      </xdr:nvSpPr>
      <xdr:spPr>
        <a:xfrm>
          <a:off x="14846300" y="548366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4" name="フローチャート: 判断 123"/>
        <xdr:cNvSpPr/>
      </xdr:nvSpPr>
      <xdr:spPr>
        <a:xfrm>
          <a:off x="14744700" y="550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125518</xdr:rowOff>
    </xdr:from>
    <xdr:to>
      <xdr:col>76</xdr:col>
      <xdr:colOff>73025</xdr:colOff>
      <xdr:row>32</xdr:row>
      <xdr:rowOff>55668</xdr:rowOff>
    </xdr:to>
    <xdr:sp macro="" textlink="">
      <xdr:nvSpPr>
        <xdr:cNvPr id="130" name="楕円 129"/>
        <xdr:cNvSpPr/>
      </xdr:nvSpPr>
      <xdr:spPr>
        <a:xfrm>
          <a:off x="14744700" y="544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148395</xdr:rowOff>
    </xdr:from>
    <xdr:ext cx="340478" cy="259045"/>
    <xdr:sp macro="" textlink="">
      <xdr:nvSpPr>
        <xdr:cNvPr id="131" name="債務償還可能年数該当値テキスト"/>
        <xdr:cNvSpPr txBox="1"/>
      </xdr:nvSpPr>
      <xdr:spPr>
        <a:xfrm>
          <a:off x="14846300" y="52918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29,889
29,577
16.20
8,781,915
8,286,646
487,349
5,726,047
7,965,649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19067</xdr:rowOff>
    </xdr:from>
    <xdr:ext cx="405111" cy="259045"/>
    <xdr:sp macro="" textlink="">
      <xdr:nvSpPr>
        <xdr:cNvPr id="61" name="【道路】&#10;有形固定資産減価償却率平均値テキスト"/>
        <xdr:cNvSpPr txBox="1"/>
      </xdr:nvSpPr>
      <xdr:spPr>
        <a:xfrm>
          <a:off x="4673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90170</xdr:rowOff>
    </xdr:from>
    <xdr:to>
      <xdr:col>24</xdr:col>
      <xdr:colOff>114300</xdr:colOff>
      <xdr:row>34</xdr:row>
      <xdr:rowOff>20320</xdr:rowOff>
    </xdr:to>
    <xdr:sp macro="" textlink="">
      <xdr:nvSpPr>
        <xdr:cNvPr id="70" name="楕円 69"/>
        <xdr:cNvSpPr/>
      </xdr:nvSpPr>
      <xdr:spPr>
        <a:xfrm>
          <a:off x="45847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5097</xdr:rowOff>
    </xdr:from>
    <xdr:ext cx="405111" cy="259045"/>
    <xdr:sp macro="" textlink="">
      <xdr:nvSpPr>
        <xdr:cNvPr id="71" name="【道路】&#10;有形固定資産減価償却率該当値テキスト"/>
        <xdr:cNvSpPr txBox="1"/>
      </xdr:nvSpPr>
      <xdr:spPr>
        <a:xfrm>
          <a:off x="4673600" y="566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76835</xdr:rowOff>
    </xdr:from>
    <xdr:to>
      <xdr:col>20</xdr:col>
      <xdr:colOff>38100</xdr:colOff>
      <xdr:row>34</xdr:row>
      <xdr:rowOff>6985</xdr:rowOff>
    </xdr:to>
    <xdr:sp macro="" textlink="">
      <xdr:nvSpPr>
        <xdr:cNvPr id="72" name="楕円 71"/>
        <xdr:cNvSpPr/>
      </xdr:nvSpPr>
      <xdr:spPr>
        <a:xfrm>
          <a:off x="3746500" y="57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127635</xdr:rowOff>
    </xdr:from>
    <xdr:to>
      <xdr:col>24</xdr:col>
      <xdr:colOff>63500</xdr:colOff>
      <xdr:row>33</xdr:row>
      <xdr:rowOff>140970</xdr:rowOff>
    </xdr:to>
    <xdr:cxnSp macro="">
      <xdr:nvCxnSpPr>
        <xdr:cNvPr id="73" name="直線コネクタ 72"/>
        <xdr:cNvCxnSpPr/>
      </xdr:nvCxnSpPr>
      <xdr:spPr>
        <a:xfrm>
          <a:off x="3797300" y="578548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160655</xdr:rowOff>
    </xdr:from>
    <xdr:to>
      <xdr:col>15</xdr:col>
      <xdr:colOff>101600</xdr:colOff>
      <xdr:row>34</xdr:row>
      <xdr:rowOff>90805</xdr:rowOff>
    </xdr:to>
    <xdr:sp macro="" textlink="">
      <xdr:nvSpPr>
        <xdr:cNvPr id="74" name="楕円 73"/>
        <xdr:cNvSpPr/>
      </xdr:nvSpPr>
      <xdr:spPr>
        <a:xfrm>
          <a:off x="2857500" y="5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127635</xdr:rowOff>
    </xdr:from>
    <xdr:to>
      <xdr:col>19</xdr:col>
      <xdr:colOff>177800</xdr:colOff>
      <xdr:row>34</xdr:row>
      <xdr:rowOff>40005</xdr:rowOff>
    </xdr:to>
    <xdr:cxnSp macro="">
      <xdr:nvCxnSpPr>
        <xdr:cNvPr id="75" name="直線コネクタ 74"/>
        <xdr:cNvCxnSpPr/>
      </xdr:nvCxnSpPr>
      <xdr:spPr>
        <a:xfrm flipV="1">
          <a:off x="2908300" y="578548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76" name="n_1aveValue【道路】&#10;有形固定資産減価償却率"/>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77" name="n_2aveValue【道路】&#10;有形固定資産減価償却率"/>
        <xdr:cNvSpPr txBox="1"/>
      </xdr:nvSpPr>
      <xdr:spPr>
        <a:xfrm>
          <a:off x="2705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23512</xdr:rowOff>
    </xdr:from>
    <xdr:ext cx="405111" cy="259045"/>
    <xdr:sp macro="" textlink="">
      <xdr:nvSpPr>
        <xdr:cNvPr id="78" name="n_1mainValue【道路】&#10;有形固定資産減価償却率"/>
        <xdr:cNvSpPr txBox="1"/>
      </xdr:nvSpPr>
      <xdr:spPr>
        <a:xfrm>
          <a:off x="3582044" y="550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107332</xdr:rowOff>
    </xdr:from>
    <xdr:ext cx="405111" cy="259045"/>
    <xdr:sp macro="" textlink="">
      <xdr:nvSpPr>
        <xdr:cNvPr id="79" name="n_2mainValue【道路】&#10;有形固定資産減価償却率"/>
        <xdr:cNvSpPr txBox="1"/>
      </xdr:nvSpPr>
      <xdr:spPr>
        <a:xfrm>
          <a:off x="2705744" y="55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101" name="直線コネクタ 100"/>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102"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3" name="直線コネクタ 102"/>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4"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5" name="直線コネクタ 104"/>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157456</xdr:rowOff>
    </xdr:from>
    <xdr:ext cx="534377" cy="259045"/>
    <xdr:sp macro="" textlink="">
      <xdr:nvSpPr>
        <xdr:cNvPr id="106" name="【道路】&#10;一人当たり延長平均値テキスト"/>
        <xdr:cNvSpPr txBox="1"/>
      </xdr:nvSpPr>
      <xdr:spPr>
        <a:xfrm>
          <a:off x="10515600" y="650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7" name="フローチャート: 判断 106"/>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8" name="フローチャート: 判断 107"/>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9" name="フローチャート: 判断 108"/>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22565</xdr:rowOff>
    </xdr:from>
    <xdr:to>
      <xdr:col>55</xdr:col>
      <xdr:colOff>50800</xdr:colOff>
      <xdr:row>39</xdr:row>
      <xdr:rowOff>124165</xdr:rowOff>
    </xdr:to>
    <xdr:sp macro="" textlink="">
      <xdr:nvSpPr>
        <xdr:cNvPr id="115" name="楕円 114"/>
        <xdr:cNvSpPr/>
      </xdr:nvSpPr>
      <xdr:spPr>
        <a:xfrm>
          <a:off x="10426700" y="670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992</xdr:rowOff>
    </xdr:from>
    <xdr:ext cx="469744" cy="259045"/>
    <xdr:sp macro="" textlink="">
      <xdr:nvSpPr>
        <xdr:cNvPr id="116" name="【道路】&#10;一人当たり延長該当値テキスト"/>
        <xdr:cNvSpPr txBox="1"/>
      </xdr:nvSpPr>
      <xdr:spPr>
        <a:xfrm>
          <a:off x="10515600" y="668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25629</xdr:rowOff>
    </xdr:from>
    <xdr:to>
      <xdr:col>50</xdr:col>
      <xdr:colOff>165100</xdr:colOff>
      <xdr:row>39</xdr:row>
      <xdr:rowOff>127229</xdr:rowOff>
    </xdr:to>
    <xdr:sp macro="" textlink="">
      <xdr:nvSpPr>
        <xdr:cNvPr id="117" name="楕円 116"/>
        <xdr:cNvSpPr/>
      </xdr:nvSpPr>
      <xdr:spPr>
        <a:xfrm>
          <a:off x="9588500" y="671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73365</xdr:rowOff>
    </xdr:from>
    <xdr:to>
      <xdr:col>55</xdr:col>
      <xdr:colOff>0</xdr:colOff>
      <xdr:row>39</xdr:row>
      <xdr:rowOff>76429</xdr:rowOff>
    </xdr:to>
    <xdr:cxnSp macro="">
      <xdr:nvCxnSpPr>
        <xdr:cNvPr id="118" name="直線コネクタ 117"/>
        <xdr:cNvCxnSpPr/>
      </xdr:nvCxnSpPr>
      <xdr:spPr>
        <a:xfrm flipV="1">
          <a:off x="9639300" y="6759915"/>
          <a:ext cx="8382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28509</xdr:rowOff>
    </xdr:from>
    <xdr:to>
      <xdr:col>46</xdr:col>
      <xdr:colOff>38100</xdr:colOff>
      <xdr:row>39</xdr:row>
      <xdr:rowOff>130109</xdr:rowOff>
    </xdr:to>
    <xdr:sp macro="" textlink="">
      <xdr:nvSpPr>
        <xdr:cNvPr id="119" name="楕円 118"/>
        <xdr:cNvSpPr/>
      </xdr:nvSpPr>
      <xdr:spPr>
        <a:xfrm>
          <a:off x="8699500" y="671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76429</xdr:rowOff>
    </xdr:from>
    <xdr:to>
      <xdr:col>50</xdr:col>
      <xdr:colOff>114300</xdr:colOff>
      <xdr:row>39</xdr:row>
      <xdr:rowOff>79309</xdr:rowOff>
    </xdr:to>
    <xdr:cxnSp macro="">
      <xdr:nvCxnSpPr>
        <xdr:cNvPr id="120" name="直線コネクタ 119"/>
        <xdr:cNvCxnSpPr/>
      </xdr:nvCxnSpPr>
      <xdr:spPr>
        <a:xfrm flipV="1">
          <a:off x="8750300" y="6762979"/>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89623</xdr:rowOff>
    </xdr:from>
    <xdr:ext cx="469744" cy="259045"/>
    <xdr:sp macro="" textlink="">
      <xdr:nvSpPr>
        <xdr:cNvPr id="121" name="n_1aveValue【道路】&#10;一人当たり延長"/>
        <xdr:cNvSpPr txBox="1"/>
      </xdr:nvSpPr>
      <xdr:spPr>
        <a:xfrm>
          <a:off x="93917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22" name="n_2aveValue【道路】&#10;一人当たり延長"/>
        <xdr:cNvSpPr txBox="1"/>
      </xdr:nvSpPr>
      <xdr:spPr>
        <a:xfrm>
          <a:off x="8515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118356</xdr:rowOff>
    </xdr:from>
    <xdr:ext cx="469744" cy="259045"/>
    <xdr:sp macro="" textlink="">
      <xdr:nvSpPr>
        <xdr:cNvPr id="123" name="n_1mainValue【道路】&#10;一人当たり延長"/>
        <xdr:cNvSpPr txBox="1"/>
      </xdr:nvSpPr>
      <xdr:spPr>
        <a:xfrm>
          <a:off x="9391727" y="680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121236</xdr:rowOff>
    </xdr:from>
    <xdr:ext cx="469744" cy="259045"/>
    <xdr:sp macro="" textlink="">
      <xdr:nvSpPr>
        <xdr:cNvPr id="124" name="n_2mainValue【道路】&#10;一人当たり延長"/>
        <xdr:cNvSpPr txBox="1"/>
      </xdr:nvSpPr>
      <xdr:spPr>
        <a:xfrm>
          <a:off x="8515427" y="680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50" name="直線コネクタ 149"/>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51"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52" name="直線コネクタ 151"/>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3"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4" name="直線コネクタ 153"/>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55" name="【橋りょう・トンネル】&#10;有形固定資産減価償却率平均値テキスト"/>
        <xdr:cNvSpPr txBox="1"/>
      </xdr:nvSpPr>
      <xdr:spPr>
        <a:xfrm>
          <a:off x="4673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6" name="フローチャート: 判断 155"/>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7" name="フローチャート: 判断 156"/>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8" name="フローチャート: 判断 157"/>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60234</xdr:rowOff>
    </xdr:from>
    <xdr:to>
      <xdr:col>24</xdr:col>
      <xdr:colOff>114300</xdr:colOff>
      <xdr:row>56</xdr:row>
      <xdr:rowOff>161834</xdr:rowOff>
    </xdr:to>
    <xdr:sp macro="" textlink="">
      <xdr:nvSpPr>
        <xdr:cNvPr id="164" name="楕円 163"/>
        <xdr:cNvSpPr/>
      </xdr:nvSpPr>
      <xdr:spPr>
        <a:xfrm>
          <a:off x="4584700" y="966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146611</xdr:rowOff>
    </xdr:from>
    <xdr:ext cx="405111" cy="259045"/>
    <xdr:sp macro="" textlink="">
      <xdr:nvSpPr>
        <xdr:cNvPr id="165" name="【橋りょう・トンネル】&#10;有形固定資産減価償却率該当値テキスト"/>
        <xdr:cNvSpPr txBox="1"/>
      </xdr:nvSpPr>
      <xdr:spPr>
        <a:xfrm>
          <a:off x="4673600" y="9576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78196</xdr:rowOff>
    </xdr:from>
    <xdr:to>
      <xdr:col>20</xdr:col>
      <xdr:colOff>38100</xdr:colOff>
      <xdr:row>57</xdr:row>
      <xdr:rowOff>8346</xdr:rowOff>
    </xdr:to>
    <xdr:sp macro="" textlink="">
      <xdr:nvSpPr>
        <xdr:cNvPr id="166" name="楕円 165"/>
        <xdr:cNvSpPr/>
      </xdr:nvSpPr>
      <xdr:spPr>
        <a:xfrm>
          <a:off x="3746500" y="967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111034</xdr:rowOff>
    </xdr:from>
    <xdr:to>
      <xdr:col>24</xdr:col>
      <xdr:colOff>63500</xdr:colOff>
      <xdr:row>56</xdr:row>
      <xdr:rowOff>128996</xdr:rowOff>
    </xdr:to>
    <xdr:cxnSp macro="">
      <xdr:nvCxnSpPr>
        <xdr:cNvPr id="167" name="直線コネクタ 166"/>
        <xdr:cNvCxnSpPr/>
      </xdr:nvCxnSpPr>
      <xdr:spPr>
        <a:xfrm flipV="1">
          <a:off x="3797300" y="971223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104322</xdr:rowOff>
    </xdr:from>
    <xdr:to>
      <xdr:col>15</xdr:col>
      <xdr:colOff>101600</xdr:colOff>
      <xdr:row>57</xdr:row>
      <xdr:rowOff>34472</xdr:rowOff>
    </xdr:to>
    <xdr:sp macro="" textlink="">
      <xdr:nvSpPr>
        <xdr:cNvPr id="168" name="楕円 167"/>
        <xdr:cNvSpPr/>
      </xdr:nvSpPr>
      <xdr:spPr>
        <a:xfrm>
          <a:off x="2857500" y="970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128996</xdr:rowOff>
    </xdr:from>
    <xdr:to>
      <xdr:col>19</xdr:col>
      <xdr:colOff>177800</xdr:colOff>
      <xdr:row>56</xdr:row>
      <xdr:rowOff>155122</xdr:rowOff>
    </xdr:to>
    <xdr:cxnSp macro="">
      <xdr:nvCxnSpPr>
        <xdr:cNvPr id="169" name="直線コネクタ 168"/>
        <xdr:cNvCxnSpPr/>
      </xdr:nvCxnSpPr>
      <xdr:spPr>
        <a:xfrm flipV="1">
          <a:off x="2908300" y="973019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105608</xdr:rowOff>
    </xdr:from>
    <xdr:ext cx="405111" cy="259045"/>
    <xdr:sp macro="" textlink="">
      <xdr:nvSpPr>
        <xdr:cNvPr id="170" name="n_1aveValue【橋りょう・トンネル】&#10;有形固定資産減価償却率"/>
        <xdr:cNvSpPr txBox="1"/>
      </xdr:nvSpPr>
      <xdr:spPr>
        <a:xfrm>
          <a:off x="3582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71" name="n_2aveValue【橋りょう・トンネル】&#10;有形固定資産減価償却率"/>
        <xdr:cNvSpPr txBox="1"/>
      </xdr:nvSpPr>
      <xdr:spPr>
        <a:xfrm>
          <a:off x="2705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24873</xdr:rowOff>
    </xdr:from>
    <xdr:ext cx="405111" cy="259045"/>
    <xdr:sp macro="" textlink="">
      <xdr:nvSpPr>
        <xdr:cNvPr id="172" name="n_1mainValue【橋りょう・トンネル】&#10;有形固定資産減価償却率"/>
        <xdr:cNvSpPr txBox="1"/>
      </xdr:nvSpPr>
      <xdr:spPr>
        <a:xfrm>
          <a:off x="3582044" y="94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50999</xdr:rowOff>
    </xdr:from>
    <xdr:ext cx="405111" cy="259045"/>
    <xdr:sp macro="" textlink="">
      <xdr:nvSpPr>
        <xdr:cNvPr id="173" name="n_2mainValue【橋りょう・トンネル】&#10;有形固定資産減価償却率"/>
        <xdr:cNvSpPr txBox="1"/>
      </xdr:nvSpPr>
      <xdr:spPr>
        <a:xfrm>
          <a:off x="2705744" y="948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7" name="テキスト ボックス 18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9" name="テキスト ボックス 18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1" name="テキスト ボックス 19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3" name="テキスト ボックス 19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97" name="直線コネクタ 196"/>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98"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9" name="直線コネクタ 198"/>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200"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201" name="直線コネクタ 200"/>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9417</xdr:rowOff>
    </xdr:from>
    <xdr:ext cx="599010" cy="259045"/>
    <xdr:sp macro="" textlink="">
      <xdr:nvSpPr>
        <xdr:cNvPr id="202" name="【橋りょう・トンネル】&#10;一人当たり有形固定資産（償却資産）額平均値テキスト"/>
        <xdr:cNvSpPr txBox="1"/>
      </xdr:nvSpPr>
      <xdr:spPr>
        <a:xfrm>
          <a:off x="10515600" y="106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203" name="フローチャート: 判断 202"/>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204" name="フローチャート: 判断 203"/>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205" name="フローチャート: 判断 204"/>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159200</xdr:rowOff>
    </xdr:from>
    <xdr:to>
      <xdr:col>55</xdr:col>
      <xdr:colOff>50800</xdr:colOff>
      <xdr:row>64</xdr:row>
      <xdr:rowOff>89350</xdr:rowOff>
    </xdr:to>
    <xdr:sp macro="" textlink="">
      <xdr:nvSpPr>
        <xdr:cNvPr id="211" name="楕円 210"/>
        <xdr:cNvSpPr/>
      </xdr:nvSpPr>
      <xdr:spPr>
        <a:xfrm>
          <a:off x="10426700" y="109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74127</xdr:rowOff>
    </xdr:from>
    <xdr:ext cx="534377" cy="259045"/>
    <xdr:sp macro="" textlink="">
      <xdr:nvSpPr>
        <xdr:cNvPr id="212" name="【橋りょう・トンネル】&#10;一人当たり有形固定資産（償却資産）額該当値テキスト"/>
        <xdr:cNvSpPr txBox="1"/>
      </xdr:nvSpPr>
      <xdr:spPr>
        <a:xfrm>
          <a:off x="10515600" y="1087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159466</xdr:rowOff>
    </xdr:from>
    <xdr:to>
      <xdr:col>50</xdr:col>
      <xdr:colOff>165100</xdr:colOff>
      <xdr:row>64</xdr:row>
      <xdr:rowOff>89616</xdr:rowOff>
    </xdr:to>
    <xdr:sp macro="" textlink="">
      <xdr:nvSpPr>
        <xdr:cNvPr id="213" name="楕円 212"/>
        <xdr:cNvSpPr/>
      </xdr:nvSpPr>
      <xdr:spPr>
        <a:xfrm>
          <a:off x="9588500" y="1096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38550</xdr:rowOff>
    </xdr:from>
    <xdr:to>
      <xdr:col>55</xdr:col>
      <xdr:colOff>0</xdr:colOff>
      <xdr:row>64</xdr:row>
      <xdr:rowOff>38816</xdr:rowOff>
    </xdr:to>
    <xdr:cxnSp macro="">
      <xdr:nvCxnSpPr>
        <xdr:cNvPr id="214" name="直線コネクタ 213"/>
        <xdr:cNvCxnSpPr/>
      </xdr:nvCxnSpPr>
      <xdr:spPr>
        <a:xfrm flipV="1">
          <a:off x="9639300" y="11011350"/>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159735</xdr:rowOff>
    </xdr:from>
    <xdr:to>
      <xdr:col>46</xdr:col>
      <xdr:colOff>38100</xdr:colOff>
      <xdr:row>64</xdr:row>
      <xdr:rowOff>89885</xdr:rowOff>
    </xdr:to>
    <xdr:sp macro="" textlink="">
      <xdr:nvSpPr>
        <xdr:cNvPr id="215" name="楕円 214"/>
        <xdr:cNvSpPr/>
      </xdr:nvSpPr>
      <xdr:spPr>
        <a:xfrm>
          <a:off x="8699500" y="109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38816</xdr:rowOff>
    </xdr:from>
    <xdr:to>
      <xdr:col>50</xdr:col>
      <xdr:colOff>114300</xdr:colOff>
      <xdr:row>64</xdr:row>
      <xdr:rowOff>39085</xdr:rowOff>
    </xdr:to>
    <xdr:cxnSp macro="">
      <xdr:nvCxnSpPr>
        <xdr:cNvPr id="216" name="直線コネクタ 215"/>
        <xdr:cNvCxnSpPr/>
      </xdr:nvCxnSpPr>
      <xdr:spPr>
        <a:xfrm flipV="1">
          <a:off x="8750300" y="11011616"/>
          <a:ext cx="889000" cy="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17" name="n_1aveValue【橋りょう・トンネル】&#10;一人当たり有形固定資産（償却資産）額"/>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18" name="n_2aveValue【橋りょう・トンネル】&#10;一人当たり有形固定資産（償却資産）額"/>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80743</xdr:rowOff>
    </xdr:from>
    <xdr:ext cx="534377" cy="259045"/>
    <xdr:sp macro="" textlink="">
      <xdr:nvSpPr>
        <xdr:cNvPr id="219" name="n_1mainValue【橋りょう・トンネル】&#10;一人当たり有形固定資産（償却資産）額"/>
        <xdr:cNvSpPr txBox="1"/>
      </xdr:nvSpPr>
      <xdr:spPr>
        <a:xfrm>
          <a:off x="9359411" y="1105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81012</xdr:rowOff>
    </xdr:from>
    <xdr:ext cx="534377" cy="259045"/>
    <xdr:sp macro="" textlink="">
      <xdr:nvSpPr>
        <xdr:cNvPr id="220" name="n_2mainValue【橋りょう・トンネル】&#10;一人当たり有形固定資産（償却資産）額"/>
        <xdr:cNvSpPr txBox="1"/>
      </xdr:nvSpPr>
      <xdr:spPr>
        <a:xfrm>
          <a:off x="8483111" y="1105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6" name="正方形/長方形 23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7" name="正方形/長方形 2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8" name="正方形/長方形 2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9" name="正方形/長方形 2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0" name="正方形/長方形 2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1" name="正方形/長方形 2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2" name="正方形/長方形 2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3" name="正方形/長方形 2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4" name="正方形/長方形 24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5" name="正方形/長方形 2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6" name="正方形/長方形 2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7" name="正方形/長方形 2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8" name="正方形/長方形 2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9" name="正方形/長方形 2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0" name="正方形/長方形 2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1" name="正方形/長方形 2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2" name="正方形/長方形 25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3" name="正方形/長方形 2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4" name="正方形/長方形 2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5" name="正方形/長方形 2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6" name="正方形/長方形 2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7" name="正方形/長方形 2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8" name="正方形/長方形 2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9" name="正方形/長方形 2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0" name="正方形/長方形 2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1" name="テキスト ボックス 2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2" name="直線コネクタ 2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63" name="直線コネクタ 26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64" name="テキスト ボックス 26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65" name="直線コネクタ 26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66" name="テキスト ボックス 26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7" name="直線コネクタ 26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68" name="テキスト ボックス 26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69" name="直線コネクタ 26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0" name="テキスト ボックス 26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71" name="直線コネクタ 27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72" name="テキスト ボックス 27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73" name="直線コネクタ 27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74" name="テキスト ボックス 27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5" name="直線コネクタ 2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6" name="テキスト ボックス 2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278" name="直線コネクタ 277"/>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279"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280" name="直線コネクタ 279"/>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8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82" name="直線コネクタ 28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283" name="【認定こども園・幼稚園・保育所】&#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284" name="フローチャート: 判断 283"/>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285" name="フローチャート: 判断 284"/>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286" name="フローチャート: 判断 285"/>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7" name="テキスト ボックス 2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8" name="テキスト ボックス 2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9" name="テキスト ボックス 2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0" name="テキスト ボックス 2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1" name="テキスト ボックス 2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136434</xdr:rowOff>
    </xdr:from>
    <xdr:to>
      <xdr:col>85</xdr:col>
      <xdr:colOff>177800</xdr:colOff>
      <xdr:row>34</xdr:row>
      <xdr:rowOff>66584</xdr:rowOff>
    </xdr:to>
    <xdr:sp macro="" textlink="">
      <xdr:nvSpPr>
        <xdr:cNvPr id="292" name="楕円 291"/>
        <xdr:cNvSpPr/>
      </xdr:nvSpPr>
      <xdr:spPr>
        <a:xfrm>
          <a:off x="16268700" y="57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159311</xdr:rowOff>
    </xdr:from>
    <xdr:ext cx="405111" cy="259045"/>
    <xdr:sp macro="" textlink="">
      <xdr:nvSpPr>
        <xdr:cNvPr id="293" name="【認定こども園・幼稚園・保育所】&#10;有形固定資産減価償却率該当値テキスト"/>
        <xdr:cNvSpPr txBox="1"/>
      </xdr:nvSpPr>
      <xdr:spPr>
        <a:xfrm>
          <a:off x="16357600" y="56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27033</xdr:rowOff>
    </xdr:from>
    <xdr:to>
      <xdr:col>81</xdr:col>
      <xdr:colOff>101600</xdr:colOff>
      <xdr:row>34</xdr:row>
      <xdr:rowOff>128633</xdr:rowOff>
    </xdr:to>
    <xdr:sp macro="" textlink="">
      <xdr:nvSpPr>
        <xdr:cNvPr id="294" name="楕円 293"/>
        <xdr:cNvSpPr/>
      </xdr:nvSpPr>
      <xdr:spPr>
        <a:xfrm>
          <a:off x="15430500" y="585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15784</xdr:rowOff>
    </xdr:from>
    <xdr:to>
      <xdr:col>85</xdr:col>
      <xdr:colOff>127000</xdr:colOff>
      <xdr:row>34</xdr:row>
      <xdr:rowOff>77833</xdr:rowOff>
    </xdr:to>
    <xdr:cxnSp macro="">
      <xdr:nvCxnSpPr>
        <xdr:cNvPr id="295" name="直線コネクタ 294"/>
        <xdr:cNvCxnSpPr/>
      </xdr:nvCxnSpPr>
      <xdr:spPr>
        <a:xfrm flipV="1">
          <a:off x="15481300" y="584508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89081</xdr:rowOff>
    </xdr:from>
    <xdr:to>
      <xdr:col>76</xdr:col>
      <xdr:colOff>165100</xdr:colOff>
      <xdr:row>35</xdr:row>
      <xdr:rowOff>19231</xdr:rowOff>
    </xdr:to>
    <xdr:sp macro="" textlink="">
      <xdr:nvSpPr>
        <xdr:cNvPr id="296" name="楕円 295"/>
        <xdr:cNvSpPr/>
      </xdr:nvSpPr>
      <xdr:spPr>
        <a:xfrm>
          <a:off x="14541500" y="59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77833</xdr:rowOff>
    </xdr:from>
    <xdr:to>
      <xdr:col>81</xdr:col>
      <xdr:colOff>50800</xdr:colOff>
      <xdr:row>34</xdr:row>
      <xdr:rowOff>139881</xdr:rowOff>
    </xdr:to>
    <xdr:cxnSp macro="">
      <xdr:nvCxnSpPr>
        <xdr:cNvPr id="297" name="直線コネクタ 296"/>
        <xdr:cNvCxnSpPr/>
      </xdr:nvCxnSpPr>
      <xdr:spPr>
        <a:xfrm flipV="1">
          <a:off x="14592300" y="590713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69141</xdr:rowOff>
    </xdr:from>
    <xdr:ext cx="405111" cy="259045"/>
    <xdr:sp macro="" textlink="">
      <xdr:nvSpPr>
        <xdr:cNvPr id="298" name="n_1aveValue【認定こども園・幼稚園・保育所】&#10;有形固定資産減価償却率"/>
        <xdr:cNvSpPr txBox="1"/>
      </xdr:nvSpPr>
      <xdr:spPr>
        <a:xfrm>
          <a:off x="15266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299" name="n_2aveValue【認定こども園・幼稚園・保育所】&#10;有形固定資産減価償却率"/>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145160</xdr:rowOff>
    </xdr:from>
    <xdr:ext cx="405111" cy="259045"/>
    <xdr:sp macro="" textlink="">
      <xdr:nvSpPr>
        <xdr:cNvPr id="300" name="n_1mainValue【認定こども園・幼稚園・保育所】&#10;有形固定資産減価償却率"/>
        <xdr:cNvSpPr txBox="1"/>
      </xdr:nvSpPr>
      <xdr:spPr>
        <a:xfrm>
          <a:off x="15266044" y="5631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35758</xdr:rowOff>
    </xdr:from>
    <xdr:ext cx="405111" cy="259045"/>
    <xdr:sp macro="" textlink="">
      <xdr:nvSpPr>
        <xdr:cNvPr id="301" name="n_2mainValue【認定こども園・幼稚園・保育所】&#10;有形固定資産減価償却率"/>
        <xdr:cNvSpPr txBox="1"/>
      </xdr:nvSpPr>
      <xdr:spPr>
        <a:xfrm>
          <a:off x="14389744" y="569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2" name="正方形/長方形 3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3" name="正方形/長方形 3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4" name="正方形/長方形 3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5" name="正方形/長方形 3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6" name="正方形/長方形 3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7" name="正方形/長方形 3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8" name="正方形/長方形 3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9" name="正方形/長方形 3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0" name="テキスト ボックス 3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1" name="直線コネクタ 3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12" name="直線コネクタ 31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13" name="テキスト ボックス 31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4" name="直線コネクタ 31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15" name="テキスト ボックス 31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6" name="直線コネクタ 31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17" name="テキスト ボックス 31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18" name="直線コネクタ 31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19" name="テキスト ボックス 31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20" name="直線コネクタ 31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21" name="テキスト ボックス 32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2" name="直線コネクタ 3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23" name="テキスト ボックス 32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325" name="直線コネクタ 324"/>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26"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27" name="直線コネクタ 326"/>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28"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29" name="直線コネクタ 328"/>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330" name="【認定こども園・幼稚園・保育所】&#10;一人当たり面積平均値テキスト"/>
        <xdr:cNvSpPr txBox="1"/>
      </xdr:nvSpPr>
      <xdr:spPr>
        <a:xfrm>
          <a:off x="22199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331" name="フローチャート: 判断 330"/>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332" name="フローチャート: 判断 331"/>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333" name="フローチャート: 判断 332"/>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4" name="テキスト ボックス 3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5" name="テキスト ボックス 3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6" name="テキスト ボックス 3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7" name="テキスト ボックス 3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8" name="テキスト ボックス 3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105410</xdr:rowOff>
    </xdr:from>
    <xdr:to>
      <xdr:col>116</xdr:col>
      <xdr:colOff>114300</xdr:colOff>
      <xdr:row>42</xdr:row>
      <xdr:rowOff>35560</xdr:rowOff>
    </xdr:to>
    <xdr:sp macro="" textlink="">
      <xdr:nvSpPr>
        <xdr:cNvPr id="339" name="楕円 338"/>
        <xdr:cNvSpPr/>
      </xdr:nvSpPr>
      <xdr:spPr>
        <a:xfrm>
          <a:off x="221107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20337</xdr:rowOff>
    </xdr:from>
    <xdr:ext cx="469744" cy="259045"/>
    <xdr:sp macro="" textlink="">
      <xdr:nvSpPr>
        <xdr:cNvPr id="340" name="【認定こども園・幼稚園・保育所】&#10;一人当たり面積該当値テキスト"/>
        <xdr:cNvSpPr txBox="1"/>
      </xdr:nvSpPr>
      <xdr:spPr>
        <a:xfrm>
          <a:off x="22199600" y="704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105410</xdr:rowOff>
    </xdr:from>
    <xdr:to>
      <xdr:col>112</xdr:col>
      <xdr:colOff>38100</xdr:colOff>
      <xdr:row>42</xdr:row>
      <xdr:rowOff>35560</xdr:rowOff>
    </xdr:to>
    <xdr:sp macro="" textlink="">
      <xdr:nvSpPr>
        <xdr:cNvPr id="341" name="楕円 340"/>
        <xdr:cNvSpPr/>
      </xdr:nvSpPr>
      <xdr:spPr>
        <a:xfrm>
          <a:off x="21272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156210</xdr:rowOff>
    </xdr:from>
    <xdr:to>
      <xdr:col>116</xdr:col>
      <xdr:colOff>63500</xdr:colOff>
      <xdr:row>41</xdr:row>
      <xdr:rowOff>156210</xdr:rowOff>
    </xdr:to>
    <xdr:cxnSp macro="">
      <xdr:nvCxnSpPr>
        <xdr:cNvPr id="342" name="直線コネクタ 341"/>
        <xdr:cNvCxnSpPr/>
      </xdr:nvCxnSpPr>
      <xdr:spPr>
        <a:xfrm>
          <a:off x="21323300" y="7185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107315</xdr:rowOff>
    </xdr:from>
    <xdr:to>
      <xdr:col>107</xdr:col>
      <xdr:colOff>101600</xdr:colOff>
      <xdr:row>42</xdr:row>
      <xdr:rowOff>37465</xdr:rowOff>
    </xdr:to>
    <xdr:sp macro="" textlink="">
      <xdr:nvSpPr>
        <xdr:cNvPr id="343" name="楕円 342"/>
        <xdr:cNvSpPr/>
      </xdr:nvSpPr>
      <xdr:spPr>
        <a:xfrm>
          <a:off x="203835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156210</xdr:rowOff>
    </xdr:from>
    <xdr:to>
      <xdr:col>111</xdr:col>
      <xdr:colOff>177800</xdr:colOff>
      <xdr:row>41</xdr:row>
      <xdr:rowOff>158115</xdr:rowOff>
    </xdr:to>
    <xdr:cxnSp macro="">
      <xdr:nvCxnSpPr>
        <xdr:cNvPr id="344" name="直線コネクタ 343"/>
        <xdr:cNvCxnSpPr/>
      </xdr:nvCxnSpPr>
      <xdr:spPr>
        <a:xfrm flipV="1">
          <a:off x="20434300" y="71856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652</xdr:rowOff>
    </xdr:from>
    <xdr:ext cx="469744" cy="259045"/>
    <xdr:sp macro="" textlink="">
      <xdr:nvSpPr>
        <xdr:cNvPr id="345" name="n_1aveValue【認定こども園・幼稚園・保育所】&#10;一人当たり面積"/>
        <xdr:cNvSpPr txBox="1"/>
      </xdr:nvSpPr>
      <xdr:spPr>
        <a:xfrm>
          <a:off x="21075727" y="668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346" name="n_2aveValue【認定こども園・幼稚園・保育所】&#10;一人当たり面積"/>
        <xdr:cNvSpPr txBox="1"/>
      </xdr:nvSpPr>
      <xdr:spPr>
        <a:xfrm>
          <a:off x="20199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26687</xdr:rowOff>
    </xdr:from>
    <xdr:ext cx="469744" cy="259045"/>
    <xdr:sp macro="" textlink="">
      <xdr:nvSpPr>
        <xdr:cNvPr id="347" name="n_1mainValue【認定こども園・幼稚園・保育所】&#10;一人当たり面積"/>
        <xdr:cNvSpPr txBox="1"/>
      </xdr:nvSpPr>
      <xdr:spPr>
        <a:xfrm>
          <a:off x="210757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28592</xdr:rowOff>
    </xdr:from>
    <xdr:ext cx="469744" cy="259045"/>
    <xdr:sp macro="" textlink="">
      <xdr:nvSpPr>
        <xdr:cNvPr id="348" name="n_2mainValue【認定こども園・幼稚園・保育所】&#10;一人当たり面積"/>
        <xdr:cNvSpPr txBox="1"/>
      </xdr:nvSpPr>
      <xdr:spPr>
        <a:xfrm>
          <a:off x="20199427" y="722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9" name="正方形/長方形 3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0" name="正方形/長方形 3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1" name="正方形/長方形 3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2" name="正方形/長方形 3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3" name="正方形/長方形 3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4" name="正方形/長方形 3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5" name="正方形/長方形 3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6" name="正方形/長方形 3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7" name="テキスト ボックス 3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8" name="直線コネクタ 3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59" name="テキスト ボックス 35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0" name="直線コネクタ 35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1" name="テキスト ボックス 36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2" name="直線コネクタ 36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3" name="テキスト ボックス 36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4" name="直線コネクタ 36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5" name="テキスト ボックス 36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6" name="直線コネクタ 36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7" name="テキスト ボックス 36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8" name="直線コネクタ 36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69" name="テキスト ボックス 36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0" name="直線コネクタ 3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1" name="テキスト ボックス 3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373" name="直線コネクタ 372"/>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374"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375" name="直線コネクタ 374"/>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376"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377" name="直線コネクタ 376"/>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378"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379" name="フローチャート: 判断 378"/>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380" name="フローチャート: 判断 379"/>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381" name="フローチャート: 判断 380"/>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2" name="テキスト ボックス 3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3" name="テキスト ボックス 3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4" name="テキスト ボックス 3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5" name="テキスト ボックス 3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6" name="テキスト ボックス 3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40640</xdr:rowOff>
    </xdr:from>
    <xdr:to>
      <xdr:col>85</xdr:col>
      <xdr:colOff>177800</xdr:colOff>
      <xdr:row>58</xdr:row>
      <xdr:rowOff>142240</xdr:rowOff>
    </xdr:to>
    <xdr:sp macro="" textlink="">
      <xdr:nvSpPr>
        <xdr:cNvPr id="387" name="楕円 386"/>
        <xdr:cNvSpPr/>
      </xdr:nvSpPr>
      <xdr:spPr>
        <a:xfrm>
          <a:off x="16268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63517</xdr:rowOff>
    </xdr:from>
    <xdr:ext cx="405111" cy="259045"/>
    <xdr:sp macro="" textlink="">
      <xdr:nvSpPr>
        <xdr:cNvPr id="388" name="【学校施設】&#10;有形固定資産減価償却率該当値テキスト"/>
        <xdr:cNvSpPr txBox="1"/>
      </xdr:nvSpPr>
      <xdr:spPr>
        <a:xfrm>
          <a:off x="16357600"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82550</xdr:rowOff>
    </xdr:from>
    <xdr:to>
      <xdr:col>81</xdr:col>
      <xdr:colOff>101600</xdr:colOff>
      <xdr:row>59</xdr:row>
      <xdr:rowOff>12700</xdr:rowOff>
    </xdr:to>
    <xdr:sp macro="" textlink="">
      <xdr:nvSpPr>
        <xdr:cNvPr id="389" name="楕円 388"/>
        <xdr:cNvSpPr/>
      </xdr:nvSpPr>
      <xdr:spPr>
        <a:xfrm>
          <a:off x="15430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91440</xdr:rowOff>
    </xdr:from>
    <xdr:to>
      <xdr:col>85</xdr:col>
      <xdr:colOff>127000</xdr:colOff>
      <xdr:row>58</xdr:row>
      <xdr:rowOff>133350</xdr:rowOff>
    </xdr:to>
    <xdr:cxnSp macro="">
      <xdr:nvCxnSpPr>
        <xdr:cNvPr id="390" name="直線コネクタ 389"/>
        <xdr:cNvCxnSpPr/>
      </xdr:nvCxnSpPr>
      <xdr:spPr>
        <a:xfrm flipV="1">
          <a:off x="15481300" y="100355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44450</xdr:rowOff>
    </xdr:from>
    <xdr:to>
      <xdr:col>76</xdr:col>
      <xdr:colOff>165100</xdr:colOff>
      <xdr:row>58</xdr:row>
      <xdr:rowOff>146050</xdr:rowOff>
    </xdr:to>
    <xdr:sp macro="" textlink="">
      <xdr:nvSpPr>
        <xdr:cNvPr id="391" name="楕円 390"/>
        <xdr:cNvSpPr/>
      </xdr:nvSpPr>
      <xdr:spPr>
        <a:xfrm>
          <a:off x="14541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95250</xdr:rowOff>
    </xdr:from>
    <xdr:to>
      <xdr:col>81</xdr:col>
      <xdr:colOff>50800</xdr:colOff>
      <xdr:row>58</xdr:row>
      <xdr:rowOff>133350</xdr:rowOff>
    </xdr:to>
    <xdr:cxnSp macro="">
      <xdr:nvCxnSpPr>
        <xdr:cNvPr id="392" name="直線コネクタ 391"/>
        <xdr:cNvCxnSpPr/>
      </xdr:nvCxnSpPr>
      <xdr:spPr>
        <a:xfrm>
          <a:off x="14592300" y="10039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17162</xdr:rowOff>
    </xdr:from>
    <xdr:ext cx="405111" cy="259045"/>
    <xdr:sp macro="" textlink="">
      <xdr:nvSpPr>
        <xdr:cNvPr id="393" name="n_1aveValue【学校施設】&#10;有形固定資産減価償却率"/>
        <xdr:cNvSpPr txBox="1"/>
      </xdr:nvSpPr>
      <xdr:spPr>
        <a:xfrm>
          <a:off x="15266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24782</xdr:rowOff>
    </xdr:from>
    <xdr:ext cx="405111" cy="259045"/>
    <xdr:sp macro="" textlink="">
      <xdr:nvSpPr>
        <xdr:cNvPr id="394" name="n_2aveValue【学校施設】&#10;有形固定資産減価償却率"/>
        <xdr:cNvSpPr txBox="1"/>
      </xdr:nvSpPr>
      <xdr:spPr>
        <a:xfrm>
          <a:off x="14389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29227</xdr:rowOff>
    </xdr:from>
    <xdr:ext cx="405111" cy="259045"/>
    <xdr:sp macro="" textlink="">
      <xdr:nvSpPr>
        <xdr:cNvPr id="395" name="n_1mainValue【学校施設】&#10;有形固定資産減価償却率"/>
        <xdr:cNvSpPr txBox="1"/>
      </xdr:nvSpPr>
      <xdr:spPr>
        <a:xfrm>
          <a:off x="152660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162577</xdr:rowOff>
    </xdr:from>
    <xdr:ext cx="405111" cy="259045"/>
    <xdr:sp macro="" textlink="">
      <xdr:nvSpPr>
        <xdr:cNvPr id="396" name="n_2mainValue【学校施設】&#10;有形固定資産減価償却率"/>
        <xdr:cNvSpPr txBox="1"/>
      </xdr:nvSpPr>
      <xdr:spPr>
        <a:xfrm>
          <a:off x="14389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7" name="正方形/長方形 3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8" name="正方形/長方形 3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9" name="正方形/長方形 3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0" name="正方形/長方形 3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1" name="正方形/長方形 4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2" name="正方形/長方形 4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3" name="正方形/長方形 4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4" name="正方形/長方形 4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5" name="テキスト ボックス 4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6" name="直線コネクタ 4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7" name="テキスト ボックス 40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08" name="直線コネクタ 40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09" name="テキスト ボックス 40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10" name="直線コネクタ 40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11" name="テキスト ボックス 41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12" name="直線コネクタ 41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13" name="テキスト ボックス 41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4" name="直線コネクタ 41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5" name="テキスト ボックス 41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6" name="直線コネクタ 41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7" name="テキスト ボックス 41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419" name="直線コネクタ 418"/>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420"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421" name="直線コネクタ 420"/>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422"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423" name="直線コネクタ 422"/>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23741</xdr:rowOff>
    </xdr:from>
    <xdr:ext cx="469744" cy="259045"/>
    <xdr:sp macro="" textlink="">
      <xdr:nvSpPr>
        <xdr:cNvPr id="424" name="【学校施設】&#10;一人当たり面積平均値テキスト"/>
        <xdr:cNvSpPr txBox="1"/>
      </xdr:nvSpPr>
      <xdr:spPr>
        <a:xfrm>
          <a:off x="22199600" y="10310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425" name="フローチャート: 判断 424"/>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426" name="フローチャート: 判断 425"/>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427" name="フローチャート: 判断 426"/>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8" name="テキスト ボックス 4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9" name="テキスト ボックス 4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0" name="テキスト ボックス 4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1" name="テキスト ボックス 4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2" name="テキスト ボックス 4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150368</xdr:rowOff>
    </xdr:from>
    <xdr:to>
      <xdr:col>116</xdr:col>
      <xdr:colOff>114300</xdr:colOff>
      <xdr:row>63</xdr:row>
      <xdr:rowOff>80518</xdr:rowOff>
    </xdr:to>
    <xdr:sp macro="" textlink="">
      <xdr:nvSpPr>
        <xdr:cNvPr id="433" name="楕円 432"/>
        <xdr:cNvSpPr/>
      </xdr:nvSpPr>
      <xdr:spPr>
        <a:xfrm>
          <a:off x="221107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128795</xdr:rowOff>
    </xdr:from>
    <xdr:ext cx="469744" cy="259045"/>
    <xdr:sp macro="" textlink="">
      <xdr:nvSpPr>
        <xdr:cNvPr id="434" name="【学校施設】&#10;一人当たり面積該当値テキスト"/>
        <xdr:cNvSpPr txBox="1"/>
      </xdr:nvSpPr>
      <xdr:spPr>
        <a:xfrm>
          <a:off x="22199600"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157683</xdr:rowOff>
    </xdr:from>
    <xdr:to>
      <xdr:col>112</xdr:col>
      <xdr:colOff>38100</xdr:colOff>
      <xdr:row>63</xdr:row>
      <xdr:rowOff>87833</xdr:rowOff>
    </xdr:to>
    <xdr:sp macro="" textlink="">
      <xdr:nvSpPr>
        <xdr:cNvPr id="435" name="楕円 434"/>
        <xdr:cNvSpPr/>
      </xdr:nvSpPr>
      <xdr:spPr>
        <a:xfrm>
          <a:off x="21272500" y="1078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29718</xdr:rowOff>
    </xdr:from>
    <xdr:to>
      <xdr:col>116</xdr:col>
      <xdr:colOff>63500</xdr:colOff>
      <xdr:row>63</xdr:row>
      <xdr:rowOff>37033</xdr:rowOff>
    </xdr:to>
    <xdr:cxnSp macro="">
      <xdr:nvCxnSpPr>
        <xdr:cNvPr id="436" name="直線コネクタ 435"/>
        <xdr:cNvCxnSpPr/>
      </xdr:nvCxnSpPr>
      <xdr:spPr>
        <a:xfrm flipV="1">
          <a:off x="21323300" y="10831068"/>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164998</xdr:rowOff>
    </xdr:from>
    <xdr:to>
      <xdr:col>107</xdr:col>
      <xdr:colOff>101600</xdr:colOff>
      <xdr:row>63</xdr:row>
      <xdr:rowOff>95148</xdr:rowOff>
    </xdr:to>
    <xdr:sp macro="" textlink="">
      <xdr:nvSpPr>
        <xdr:cNvPr id="437" name="楕円 436"/>
        <xdr:cNvSpPr/>
      </xdr:nvSpPr>
      <xdr:spPr>
        <a:xfrm>
          <a:off x="20383500" y="1079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37033</xdr:rowOff>
    </xdr:from>
    <xdr:to>
      <xdr:col>111</xdr:col>
      <xdr:colOff>177800</xdr:colOff>
      <xdr:row>63</xdr:row>
      <xdr:rowOff>44348</xdr:rowOff>
    </xdr:to>
    <xdr:cxnSp macro="">
      <xdr:nvCxnSpPr>
        <xdr:cNvPr id="438" name="直線コネクタ 437"/>
        <xdr:cNvCxnSpPr/>
      </xdr:nvCxnSpPr>
      <xdr:spPr>
        <a:xfrm flipV="1">
          <a:off x="20434300" y="1083838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152823</xdr:rowOff>
    </xdr:from>
    <xdr:ext cx="469744" cy="259045"/>
    <xdr:sp macro="" textlink="">
      <xdr:nvSpPr>
        <xdr:cNvPr id="439" name="n_1aveValue【学校施設】&#10;一人当たり面積"/>
        <xdr:cNvSpPr txBox="1"/>
      </xdr:nvSpPr>
      <xdr:spPr>
        <a:xfrm>
          <a:off x="21075727" y="102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440"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78960</xdr:rowOff>
    </xdr:from>
    <xdr:ext cx="469744" cy="259045"/>
    <xdr:sp macro="" textlink="">
      <xdr:nvSpPr>
        <xdr:cNvPr id="441" name="n_1mainValue【学校施設】&#10;一人当たり面積"/>
        <xdr:cNvSpPr txBox="1"/>
      </xdr:nvSpPr>
      <xdr:spPr>
        <a:xfrm>
          <a:off x="21075727" y="1088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86275</xdr:rowOff>
    </xdr:from>
    <xdr:ext cx="469744" cy="259045"/>
    <xdr:sp macro="" textlink="">
      <xdr:nvSpPr>
        <xdr:cNvPr id="442" name="n_2mainValue【学校施設】&#10;一人当たり面積"/>
        <xdr:cNvSpPr txBox="1"/>
      </xdr:nvSpPr>
      <xdr:spPr>
        <a:xfrm>
          <a:off x="20199427" y="1088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3" name="正方形/長方形 4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4" name="正方形/長方形 4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5" name="正方形/長方形 4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6" name="正方形/長方形 4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7" name="正方形/長方形 4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8" name="正方形/長方形 4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9" name="正方形/長方形 4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正方形/長方形 44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1" name="テキスト ボックス 45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2" name="直線コネクタ 45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53" name="直線コネクタ 45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4" name="テキスト ボックス 45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5" name="直線コネクタ 45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6" name="テキスト ボックス 45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7" name="直線コネクタ 45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8" name="テキスト ボックス 45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9" name="直線コネクタ 45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60" name="テキスト ボックス 45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1" name="直線コネクタ 46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2" name="テキスト ボックス 46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3" name="直線コネクタ 46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4" name="テキスト ボックス 46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5" name="直線コネクタ 46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6" name="テキスト ボックス 46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468" name="直線コネクタ 467"/>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469"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470" name="直線コネクタ 469"/>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7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72" name="直線コネクタ 47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93453</xdr:rowOff>
    </xdr:from>
    <xdr:ext cx="405111" cy="259045"/>
    <xdr:sp macro="" textlink="">
      <xdr:nvSpPr>
        <xdr:cNvPr id="473" name="【児童館】&#10;有形固定資産減価償却率平均値テキスト"/>
        <xdr:cNvSpPr txBox="1"/>
      </xdr:nvSpPr>
      <xdr:spPr>
        <a:xfrm>
          <a:off x="16357600" y="1398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474" name="フローチャート: 判断 473"/>
        <xdr:cNvSpPr/>
      </xdr:nvSpPr>
      <xdr:spPr>
        <a:xfrm>
          <a:off x="162687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475" name="フローチャート: 判断 474"/>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476" name="フローチャート: 判断 475"/>
        <xdr:cNvSpPr/>
      </xdr:nvSpPr>
      <xdr:spPr>
        <a:xfrm>
          <a:off x="14541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7" name="テキスト ボックス 4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8" name="テキスト ボックス 4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9" name="テキスト ボックス 4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0" name="テキスト ボックス 4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1" name="テキスト ボックス 4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57513</xdr:rowOff>
    </xdr:from>
    <xdr:to>
      <xdr:col>85</xdr:col>
      <xdr:colOff>177800</xdr:colOff>
      <xdr:row>83</xdr:row>
      <xdr:rowOff>159113</xdr:rowOff>
    </xdr:to>
    <xdr:sp macro="" textlink="">
      <xdr:nvSpPr>
        <xdr:cNvPr id="482" name="楕円 481"/>
        <xdr:cNvSpPr/>
      </xdr:nvSpPr>
      <xdr:spPr>
        <a:xfrm>
          <a:off x="162687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35940</xdr:rowOff>
    </xdr:from>
    <xdr:ext cx="405111" cy="259045"/>
    <xdr:sp macro="" textlink="">
      <xdr:nvSpPr>
        <xdr:cNvPr id="483" name="【児童館】&#10;有形固定資産減価償却率該当値テキスト"/>
        <xdr:cNvSpPr txBox="1"/>
      </xdr:nvSpPr>
      <xdr:spPr>
        <a:xfrm>
          <a:off x="16357600"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93436</xdr:rowOff>
    </xdr:from>
    <xdr:to>
      <xdr:col>81</xdr:col>
      <xdr:colOff>101600</xdr:colOff>
      <xdr:row>84</xdr:row>
      <xdr:rowOff>23586</xdr:rowOff>
    </xdr:to>
    <xdr:sp macro="" textlink="">
      <xdr:nvSpPr>
        <xdr:cNvPr id="484" name="楕円 483"/>
        <xdr:cNvSpPr/>
      </xdr:nvSpPr>
      <xdr:spPr>
        <a:xfrm>
          <a:off x="15430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108313</xdr:rowOff>
    </xdr:from>
    <xdr:to>
      <xdr:col>85</xdr:col>
      <xdr:colOff>127000</xdr:colOff>
      <xdr:row>83</xdr:row>
      <xdr:rowOff>144236</xdr:rowOff>
    </xdr:to>
    <xdr:cxnSp macro="">
      <xdr:nvCxnSpPr>
        <xdr:cNvPr id="485" name="直線コネクタ 484"/>
        <xdr:cNvCxnSpPr/>
      </xdr:nvCxnSpPr>
      <xdr:spPr>
        <a:xfrm flipV="1">
          <a:off x="15481300" y="1433866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129358</xdr:rowOff>
    </xdr:from>
    <xdr:to>
      <xdr:col>76</xdr:col>
      <xdr:colOff>165100</xdr:colOff>
      <xdr:row>84</xdr:row>
      <xdr:rowOff>59508</xdr:rowOff>
    </xdr:to>
    <xdr:sp macro="" textlink="">
      <xdr:nvSpPr>
        <xdr:cNvPr id="486" name="楕円 485"/>
        <xdr:cNvSpPr/>
      </xdr:nvSpPr>
      <xdr:spPr>
        <a:xfrm>
          <a:off x="14541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144236</xdr:rowOff>
    </xdr:from>
    <xdr:to>
      <xdr:col>81</xdr:col>
      <xdr:colOff>50800</xdr:colOff>
      <xdr:row>84</xdr:row>
      <xdr:rowOff>8708</xdr:rowOff>
    </xdr:to>
    <xdr:cxnSp macro="">
      <xdr:nvCxnSpPr>
        <xdr:cNvPr id="487" name="直線コネクタ 486"/>
        <xdr:cNvCxnSpPr/>
      </xdr:nvCxnSpPr>
      <xdr:spPr>
        <a:xfrm flipV="1">
          <a:off x="14592300" y="143745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488"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111958</xdr:rowOff>
    </xdr:from>
    <xdr:ext cx="405111" cy="259045"/>
    <xdr:sp macro="" textlink="">
      <xdr:nvSpPr>
        <xdr:cNvPr id="489" name="n_2aveValue【児童館】&#10;有形固定資産減価償却率"/>
        <xdr:cNvSpPr txBox="1"/>
      </xdr:nvSpPr>
      <xdr:spPr>
        <a:xfrm>
          <a:off x="14389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14713</xdr:rowOff>
    </xdr:from>
    <xdr:ext cx="405111" cy="259045"/>
    <xdr:sp macro="" textlink="">
      <xdr:nvSpPr>
        <xdr:cNvPr id="490" name="n_1mainValue【児童館】&#10;有形固定資産減価償却率"/>
        <xdr:cNvSpPr txBox="1"/>
      </xdr:nvSpPr>
      <xdr:spPr>
        <a:xfrm>
          <a:off x="152660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50635</xdr:rowOff>
    </xdr:from>
    <xdr:ext cx="405111" cy="259045"/>
    <xdr:sp macro="" textlink="">
      <xdr:nvSpPr>
        <xdr:cNvPr id="491" name="n_2mainValue【児童館】&#10;有形固定資産減価償却率"/>
        <xdr:cNvSpPr txBox="1"/>
      </xdr:nvSpPr>
      <xdr:spPr>
        <a:xfrm>
          <a:off x="14389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2" name="正方形/長方形 4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3" name="正方形/長方形 4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4" name="正方形/長方形 4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5" name="正方形/長方形 4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6" name="正方形/長方形 4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7" name="正方形/長方形 4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8" name="正方形/長方形 4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9" name="正方形/長方形 4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0" name="テキスト ボックス 4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1" name="直線コネクタ 5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2" name="直線コネクタ 50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3" name="テキスト ボックス 50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4" name="直線コネクタ 50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5" name="テキスト ボックス 50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6" name="直線コネクタ 50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7" name="テキスト ボックス 50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8" name="直線コネクタ 50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9" name="テキスト ボックス 50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0" name="直線コネクタ 50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1" name="テキスト ボックス 51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2" name="直線コネクタ 5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3" name="テキスト ボックス 5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515" name="直線コネクタ 514"/>
        <xdr:cNvCxnSpPr/>
      </xdr:nvCxnSpPr>
      <xdr:spPr>
        <a:xfrm flipV="1">
          <a:off x="221608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16"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17" name="直線コネクタ 51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518"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519" name="直線コネクタ 518"/>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520" name="【児童館】&#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521" name="フローチャート: 判断 520"/>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522" name="フローチャート: 判断 521"/>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523" name="フローチャート: 判断 522"/>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4" name="テキスト ボックス 5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5" name="テキスト ボックス 5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6" name="テキスト ボックス 5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7" name="テキスト ボックス 5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8" name="テキスト ボックス 5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76200</xdr:rowOff>
    </xdr:from>
    <xdr:to>
      <xdr:col>116</xdr:col>
      <xdr:colOff>114300</xdr:colOff>
      <xdr:row>85</xdr:row>
      <xdr:rowOff>6350</xdr:rowOff>
    </xdr:to>
    <xdr:sp macro="" textlink="">
      <xdr:nvSpPr>
        <xdr:cNvPr id="529" name="楕円 528"/>
        <xdr:cNvSpPr/>
      </xdr:nvSpPr>
      <xdr:spPr>
        <a:xfrm>
          <a:off x="221107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54627</xdr:rowOff>
    </xdr:from>
    <xdr:ext cx="469744" cy="259045"/>
    <xdr:sp macro="" textlink="">
      <xdr:nvSpPr>
        <xdr:cNvPr id="530" name="【児童館】&#10;一人当たり面積該当値テキスト"/>
        <xdr:cNvSpPr txBox="1"/>
      </xdr:nvSpPr>
      <xdr:spPr>
        <a:xfrm>
          <a:off x="22199600"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76200</xdr:rowOff>
    </xdr:from>
    <xdr:to>
      <xdr:col>112</xdr:col>
      <xdr:colOff>38100</xdr:colOff>
      <xdr:row>85</xdr:row>
      <xdr:rowOff>6350</xdr:rowOff>
    </xdr:to>
    <xdr:sp macro="" textlink="">
      <xdr:nvSpPr>
        <xdr:cNvPr id="531" name="楕円 530"/>
        <xdr:cNvSpPr/>
      </xdr:nvSpPr>
      <xdr:spPr>
        <a:xfrm>
          <a:off x="21272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127000</xdr:rowOff>
    </xdr:from>
    <xdr:to>
      <xdr:col>116</xdr:col>
      <xdr:colOff>63500</xdr:colOff>
      <xdr:row>84</xdr:row>
      <xdr:rowOff>127000</xdr:rowOff>
    </xdr:to>
    <xdr:cxnSp macro="">
      <xdr:nvCxnSpPr>
        <xdr:cNvPr id="532" name="直線コネクタ 531"/>
        <xdr:cNvCxnSpPr/>
      </xdr:nvCxnSpPr>
      <xdr:spPr>
        <a:xfrm>
          <a:off x="21323300" y="14528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76200</xdr:rowOff>
    </xdr:from>
    <xdr:to>
      <xdr:col>107</xdr:col>
      <xdr:colOff>101600</xdr:colOff>
      <xdr:row>85</xdr:row>
      <xdr:rowOff>6350</xdr:rowOff>
    </xdr:to>
    <xdr:sp macro="" textlink="">
      <xdr:nvSpPr>
        <xdr:cNvPr id="533" name="楕円 532"/>
        <xdr:cNvSpPr/>
      </xdr:nvSpPr>
      <xdr:spPr>
        <a:xfrm>
          <a:off x="20383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127000</xdr:rowOff>
    </xdr:from>
    <xdr:to>
      <xdr:col>111</xdr:col>
      <xdr:colOff>177800</xdr:colOff>
      <xdr:row>84</xdr:row>
      <xdr:rowOff>127000</xdr:rowOff>
    </xdr:to>
    <xdr:cxnSp macro="">
      <xdr:nvCxnSpPr>
        <xdr:cNvPr id="534" name="直線コネクタ 533"/>
        <xdr:cNvCxnSpPr/>
      </xdr:nvCxnSpPr>
      <xdr:spPr>
        <a:xfrm>
          <a:off x="20434300" y="1452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535" name="n_1aveValue【児童館】&#10;一人当たり面積"/>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536" name="n_2aveValue【児童館】&#10;一人当たり面積"/>
        <xdr:cNvSpPr txBox="1"/>
      </xdr:nvSpPr>
      <xdr:spPr>
        <a:xfrm>
          <a:off x="20199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168927</xdr:rowOff>
    </xdr:from>
    <xdr:ext cx="469744" cy="259045"/>
    <xdr:sp macro="" textlink="">
      <xdr:nvSpPr>
        <xdr:cNvPr id="537" name="n_1mainValue【児童館】&#10;一人当たり面積"/>
        <xdr:cNvSpPr txBox="1"/>
      </xdr:nvSpPr>
      <xdr:spPr>
        <a:xfrm>
          <a:off x="21075727"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168927</xdr:rowOff>
    </xdr:from>
    <xdr:ext cx="469744" cy="259045"/>
    <xdr:sp macro="" textlink="">
      <xdr:nvSpPr>
        <xdr:cNvPr id="538" name="n_2mainValue【児童館】&#10;一人当たり面積"/>
        <xdr:cNvSpPr txBox="1"/>
      </xdr:nvSpPr>
      <xdr:spPr>
        <a:xfrm>
          <a:off x="20199427"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49" name="テキスト ボックス 54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0" name="直線コネクタ 5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51" name="テキスト ボックス 55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2" name="直線コネクタ 5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3" name="テキスト ボックス 5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4" name="直線コネクタ 5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5" name="テキスト ボックス 5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6" name="直線コネクタ 5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57" name="テキスト ボックス 55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8" name="直線コネクタ 5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9" name="テキスト ボックス 5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561" name="直線コネクタ 560"/>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562"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563" name="直線コネクタ 562"/>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64"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65" name="直線コネクタ 564"/>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20845</xdr:rowOff>
    </xdr:from>
    <xdr:ext cx="405111" cy="259045"/>
    <xdr:sp macro="" textlink="">
      <xdr:nvSpPr>
        <xdr:cNvPr id="566" name="【公民館】&#10;有形固定資産減価償却率平均値テキスト"/>
        <xdr:cNvSpPr txBox="1"/>
      </xdr:nvSpPr>
      <xdr:spPr>
        <a:xfrm>
          <a:off x="16357600" y="17851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567" name="フローチャート: 判断 566"/>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568" name="フローチャート: 判断 567"/>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569" name="フローチャート: 判断 568"/>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0" name="テキスト ボックス 5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130556</xdr:rowOff>
    </xdr:from>
    <xdr:to>
      <xdr:col>85</xdr:col>
      <xdr:colOff>177800</xdr:colOff>
      <xdr:row>107</xdr:row>
      <xdr:rowOff>60706</xdr:rowOff>
    </xdr:to>
    <xdr:sp macro="" textlink="">
      <xdr:nvSpPr>
        <xdr:cNvPr id="575" name="楕円 574"/>
        <xdr:cNvSpPr/>
      </xdr:nvSpPr>
      <xdr:spPr>
        <a:xfrm>
          <a:off x="162687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108983</xdr:rowOff>
    </xdr:from>
    <xdr:ext cx="405111" cy="259045"/>
    <xdr:sp macro="" textlink="">
      <xdr:nvSpPr>
        <xdr:cNvPr id="576" name="【公民館】&#10;有形固定資産減価償却率該当値テキスト"/>
        <xdr:cNvSpPr txBox="1"/>
      </xdr:nvSpPr>
      <xdr:spPr>
        <a:xfrm>
          <a:off x="16357600" y="1828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80263</xdr:rowOff>
    </xdr:from>
    <xdr:to>
      <xdr:col>81</xdr:col>
      <xdr:colOff>101600</xdr:colOff>
      <xdr:row>107</xdr:row>
      <xdr:rowOff>10413</xdr:rowOff>
    </xdr:to>
    <xdr:sp macro="" textlink="">
      <xdr:nvSpPr>
        <xdr:cNvPr id="577" name="楕円 576"/>
        <xdr:cNvSpPr/>
      </xdr:nvSpPr>
      <xdr:spPr>
        <a:xfrm>
          <a:off x="15430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131063</xdr:rowOff>
    </xdr:from>
    <xdr:to>
      <xdr:col>85</xdr:col>
      <xdr:colOff>127000</xdr:colOff>
      <xdr:row>107</xdr:row>
      <xdr:rowOff>9906</xdr:rowOff>
    </xdr:to>
    <xdr:cxnSp macro="">
      <xdr:nvCxnSpPr>
        <xdr:cNvPr id="578" name="直線コネクタ 577"/>
        <xdr:cNvCxnSpPr/>
      </xdr:nvCxnSpPr>
      <xdr:spPr>
        <a:xfrm>
          <a:off x="15481300" y="18304763"/>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125985</xdr:rowOff>
    </xdr:from>
    <xdr:to>
      <xdr:col>76</xdr:col>
      <xdr:colOff>165100</xdr:colOff>
      <xdr:row>107</xdr:row>
      <xdr:rowOff>56135</xdr:rowOff>
    </xdr:to>
    <xdr:sp macro="" textlink="">
      <xdr:nvSpPr>
        <xdr:cNvPr id="579" name="楕円 578"/>
        <xdr:cNvSpPr/>
      </xdr:nvSpPr>
      <xdr:spPr>
        <a:xfrm>
          <a:off x="14541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131063</xdr:rowOff>
    </xdr:from>
    <xdr:to>
      <xdr:col>81</xdr:col>
      <xdr:colOff>50800</xdr:colOff>
      <xdr:row>107</xdr:row>
      <xdr:rowOff>5335</xdr:rowOff>
    </xdr:to>
    <xdr:cxnSp macro="">
      <xdr:nvCxnSpPr>
        <xdr:cNvPr id="580" name="直線コネクタ 579"/>
        <xdr:cNvCxnSpPr/>
      </xdr:nvCxnSpPr>
      <xdr:spPr>
        <a:xfrm flipV="1">
          <a:off x="14592300" y="183047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157242</xdr:rowOff>
    </xdr:from>
    <xdr:ext cx="405111" cy="259045"/>
    <xdr:sp macro="" textlink="">
      <xdr:nvSpPr>
        <xdr:cNvPr id="581" name="n_1aveValue【公民館】&#10;有形固定資産減価償却率"/>
        <xdr:cNvSpPr txBox="1"/>
      </xdr:nvSpPr>
      <xdr:spPr>
        <a:xfrm>
          <a:off x="15266044" y="178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33799</xdr:rowOff>
    </xdr:from>
    <xdr:ext cx="405111" cy="259045"/>
    <xdr:sp macro="" textlink="">
      <xdr:nvSpPr>
        <xdr:cNvPr id="582" name="n_2aveValue【公民館】&#10;有形固定資産減価償却率"/>
        <xdr:cNvSpPr txBox="1"/>
      </xdr:nvSpPr>
      <xdr:spPr>
        <a:xfrm>
          <a:off x="14389744" y="178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1540</xdr:rowOff>
    </xdr:from>
    <xdr:ext cx="405111" cy="259045"/>
    <xdr:sp macro="" textlink="">
      <xdr:nvSpPr>
        <xdr:cNvPr id="583" name="n_1mainValue【公民館】&#10;有形固定資産減価償却率"/>
        <xdr:cNvSpPr txBox="1"/>
      </xdr:nvSpPr>
      <xdr:spPr>
        <a:xfrm>
          <a:off x="15266044" y="1834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47262</xdr:rowOff>
    </xdr:from>
    <xdr:ext cx="405111" cy="259045"/>
    <xdr:sp macro="" textlink="">
      <xdr:nvSpPr>
        <xdr:cNvPr id="584" name="n_2mainValue【公民館】&#10;有形固定資産減価償却率"/>
        <xdr:cNvSpPr txBox="1"/>
      </xdr:nvSpPr>
      <xdr:spPr>
        <a:xfrm>
          <a:off x="14389744" y="1839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5" name="正方形/長方形 5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6" name="正方形/長方形 5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7" name="正方形/長方形 5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8" name="正方形/長方形 5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9" name="正方形/長方形 5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0" name="正方形/長方形 5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1" name="正方形/長方形 5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2" name="正方形/長方形 5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3" name="テキスト ボックス 5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4" name="直線コネクタ 5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5" name="直線コネクタ 59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6" name="テキスト ボックス 59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97" name="直線コネクタ 59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98" name="テキスト ボックス 59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99" name="直線コネクタ 59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0" name="テキスト ボックス 59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1" name="直線コネクタ 60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2" name="テキスト ボックス 60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3" name="直線コネクタ 6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4" name="テキスト ボックス 6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606" name="直線コネクタ 605"/>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607"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608" name="直線コネクタ 607"/>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609"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610" name="直線コネクタ 609"/>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39133</xdr:rowOff>
    </xdr:from>
    <xdr:ext cx="469744" cy="259045"/>
    <xdr:sp macro="" textlink="">
      <xdr:nvSpPr>
        <xdr:cNvPr id="611" name="【公民館】&#10;一人当たり面積平均値テキスト"/>
        <xdr:cNvSpPr txBox="1"/>
      </xdr:nvSpPr>
      <xdr:spPr>
        <a:xfrm>
          <a:off x="22199600" y="1804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612" name="フローチャート: 判断 611"/>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613" name="フローチャート: 判断 612"/>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14" name="フローチャート: 判断 613"/>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5" name="テキスト ボックス 6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6" name="テキスト ボックス 6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7" name="テキスト ボックス 6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8" name="テキスト ボックス 6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9" name="テキスト ボックス 6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20828</xdr:rowOff>
    </xdr:from>
    <xdr:to>
      <xdr:col>116</xdr:col>
      <xdr:colOff>114300</xdr:colOff>
      <xdr:row>106</xdr:row>
      <xdr:rowOff>122428</xdr:rowOff>
    </xdr:to>
    <xdr:sp macro="" textlink="">
      <xdr:nvSpPr>
        <xdr:cNvPr id="620" name="楕円 619"/>
        <xdr:cNvSpPr/>
      </xdr:nvSpPr>
      <xdr:spPr>
        <a:xfrm>
          <a:off x="221107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170705</xdr:rowOff>
    </xdr:from>
    <xdr:ext cx="469744" cy="259045"/>
    <xdr:sp macro="" textlink="">
      <xdr:nvSpPr>
        <xdr:cNvPr id="621" name="【公民館】&#10;一人当たり面積該当値テキスト"/>
        <xdr:cNvSpPr txBox="1"/>
      </xdr:nvSpPr>
      <xdr:spPr>
        <a:xfrm>
          <a:off x="22199600"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622" name="楕円 621"/>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71628</xdr:rowOff>
    </xdr:from>
    <xdr:to>
      <xdr:col>116</xdr:col>
      <xdr:colOff>63500</xdr:colOff>
      <xdr:row>106</xdr:row>
      <xdr:rowOff>76200</xdr:rowOff>
    </xdr:to>
    <xdr:cxnSp macro="">
      <xdr:nvCxnSpPr>
        <xdr:cNvPr id="623" name="直線コネクタ 622"/>
        <xdr:cNvCxnSpPr/>
      </xdr:nvCxnSpPr>
      <xdr:spPr>
        <a:xfrm flipV="1">
          <a:off x="21323300" y="182453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27687</xdr:rowOff>
    </xdr:from>
    <xdr:to>
      <xdr:col>107</xdr:col>
      <xdr:colOff>101600</xdr:colOff>
      <xdr:row>106</xdr:row>
      <xdr:rowOff>129287</xdr:rowOff>
    </xdr:to>
    <xdr:sp macro="" textlink="">
      <xdr:nvSpPr>
        <xdr:cNvPr id="624" name="楕円 623"/>
        <xdr:cNvSpPr/>
      </xdr:nvSpPr>
      <xdr:spPr>
        <a:xfrm>
          <a:off x="20383500" y="182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78487</xdr:rowOff>
    </xdr:to>
    <xdr:cxnSp macro="">
      <xdr:nvCxnSpPr>
        <xdr:cNvPr id="625" name="直線コネクタ 624"/>
        <xdr:cNvCxnSpPr/>
      </xdr:nvCxnSpPr>
      <xdr:spPr>
        <a:xfrm flipV="1">
          <a:off x="20434300" y="1824990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170705</xdr:rowOff>
    </xdr:from>
    <xdr:ext cx="469744" cy="259045"/>
    <xdr:sp macro="" textlink="">
      <xdr:nvSpPr>
        <xdr:cNvPr id="626" name="n_1aveValue【公民館】&#10;一人当たり面積"/>
        <xdr:cNvSpPr txBox="1"/>
      </xdr:nvSpPr>
      <xdr:spPr>
        <a:xfrm>
          <a:off x="210757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627"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143527</xdr:rowOff>
    </xdr:from>
    <xdr:ext cx="469744" cy="259045"/>
    <xdr:sp macro="" textlink="">
      <xdr:nvSpPr>
        <xdr:cNvPr id="628" name="n_1mainValue【公民館】&#10;一人当たり面積"/>
        <xdr:cNvSpPr txBox="1"/>
      </xdr:nvSpPr>
      <xdr:spPr>
        <a:xfrm>
          <a:off x="210757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629" name="n_2mainValue【公民館】&#10;一人当たり面積"/>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0" name="正方形/長方形 6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1" name="正方形/長方形 6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2" name="テキスト ボックス 6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類似団体と比較して、ほとんどの類型において有形固定資産減価償却率が高くなっているものの、児童館及び公民館については、類似団体を下回っている。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特に公民館については、平成２９年度に老朽化していた赤岩</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地区</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公民館を、多世代交流学習館として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を行ったことから、有形固定資産減価償却率が低くなっている。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しかしながら、道路と橋りょうについては、類似団体と比べ著しく高い水準となっている。道路については平成２９年度に路面性状調査を実施し、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当該</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調査結果をもとに優先順位をつけ、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緊急性・危険性を鑑みて</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平成３０年度以降順次工事を行ってい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る状況</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る。また、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橋りょうについても、橋りょう点検を踏まえ、</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年度には橋梁長寿命化計画を見直し、当該計画をもとに必要に応じて修繕等を行ってく予定である。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29,889
29,577
16.20
8,781,915
8,286,646
487,349
5,726,047
7,965,649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73" name="直線コネクタ 72"/>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74"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75" name="直線コネクタ 74"/>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153324</xdr:rowOff>
    </xdr:from>
    <xdr:ext cx="405111" cy="259045"/>
    <xdr:sp macro="" textlink="">
      <xdr:nvSpPr>
        <xdr:cNvPr id="78" name="【体育館・プール】&#10;有形固定資産減価償却率平均値テキスト"/>
        <xdr:cNvSpPr txBox="1"/>
      </xdr:nvSpPr>
      <xdr:spPr>
        <a:xfrm>
          <a:off x="4673600" y="9925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79" name="フローチャート: 判断 78"/>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80" name="フローチャート: 判断 79"/>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101617</xdr:rowOff>
    </xdr:from>
    <xdr:ext cx="405111" cy="259045"/>
    <xdr:sp macro="" textlink="">
      <xdr:nvSpPr>
        <xdr:cNvPr id="81" name="n_1aveValue【体育館・プール】&#10;有形固定資産減価償却率"/>
        <xdr:cNvSpPr txBox="1"/>
      </xdr:nvSpPr>
      <xdr:spPr>
        <a:xfrm>
          <a:off x="3582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161472</xdr:rowOff>
    </xdr:from>
    <xdr:to>
      <xdr:col>15</xdr:col>
      <xdr:colOff>101600</xdr:colOff>
      <xdr:row>59</xdr:row>
      <xdr:rowOff>91622</xdr:rowOff>
    </xdr:to>
    <xdr:sp macro="" textlink="">
      <xdr:nvSpPr>
        <xdr:cNvPr id="82" name="フローチャート: 判断 81"/>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108149</xdr:rowOff>
    </xdr:from>
    <xdr:ext cx="405111" cy="259045"/>
    <xdr:sp macro="" textlink="">
      <xdr:nvSpPr>
        <xdr:cNvPr id="83" name="n_2aveValue【体育館・プー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53703</xdr:rowOff>
    </xdr:from>
    <xdr:to>
      <xdr:col>24</xdr:col>
      <xdr:colOff>114300</xdr:colOff>
      <xdr:row>59</xdr:row>
      <xdr:rowOff>155303</xdr:rowOff>
    </xdr:to>
    <xdr:sp macro="" textlink="">
      <xdr:nvSpPr>
        <xdr:cNvPr id="89" name="楕円 88"/>
        <xdr:cNvSpPr/>
      </xdr:nvSpPr>
      <xdr:spPr>
        <a:xfrm>
          <a:off x="45847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32130</xdr:rowOff>
    </xdr:from>
    <xdr:ext cx="405111" cy="259045"/>
    <xdr:sp macro="" textlink="">
      <xdr:nvSpPr>
        <xdr:cNvPr id="90" name="【体育館・プール】&#10;有形固定資産減価償却率該当値テキスト"/>
        <xdr:cNvSpPr txBox="1"/>
      </xdr:nvSpPr>
      <xdr:spPr>
        <a:xfrm>
          <a:off x="4673600" y="1014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12881</xdr:rowOff>
    </xdr:from>
    <xdr:to>
      <xdr:col>20</xdr:col>
      <xdr:colOff>38100</xdr:colOff>
      <xdr:row>59</xdr:row>
      <xdr:rowOff>114481</xdr:rowOff>
    </xdr:to>
    <xdr:sp macro="" textlink="">
      <xdr:nvSpPr>
        <xdr:cNvPr id="91" name="楕円 90"/>
        <xdr:cNvSpPr/>
      </xdr:nvSpPr>
      <xdr:spPr>
        <a:xfrm>
          <a:off x="3746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63681</xdr:rowOff>
    </xdr:from>
    <xdr:to>
      <xdr:col>24</xdr:col>
      <xdr:colOff>63500</xdr:colOff>
      <xdr:row>59</xdr:row>
      <xdr:rowOff>104503</xdr:rowOff>
    </xdr:to>
    <xdr:cxnSp macro="">
      <xdr:nvCxnSpPr>
        <xdr:cNvPr id="92" name="直線コネクタ 91"/>
        <xdr:cNvCxnSpPr/>
      </xdr:nvCxnSpPr>
      <xdr:spPr>
        <a:xfrm>
          <a:off x="3797300" y="1017923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48804</xdr:rowOff>
    </xdr:from>
    <xdr:to>
      <xdr:col>15</xdr:col>
      <xdr:colOff>101600</xdr:colOff>
      <xdr:row>59</xdr:row>
      <xdr:rowOff>150404</xdr:rowOff>
    </xdr:to>
    <xdr:sp macro="" textlink="">
      <xdr:nvSpPr>
        <xdr:cNvPr id="93" name="楕円 92"/>
        <xdr:cNvSpPr/>
      </xdr:nvSpPr>
      <xdr:spPr>
        <a:xfrm>
          <a:off x="2857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63681</xdr:rowOff>
    </xdr:from>
    <xdr:to>
      <xdr:col>19</xdr:col>
      <xdr:colOff>177800</xdr:colOff>
      <xdr:row>59</xdr:row>
      <xdr:rowOff>99604</xdr:rowOff>
    </xdr:to>
    <xdr:cxnSp macro="">
      <xdr:nvCxnSpPr>
        <xdr:cNvPr id="94" name="直線コネクタ 93"/>
        <xdr:cNvCxnSpPr/>
      </xdr:nvCxnSpPr>
      <xdr:spPr>
        <a:xfrm flipV="1">
          <a:off x="2908300" y="101792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105608</xdr:rowOff>
    </xdr:from>
    <xdr:ext cx="405111" cy="259045"/>
    <xdr:sp macro="" textlink="">
      <xdr:nvSpPr>
        <xdr:cNvPr id="95" name="n_1mainValue【体育館・プール】&#10;有形固定資産減価償却率"/>
        <xdr:cNvSpPr txBox="1"/>
      </xdr:nvSpPr>
      <xdr:spPr>
        <a:xfrm>
          <a:off x="3582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141531</xdr:rowOff>
    </xdr:from>
    <xdr:ext cx="405111" cy="259045"/>
    <xdr:sp macro="" textlink="">
      <xdr:nvSpPr>
        <xdr:cNvPr id="96" name="n_2mainValue【体育館・プール】&#10;有形固定資産減価償却率"/>
        <xdr:cNvSpPr txBox="1"/>
      </xdr:nvSpPr>
      <xdr:spPr>
        <a:xfrm>
          <a:off x="2705744"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7" name="正方形/長方形 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8" name="正方形/長方形 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9" name="正方形/長方形 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0" name="正方形/長方形 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1" name="正方形/長方形 1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2" name="正方形/長方形 1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3" name="正方形/長方形 1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4" name="正方形/長方形 1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5" name="テキスト ボックス 1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6" name="直線コネクタ 1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7" name="直線コネクタ 10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8" name="テキスト ボックス 10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9" name="直線コネクタ 10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0" name="テキスト ボックス 10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1" name="直線コネクタ 11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2" name="テキスト ボックス 11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3" name="直線コネクタ 11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4" name="テキスト ボックス 11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5" name="直線コネクタ 11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6" name="テキスト ボックス 11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8" name="テキスト ボックス 11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20" name="直線コネクタ 119"/>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21"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22" name="直線コネクタ 121"/>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23"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24" name="直線コネクタ 123"/>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124477</xdr:rowOff>
    </xdr:from>
    <xdr:ext cx="469744" cy="259045"/>
    <xdr:sp macro="" textlink="">
      <xdr:nvSpPr>
        <xdr:cNvPr id="125" name="【体育館・プール】&#10;一人当たり面積平均値テキスト"/>
        <xdr:cNvSpPr txBox="1"/>
      </xdr:nvSpPr>
      <xdr:spPr>
        <a:xfrm>
          <a:off x="105156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126" name="フローチャート: 判断 125"/>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127" name="フローチャート: 判断 126"/>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10177</xdr:rowOff>
    </xdr:from>
    <xdr:ext cx="469744" cy="259045"/>
    <xdr:sp macro="" textlink="">
      <xdr:nvSpPr>
        <xdr:cNvPr id="128" name="n_1aveValue【体育館・プール】&#10;一人当たり面積"/>
        <xdr:cNvSpPr txBox="1"/>
      </xdr:nvSpPr>
      <xdr:spPr>
        <a:xfrm>
          <a:off x="9391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101600</xdr:rowOff>
    </xdr:from>
    <xdr:to>
      <xdr:col>46</xdr:col>
      <xdr:colOff>38100</xdr:colOff>
      <xdr:row>61</xdr:row>
      <xdr:rowOff>31750</xdr:rowOff>
    </xdr:to>
    <xdr:sp macro="" textlink="">
      <xdr:nvSpPr>
        <xdr:cNvPr id="129" name="フローチャート: 判断 128"/>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48277</xdr:rowOff>
    </xdr:from>
    <xdr:ext cx="469744" cy="259045"/>
    <xdr:sp macro="" textlink="">
      <xdr:nvSpPr>
        <xdr:cNvPr id="130" name="n_2aveValue【体育館・プール】&#10;一人当たり面積"/>
        <xdr:cNvSpPr txBox="1"/>
      </xdr:nvSpPr>
      <xdr:spPr>
        <a:xfrm>
          <a:off x="8515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1" name="テキスト ボックス 13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2" name="テキスト ボックス 13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3" name="テキスト ボックス 13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4" name="テキスト ボックス 13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5" name="テキスト ボックス 13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139700</xdr:rowOff>
    </xdr:from>
    <xdr:to>
      <xdr:col>55</xdr:col>
      <xdr:colOff>50800</xdr:colOff>
      <xdr:row>63</xdr:row>
      <xdr:rowOff>69850</xdr:rowOff>
    </xdr:to>
    <xdr:sp macro="" textlink="">
      <xdr:nvSpPr>
        <xdr:cNvPr id="136" name="楕円 135"/>
        <xdr:cNvSpPr/>
      </xdr:nvSpPr>
      <xdr:spPr>
        <a:xfrm>
          <a:off x="10426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118127</xdr:rowOff>
    </xdr:from>
    <xdr:ext cx="469744" cy="259045"/>
    <xdr:sp macro="" textlink="">
      <xdr:nvSpPr>
        <xdr:cNvPr id="137" name="【体育館・プール】&#10;一人当たり面積該当値テキスト"/>
        <xdr:cNvSpPr txBox="1"/>
      </xdr:nvSpPr>
      <xdr:spPr>
        <a:xfrm>
          <a:off x="10515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139700</xdr:rowOff>
    </xdr:from>
    <xdr:to>
      <xdr:col>50</xdr:col>
      <xdr:colOff>165100</xdr:colOff>
      <xdr:row>63</xdr:row>
      <xdr:rowOff>69850</xdr:rowOff>
    </xdr:to>
    <xdr:sp macro="" textlink="">
      <xdr:nvSpPr>
        <xdr:cNvPr id="138" name="楕円 137"/>
        <xdr:cNvSpPr/>
      </xdr:nvSpPr>
      <xdr:spPr>
        <a:xfrm>
          <a:off x="9588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19050</xdr:rowOff>
    </xdr:from>
    <xdr:to>
      <xdr:col>55</xdr:col>
      <xdr:colOff>0</xdr:colOff>
      <xdr:row>63</xdr:row>
      <xdr:rowOff>19050</xdr:rowOff>
    </xdr:to>
    <xdr:cxnSp macro="">
      <xdr:nvCxnSpPr>
        <xdr:cNvPr id="139" name="直線コネクタ 138"/>
        <xdr:cNvCxnSpPr/>
      </xdr:nvCxnSpPr>
      <xdr:spPr>
        <a:xfrm>
          <a:off x="9639300" y="1082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143510</xdr:rowOff>
    </xdr:from>
    <xdr:to>
      <xdr:col>46</xdr:col>
      <xdr:colOff>38100</xdr:colOff>
      <xdr:row>63</xdr:row>
      <xdr:rowOff>73660</xdr:rowOff>
    </xdr:to>
    <xdr:sp macro="" textlink="">
      <xdr:nvSpPr>
        <xdr:cNvPr id="140" name="楕円 139"/>
        <xdr:cNvSpPr/>
      </xdr:nvSpPr>
      <xdr:spPr>
        <a:xfrm>
          <a:off x="8699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19050</xdr:rowOff>
    </xdr:from>
    <xdr:to>
      <xdr:col>50</xdr:col>
      <xdr:colOff>114300</xdr:colOff>
      <xdr:row>63</xdr:row>
      <xdr:rowOff>22860</xdr:rowOff>
    </xdr:to>
    <xdr:cxnSp macro="">
      <xdr:nvCxnSpPr>
        <xdr:cNvPr id="141" name="直線コネクタ 140"/>
        <xdr:cNvCxnSpPr/>
      </xdr:nvCxnSpPr>
      <xdr:spPr>
        <a:xfrm flipV="1">
          <a:off x="8750300" y="10820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60977</xdr:rowOff>
    </xdr:from>
    <xdr:ext cx="469744" cy="259045"/>
    <xdr:sp macro="" textlink="">
      <xdr:nvSpPr>
        <xdr:cNvPr id="142" name="n_1mainValue【体育館・プール】&#10;一人当たり面積"/>
        <xdr:cNvSpPr txBox="1"/>
      </xdr:nvSpPr>
      <xdr:spPr>
        <a:xfrm>
          <a:off x="9391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64787</xdr:rowOff>
    </xdr:from>
    <xdr:ext cx="469744" cy="259045"/>
    <xdr:sp macro="" textlink="">
      <xdr:nvSpPr>
        <xdr:cNvPr id="143" name="n_2mainValue【体育館・プール】&#10;一人当たり面積"/>
        <xdr:cNvSpPr txBox="1"/>
      </xdr:nvSpPr>
      <xdr:spPr>
        <a:xfrm>
          <a:off x="8515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4" name="正方形/長方形 1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5" name="正方形/長方形 1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6" name="正方形/長方形 1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7" name="正方形/長方形 1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8" name="正方形/長方形 1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9" name="正方形/長方形 1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0" name="正方形/長方形 1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1" name="正方形/長方形 1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2" name="テキスト ボックス 1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3" name="直線コネクタ 1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54" name="テキスト ボックス 15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55" name="直線コネクタ 15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56" name="テキスト ボックス 15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57" name="直線コネクタ 15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58" name="テキスト ボックス 15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59" name="直線コネクタ 15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60" name="テキスト ボックス 15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61" name="直線コネクタ 16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62" name="テキスト ボックス 16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3" name="直線コネクタ 1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4" name="テキスト ボックス 1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166" name="直線コネクタ 165"/>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167" name="【福祉施設】&#10;有形固定資産減価償却率最小値テキスト"/>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168" name="直線コネクタ 167"/>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169"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70" name="直線コネクタ 169"/>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61740</xdr:rowOff>
    </xdr:from>
    <xdr:ext cx="405111" cy="259045"/>
    <xdr:sp macro="" textlink="">
      <xdr:nvSpPr>
        <xdr:cNvPr id="171" name="【福祉施設】&#10;有形固定資産減価償却率平均値テキスト"/>
        <xdr:cNvSpPr txBox="1"/>
      </xdr:nvSpPr>
      <xdr:spPr>
        <a:xfrm>
          <a:off x="4673600" y="1446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172" name="フローチャート: 判断 171"/>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173" name="フローチャート: 判断 172"/>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162323</xdr:rowOff>
    </xdr:from>
    <xdr:ext cx="405111" cy="259045"/>
    <xdr:sp macro="" textlink="">
      <xdr:nvSpPr>
        <xdr:cNvPr id="174" name="n_1aveValue【福祉施設】&#10;有形固定資産減価償却率"/>
        <xdr:cNvSpPr txBox="1"/>
      </xdr:nvSpPr>
      <xdr:spPr>
        <a:xfrm>
          <a:off x="3582044" y="1456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42163</xdr:rowOff>
    </xdr:from>
    <xdr:to>
      <xdr:col>15</xdr:col>
      <xdr:colOff>101600</xdr:colOff>
      <xdr:row>84</xdr:row>
      <xdr:rowOff>143763</xdr:rowOff>
    </xdr:to>
    <xdr:sp macro="" textlink="">
      <xdr:nvSpPr>
        <xdr:cNvPr id="175" name="フローチャート: 判断 174"/>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134890</xdr:rowOff>
    </xdr:from>
    <xdr:ext cx="405111" cy="259045"/>
    <xdr:sp macro="" textlink="">
      <xdr:nvSpPr>
        <xdr:cNvPr id="176" name="n_2aveValue【福祉施設】&#10;有形固定資産減価償却率"/>
        <xdr:cNvSpPr txBox="1"/>
      </xdr:nvSpPr>
      <xdr:spPr>
        <a:xfrm>
          <a:off x="2705744"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7" name="テキスト ボックス 1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8" name="テキスト ボックス 1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9" name="テキスト ボックス 1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0" name="テキスト ボックス 1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1" name="テキスト ボックス 1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74168</xdr:rowOff>
    </xdr:from>
    <xdr:to>
      <xdr:col>24</xdr:col>
      <xdr:colOff>114300</xdr:colOff>
      <xdr:row>82</xdr:row>
      <xdr:rowOff>4318</xdr:rowOff>
    </xdr:to>
    <xdr:sp macro="" textlink="">
      <xdr:nvSpPr>
        <xdr:cNvPr id="182" name="楕円 181"/>
        <xdr:cNvSpPr/>
      </xdr:nvSpPr>
      <xdr:spPr>
        <a:xfrm>
          <a:off x="4584700" y="1396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97045</xdr:rowOff>
    </xdr:from>
    <xdr:ext cx="405111" cy="259045"/>
    <xdr:sp macro="" textlink="">
      <xdr:nvSpPr>
        <xdr:cNvPr id="183" name="【福祉施設】&#10;有形固定資産減価償却率該当値テキスト"/>
        <xdr:cNvSpPr txBox="1"/>
      </xdr:nvSpPr>
      <xdr:spPr>
        <a:xfrm>
          <a:off x="4673600" y="1381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108458</xdr:rowOff>
    </xdr:from>
    <xdr:to>
      <xdr:col>20</xdr:col>
      <xdr:colOff>38100</xdr:colOff>
      <xdr:row>82</xdr:row>
      <xdr:rowOff>38608</xdr:rowOff>
    </xdr:to>
    <xdr:sp macro="" textlink="">
      <xdr:nvSpPr>
        <xdr:cNvPr id="184" name="楕円 183"/>
        <xdr:cNvSpPr/>
      </xdr:nvSpPr>
      <xdr:spPr>
        <a:xfrm>
          <a:off x="37465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124968</xdr:rowOff>
    </xdr:from>
    <xdr:to>
      <xdr:col>24</xdr:col>
      <xdr:colOff>63500</xdr:colOff>
      <xdr:row>81</xdr:row>
      <xdr:rowOff>159258</xdr:rowOff>
    </xdr:to>
    <xdr:cxnSp macro="">
      <xdr:nvCxnSpPr>
        <xdr:cNvPr id="185" name="直線コネクタ 184"/>
        <xdr:cNvCxnSpPr/>
      </xdr:nvCxnSpPr>
      <xdr:spPr>
        <a:xfrm flipV="1">
          <a:off x="3797300" y="1401241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5587</xdr:rowOff>
    </xdr:from>
    <xdr:to>
      <xdr:col>15</xdr:col>
      <xdr:colOff>101600</xdr:colOff>
      <xdr:row>82</xdr:row>
      <xdr:rowOff>107187</xdr:rowOff>
    </xdr:to>
    <xdr:sp macro="" textlink="">
      <xdr:nvSpPr>
        <xdr:cNvPr id="186" name="楕円 185"/>
        <xdr:cNvSpPr/>
      </xdr:nvSpPr>
      <xdr:spPr>
        <a:xfrm>
          <a:off x="2857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159258</xdr:rowOff>
    </xdr:from>
    <xdr:to>
      <xdr:col>19</xdr:col>
      <xdr:colOff>177800</xdr:colOff>
      <xdr:row>82</xdr:row>
      <xdr:rowOff>56387</xdr:rowOff>
    </xdr:to>
    <xdr:cxnSp macro="">
      <xdr:nvCxnSpPr>
        <xdr:cNvPr id="187" name="直線コネクタ 186"/>
        <xdr:cNvCxnSpPr/>
      </xdr:nvCxnSpPr>
      <xdr:spPr>
        <a:xfrm flipV="1">
          <a:off x="2908300" y="1404670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55135</xdr:rowOff>
    </xdr:from>
    <xdr:ext cx="405111" cy="259045"/>
    <xdr:sp macro="" textlink="">
      <xdr:nvSpPr>
        <xdr:cNvPr id="188" name="n_1mainValue【福祉施設】&#10;有形固定資産減価償却率"/>
        <xdr:cNvSpPr txBox="1"/>
      </xdr:nvSpPr>
      <xdr:spPr>
        <a:xfrm>
          <a:off x="3582044" y="1377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123714</xdr:rowOff>
    </xdr:from>
    <xdr:ext cx="405111" cy="259045"/>
    <xdr:sp macro="" textlink="">
      <xdr:nvSpPr>
        <xdr:cNvPr id="189" name="n_2mainValue【福祉施設】&#10;有形固定資産減価償却率"/>
        <xdr:cNvSpPr txBox="1"/>
      </xdr:nvSpPr>
      <xdr:spPr>
        <a:xfrm>
          <a:off x="2705744" y="1383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0" name="正方形/長方形 1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1" name="正方形/長方形 1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2" name="正方形/長方形 1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3" name="正方形/長方形 1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4" name="正方形/長方形 1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5" name="正方形/長方形 1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6" name="正方形/長方形 1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7" name="正方形/長方形 19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8" name="テキスト ボックス 1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9" name="直線コネクタ 1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0" name="直線コネクタ 19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01" name="テキスト ボックス 20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02" name="直線コネクタ 20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03" name="テキスト ボックス 20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04" name="直線コネクタ 20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05" name="テキスト ボックス 20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06" name="直線コネクタ 20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07" name="テキスト ボックス 20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8" name="直線コネクタ 2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9" name="テキスト ボックス 2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11" name="直線コネクタ 210"/>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12"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13" name="直線コネクタ 212"/>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14" name="【福祉施設】&#10;一人当たり面積最大値テキスト"/>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15" name="直線コネクタ 214"/>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103903</xdr:rowOff>
    </xdr:from>
    <xdr:ext cx="469744" cy="259045"/>
    <xdr:sp macro="" textlink="">
      <xdr:nvSpPr>
        <xdr:cNvPr id="216" name="【福祉施設】&#10;一人当たり面積平均値テキスト"/>
        <xdr:cNvSpPr txBox="1"/>
      </xdr:nvSpPr>
      <xdr:spPr>
        <a:xfrm>
          <a:off x="10515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17" name="フローチャート: 判断 216"/>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18" name="フローチャート: 判断 217"/>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167149</xdr:rowOff>
    </xdr:from>
    <xdr:ext cx="469744" cy="259045"/>
    <xdr:sp macro="" textlink="">
      <xdr:nvSpPr>
        <xdr:cNvPr id="219" name="n_1aveValue【福祉施設】&#10;一人当たり面積"/>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131318</xdr:rowOff>
    </xdr:from>
    <xdr:to>
      <xdr:col>46</xdr:col>
      <xdr:colOff>38100</xdr:colOff>
      <xdr:row>84</xdr:row>
      <xdr:rowOff>61468</xdr:rowOff>
    </xdr:to>
    <xdr:sp macro="" textlink="">
      <xdr:nvSpPr>
        <xdr:cNvPr id="220" name="フローチャート: 判断 219"/>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77995</xdr:rowOff>
    </xdr:from>
    <xdr:ext cx="469744" cy="259045"/>
    <xdr:sp macro="" textlink="">
      <xdr:nvSpPr>
        <xdr:cNvPr id="221" name="n_2aveValue【福祉施設】&#10;一人当たり面積"/>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2" name="テキスト ボックス 22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3" name="テキスト ボックス 22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4" name="テキスト ボックス 22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5" name="テキスト ボックス 22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6" name="テキスト ボックス 22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161037</xdr:rowOff>
    </xdr:from>
    <xdr:to>
      <xdr:col>55</xdr:col>
      <xdr:colOff>50800</xdr:colOff>
      <xdr:row>85</xdr:row>
      <xdr:rowOff>91187</xdr:rowOff>
    </xdr:to>
    <xdr:sp macro="" textlink="">
      <xdr:nvSpPr>
        <xdr:cNvPr id="227" name="楕円 226"/>
        <xdr:cNvSpPr/>
      </xdr:nvSpPr>
      <xdr:spPr>
        <a:xfrm>
          <a:off x="104267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139464</xdr:rowOff>
    </xdr:from>
    <xdr:ext cx="469744" cy="259045"/>
    <xdr:sp macro="" textlink="">
      <xdr:nvSpPr>
        <xdr:cNvPr id="228" name="【福祉施設】&#10;一人当たり面積該当値テキスト"/>
        <xdr:cNvSpPr txBox="1"/>
      </xdr:nvSpPr>
      <xdr:spPr>
        <a:xfrm>
          <a:off x="10515600"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161037</xdr:rowOff>
    </xdr:from>
    <xdr:to>
      <xdr:col>50</xdr:col>
      <xdr:colOff>165100</xdr:colOff>
      <xdr:row>85</xdr:row>
      <xdr:rowOff>91187</xdr:rowOff>
    </xdr:to>
    <xdr:sp macro="" textlink="">
      <xdr:nvSpPr>
        <xdr:cNvPr id="229" name="楕円 228"/>
        <xdr:cNvSpPr/>
      </xdr:nvSpPr>
      <xdr:spPr>
        <a:xfrm>
          <a:off x="9588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40387</xdr:rowOff>
    </xdr:from>
    <xdr:to>
      <xdr:col>55</xdr:col>
      <xdr:colOff>0</xdr:colOff>
      <xdr:row>85</xdr:row>
      <xdr:rowOff>40387</xdr:rowOff>
    </xdr:to>
    <xdr:cxnSp macro="">
      <xdr:nvCxnSpPr>
        <xdr:cNvPr id="230" name="直線コネクタ 229"/>
        <xdr:cNvCxnSpPr/>
      </xdr:nvCxnSpPr>
      <xdr:spPr>
        <a:xfrm>
          <a:off x="9639300" y="146136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161037</xdr:rowOff>
    </xdr:from>
    <xdr:to>
      <xdr:col>46</xdr:col>
      <xdr:colOff>38100</xdr:colOff>
      <xdr:row>85</xdr:row>
      <xdr:rowOff>91187</xdr:rowOff>
    </xdr:to>
    <xdr:sp macro="" textlink="">
      <xdr:nvSpPr>
        <xdr:cNvPr id="231" name="楕円 230"/>
        <xdr:cNvSpPr/>
      </xdr:nvSpPr>
      <xdr:spPr>
        <a:xfrm>
          <a:off x="8699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40387</xdr:rowOff>
    </xdr:from>
    <xdr:to>
      <xdr:col>50</xdr:col>
      <xdr:colOff>114300</xdr:colOff>
      <xdr:row>85</xdr:row>
      <xdr:rowOff>40387</xdr:rowOff>
    </xdr:to>
    <xdr:cxnSp macro="">
      <xdr:nvCxnSpPr>
        <xdr:cNvPr id="232" name="直線コネクタ 231"/>
        <xdr:cNvCxnSpPr/>
      </xdr:nvCxnSpPr>
      <xdr:spPr>
        <a:xfrm>
          <a:off x="8750300" y="14613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82314</xdr:rowOff>
    </xdr:from>
    <xdr:ext cx="469744" cy="259045"/>
    <xdr:sp macro="" textlink="">
      <xdr:nvSpPr>
        <xdr:cNvPr id="233" name="n_1mainValue【福祉施設】&#10;一人当たり面積"/>
        <xdr:cNvSpPr txBox="1"/>
      </xdr:nvSpPr>
      <xdr:spPr>
        <a:xfrm>
          <a:off x="93917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82314</xdr:rowOff>
    </xdr:from>
    <xdr:ext cx="469744" cy="259045"/>
    <xdr:sp macro="" textlink="">
      <xdr:nvSpPr>
        <xdr:cNvPr id="234" name="n_2mainValue【福祉施設】&#10;一人当たり面積"/>
        <xdr:cNvSpPr txBox="1"/>
      </xdr:nvSpPr>
      <xdr:spPr>
        <a:xfrm>
          <a:off x="8515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5" name="正方形/長方形 23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6" name="正方形/長方形 23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7" name="正方形/長方形 23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8" name="正方形/長方形 23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9" name="正方形/長方形 23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0" name="正方形/長方形 23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1" name="正方形/長方形 24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2" name="正方形/長方形 24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3" name="正方形/長方形 2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4" name="正方形/長方形 2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5" name="正方形/長方形 2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6" name="正方形/長方形 2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7" name="正方形/長方形 2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8" name="正方形/長方形 2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9" name="正方形/長方形 2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0" name="正方形/長方形 24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1" name="正方形/長方形 25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2" name="正方形/長方形 25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3" name="正方形/長方形 25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4" name="正方形/長方形 25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5" name="正方形/長方形 25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6" name="正方形/長方形 25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7" name="正方形/長方形 25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8" name="正方形/長方形 25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9" name="テキスト ボックス 25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0" name="直線コネクタ 25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1" name="テキスト ボックス 26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2" name="直線コネクタ 26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3" name="テキスト ボックス 26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4" name="直線コネクタ 26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5" name="テキスト ボックス 26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6" name="直線コネクタ 26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7" name="テキスト ボックス 26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8" name="直線コネクタ 26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9" name="テキスト ボックス 26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0" name="直線コネクタ 26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1" name="テキスト ボックス 27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2" name="直線コネクタ 2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3" name="テキスト ボックス 2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275" name="直線コネクタ 274"/>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276"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277" name="直線コネクタ 276"/>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278"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279" name="直線コネクタ 278"/>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53992</xdr:rowOff>
    </xdr:from>
    <xdr:ext cx="405111" cy="259045"/>
    <xdr:sp macro="" textlink="">
      <xdr:nvSpPr>
        <xdr:cNvPr id="280" name="【一般廃棄物処理施設】&#10;有形固定資産減価償却率平均値テキスト"/>
        <xdr:cNvSpPr txBox="1"/>
      </xdr:nvSpPr>
      <xdr:spPr>
        <a:xfrm>
          <a:off x="16357600" y="622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281" name="フローチャート: 判断 280"/>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282" name="フローチャート: 判断 281"/>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4462</xdr:rowOff>
    </xdr:from>
    <xdr:ext cx="405111" cy="259045"/>
    <xdr:sp macro="" textlink="">
      <xdr:nvSpPr>
        <xdr:cNvPr id="283" name="n_1aveValue【一般廃棄物処理施設】&#10;有形固定資産減価償却率"/>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139700</xdr:rowOff>
    </xdr:from>
    <xdr:to>
      <xdr:col>76</xdr:col>
      <xdr:colOff>165100</xdr:colOff>
      <xdr:row>38</xdr:row>
      <xdr:rowOff>69850</xdr:rowOff>
    </xdr:to>
    <xdr:sp macro="" textlink="">
      <xdr:nvSpPr>
        <xdr:cNvPr id="284" name="フローチャート: 判断 283"/>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86377</xdr:rowOff>
    </xdr:from>
    <xdr:ext cx="405111" cy="259045"/>
    <xdr:sp macro="" textlink="">
      <xdr:nvSpPr>
        <xdr:cNvPr id="285" name="n_2aveValue【一般廃棄物処理施設】&#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6" name="テキスト ボックス 28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7" name="テキスト ボックス 28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8" name="テキスト ボックス 28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9" name="テキスト ボックス 28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0" name="テキスト ボックス 28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48260</xdr:rowOff>
    </xdr:from>
    <xdr:to>
      <xdr:col>85</xdr:col>
      <xdr:colOff>177800</xdr:colOff>
      <xdr:row>40</xdr:row>
      <xdr:rowOff>149860</xdr:rowOff>
    </xdr:to>
    <xdr:sp macro="" textlink="">
      <xdr:nvSpPr>
        <xdr:cNvPr id="291" name="楕円 290"/>
        <xdr:cNvSpPr/>
      </xdr:nvSpPr>
      <xdr:spPr>
        <a:xfrm>
          <a:off x="16268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26687</xdr:rowOff>
    </xdr:from>
    <xdr:ext cx="405111" cy="259045"/>
    <xdr:sp macro="" textlink="">
      <xdr:nvSpPr>
        <xdr:cNvPr id="292" name="【一般廃棄物処理施設】&#10;有形固定資産減価償却率該当値テキスト"/>
        <xdr:cNvSpPr txBox="1"/>
      </xdr:nvSpPr>
      <xdr:spPr>
        <a:xfrm>
          <a:off x="16357600"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126365</xdr:rowOff>
    </xdr:from>
    <xdr:to>
      <xdr:col>81</xdr:col>
      <xdr:colOff>101600</xdr:colOff>
      <xdr:row>40</xdr:row>
      <xdr:rowOff>56515</xdr:rowOff>
    </xdr:to>
    <xdr:sp macro="" textlink="">
      <xdr:nvSpPr>
        <xdr:cNvPr id="293" name="楕円 292"/>
        <xdr:cNvSpPr/>
      </xdr:nvSpPr>
      <xdr:spPr>
        <a:xfrm>
          <a:off x="15430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5715</xdr:rowOff>
    </xdr:from>
    <xdr:to>
      <xdr:col>85</xdr:col>
      <xdr:colOff>127000</xdr:colOff>
      <xdr:row>40</xdr:row>
      <xdr:rowOff>99060</xdr:rowOff>
    </xdr:to>
    <xdr:cxnSp macro="">
      <xdr:nvCxnSpPr>
        <xdr:cNvPr id="294" name="直線コネクタ 293"/>
        <xdr:cNvCxnSpPr/>
      </xdr:nvCxnSpPr>
      <xdr:spPr>
        <a:xfrm>
          <a:off x="15481300" y="6863715"/>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47642</xdr:rowOff>
    </xdr:from>
    <xdr:ext cx="405111" cy="259045"/>
    <xdr:sp macro="" textlink="">
      <xdr:nvSpPr>
        <xdr:cNvPr id="295" name="n_1mainValue【一般廃棄物処理施設】&#10;有形固定資産減価償却率"/>
        <xdr:cNvSpPr txBox="1"/>
      </xdr:nvSpPr>
      <xdr:spPr>
        <a:xfrm>
          <a:off x="15266044"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6" name="正方形/長方形 2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7" name="正方形/長方形 2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8" name="正方形/長方形 2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9" name="正方形/長方形 2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0" name="正方形/長方形 2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1" name="正方形/長方形 3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2" name="正方形/長方形 3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3" name="正方形/長方形 3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4" name="テキスト ボックス 3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5" name="直線コネクタ 3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06" name="直線コネクタ 30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07" name="テキスト ボックス 30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08" name="直線コネクタ 30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09" name="テキスト ボックス 30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10" name="直線コネクタ 30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11" name="テキスト ボックス 31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12" name="直線コネクタ 31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13" name="テキスト ボックス 31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4" name="直線コネクタ 3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15" name="テキスト ボックス 31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317" name="直線コネクタ 316"/>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318" name="【一般廃棄物処理施設】&#10;一人当たり有形固定資産（償却資産）額最小値テキスト"/>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319" name="直線コネクタ 318"/>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320" name="【一般廃棄物処理施設】&#10;一人当たり有形固定資産（償却資産）額最大値テキスト"/>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321" name="直線コネクタ 320"/>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72591</xdr:rowOff>
    </xdr:from>
    <xdr:ext cx="534377" cy="259045"/>
    <xdr:sp macro="" textlink="">
      <xdr:nvSpPr>
        <xdr:cNvPr id="322" name="【一般廃棄物処理施設】&#10;一人当たり有形固定資産（償却資産）額平均値テキスト"/>
        <xdr:cNvSpPr txBox="1"/>
      </xdr:nvSpPr>
      <xdr:spPr>
        <a:xfrm>
          <a:off x="22199600" y="6587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323" name="フローチャート: 判断 322"/>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324" name="フローチャート: 判断 323"/>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42852</xdr:rowOff>
    </xdr:from>
    <xdr:ext cx="534377" cy="259045"/>
    <xdr:sp macro="" textlink="">
      <xdr:nvSpPr>
        <xdr:cNvPr id="325" name="n_1aveValue【一般廃棄物処理施設】&#10;一人当たり有形固定資産（償却資産）額"/>
        <xdr:cNvSpPr txBox="1"/>
      </xdr:nvSpPr>
      <xdr:spPr>
        <a:xfrm>
          <a:off x="21043411" y="655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131494</xdr:rowOff>
    </xdr:from>
    <xdr:to>
      <xdr:col>107</xdr:col>
      <xdr:colOff>101600</xdr:colOff>
      <xdr:row>40</xdr:row>
      <xdr:rowOff>61644</xdr:rowOff>
    </xdr:to>
    <xdr:sp macro="" textlink="">
      <xdr:nvSpPr>
        <xdr:cNvPr id="326" name="フローチャート: 判断 325"/>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78171</xdr:rowOff>
    </xdr:from>
    <xdr:ext cx="534377" cy="259045"/>
    <xdr:sp macro="" textlink="">
      <xdr:nvSpPr>
        <xdr:cNvPr id="327" name="n_2aveValue【一般廃棄物処理施設】&#10;一人当たり有形固定資産（償却資産）額"/>
        <xdr:cNvSpPr txBox="1"/>
      </xdr:nvSpPr>
      <xdr:spPr>
        <a:xfrm>
          <a:off x="20167111" y="659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28" name="テキスト ボックス 3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9" name="テキスト ボックス 3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0" name="テキスト ボックス 3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1" name="テキスト ボックス 3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2" name="テキスト ボックス 3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19360</xdr:rowOff>
    </xdr:from>
    <xdr:to>
      <xdr:col>116</xdr:col>
      <xdr:colOff>114300</xdr:colOff>
      <xdr:row>40</xdr:row>
      <xdr:rowOff>120960</xdr:rowOff>
    </xdr:to>
    <xdr:sp macro="" textlink="">
      <xdr:nvSpPr>
        <xdr:cNvPr id="333" name="楕円 332"/>
        <xdr:cNvSpPr/>
      </xdr:nvSpPr>
      <xdr:spPr>
        <a:xfrm>
          <a:off x="22110700" y="687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169237</xdr:rowOff>
    </xdr:from>
    <xdr:ext cx="534377" cy="259045"/>
    <xdr:sp macro="" textlink="">
      <xdr:nvSpPr>
        <xdr:cNvPr id="334" name="【一般廃棄物処理施設】&#10;一人当たり有形固定資産（償却資産）額該当値テキスト"/>
        <xdr:cNvSpPr txBox="1"/>
      </xdr:nvSpPr>
      <xdr:spPr>
        <a:xfrm>
          <a:off x="22199600" y="68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34027</xdr:rowOff>
    </xdr:from>
    <xdr:to>
      <xdr:col>112</xdr:col>
      <xdr:colOff>38100</xdr:colOff>
      <xdr:row>40</xdr:row>
      <xdr:rowOff>135627</xdr:rowOff>
    </xdr:to>
    <xdr:sp macro="" textlink="">
      <xdr:nvSpPr>
        <xdr:cNvPr id="335" name="楕円 334"/>
        <xdr:cNvSpPr/>
      </xdr:nvSpPr>
      <xdr:spPr>
        <a:xfrm>
          <a:off x="21272500" y="689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70160</xdr:rowOff>
    </xdr:from>
    <xdr:to>
      <xdr:col>116</xdr:col>
      <xdr:colOff>63500</xdr:colOff>
      <xdr:row>40</xdr:row>
      <xdr:rowOff>84827</xdr:rowOff>
    </xdr:to>
    <xdr:cxnSp macro="">
      <xdr:nvCxnSpPr>
        <xdr:cNvPr id="336" name="直線コネクタ 335"/>
        <xdr:cNvCxnSpPr/>
      </xdr:nvCxnSpPr>
      <xdr:spPr>
        <a:xfrm flipV="1">
          <a:off x="21323300" y="6928160"/>
          <a:ext cx="838200" cy="1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126754</xdr:rowOff>
    </xdr:from>
    <xdr:ext cx="534377" cy="259045"/>
    <xdr:sp macro="" textlink="">
      <xdr:nvSpPr>
        <xdr:cNvPr id="337" name="n_1mainValue【一般廃棄物処理施設】&#10;一人当たり有形固定資産（償却資産）額"/>
        <xdr:cNvSpPr txBox="1"/>
      </xdr:nvSpPr>
      <xdr:spPr>
        <a:xfrm>
          <a:off x="21043411" y="698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8" name="正方形/長方形 33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9" name="正方形/長方形 33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0" name="正方形/長方形 33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1" name="正方形/長方形 34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2" name="正方形/長方形 34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3" name="正方形/長方形 34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4" name="正方形/長方形 34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5" name="正方形/長方形 34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6" name="テキスト ボックス 34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7" name="直線コネクタ 34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48" name="テキスト ボックス 34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9" name="直線コネクタ 34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50" name="テキスト ボックス 34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51" name="直線コネクタ 35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52" name="テキスト ボックス 35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53" name="直線コネクタ 35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54" name="テキスト ボックス 35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55" name="直線コネクタ 35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56" name="テキスト ボックス 35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57" name="直線コネクタ 35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58" name="テキスト ボックス 35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9" name="直線コネクタ 35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0" name="テキスト ボックス 35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362" name="直線コネクタ 361"/>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363"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364" name="直線コネクタ 363"/>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365"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366" name="直線コネクタ 365"/>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120032</xdr:rowOff>
    </xdr:from>
    <xdr:ext cx="405111" cy="259045"/>
    <xdr:sp macro="" textlink="">
      <xdr:nvSpPr>
        <xdr:cNvPr id="367" name="【保健センター・保健所】&#10;有形固定資産減価償却率平均値テキスト"/>
        <xdr:cNvSpPr txBox="1"/>
      </xdr:nvSpPr>
      <xdr:spPr>
        <a:xfrm>
          <a:off x="16357600" y="1040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368" name="フローチャート: 判断 367"/>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369" name="フローチャート: 判断 368"/>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167657</xdr:rowOff>
    </xdr:from>
    <xdr:ext cx="405111" cy="259045"/>
    <xdr:sp macro="" textlink="">
      <xdr:nvSpPr>
        <xdr:cNvPr id="370" name="n_1aveValue【保健センター・保健所】&#10;有形固定資産減価償却率"/>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153035</xdr:rowOff>
    </xdr:from>
    <xdr:to>
      <xdr:col>76</xdr:col>
      <xdr:colOff>165100</xdr:colOff>
      <xdr:row>62</xdr:row>
      <xdr:rowOff>83185</xdr:rowOff>
    </xdr:to>
    <xdr:sp macro="" textlink="">
      <xdr:nvSpPr>
        <xdr:cNvPr id="371" name="フローチャート: 判断 370"/>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62</xdr:row>
      <xdr:rowOff>74312</xdr:rowOff>
    </xdr:from>
    <xdr:ext cx="405111" cy="259045"/>
    <xdr:sp macro="" textlink="">
      <xdr:nvSpPr>
        <xdr:cNvPr id="372" name="n_2aveValue【保健センター・保健所】&#10;有形固定資産減価償却率"/>
        <xdr:cNvSpPr txBox="1"/>
      </xdr:nvSpPr>
      <xdr:spPr>
        <a:xfrm>
          <a:off x="14389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73" name="テキスト ボックス 37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4" name="テキスト ボックス 37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5" name="テキスト ボックス 37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6" name="テキスト ボックス 37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7" name="テキスト ボックス 37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36830</xdr:rowOff>
    </xdr:from>
    <xdr:to>
      <xdr:col>85</xdr:col>
      <xdr:colOff>177800</xdr:colOff>
      <xdr:row>58</xdr:row>
      <xdr:rowOff>138430</xdr:rowOff>
    </xdr:to>
    <xdr:sp macro="" textlink="">
      <xdr:nvSpPr>
        <xdr:cNvPr id="378" name="楕円 377"/>
        <xdr:cNvSpPr/>
      </xdr:nvSpPr>
      <xdr:spPr>
        <a:xfrm>
          <a:off x="162687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59707</xdr:rowOff>
    </xdr:from>
    <xdr:ext cx="405111" cy="259045"/>
    <xdr:sp macro="" textlink="">
      <xdr:nvSpPr>
        <xdr:cNvPr id="379" name="【保健センター・保健所】&#10;有形固定資産減価償却率該当値テキスト"/>
        <xdr:cNvSpPr txBox="1"/>
      </xdr:nvSpPr>
      <xdr:spPr>
        <a:xfrm>
          <a:off x="16357600"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78740</xdr:rowOff>
    </xdr:from>
    <xdr:to>
      <xdr:col>81</xdr:col>
      <xdr:colOff>101600</xdr:colOff>
      <xdr:row>59</xdr:row>
      <xdr:rowOff>8890</xdr:rowOff>
    </xdr:to>
    <xdr:sp macro="" textlink="">
      <xdr:nvSpPr>
        <xdr:cNvPr id="380" name="楕円 379"/>
        <xdr:cNvSpPr/>
      </xdr:nvSpPr>
      <xdr:spPr>
        <a:xfrm>
          <a:off x="15430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87630</xdr:rowOff>
    </xdr:from>
    <xdr:to>
      <xdr:col>85</xdr:col>
      <xdr:colOff>127000</xdr:colOff>
      <xdr:row>58</xdr:row>
      <xdr:rowOff>129540</xdr:rowOff>
    </xdr:to>
    <xdr:cxnSp macro="">
      <xdr:nvCxnSpPr>
        <xdr:cNvPr id="381" name="直線コネクタ 380"/>
        <xdr:cNvCxnSpPr/>
      </xdr:nvCxnSpPr>
      <xdr:spPr>
        <a:xfrm flipV="1">
          <a:off x="15481300" y="100317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120650</xdr:rowOff>
    </xdr:from>
    <xdr:to>
      <xdr:col>76</xdr:col>
      <xdr:colOff>165100</xdr:colOff>
      <xdr:row>59</xdr:row>
      <xdr:rowOff>50800</xdr:rowOff>
    </xdr:to>
    <xdr:sp macro="" textlink="">
      <xdr:nvSpPr>
        <xdr:cNvPr id="382" name="楕円 381"/>
        <xdr:cNvSpPr/>
      </xdr:nvSpPr>
      <xdr:spPr>
        <a:xfrm>
          <a:off x="14541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129540</xdr:rowOff>
    </xdr:from>
    <xdr:to>
      <xdr:col>81</xdr:col>
      <xdr:colOff>50800</xdr:colOff>
      <xdr:row>59</xdr:row>
      <xdr:rowOff>0</xdr:rowOff>
    </xdr:to>
    <xdr:cxnSp macro="">
      <xdr:nvCxnSpPr>
        <xdr:cNvPr id="383" name="直線コネクタ 382"/>
        <xdr:cNvCxnSpPr/>
      </xdr:nvCxnSpPr>
      <xdr:spPr>
        <a:xfrm flipV="1">
          <a:off x="14592300" y="100736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25417</xdr:rowOff>
    </xdr:from>
    <xdr:ext cx="405111" cy="259045"/>
    <xdr:sp macro="" textlink="">
      <xdr:nvSpPr>
        <xdr:cNvPr id="384" name="n_1mainValue【保健センター・保健所】&#10;有形固定資産減価償却率"/>
        <xdr:cNvSpPr txBox="1"/>
      </xdr:nvSpPr>
      <xdr:spPr>
        <a:xfrm>
          <a:off x="152660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67327</xdr:rowOff>
    </xdr:from>
    <xdr:ext cx="405111" cy="259045"/>
    <xdr:sp macro="" textlink="">
      <xdr:nvSpPr>
        <xdr:cNvPr id="385" name="n_2mainValue【保健センター・保健所】&#10;有形固定資産減価償却率"/>
        <xdr:cNvSpPr txBox="1"/>
      </xdr:nvSpPr>
      <xdr:spPr>
        <a:xfrm>
          <a:off x="14389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86" name="正方形/長方形 3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7" name="正方形/長方形 3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8" name="正方形/長方形 3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9" name="正方形/長方形 3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0" name="正方形/長方形 3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1" name="正方形/長方形 3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2" name="正方形/長方形 3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3" name="正方形/長方形 3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4" name="テキスト ボックス 3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5" name="直線コネクタ 3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96" name="直線コネクタ 39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97" name="テキスト ボックス 39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98" name="直線コネクタ 39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99" name="テキスト ボックス 39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00" name="直線コネクタ 39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01" name="テキスト ボックス 40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02" name="直線コネクタ 40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03" name="テキスト ボックス 40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04" name="直線コネクタ 40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05" name="テキスト ボックス 40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06" name="直線コネクタ 40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07" name="テキスト ボックス 40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8" name="直線コネクタ 4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09" name="テキスト ボックス 40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411" name="直線コネクタ 410"/>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12"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13" name="直線コネクタ 412"/>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414"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415" name="直線コネクタ 414"/>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78212</xdr:rowOff>
    </xdr:from>
    <xdr:ext cx="469744" cy="259045"/>
    <xdr:sp macro="" textlink="">
      <xdr:nvSpPr>
        <xdr:cNvPr id="416" name="【保健センター・保健所】&#10;一人当たり面積平均値テキスト"/>
        <xdr:cNvSpPr txBox="1"/>
      </xdr:nvSpPr>
      <xdr:spPr>
        <a:xfrm>
          <a:off x="22199600" y="1070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417" name="フローチャート: 判断 416"/>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418" name="フローチャート: 判断 417"/>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5278</xdr:rowOff>
    </xdr:from>
    <xdr:ext cx="469744" cy="259045"/>
    <xdr:sp macro="" textlink="">
      <xdr:nvSpPr>
        <xdr:cNvPr id="419" name="n_1aveValue【保健センター・保健所】&#10;一人当たり面積"/>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16147</xdr:rowOff>
    </xdr:from>
    <xdr:to>
      <xdr:col>107</xdr:col>
      <xdr:colOff>101600</xdr:colOff>
      <xdr:row>63</xdr:row>
      <xdr:rowOff>117747</xdr:rowOff>
    </xdr:to>
    <xdr:sp macro="" textlink="">
      <xdr:nvSpPr>
        <xdr:cNvPr id="420" name="フローチャート: 判断 419"/>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134274</xdr:rowOff>
    </xdr:from>
    <xdr:ext cx="469744" cy="259045"/>
    <xdr:sp macro="" textlink="">
      <xdr:nvSpPr>
        <xdr:cNvPr id="421" name="n_2aveValue【保健センター・保健所】&#10;一人当たり面積"/>
        <xdr:cNvSpPr txBox="1"/>
      </xdr:nvSpPr>
      <xdr:spPr>
        <a:xfrm>
          <a:off x="20199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22" name="テキスト ボックス 42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3" name="テキスト ボックス 42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4" name="テキスト ボックス 42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5" name="テキスト ボックス 42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6" name="テキスト ボックス 42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21046</xdr:rowOff>
    </xdr:from>
    <xdr:to>
      <xdr:col>116</xdr:col>
      <xdr:colOff>114300</xdr:colOff>
      <xdr:row>64</xdr:row>
      <xdr:rowOff>122646</xdr:rowOff>
    </xdr:to>
    <xdr:sp macro="" textlink="">
      <xdr:nvSpPr>
        <xdr:cNvPr id="427" name="楕円 426"/>
        <xdr:cNvSpPr/>
      </xdr:nvSpPr>
      <xdr:spPr>
        <a:xfrm>
          <a:off x="221107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107423</xdr:rowOff>
    </xdr:from>
    <xdr:ext cx="469744" cy="259045"/>
    <xdr:sp macro="" textlink="">
      <xdr:nvSpPr>
        <xdr:cNvPr id="428" name="【保健センター・保健所】&#10;一人当たり面積該当値テキスト"/>
        <xdr:cNvSpPr txBox="1"/>
      </xdr:nvSpPr>
      <xdr:spPr>
        <a:xfrm>
          <a:off x="22199600" y="1090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21046</xdr:rowOff>
    </xdr:from>
    <xdr:to>
      <xdr:col>112</xdr:col>
      <xdr:colOff>38100</xdr:colOff>
      <xdr:row>64</xdr:row>
      <xdr:rowOff>122646</xdr:rowOff>
    </xdr:to>
    <xdr:sp macro="" textlink="">
      <xdr:nvSpPr>
        <xdr:cNvPr id="429" name="楕円 428"/>
        <xdr:cNvSpPr/>
      </xdr:nvSpPr>
      <xdr:spPr>
        <a:xfrm>
          <a:off x="212725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71846</xdr:rowOff>
    </xdr:from>
    <xdr:to>
      <xdr:col>116</xdr:col>
      <xdr:colOff>63500</xdr:colOff>
      <xdr:row>64</xdr:row>
      <xdr:rowOff>71846</xdr:rowOff>
    </xdr:to>
    <xdr:cxnSp macro="">
      <xdr:nvCxnSpPr>
        <xdr:cNvPr id="430" name="直線コネクタ 429"/>
        <xdr:cNvCxnSpPr/>
      </xdr:nvCxnSpPr>
      <xdr:spPr>
        <a:xfrm>
          <a:off x="21323300" y="110446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21046</xdr:rowOff>
    </xdr:from>
    <xdr:to>
      <xdr:col>107</xdr:col>
      <xdr:colOff>101600</xdr:colOff>
      <xdr:row>64</xdr:row>
      <xdr:rowOff>122646</xdr:rowOff>
    </xdr:to>
    <xdr:sp macro="" textlink="">
      <xdr:nvSpPr>
        <xdr:cNvPr id="431" name="楕円 430"/>
        <xdr:cNvSpPr/>
      </xdr:nvSpPr>
      <xdr:spPr>
        <a:xfrm>
          <a:off x="203835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71846</xdr:rowOff>
    </xdr:from>
    <xdr:to>
      <xdr:col>111</xdr:col>
      <xdr:colOff>177800</xdr:colOff>
      <xdr:row>64</xdr:row>
      <xdr:rowOff>71846</xdr:rowOff>
    </xdr:to>
    <xdr:cxnSp macro="">
      <xdr:nvCxnSpPr>
        <xdr:cNvPr id="432" name="直線コネクタ 431"/>
        <xdr:cNvCxnSpPr/>
      </xdr:nvCxnSpPr>
      <xdr:spPr>
        <a:xfrm>
          <a:off x="20434300" y="11044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113773</xdr:rowOff>
    </xdr:from>
    <xdr:ext cx="469744" cy="259045"/>
    <xdr:sp macro="" textlink="">
      <xdr:nvSpPr>
        <xdr:cNvPr id="433" name="n_1mainValue【保健センター・保健所】&#10;一人当たり面積"/>
        <xdr:cNvSpPr txBox="1"/>
      </xdr:nvSpPr>
      <xdr:spPr>
        <a:xfrm>
          <a:off x="21075727" y="110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113773</xdr:rowOff>
    </xdr:from>
    <xdr:ext cx="469744" cy="259045"/>
    <xdr:sp macro="" textlink="">
      <xdr:nvSpPr>
        <xdr:cNvPr id="434" name="n_2mainValue【保健センター・保健所】&#10;一人当たり面積"/>
        <xdr:cNvSpPr txBox="1"/>
      </xdr:nvSpPr>
      <xdr:spPr>
        <a:xfrm>
          <a:off x="20199427" y="110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5" name="正方形/長方形 43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6" name="正方形/長方形 43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7" name="正方形/長方形 43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8" name="正方形/長方形 43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9" name="正方形/長方形 43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0" name="正方形/長方形 43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1" name="正方形/長方形 44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2" name="正方形/長方形 44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3" name="テキスト ボックス 44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4" name="直線コネクタ 44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45" name="直線コネクタ 44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46" name="テキスト ボックス 44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7" name="直線コネクタ 44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8" name="テキスト ボックス 44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9" name="直線コネクタ 44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0" name="テキスト ボックス 44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1" name="直線コネクタ 45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2" name="テキスト ボックス 45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3" name="直線コネクタ 45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4" name="テキスト ボックス 45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5" name="直線コネクタ 45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56" name="テキスト ボックス 45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7" name="直線コネクタ 45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8" name="テキスト ボックス 45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460" name="直線コネクタ 459"/>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461"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462" name="直線コネクタ 461"/>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463"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464" name="直線コネクタ 463"/>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465" name="【消防施設】&#10;有形固定資産減価償却率平均値テキスト"/>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466" name="フローチャート: 判断 465"/>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467" name="フローチャート: 判断 466"/>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89098</xdr:rowOff>
    </xdr:from>
    <xdr:ext cx="405111" cy="259045"/>
    <xdr:sp macro="" textlink="">
      <xdr:nvSpPr>
        <xdr:cNvPr id="468" name="n_1aveValue【消防施設】&#10;有形固定資産減価償却率"/>
        <xdr:cNvSpPr txBox="1"/>
      </xdr:nvSpPr>
      <xdr:spPr>
        <a:xfrm>
          <a:off x="152660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31387</xdr:rowOff>
    </xdr:from>
    <xdr:to>
      <xdr:col>76</xdr:col>
      <xdr:colOff>165100</xdr:colOff>
      <xdr:row>82</xdr:row>
      <xdr:rowOff>132987</xdr:rowOff>
    </xdr:to>
    <xdr:sp macro="" textlink="">
      <xdr:nvSpPr>
        <xdr:cNvPr id="469" name="フローチャート: 判断 468"/>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149514</xdr:rowOff>
    </xdr:from>
    <xdr:ext cx="405111" cy="259045"/>
    <xdr:sp macro="" textlink="">
      <xdr:nvSpPr>
        <xdr:cNvPr id="470" name="n_2aveValue【消防施設】&#10;有形固定資産減価償却率"/>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71" name="テキスト ボックス 4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2" name="テキスト ボックス 4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3" name="テキスト ボックス 4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4" name="テキスト ボックス 4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5" name="テキスト ボックス 4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476" name="楕円 475"/>
        <xdr:cNvSpPr/>
      </xdr:nvSpPr>
      <xdr:spPr>
        <a:xfrm>
          <a:off x="16268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113047</xdr:rowOff>
    </xdr:from>
    <xdr:ext cx="405111" cy="259045"/>
    <xdr:sp macro="" textlink="">
      <xdr:nvSpPr>
        <xdr:cNvPr id="477" name="【消防施設】&#10;有形固定資産減価償却率該当値テキスト"/>
        <xdr:cNvSpPr txBox="1"/>
      </xdr:nvSpPr>
      <xdr:spPr>
        <a:xfrm>
          <a:off x="16357600"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65677</xdr:rowOff>
    </xdr:from>
    <xdr:to>
      <xdr:col>81</xdr:col>
      <xdr:colOff>101600</xdr:colOff>
      <xdr:row>82</xdr:row>
      <xdr:rowOff>167277</xdr:rowOff>
    </xdr:to>
    <xdr:sp macro="" textlink="">
      <xdr:nvSpPr>
        <xdr:cNvPr id="478" name="楕円 477"/>
        <xdr:cNvSpPr/>
      </xdr:nvSpPr>
      <xdr:spPr>
        <a:xfrm>
          <a:off x="15430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140970</xdr:rowOff>
    </xdr:from>
    <xdr:to>
      <xdr:col>85</xdr:col>
      <xdr:colOff>127000</xdr:colOff>
      <xdr:row>82</xdr:row>
      <xdr:rowOff>116477</xdr:rowOff>
    </xdr:to>
    <xdr:cxnSp macro="">
      <xdr:nvCxnSpPr>
        <xdr:cNvPr id="479" name="直線コネクタ 478"/>
        <xdr:cNvCxnSpPr/>
      </xdr:nvCxnSpPr>
      <xdr:spPr>
        <a:xfrm flipV="1">
          <a:off x="15481300" y="14028420"/>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70576</xdr:rowOff>
    </xdr:from>
    <xdr:to>
      <xdr:col>76</xdr:col>
      <xdr:colOff>165100</xdr:colOff>
      <xdr:row>83</xdr:row>
      <xdr:rowOff>726</xdr:rowOff>
    </xdr:to>
    <xdr:sp macro="" textlink="">
      <xdr:nvSpPr>
        <xdr:cNvPr id="480" name="楕円 479"/>
        <xdr:cNvSpPr/>
      </xdr:nvSpPr>
      <xdr:spPr>
        <a:xfrm>
          <a:off x="145415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116477</xdr:rowOff>
    </xdr:from>
    <xdr:to>
      <xdr:col>81</xdr:col>
      <xdr:colOff>50800</xdr:colOff>
      <xdr:row>82</xdr:row>
      <xdr:rowOff>121376</xdr:rowOff>
    </xdr:to>
    <xdr:cxnSp macro="">
      <xdr:nvCxnSpPr>
        <xdr:cNvPr id="481" name="直線コネクタ 480"/>
        <xdr:cNvCxnSpPr/>
      </xdr:nvCxnSpPr>
      <xdr:spPr>
        <a:xfrm flipV="1">
          <a:off x="14592300" y="1417537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158404</xdr:rowOff>
    </xdr:from>
    <xdr:ext cx="405111" cy="259045"/>
    <xdr:sp macro="" textlink="">
      <xdr:nvSpPr>
        <xdr:cNvPr id="482" name="n_1mainValue【消防施設】&#10;有形固定資産減価償却率"/>
        <xdr:cNvSpPr txBox="1"/>
      </xdr:nvSpPr>
      <xdr:spPr>
        <a:xfrm>
          <a:off x="152660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163303</xdr:rowOff>
    </xdr:from>
    <xdr:ext cx="405111" cy="259045"/>
    <xdr:sp macro="" textlink="">
      <xdr:nvSpPr>
        <xdr:cNvPr id="483" name="n_2mainValue【消防施設】&#10;有形固定資産減価償却率"/>
        <xdr:cNvSpPr txBox="1"/>
      </xdr:nvSpPr>
      <xdr:spPr>
        <a:xfrm>
          <a:off x="14389744" y="1422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4" name="正方形/長方形 4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5" name="正方形/長方形 4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6" name="正方形/長方形 4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7" name="正方形/長方形 4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8" name="正方形/長方形 4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9" name="正方形/長方形 4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0" name="正方形/長方形 4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1" name="正方形/長方形 4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2" name="テキスト ボックス 4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3" name="直線コネクタ 4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4" name="直線コネクタ 4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5" name="テキスト ボックス 4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6" name="直線コネクタ 4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7" name="テキスト ボックス 4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8" name="直線コネクタ 4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9" name="テキスト ボックス 4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0" name="直線コネクタ 4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1" name="テキスト ボックス 5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2" name="直線コネクタ 5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3" name="テキスト ボックス 5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505" name="直線コネクタ 504"/>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506"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507" name="直線コネクタ 506"/>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08"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09" name="直線コネクタ 508"/>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150892</xdr:rowOff>
    </xdr:from>
    <xdr:ext cx="469744" cy="259045"/>
    <xdr:sp macro="" textlink="">
      <xdr:nvSpPr>
        <xdr:cNvPr id="510" name="【消防施設】&#10;一人当たり面積平均値テキスト"/>
        <xdr:cNvSpPr txBox="1"/>
      </xdr:nvSpPr>
      <xdr:spPr>
        <a:xfrm>
          <a:off x="22199600" y="1438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511" name="フローチャート: 判断 510"/>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512" name="フローチャート: 判断 511"/>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93742</xdr:rowOff>
    </xdr:from>
    <xdr:ext cx="469744" cy="259045"/>
    <xdr:sp macro="" textlink="">
      <xdr:nvSpPr>
        <xdr:cNvPr id="513" name="n_1aveValue【消防施設】&#10;一人当たり面積"/>
        <xdr:cNvSpPr txBox="1"/>
      </xdr:nvSpPr>
      <xdr:spPr>
        <a:xfrm>
          <a:off x="21075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23876</xdr:rowOff>
    </xdr:from>
    <xdr:to>
      <xdr:col>107</xdr:col>
      <xdr:colOff>101600</xdr:colOff>
      <xdr:row>84</xdr:row>
      <xdr:rowOff>125476</xdr:rowOff>
    </xdr:to>
    <xdr:sp macro="" textlink="">
      <xdr:nvSpPr>
        <xdr:cNvPr id="514" name="フローチャート: 判断 513"/>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116603</xdr:rowOff>
    </xdr:from>
    <xdr:ext cx="469744" cy="259045"/>
    <xdr:sp macro="" textlink="">
      <xdr:nvSpPr>
        <xdr:cNvPr id="515" name="n_2aveValue【消防施設】&#10;一人当たり面積"/>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16" name="テキスト ボックス 5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7" name="テキスト ボックス 5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8" name="テキスト ボックス 5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9" name="テキスト ボックス 5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0" name="テキスト ボックス 5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140463</xdr:rowOff>
    </xdr:from>
    <xdr:to>
      <xdr:col>116</xdr:col>
      <xdr:colOff>114300</xdr:colOff>
      <xdr:row>84</xdr:row>
      <xdr:rowOff>70613</xdr:rowOff>
    </xdr:to>
    <xdr:sp macro="" textlink="">
      <xdr:nvSpPr>
        <xdr:cNvPr id="521" name="楕円 520"/>
        <xdr:cNvSpPr/>
      </xdr:nvSpPr>
      <xdr:spPr>
        <a:xfrm>
          <a:off x="221107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163340</xdr:rowOff>
    </xdr:from>
    <xdr:ext cx="469744" cy="259045"/>
    <xdr:sp macro="" textlink="">
      <xdr:nvSpPr>
        <xdr:cNvPr id="522" name="【消防施設】&#10;一人当たり面積該当値テキスト"/>
        <xdr:cNvSpPr txBox="1"/>
      </xdr:nvSpPr>
      <xdr:spPr>
        <a:xfrm>
          <a:off x="22199600"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145035</xdr:rowOff>
    </xdr:from>
    <xdr:to>
      <xdr:col>112</xdr:col>
      <xdr:colOff>38100</xdr:colOff>
      <xdr:row>84</xdr:row>
      <xdr:rowOff>75185</xdr:rowOff>
    </xdr:to>
    <xdr:sp macro="" textlink="">
      <xdr:nvSpPr>
        <xdr:cNvPr id="523" name="楕円 522"/>
        <xdr:cNvSpPr/>
      </xdr:nvSpPr>
      <xdr:spPr>
        <a:xfrm>
          <a:off x="21272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19813</xdr:rowOff>
    </xdr:from>
    <xdr:to>
      <xdr:col>116</xdr:col>
      <xdr:colOff>63500</xdr:colOff>
      <xdr:row>84</xdr:row>
      <xdr:rowOff>24385</xdr:rowOff>
    </xdr:to>
    <xdr:cxnSp macro="">
      <xdr:nvCxnSpPr>
        <xdr:cNvPr id="524" name="直線コネクタ 523"/>
        <xdr:cNvCxnSpPr/>
      </xdr:nvCxnSpPr>
      <xdr:spPr>
        <a:xfrm flipV="1">
          <a:off x="21323300" y="144216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126746</xdr:rowOff>
    </xdr:from>
    <xdr:to>
      <xdr:col>107</xdr:col>
      <xdr:colOff>101600</xdr:colOff>
      <xdr:row>84</xdr:row>
      <xdr:rowOff>56896</xdr:rowOff>
    </xdr:to>
    <xdr:sp macro="" textlink="">
      <xdr:nvSpPr>
        <xdr:cNvPr id="525" name="楕円 524"/>
        <xdr:cNvSpPr/>
      </xdr:nvSpPr>
      <xdr:spPr>
        <a:xfrm>
          <a:off x="20383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xdr:rowOff>
    </xdr:from>
    <xdr:to>
      <xdr:col>111</xdr:col>
      <xdr:colOff>177800</xdr:colOff>
      <xdr:row>84</xdr:row>
      <xdr:rowOff>24385</xdr:rowOff>
    </xdr:to>
    <xdr:cxnSp macro="">
      <xdr:nvCxnSpPr>
        <xdr:cNvPr id="526" name="直線コネクタ 525"/>
        <xdr:cNvCxnSpPr/>
      </xdr:nvCxnSpPr>
      <xdr:spPr>
        <a:xfrm>
          <a:off x="20434300" y="144078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91712</xdr:rowOff>
    </xdr:from>
    <xdr:ext cx="469744" cy="259045"/>
    <xdr:sp macro="" textlink="">
      <xdr:nvSpPr>
        <xdr:cNvPr id="527" name="n_1mainValue【消防施設】&#10;一人当たり面積"/>
        <xdr:cNvSpPr txBox="1"/>
      </xdr:nvSpPr>
      <xdr:spPr>
        <a:xfrm>
          <a:off x="21075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73423</xdr:rowOff>
    </xdr:from>
    <xdr:ext cx="469744" cy="259045"/>
    <xdr:sp macro="" textlink="">
      <xdr:nvSpPr>
        <xdr:cNvPr id="528" name="n_2mainValue【消防施設】&#10;一人当たり面積"/>
        <xdr:cNvSpPr txBox="1"/>
      </xdr:nvSpPr>
      <xdr:spPr>
        <a:xfrm>
          <a:off x="201994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9" name="正方形/長方形 5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0" name="正方形/長方形 5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1" name="正方形/長方形 5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2" name="正方形/長方形 5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3" name="正方形/長方形 5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4" name="正方形/長方形 5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5" name="正方形/長方形 5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6" name="正方形/長方形 5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7" name="テキスト ボックス 5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8" name="直線コネクタ 5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39" name="直線コネクタ 53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0" name="テキスト ボックス 53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1" name="直線コネクタ 54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2" name="テキスト ボックス 54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3" name="直線コネクタ 54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4" name="テキスト ボックス 54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5" name="直線コネクタ 54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6" name="テキスト ボックス 54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7" name="直線コネクタ 54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8" name="テキスト ボックス 54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9" name="直線コネクタ 54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0" name="テキスト ボックス 54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1" name="直線コネクタ 5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2" name="テキスト ボックス 55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554" name="直線コネクタ 553"/>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555"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56" name="直線コネクタ 55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57"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58" name="直線コネクタ 557"/>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559"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560" name="フローチャート: 判断 559"/>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561" name="フローチャート: 判断 560"/>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101798</xdr:rowOff>
    </xdr:from>
    <xdr:ext cx="405111" cy="259045"/>
    <xdr:sp macro="" textlink="">
      <xdr:nvSpPr>
        <xdr:cNvPr id="562" name="n_1aveValue【庁舎】&#10;有形固定資産減価償却率"/>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20501</xdr:rowOff>
    </xdr:from>
    <xdr:to>
      <xdr:col>76</xdr:col>
      <xdr:colOff>165100</xdr:colOff>
      <xdr:row>104</xdr:row>
      <xdr:rowOff>122101</xdr:rowOff>
    </xdr:to>
    <xdr:sp macro="" textlink="">
      <xdr:nvSpPr>
        <xdr:cNvPr id="563" name="フローチャート: 判断 562"/>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113228</xdr:rowOff>
    </xdr:from>
    <xdr:ext cx="405111" cy="259045"/>
    <xdr:sp macro="" textlink="">
      <xdr:nvSpPr>
        <xdr:cNvPr id="564" name="n_2aveValue【庁舎】&#10;有形固定資産減価償却率"/>
        <xdr:cNvSpPr txBox="1"/>
      </xdr:nvSpPr>
      <xdr:spPr>
        <a:xfrm>
          <a:off x="14389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65" name="テキスト ボックス 5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6" name="テキスト ボックス 5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7" name="テキスト ボックス 5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8" name="テキスト ボックス 5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9" name="テキスト ボックス 5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133169</xdr:rowOff>
    </xdr:from>
    <xdr:to>
      <xdr:col>85</xdr:col>
      <xdr:colOff>177800</xdr:colOff>
      <xdr:row>102</xdr:row>
      <xdr:rowOff>63319</xdr:rowOff>
    </xdr:to>
    <xdr:sp macro="" textlink="">
      <xdr:nvSpPr>
        <xdr:cNvPr id="570" name="楕円 569"/>
        <xdr:cNvSpPr/>
      </xdr:nvSpPr>
      <xdr:spPr>
        <a:xfrm>
          <a:off x="16268700" y="174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156046</xdr:rowOff>
    </xdr:from>
    <xdr:ext cx="405111" cy="259045"/>
    <xdr:sp macro="" textlink="">
      <xdr:nvSpPr>
        <xdr:cNvPr id="571" name="【庁舎】&#10;有形固定資産減価償却率該当値テキスト"/>
        <xdr:cNvSpPr txBox="1"/>
      </xdr:nvSpPr>
      <xdr:spPr>
        <a:xfrm>
          <a:off x="16357600" y="1730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165826</xdr:rowOff>
    </xdr:from>
    <xdr:to>
      <xdr:col>81</xdr:col>
      <xdr:colOff>101600</xdr:colOff>
      <xdr:row>102</xdr:row>
      <xdr:rowOff>95976</xdr:rowOff>
    </xdr:to>
    <xdr:sp macro="" textlink="">
      <xdr:nvSpPr>
        <xdr:cNvPr id="572" name="楕円 571"/>
        <xdr:cNvSpPr/>
      </xdr:nvSpPr>
      <xdr:spPr>
        <a:xfrm>
          <a:off x="15430500" y="174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12519</xdr:rowOff>
    </xdr:from>
    <xdr:to>
      <xdr:col>85</xdr:col>
      <xdr:colOff>127000</xdr:colOff>
      <xdr:row>102</xdr:row>
      <xdr:rowOff>45176</xdr:rowOff>
    </xdr:to>
    <xdr:cxnSp macro="">
      <xdr:nvCxnSpPr>
        <xdr:cNvPr id="573" name="直線コネクタ 572"/>
        <xdr:cNvCxnSpPr/>
      </xdr:nvCxnSpPr>
      <xdr:spPr>
        <a:xfrm flipV="1">
          <a:off x="15481300" y="1750041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27032</xdr:rowOff>
    </xdr:from>
    <xdr:to>
      <xdr:col>76</xdr:col>
      <xdr:colOff>165100</xdr:colOff>
      <xdr:row>102</xdr:row>
      <xdr:rowOff>128632</xdr:rowOff>
    </xdr:to>
    <xdr:sp macro="" textlink="">
      <xdr:nvSpPr>
        <xdr:cNvPr id="574" name="楕円 573"/>
        <xdr:cNvSpPr/>
      </xdr:nvSpPr>
      <xdr:spPr>
        <a:xfrm>
          <a:off x="1454150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45176</xdr:rowOff>
    </xdr:from>
    <xdr:to>
      <xdr:col>81</xdr:col>
      <xdr:colOff>50800</xdr:colOff>
      <xdr:row>102</xdr:row>
      <xdr:rowOff>77832</xdr:rowOff>
    </xdr:to>
    <xdr:cxnSp macro="">
      <xdr:nvCxnSpPr>
        <xdr:cNvPr id="575" name="直線コネクタ 574"/>
        <xdr:cNvCxnSpPr/>
      </xdr:nvCxnSpPr>
      <xdr:spPr>
        <a:xfrm flipV="1">
          <a:off x="14592300" y="175330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112503</xdr:rowOff>
    </xdr:from>
    <xdr:ext cx="405111" cy="259045"/>
    <xdr:sp macro="" textlink="">
      <xdr:nvSpPr>
        <xdr:cNvPr id="576" name="n_1mainValue【庁舎】&#10;有形固定資産減価償却率"/>
        <xdr:cNvSpPr txBox="1"/>
      </xdr:nvSpPr>
      <xdr:spPr>
        <a:xfrm>
          <a:off x="15266044" y="1725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145159</xdr:rowOff>
    </xdr:from>
    <xdr:ext cx="405111" cy="259045"/>
    <xdr:sp macro="" textlink="">
      <xdr:nvSpPr>
        <xdr:cNvPr id="577" name="n_2mainValue【庁舎】&#10;有形固定資産減価償却率"/>
        <xdr:cNvSpPr txBox="1"/>
      </xdr:nvSpPr>
      <xdr:spPr>
        <a:xfrm>
          <a:off x="14389744" y="1729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8" name="正方形/長方形 5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9" name="正方形/長方形 5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0" name="正方形/長方形 5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1" name="正方形/長方形 5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2" name="正方形/長方形 5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3" name="正方形/長方形 5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4" name="正方形/長方形 5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5" name="正方形/長方形 5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6" name="テキスト ボックス 5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7" name="直線コネクタ 5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88" name="直線コネクタ 58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89" name="テキスト ボックス 58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0" name="直線コネクタ 58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1" name="テキスト ボックス 59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2" name="直線コネクタ 59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3" name="テキスト ボックス 59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4" name="直線コネクタ 59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5" name="テキスト ボックス 59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6" name="直線コネクタ 59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7" name="テキスト ボックス 59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98" name="直線コネクタ 59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99" name="テキスト ボックス 59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0" name="直線コネクタ 59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1" name="テキスト ボックス 60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603" name="直線コネクタ 602"/>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604"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605" name="直線コネクタ 604"/>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606"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607" name="直線コネクタ 606"/>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110870</xdr:rowOff>
    </xdr:from>
    <xdr:ext cx="469744" cy="259045"/>
    <xdr:sp macro="" textlink="">
      <xdr:nvSpPr>
        <xdr:cNvPr id="608" name="【庁舎】&#10;一人当たり面積平均値テキスト"/>
        <xdr:cNvSpPr txBox="1"/>
      </xdr:nvSpPr>
      <xdr:spPr>
        <a:xfrm>
          <a:off x="22199600" y="1828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609" name="フローチャート: 判断 608"/>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610" name="フローチャート: 判断 609"/>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49909</xdr:rowOff>
    </xdr:from>
    <xdr:ext cx="469744" cy="259045"/>
    <xdr:sp macro="" textlink="">
      <xdr:nvSpPr>
        <xdr:cNvPr id="611" name="n_1aveValue【庁舎】&#10;一人当たり面積"/>
        <xdr:cNvSpPr txBox="1"/>
      </xdr:nvSpPr>
      <xdr:spPr>
        <a:xfrm>
          <a:off x="210757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113030</xdr:rowOff>
    </xdr:from>
    <xdr:to>
      <xdr:col>107</xdr:col>
      <xdr:colOff>101600</xdr:colOff>
      <xdr:row>108</xdr:row>
      <xdr:rowOff>43180</xdr:rowOff>
    </xdr:to>
    <xdr:sp macro="" textlink="">
      <xdr:nvSpPr>
        <xdr:cNvPr id="612" name="フローチャート: 判断 611"/>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59707</xdr:rowOff>
    </xdr:from>
    <xdr:ext cx="469744" cy="259045"/>
    <xdr:sp macro="" textlink="">
      <xdr:nvSpPr>
        <xdr:cNvPr id="613" name="n_2aveValue【庁舎】&#10;一人当たり面積"/>
        <xdr:cNvSpPr txBox="1"/>
      </xdr:nvSpPr>
      <xdr:spPr>
        <a:xfrm>
          <a:off x="20199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14" name="テキスト ボックス 6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5" name="テキスト ボックス 6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6" name="テキスト ボックス 6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7" name="テキスト ボックス 6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8" name="テキスト ボックス 6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130448</xdr:rowOff>
    </xdr:from>
    <xdr:to>
      <xdr:col>116</xdr:col>
      <xdr:colOff>114300</xdr:colOff>
      <xdr:row>108</xdr:row>
      <xdr:rowOff>60598</xdr:rowOff>
    </xdr:to>
    <xdr:sp macro="" textlink="">
      <xdr:nvSpPr>
        <xdr:cNvPr id="619" name="楕円 618"/>
        <xdr:cNvSpPr/>
      </xdr:nvSpPr>
      <xdr:spPr>
        <a:xfrm>
          <a:off x="22110700" y="1847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66421</xdr:rowOff>
    </xdr:from>
    <xdr:ext cx="469744" cy="259045"/>
    <xdr:sp macro="" textlink="">
      <xdr:nvSpPr>
        <xdr:cNvPr id="620" name="【庁舎】&#10;一人当たり面積該当値テキスト"/>
        <xdr:cNvSpPr txBox="1"/>
      </xdr:nvSpPr>
      <xdr:spPr>
        <a:xfrm>
          <a:off x="22199600" y="1841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131536</xdr:rowOff>
    </xdr:from>
    <xdr:to>
      <xdr:col>112</xdr:col>
      <xdr:colOff>38100</xdr:colOff>
      <xdr:row>108</xdr:row>
      <xdr:rowOff>61686</xdr:rowOff>
    </xdr:to>
    <xdr:sp macro="" textlink="">
      <xdr:nvSpPr>
        <xdr:cNvPr id="621" name="楕円 620"/>
        <xdr:cNvSpPr/>
      </xdr:nvSpPr>
      <xdr:spPr>
        <a:xfrm>
          <a:off x="21272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9798</xdr:rowOff>
    </xdr:from>
    <xdr:to>
      <xdr:col>116</xdr:col>
      <xdr:colOff>63500</xdr:colOff>
      <xdr:row>108</xdr:row>
      <xdr:rowOff>10886</xdr:rowOff>
    </xdr:to>
    <xdr:cxnSp macro="">
      <xdr:nvCxnSpPr>
        <xdr:cNvPr id="622" name="直線コネクタ 621"/>
        <xdr:cNvCxnSpPr/>
      </xdr:nvCxnSpPr>
      <xdr:spPr>
        <a:xfrm flipV="1">
          <a:off x="21323300" y="18526398"/>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132624</xdr:rowOff>
    </xdr:from>
    <xdr:to>
      <xdr:col>107</xdr:col>
      <xdr:colOff>101600</xdr:colOff>
      <xdr:row>108</xdr:row>
      <xdr:rowOff>62774</xdr:rowOff>
    </xdr:to>
    <xdr:sp macro="" textlink="">
      <xdr:nvSpPr>
        <xdr:cNvPr id="623" name="楕円 622"/>
        <xdr:cNvSpPr/>
      </xdr:nvSpPr>
      <xdr:spPr>
        <a:xfrm>
          <a:off x="20383500" y="184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10886</xdr:rowOff>
    </xdr:from>
    <xdr:to>
      <xdr:col>111</xdr:col>
      <xdr:colOff>177800</xdr:colOff>
      <xdr:row>108</xdr:row>
      <xdr:rowOff>11974</xdr:rowOff>
    </xdr:to>
    <xdr:cxnSp macro="">
      <xdr:nvCxnSpPr>
        <xdr:cNvPr id="624" name="直線コネクタ 623"/>
        <xdr:cNvCxnSpPr/>
      </xdr:nvCxnSpPr>
      <xdr:spPr>
        <a:xfrm flipV="1">
          <a:off x="20434300" y="1852748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52813</xdr:rowOff>
    </xdr:from>
    <xdr:ext cx="469744" cy="259045"/>
    <xdr:sp macro="" textlink="">
      <xdr:nvSpPr>
        <xdr:cNvPr id="625" name="n_1mainValue【庁舎】&#10;一人当たり面積"/>
        <xdr:cNvSpPr txBox="1"/>
      </xdr:nvSpPr>
      <xdr:spPr>
        <a:xfrm>
          <a:off x="210757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53901</xdr:rowOff>
    </xdr:from>
    <xdr:ext cx="469744" cy="259045"/>
    <xdr:sp macro="" textlink="">
      <xdr:nvSpPr>
        <xdr:cNvPr id="626" name="n_2mainValue【庁舎】&#10;一人当たり面積"/>
        <xdr:cNvSpPr txBox="1"/>
      </xdr:nvSpPr>
      <xdr:spPr>
        <a:xfrm>
          <a:off x="20199427" y="1857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7" name="正方形/長方形 62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8" name="正方形/長方形 62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9" name="テキスト ボックス 62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一般廃棄物処理施設及び体育館・プール以外については、類似団体と比較して、有形固定資産減価償却率が高くなっている。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特に、庁舎、保健センター、福祉施設については、類似団体の平均より著しく高い水準にある。これらについては、昭和５０年代に建設されたものであり、建設後約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０年近く経過し、老朽化が進んでいるためである。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しかし、これらの施設を含め、既存の各公共施設等について、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年度には老朽化状況調査を行い、当該調査を踏まえ、</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は個別施設計画を策定する予定である。今後は、この個別施設計画に基づき、計画的に修繕し、また必要があれば、公共施設等の集約化・複合化を積極的に進めていく予定である。維持管理に係る経費の増加に留意し、各公共施設等の老朽化対策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election activeCell="B1" sqref="B1:DI1"/>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8781915</v>
      </c>
      <c r="BO4" s="441"/>
      <c r="BP4" s="441"/>
      <c r="BQ4" s="441"/>
      <c r="BR4" s="441"/>
      <c r="BS4" s="441"/>
      <c r="BT4" s="441"/>
      <c r="BU4" s="442"/>
      <c r="BV4" s="440">
        <v>9127502</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8.5</v>
      </c>
      <c r="CU4" s="622"/>
      <c r="CV4" s="622"/>
      <c r="CW4" s="622"/>
      <c r="CX4" s="622"/>
      <c r="CY4" s="622"/>
      <c r="CZ4" s="622"/>
      <c r="DA4" s="623"/>
      <c r="DB4" s="621">
        <v>6.8</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8286646</v>
      </c>
      <c r="BO5" s="446"/>
      <c r="BP5" s="446"/>
      <c r="BQ5" s="446"/>
      <c r="BR5" s="446"/>
      <c r="BS5" s="446"/>
      <c r="BT5" s="446"/>
      <c r="BU5" s="447"/>
      <c r="BV5" s="445">
        <v>8698468</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89.7</v>
      </c>
      <c r="CU5" s="416"/>
      <c r="CV5" s="416"/>
      <c r="CW5" s="416"/>
      <c r="CX5" s="416"/>
      <c r="CY5" s="416"/>
      <c r="CZ5" s="416"/>
      <c r="DA5" s="417"/>
      <c r="DB5" s="415">
        <v>88.7</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495269</v>
      </c>
      <c r="BO6" s="446"/>
      <c r="BP6" s="446"/>
      <c r="BQ6" s="446"/>
      <c r="BR6" s="446"/>
      <c r="BS6" s="446"/>
      <c r="BT6" s="446"/>
      <c r="BU6" s="447"/>
      <c r="BV6" s="445">
        <v>429034</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96.5</v>
      </c>
      <c r="CU6" s="596"/>
      <c r="CV6" s="596"/>
      <c r="CW6" s="596"/>
      <c r="CX6" s="596"/>
      <c r="CY6" s="596"/>
      <c r="CZ6" s="596"/>
      <c r="DA6" s="597"/>
      <c r="DB6" s="595">
        <v>95.1</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7920</v>
      </c>
      <c r="BO7" s="446"/>
      <c r="BP7" s="446"/>
      <c r="BQ7" s="446"/>
      <c r="BR7" s="446"/>
      <c r="BS7" s="446"/>
      <c r="BT7" s="446"/>
      <c r="BU7" s="447"/>
      <c r="BV7" s="445">
        <v>36922</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5726047</v>
      </c>
      <c r="CU7" s="446"/>
      <c r="CV7" s="446"/>
      <c r="CW7" s="446"/>
      <c r="CX7" s="446"/>
      <c r="CY7" s="446"/>
      <c r="CZ7" s="446"/>
      <c r="DA7" s="447"/>
      <c r="DB7" s="445">
        <v>5740845</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487349</v>
      </c>
      <c r="BO8" s="446"/>
      <c r="BP8" s="446"/>
      <c r="BQ8" s="446"/>
      <c r="BR8" s="446"/>
      <c r="BS8" s="446"/>
      <c r="BT8" s="446"/>
      <c r="BU8" s="447"/>
      <c r="BV8" s="445">
        <v>392112</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0.64</v>
      </c>
      <c r="CU8" s="559"/>
      <c r="CV8" s="559"/>
      <c r="CW8" s="559"/>
      <c r="CX8" s="559"/>
      <c r="CY8" s="559"/>
      <c r="CZ8" s="559"/>
      <c r="DA8" s="560"/>
      <c r="DB8" s="558">
        <v>0.64</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30061</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95237</v>
      </c>
      <c r="BO9" s="446"/>
      <c r="BP9" s="446"/>
      <c r="BQ9" s="446"/>
      <c r="BR9" s="446"/>
      <c r="BS9" s="446"/>
      <c r="BT9" s="446"/>
      <c r="BU9" s="447"/>
      <c r="BV9" s="445">
        <v>-91632</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10</v>
      </c>
      <c r="CU9" s="416"/>
      <c r="CV9" s="416"/>
      <c r="CW9" s="416"/>
      <c r="CX9" s="416"/>
      <c r="CY9" s="416"/>
      <c r="CZ9" s="416"/>
      <c r="DA9" s="417"/>
      <c r="DB9" s="415">
        <v>9.9</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113</v>
      </c>
      <c r="M10" s="419"/>
      <c r="N10" s="419"/>
      <c r="O10" s="419"/>
      <c r="P10" s="419"/>
      <c r="Q10" s="420"/>
      <c r="R10" s="421">
        <v>31153</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110</v>
      </c>
      <c r="AV10" s="503"/>
      <c r="AW10" s="503"/>
      <c r="AX10" s="503"/>
      <c r="AY10" s="425" t="s">
        <v>115</v>
      </c>
      <c r="AZ10" s="426"/>
      <c r="BA10" s="426"/>
      <c r="BB10" s="426"/>
      <c r="BC10" s="426"/>
      <c r="BD10" s="426"/>
      <c r="BE10" s="426"/>
      <c r="BF10" s="426"/>
      <c r="BG10" s="426"/>
      <c r="BH10" s="426"/>
      <c r="BI10" s="426"/>
      <c r="BJ10" s="426"/>
      <c r="BK10" s="426"/>
      <c r="BL10" s="426"/>
      <c r="BM10" s="427"/>
      <c r="BN10" s="445">
        <v>196066</v>
      </c>
      <c r="BO10" s="446"/>
      <c r="BP10" s="446"/>
      <c r="BQ10" s="446"/>
      <c r="BR10" s="446"/>
      <c r="BS10" s="446"/>
      <c r="BT10" s="446"/>
      <c r="BU10" s="447"/>
      <c r="BV10" s="445">
        <v>247882</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110</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29889</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128</v>
      </c>
      <c r="AV12" s="503"/>
      <c r="AW12" s="503"/>
      <c r="AX12" s="503"/>
      <c r="AY12" s="425" t="s">
        <v>129</v>
      </c>
      <c r="AZ12" s="426"/>
      <c r="BA12" s="426"/>
      <c r="BB12" s="426"/>
      <c r="BC12" s="426"/>
      <c r="BD12" s="426"/>
      <c r="BE12" s="426"/>
      <c r="BF12" s="426"/>
      <c r="BG12" s="426"/>
      <c r="BH12" s="426"/>
      <c r="BI12" s="426"/>
      <c r="BJ12" s="426"/>
      <c r="BK12" s="426"/>
      <c r="BL12" s="426"/>
      <c r="BM12" s="427"/>
      <c r="BN12" s="445">
        <v>313014</v>
      </c>
      <c r="BO12" s="446"/>
      <c r="BP12" s="446"/>
      <c r="BQ12" s="446"/>
      <c r="BR12" s="446"/>
      <c r="BS12" s="446"/>
      <c r="BT12" s="446"/>
      <c r="BU12" s="447"/>
      <c r="BV12" s="445">
        <v>220123</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29577</v>
      </c>
      <c r="S13" s="549"/>
      <c r="T13" s="549"/>
      <c r="U13" s="549"/>
      <c r="V13" s="550"/>
      <c r="W13" s="536" t="s">
        <v>133</v>
      </c>
      <c r="X13" s="458"/>
      <c r="Y13" s="458"/>
      <c r="Z13" s="458"/>
      <c r="AA13" s="458"/>
      <c r="AB13" s="459"/>
      <c r="AC13" s="421">
        <v>272</v>
      </c>
      <c r="AD13" s="422"/>
      <c r="AE13" s="422"/>
      <c r="AF13" s="422"/>
      <c r="AG13" s="423"/>
      <c r="AH13" s="421">
        <v>268</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-21711</v>
      </c>
      <c r="BO13" s="446"/>
      <c r="BP13" s="446"/>
      <c r="BQ13" s="446"/>
      <c r="BR13" s="446"/>
      <c r="BS13" s="446"/>
      <c r="BT13" s="446"/>
      <c r="BU13" s="447"/>
      <c r="BV13" s="445">
        <v>-63873</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8.3000000000000007</v>
      </c>
      <c r="CU13" s="416"/>
      <c r="CV13" s="416"/>
      <c r="CW13" s="416"/>
      <c r="CX13" s="416"/>
      <c r="CY13" s="416"/>
      <c r="CZ13" s="416"/>
      <c r="DA13" s="417"/>
      <c r="DB13" s="415">
        <v>8.4</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30102</v>
      </c>
      <c r="S14" s="549"/>
      <c r="T14" s="549"/>
      <c r="U14" s="549"/>
      <c r="V14" s="550"/>
      <c r="W14" s="551"/>
      <c r="X14" s="461"/>
      <c r="Y14" s="461"/>
      <c r="Z14" s="461"/>
      <c r="AA14" s="461"/>
      <c r="AB14" s="462"/>
      <c r="AC14" s="541">
        <v>2</v>
      </c>
      <c r="AD14" s="542"/>
      <c r="AE14" s="542"/>
      <c r="AF14" s="542"/>
      <c r="AG14" s="543"/>
      <c r="AH14" s="541">
        <v>1.9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58</v>
      </c>
      <c r="CU14" s="553"/>
      <c r="CV14" s="553"/>
      <c r="CW14" s="553"/>
      <c r="CX14" s="553"/>
      <c r="CY14" s="553"/>
      <c r="CZ14" s="553"/>
      <c r="DA14" s="554"/>
      <c r="DB14" s="552">
        <v>61.4</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132</v>
      </c>
      <c r="N15" s="546"/>
      <c r="O15" s="546"/>
      <c r="P15" s="546"/>
      <c r="Q15" s="547"/>
      <c r="R15" s="548">
        <v>29806</v>
      </c>
      <c r="S15" s="549"/>
      <c r="T15" s="549"/>
      <c r="U15" s="549"/>
      <c r="V15" s="550"/>
      <c r="W15" s="536" t="s">
        <v>140</v>
      </c>
      <c r="X15" s="458"/>
      <c r="Y15" s="458"/>
      <c r="Z15" s="458"/>
      <c r="AA15" s="458"/>
      <c r="AB15" s="459"/>
      <c r="AC15" s="421">
        <v>4169</v>
      </c>
      <c r="AD15" s="422"/>
      <c r="AE15" s="422"/>
      <c r="AF15" s="422"/>
      <c r="AG15" s="423"/>
      <c r="AH15" s="421">
        <v>4374</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2949287</v>
      </c>
      <c r="BO15" s="441"/>
      <c r="BP15" s="441"/>
      <c r="BQ15" s="441"/>
      <c r="BR15" s="441"/>
      <c r="BS15" s="441"/>
      <c r="BT15" s="441"/>
      <c r="BU15" s="442"/>
      <c r="BV15" s="440">
        <v>2925906</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29.9</v>
      </c>
      <c r="AD16" s="542"/>
      <c r="AE16" s="542"/>
      <c r="AF16" s="542"/>
      <c r="AG16" s="543"/>
      <c r="AH16" s="541">
        <v>30.8</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4545047</v>
      </c>
      <c r="BO16" s="446"/>
      <c r="BP16" s="446"/>
      <c r="BQ16" s="446"/>
      <c r="BR16" s="446"/>
      <c r="BS16" s="446"/>
      <c r="BT16" s="446"/>
      <c r="BU16" s="447"/>
      <c r="BV16" s="445">
        <v>4588098</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9502</v>
      </c>
      <c r="AD17" s="422"/>
      <c r="AE17" s="422"/>
      <c r="AF17" s="422"/>
      <c r="AG17" s="423"/>
      <c r="AH17" s="421">
        <v>9581</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3733474</v>
      </c>
      <c r="BO17" s="446"/>
      <c r="BP17" s="446"/>
      <c r="BQ17" s="446"/>
      <c r="BR17" s="446"/>
      <c r="BS17" s="446"/>
      <c r="BT17" s="446"/>
      <c r="BU17" s="447"/>
      <c r="BV17" s="445">
        <v>3695719</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150</v>
      </c>
      <c r="C18" s="508"/>
      <c r="D18" s="508"/>
      <c r="E18" s="509"/>
      <c r="F18" s="509"/>
      <c r="G18" s="509"/>
      <c r="H18" s="509"/>
      <c r="I18" s="509"/>
      <c r="J18" s="509"/>
      <c r="K18" s="509"/>
      <c r="L18" s="510">
        <v>16.2</v>
      </c>
      <c r="M18" s="510"/>
      <c r="N18" s="510"/>
      <c r="O18" s="510"/>
      <c r="P18" s="510"/>
      <c r="Q18" s="510"/>
      <c r="R18" s="511"/>
      <c r="S18" s="511"/>
      <c r="T18" s="511"/>
      <c r="U18" s="511"/>
      <c r="V18" s="512"/>
      <c r="W18" s="526"/>
      <c r="X18" s="527"/>
      <c r="Y18" s="527"/>
      <c r="Z18" s="527"/>
      <c r="AA18" s="527"/>
      <c r="AB18" s="537"/>
      <c r="AC18" s="409">
        <v>68.099999999999994</v>
      </c>
      <c r="AD18" s="410"/>
      <c r="AE18" s="410"/>
      <c r="AF18" s="410"/>
      <c r="AG18" s="513"/>
      <c r="AH18" s="409">
        <v>67.400000000000006</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5130247</v>
      </c>
      <c r="BO18" s="446"/>
      <c r="BP18" s="446"/>
      <c r="BQ18" s="446"/>
      <c r="BR18" s="446"/>
      <c r="BS18" s="446"/>
      <c r="BT18" s="446"/>
      <c r="BU18" s="447"/>
      <c r="BV18" s="445">
        <v>5113214</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152</v>
      </c>
      <c r="C19" s="508"/>
      <c r="D19" s="508"/>
      <c r="E19" s="509"/>
      <c r="F19" s="509"/>
      <c r="G19" s="509"/>
      <c r="H19" s="509"/>
      <c r="I19" s="509"/>
      <c r="J19" s="509"/>
      <c r="K19" s="509"/>
      <c r="L19" s="515">
        <v>1856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6676990</v>
      </c>
      <c r="BO19" s="446"/>
      <c r="BP19" s="446"/>
      <c r="BQ19" s="446"/>
      <c r="BR19" s="446"/>
      <c r="BS19" s="446"/>
      <c r="BT19" s="446"/>
      <c r="BU19" s="447"/>
      <c r="BV19" s="445">
        <v>6699012</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154</v>
      </c>
      <c r="C20" s="508"/>
      <c r="D20" s="508"/>
      <c r="E20" s="509"/>
      <c r="F20" s="509"/>
      <c r="G20" s="509"/>
      <c r="H20" s="509"/>
      <c r="I20" s="509"/>
      <c r="J20" s="509"/>
      <c r="K20" s="509"/>
      <c r="L20" s="515">
        <v>10702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7965649</v>
      </c>
      <c r="BO23" s="446"/>
      <c r="BP23" s="446"/>
      <c r="BQ23" s="446"/>
      <c r="BR23" s="446"/>
      <c r="BS23" s="446"/>
      <c r="BT23" s="446"/>
      <c r="BU23" s="447"/>
      <c r="BV23" s="445">
        <v>8047933</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163</v>
      </c>
      <c r="F24" s="419"/>
      <c r="G24" s="419"/>
      <c r="H24" s="419"/>
      <c r="I24" s="419"/>
      <c r="J24" s="419"/>
      <c r="K24" s="420"/>
      <c r="L24" s="421">
        <v>1</v>
      </c>
      <c r="M24" s="422"/>
      <c r="N24" s="422"/>
      <c r="O24" s="422"/>
      <c r="P24" s="423"/>
      <c r="Q24" s="421">
        <v>7340</v>
      </c>
      <c r="R24" s="422"/>
      <c r="S24" s="422"/>
      <c r="T24" s="422"/>
      <c r="U24" s="422"/>
      <c r="V24" s="423"/>
      <c r="W24" s="487"/>
      <c r="X24" s="478"/>
      <c r="Y24" s="479"/>
      <c r="Z24" s="418" t="s">
        <v>164</v>
      </c>
      <c r="AA24" s="419"/>
      <c r="AB24" s="419"/>
      <c r="AC24" s="419"/>
      <c r="AD24" s="419"/>
      <c r="AE24" s="419"/>
      <c r="AF24" s="419"/>
      <c r="AG24" s="420"/>
      <c r="AH24" s="421">
        <v>169</v>
      </c>
      <c r="AI24" s="422"/>
      <c r="AJ24" s="422"/>
      <c r="AK24" s="422"/>
      <c r="AL24" s="423"/>
      <c r="AM24" s="421">
        <v>546715</v>
      </c>
      <c r="AN24" s="422"/>
      <c r="AO24" s="422"/>
      <c r="AP24" s="422"/>
      <c r="AQ24" s="422"/>
      <c r="AR24" s="423"/>
      <c r="AS24" s="421">
        <v>3235</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6723876</v>
      </c>
      <c r="BO24" s="446"/>
      <c r="BP24" s="446"/>
      <c r="BQ24" s="446"/>
      <c r="BR24" s="446"/>
      <c r="BS24" s="446"/>
      <c r="BT24" s="446"/>
      <c r="BU24" s="447"/>
      <c r="BV24" s="445">
        <v>6629179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166</v>
      </c>
      <c r="F25" s="419"/>
      <c r="G25" s="419"/>
      <c r="H25" s="419"/>
      <c r="I25" s="419"/>
      <c r="J25" s="419"/>
      <c r="K25" s="420"/>
      <c r="L25" s="421">
        <v>1</v>
      </c>
      <c r="M25" s="422"/>
      <c r="N25" s="422"/>
      <c r="O25" s="422"/>
      <c r="P25" s="423"/>
      <c r="Q25" s="421">
        <v>6210</v>
      </c>
      <c r="R25" s="422"/>
      <c r="S25" s="422"/>
      <c r="T25" s="422"/>
      <c r="U25" s="422"/>
      <c r="V25" s="423"/>
      <c r="W25" s="487"/>
      <c r="X25" s="478"/>
      <c r="Y25" s="479"/>
      <c r="Z25" s="418" t="s">
        <v>167</v>
      </c>
      <c r="AA25" s="419"/>
      <c r="AB25" s="419"/>
      <c r="AC25" s="419"/>
      <c r="AD25" s="419"/>
      <c r="AE25" s="419"/>
      <c r="AF25" s="419"/>
      <c r="AG25" s="420"/>
      <c r="AH25" s="421" t="s">
        <v>131</v>
      </c>
      <c r="AI25" s="422"/>
      <c r="AJ25" s="422"/>
      <c r="AK25" s="422"/>
      <c r="AL25" s="423"/>
      <c r="AM25" s="421" t="s">
        <v>131</v>
      </c>
      <c r="AN25" s="422"/>
      <c r="AO25" s="422"/>
      <c r="AP25" s="422"/>
      <c r="AQ25" s="422"/>
      <c r="AR25" s="423"/>
      <c r="AS25" s="421" t="s">
        <v>131</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1839117</v>
      </c>
      <c r="BO25" s="441"/>
      <c r="BP25" s="441"/>
      <c r="BQ25" s="441"/>
      <c r="BR25" s="441"/>
      <c r="BS25" s="441"/>
      <c r="BT25" s="441"/>
      <c r="BU25" s="442"/>
      <c r="BV25" s="440">
        <v>1918112</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169</v>
      </c>
      <c r="F26" s="419"/>
      <c r="G26" s="419"/>
      <c r="H26" s="419"/>
      <c r="I26" s="419"/>
      <c r="J26" s="419"/>
      <c r="K26" s="420"/>
      <c r="L26" s="421">
        <v>1</v>
      </c>
      <c r="M26" s="422"/>
      <c r="N26" s="422"/>
      <c r="O26" s="422"/>
      <c r="P26" s="423"/>
      <c r="Q26" s="421">
        <v>5810</v>
      </c>
      <c r="R26" s="422"/>
      <c r="S26" s="422"/>
      <c r="T26" s="422"/>
      <c r="U26" s="422"/>
      <c r="V26" s="423"/>
      <c r="W26" s="487"/>
      <c r="X26" s="478"/>
      <c r="Y26" s="479"/>
      <c r="Z26" s="418" t="s">
        <v>170</v>
      </c>
      <c r="AA26" s="500"/>
      <c r="AB26" s="500"/>
      <c r="AC26" s="500"/>
      <c r="AD26" s="500"/>
      <c r="AE26" s="500"/>
      <c r="AF26" s="500"/>
      <c r="AG26" s="501"/>
      <c r="AH26" s="421">
        <v>3</v>
      </c>
      <c r="AI26" s="422"/>
      <c r="AJ26" s="422"/>
      <c r="AK26" s="422"/>
      <c r="AL26" s="423"/>
      <c r="AM26" s="421">
        <v>10293</v>
      </c>
      <c r="AN26" s="422"/>
      <c r="AO26" s="422"/>
      <c r="AP26" s="422"/>
      <c r="AQ26" s="422"/>
      <c r="AR26" s="423"/>
      <c r="AS26" s="421">
        <v>3431</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131</v>
      </c>
      <c r="BO26" s="446"/>
      <c r="BP26" s="446"/>
      <c r="BQ26" s="446"/>
      <c r="BR26" s="446"/>
      <c r="BS26" s="446"/>
      <c r="BT26" s="446"/>
      <c r="BU26" s="447"/>
      <c r="BV26" s="445" t="s">
        <v>131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172</v>
      </c>
      <c r="F27" s="419"/>
      <c r="G27" s="419"/>
      <c r="H27" s="419"/>
      <c r="I27" s="419"/>
      <c r="J27" s="419"/>
      <c r="K27" s="420"/>
      <c r="L27" s="421">
        <v>1</v>
      </c>
      <c r="M27" s="422"/>
      <c r="N27" s="422"/>
      <c r="O27" s="422"/>
      <c r="P27" s="423"/>
      <c r="Q27" s="421">
        <v>3120</v>
      </c>
      <c r="R27" s="422"/>
      <c r="S27" s="422"/>
      <c r="T27" s="422"/>
      <c r="U27" s="422"/>
      <c r="V27" s="423"/>
      <c r="W27" s="487"/>
      <c r="X27" s="478"/>
      <c r="Y27" s="479"/>
      <c r="Z27" s="418" t="s">
        <v>173</v>
      </c>
      <c r="AA27" s="419"/>
      <c r="AB27" s="419"/>
      <c r="AC27" s="419"/>
      <c r="AD27" s="419"/>
      <c r="AE27" s="419"/>
      <c r="AF27" s="419"/>
      <c r="AG27" s="420"/>
      <c r="AH27" s="421">
        <v>2</v>
      </c>
      <c r="AI27" s="422"/>
      <c r="AJ27" s="422"/>
      <c r="AK27" s="422"/>
      <c r="AL27" s="423"/>
      <c r="AM27" s="421" t="s">
        <v>174</v>
      </c>
      <c r="AN27" s="422"/>
      <c r="AO27" s="422"/>
      <c r="AP27" s="422"/>
      <c r="AQ27" s="422"/>
      <c r="AR27" s="423"/>
      <c r="AS27" s="421" t="s">
        <v>174</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t="s">
        <v>131</v>
      </c>
      <c r="BO27" s="449"/>
      <c r="BP27" s="449"/>
      <c r="BQ27" s="449"/>
      <c r="BR27" s="449"/>
      <c r="BS27" s="449"/>
      <c r="BT27" s="449"/>
      <c r="BU27" s="450"/>
      <c r="BV27" s="448" t="s">
        <v>131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176</v>
      </c>
      <c r="F28" s="419"/>
      <c r="G28" s="419"/>
      <c r="H28" s="419"/>
      <c r="I28" s="419"/>
      <c r="J28" s="419"/>
      <c r="K28" s="420"/>
      <c r="L28" s="421">
        <v>1</v>
      </c>
      <c r="M28" s="422"/>
      <c r="N28" s="422"/>
      <c r="O28" s="422"/>
      <c r="P28" s="423"/>
      <c r="Q28" s="421">
        <v>2550</v>
      </c>
      <c r="R28" s="422"/>
      <c r="S28" s="422"/>
      <c r="T28" s="422"/>
      <c r="U28" s="422"/>
      <c r="V28" s="423"/>
      <c r="W28" s="487"/>
      <c r="X28" s="478"/>
      <c r="Y28" s="479"/>
      <c r="Z28" s="418" t="s">
        <v>177</v>
      </c>
      <c r="AA28" s="419"/>
      <c r="AB28" s="419"/>
      <c r="AC28" s="419"/>
      <c r="AD28" s="419"/>
      <c r="AE28" s="419"/>
      <c r="AF28" s="419"/>
      <c r="AG28" s="420"/>
      <c r="AH28" s="421" t="s">
        <v>131</v>
      </c>
      <c r="AI28" s="422"/>
      <c r="AJ28" s="422"/>
      <c r="AK28" s="422"/>
      <c r="AL28" s="423"/>
      <c r="AM28" s="421" t="s">
        <v>131</v>
      </c>
      <c r="AN28" s="422"/>
      <c r="AO28" s="422"/>
      <c r="AP28" s="422"/>
      <c r="AQ28" s="422"/>
      <c r="AR28" s="423"/>
      <c r="AS28" s="421" t="s">
        <v>131</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601356</v>
      </c>
      <c r="BO28" s="441"/>
      <c r="BP28" s="441"/>
      <c r="BQ28" s="441"/>
      <c r="BR28" s="441"/>
      <c r="BS28" s="441"/>
      <c r="BT28" s="441"/>
      <c r="BU28" s="442"/>
      <c r="BV28" s="440">
        <v>718304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179</v>
      </c>
      <c r="F29" s="419"/>
      <c r="G29" s="419"/>
      <c r="H29" s="419"/>
      <c r="I29" s="419"/>
      <c r="J29" s="419"/>
      <c r="K29" s="420"/>
      <c r="L29" s="421">
        <v>13</v>
      </c>
      <c r="M29" s="422"/>
      <c r="N29" s="422"/>
      <c r="O29" s="422"/>
      <c r="P29" s="423"/>
      <c r="Q29" s="421">
        <v>2350</v>
      </c>
      <c r="R29" s="422"/>
      <c r="S29" s="422"/>
      <c r="T29" s="422"/>
      <c r="U29" s="422"/>
      <c r="V29" s="423"/>
      <c r="W29" s="488"/>
      <c r="X29" s="489"/>
      <c r="Y29" s="490"/>
      <c r="Z29" s="418" t="s">
        <v>180</v>
      </c>
      <c r="AA29" s="419"/>
      <c r="AB29" s="419"/>
      <c r="AC29" s="419"/>
      <c r="AD29" s="419"/>
      <c r="AE29" s="419"/>
      <c r="AF29" s="419"/>
      <c r="AG29" s="420"/>
      <c r="AH29" s="421">
        <v>171</v>
      </c>
      <c r="AI29" s="422"/>
      <c r="AJ29" s="422"/>
      <c r="AK29" s="422"/>
      <c r="AL29" s="423"/>
      <c r="AM29" s="421">
        <v>554239</v>
      </c>
      <c r="AN29" s="422"/>
      <c r="AO29" s="422"/>
      <c r="AP29" s="422"/>
      <c r="AQ29" s="422"/>
      <c r="AR29" s="423"/>
      <c r="AS29" s="421">
        <v>3241</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t="s">
        <v>131</v>
      </c>
      <c r="BO29" s="446"/>
      <c r="BP29" s="446"/>
      <c r="BQ29" s="446"/>
      <c r="BR29" s="446"/>
      <c r="BS29" s="446"/>
      <c r="BT29" s="446"/>
      <c r="BU29" s="447"/>
      <c r="BV29" s="445" t="s">
        <v>131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98.3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332882</v>
      </c>
      <c r="BO30" s="449"/>
      <c r="BP30" s="449"/>
      <c r="BQ30" s="449"/>
      <c r="BR30" s="449"/>
      <c r="BS30" s="449"/>
      <c r="BT30" s="449"/>
      <c r="BU30" s="450"/>
      <c r="BV30" s="448">
        <v>376877</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189</v>
      </c>
      <c r="V33" s="408"/>
      <c r="W33" s="407" t="s">
        <v>190</v>
      </c>
      <c r="X33" s="407"/>
      <c r="Y33" s="407"/>
      <c r="Z33" s="407"/>
      <c r="AA33" s="407"/>
      <c r="AB33" s="407"/>
      <c r="AC33" s="407"/>
      <c r="AD33" s="407"/>
      <c r="AE33" s="407"/>
      <c r="AF33" s="407"/>
      <c r="AG33" s="407"/>
      <c r="AH33" s="407"/>
      <c r="AI33" s="407"/>
      <c r="AJ33" s="407"/>
      <c r="AK33" s="407"/>
      <c r="AL33" s="195"/>
      <c r="AM33" s="408" t="s">
        <v>189</v>
      </c>
      <c r="AN33" s="408"/>
      <c r="AO33" s="407" t="s">
        <v>190</v>
      </c>
      <c r="AP33" s="407"/>
      <c r="AQ33" s="407"/>
      <c r="AR33" s="407"/>
      <c r="AS33" s="407"/>
      <c r="AT33" s="407"/>
      <c r="AU33" s="407"/>
      <c r="AV33" s="407"/>
      <c r="AW33" s="407"/>
      <c r="AX33" s="407"/>
      <c r="AY33" s="407"/>
      <c r="AZ33" s="407"/>
      <c r="BA33" s="407"/>
      <c r="BB33" s="407"/>
      <c r="BC33" s="407"/>
      <c r="BD33" s="196"/>
      <c r="BE33" s="407" t="s">
        <v>191</v>
      </c>
      <c r="BF33" s="407"/>
      <c r="BG33" s="407" t="s">
        <v>192</v>
      </c>
      <c r="BH33" s="407"/>
      <c r="BI33" s="407"/>
      <c r="BJ33" s="407"/>
      <c r="BK33" s="407"/>
      <c r="BL33" s="407"/>
      <c r="BM33" s="407"/>
      <c r="BN33" s="407"/>
      <c r="BO33" s="407"/>
      <c r="BP33" s="407"/>
      <c r="BQ33" s="407"/>
      <c r="BR33" s="407"/>
      <c r="BS33" s="407"/>
      <c r="BT33" s="407"/>
      <c r="BU33" s="407"/>
      <c r="BV33" s="196"/>
      <c r="BW33" s="408" t="s">
        <v>191</v>
      </c>
      <c r="BX33" s="408"/>
      <c r="BY33" s="407" t="s">
        <v>193</v>
      </c>
      <c r="BZ33" s="407"/>
      <c r="CA33" s="407"/>
      <c r="CB33" s="407"/>
      <c r="CC33" s="407"/>
      <c r="CD33" s="407"/>
      <c r="CE33" s="407"/>
      <c r="CF33" s="407"/>
      <c r="CG33" s="407"/>
      <c r="CH33" s="407"/>
      <c r="CI33" s="407"/>
      <c r="CJ33" s="407"/>
      <c r="CK33" s="407"/>
      <c r="CL33" s="407"/>
      <c r="CM33" s="407"/>
      <c r="CN33" s="195"/>
      <c r="CO33" s="408" t="s">
        <v>189</v>
      </c>
      <c r="CP33" s="408"/>
      <c r="CQ33" s="407" t="s">
        <v>194</v>
      </c>
      <c r="CR33" s="407"/>
      <c r="CS33" s="407"/>
      <c r="CT33" s="407"/>
      <c r="CU33" s="407"/>
      <c r="CV33" s="407"/>
      <c r="CW33" s="407"/>
      <c r="CX33" s="407"/>
      <c r="CY33" s="407"/>
      <c r="CZ33" s="407"/>
      <c r="DA33" s="407"/>
      <c r="DB33" s="407"/>
      <c r="DC33" s="407"/>
      <c r="DD33" s="407"/>
      <c r="DE33" s="407"/>
      <c r="DF33" s="195"/>
      <c r="DG33" s="406" t="s">
        <v>195</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5</v>
      </c>
      <c r="BF34" s="404"/>
      <c r="BG34" s="403" t="str">
        <f>IF('各会計、関係団体の財政状況及び健全化判断比率'!B31="","",'各会計、関係団体の財政状況及び健全化判断比率'!B31)</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7</v>
      </c>
      <c r="BX34" s="404"/>
      <c r="BY34" s="403" t="str">
        <f>IF('各会計、関係団体の財政状況及び健全化判断比率'!B68="","",'各会計、関係団体の財政状況及び健全化判断比率'!B68)</f>
        <v>東埼玉資源環境組合</v>
      </c>
      <c r="BZ34" s="403"/>
      <c r="CA34" s="403"/>
      <c r="CB34" s="403"/>
      <c r="CC34" s="403"/>
      <c r="CD34" s="403"/>
      <c r="CE34" s="403"/>
      <c r="CF34" s="403"/>
      <c r="CG34" s="403"/>
      <c r="CH34" s="403"/>
      <c r="CI34" s="403"/>
      <c r="CJ34" s="403"/>
      <c r="CK34" s="403"/>
      <c r="CL34" s="403"/>
      <c r="CM34" s="403"/>
      <c r="CN34" s="193"/>
      <c r="CO34" s="404">
        <f>IF(CQ34="","",MAX(C34:D43,U34:V43,AM34:AN43,BE34:BF43,BW34:BX43)+1)</f>
        <v>16</v>
      </c>
      <c r="CP34" s="404"/>
      <c r="CQ34" s="403" t="str">
        <f>IF('各会計、関係団体の財政状況及び健全化判断比率'!BS7="","",'各会計、関係団体の財政状況及び健全化判断比率'!BS7)</f>
        <v>松伏町土地開発公社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6</v>
      </c>
      <c r="BF35" s="404"/>
      <c r="BG35" s="403" t="str">
        <f>IF('各会計、関係団体の財政状況及び健全化判断比率'!B32="","",'各会計、関係団体の財政状況及び健全化判断比率'!B32)</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8</v>
      </c>
      <c r="BX35" s="404"/>
      <c r="BY35" s="403" t="str">
        <f>IF('各会計、関係団体の財政状況及び健全化判断比率'!B69="","",'各会計、関係団体の財政状況及び健全化判断比率'!B69)</f>
        <v>越谷・松伏水道企業団</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9</v>
      </c>
      <c r="BX36" s="404"/>
      <c r="BY36" s="403" t="str">
        <f>IF('各会計、関係団体の財政状況及び健全化判断比率'!B70="","",'各会計、関係団体の財政状況及び健全化判断比率'!B70)</f>
        <v>吉川松伏消防組合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10</v>
      </c>
      <c r="BX37" s="404"/>
      <c r="BY37" s="403" t="str">
        <f>IF('各会計、関係団体の財政状況及び健全化判断比率'!B71="","",'各会計、関係団体の財政状況及び健全化判断比率'!B71)</f>
        <v>埼玉県市町村総合事務組合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11</v>
      </c>
      <c r="BX38" s="404"/>
      <c r="BY38" s="403" t="str">
        <f>IF('各会計、関係団体の財政状況及び健全化判断比率'!B72="","",'各会計、関係団体の財政状況及び健全化判断比率'!B72)</f>
        <v>埼玉県市町村総合事務組合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12</v>
      </c>
      <c r="BX39" s="404"/>
      <c r="BY39" s="403" t="str">
        <f>IF('各会計、関係団体の財政状況及び健全化判断比率'!B73="","",'各会計、関係団体の財政状況及び健全化判断比率'!B73)</f>
        <v>埼玉県後期高齢者医療広域連合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13</v>
      </c>
      <c r="BX40" s="404"/>
      <c r="BY40" s="403" t="str">
        <f>IF('各会計、関係団体の財政状況及び健全化判断比率'!B74="","",'各会計、関係団体の財政状況及び健全化判断比率'!B74)</f>
        <v>埼玉県後期高齢者医療広域連合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14</v>
      </c>
      <c r="BX41" s="404"/>
      <c r="BY41" s="403" t="str">
        <f>IF('各会計、関係団体の財政状況及び健全化判断比率'!B75="","",'各会計、関係団体の財政状況及び健全化判断比率'!B75)</f>
        <v>江戸川水防事務組合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15</v>
      </c>
      <c r="BX42" s="404"/>
      <c r="BY42" s="403" t="str">
        <f>IF('各会計、関係団体の財政状況及び健全化判断比率'!B76="","",'各会計、関係団体の財政状況及び健全化判断比率'!B76)</f>
        <v>彩の国さいたま人づくり広域連合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3doBOVCwQAjXh9HCqIKwzHdltEWwQw/JvNh5zqVssalWL/3vfJl2x+rDKdoyw3R1m2BWuCcGCLUaP0ztt9QdoA==" saltValue="Ml3GReBl/9X8/NopImZ4V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election activeCell="BA1" sqref="BA1"/>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205</v>
      </c>
      <c r="DI1" s="774"/>
      <c r="DJ1" s="774"/>
      <c r="DK1" s="774"/>
      <c r="DL1" s="774"/>
      <c r="DM1" s="774"/>
      <c r="DN1" s="775"/>
      <c r="DO1" s="205"/>
      <c r="DP1" s="773" t="s">
        <v>206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211</v>
      </c>
      <c r="S4" s="716"/>
      <c r="T4" s="716"/>
      <c r="U4" s="716"/>
      <c r="V4" s="716"/>
      <c r="W4" s="716"/>
      <c r="X4" s="716"/>
      <c r="Y4" s="717"/>
      <c r="Z4" s="715" t="s">
        <v>212</v>
      </c>
      <c r="AA4" s="716"/>
      <c r="AB4" s="716"/>
      <c r="AC4" s="717"/>
      <c r="AD4" s="715" t="s">
        <v>213</v>
      </c>
      <c r="AE4" s="716"/>
      <c r="AF4" s="716"/>
      <c r="AG4" s="716"/>
      <c r="AH4" s="716"/>
      <c r="AI4" s="716"/>
      <c r="AJ4" s="716"/>
      <c r="AK4" s="717"/>
      <c r="AL4" s="715" t="s">
        <v>212</v>
      </c>
      <c r="AM4" s="716"/>
      <c r="AN4" s="716"/>
      <c r="AO4" s="717"/>
      <c r="AP4" s="776" t="s">
        <v>214</v>
      </c>
      <c r="AQ4" s="776"/>
      <c r="AR4" s="776"/>
      <c r="AS4" s="776"/>
      <c r="AT4" s="776"/>
      <c r="AU4" s="776"/>
      <c r="AV4" s="776"/>
      <c r="AW4" s="776"/>
      <c r="AX4" s="776"/>
      <c r="AY4" s="776"/>
      <c r="AZ4" s="776"/>
      <c r="BA4" s="776"/>
      <c r="BB4" s="776"/>
      <c r="BC4" s="776"/>
      <c r="BD4" s="776"/>
      <c r="BE4" s="776"/>
      <c r="BF4" s="776"/>
      <c r="BG4" s="776" t="s">
        <v>215</v>
      </c>
      <c r="BH4" s="776"/>
      <c r="BI4" s="776"/>
      <c r="BJ4" s="776"/>
      <c r="BK4" s="776"/>
      <c r="BL4" s="776"/>
      <c r="BM4" s="776"/>
      <c r="BN4" s="776"/>
      <c r="BO4" s="776" t="s">
        <v>212</v>
      </c>
      <c r="BP4" s="776"/>
      <c r="BQ4" s="776"/>
      <c r="BR4" s="776"/>
      <c r="BS4" s="776" t="s">
        <v>216</v>
      </c>
      <c r="BT4" s="776"/>
      <c r="BU4" s="776"/>
      <c r="BV4" s="776"/>
      <c r="BW4" s="776"/>
      <c r="BX4" s="776"/>
      <c r="BY4" s="776"/>
      <c r="BZ4" s="776"/>
      <c r="CA4" s="776"/>
      <c r="CB4" s="776"/>
      <c r="CD4" s="758" t="s">
        <v>217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218</v>
      </c>
      <c r="C5" s="741"/>
      <c r="D5" s="741"/>
      <c r="E5" s="741"/>
      <c r="F5" s="741"/>
      <c r="G5" s="741"/>
      <c r="H5" s="741"/>
      <c r="I5" s="741"/>
      <c r="J5" s="741"/>
      <c r="K5" s="741"/>
      <c r="L5" s="741"/>
      <c r="M5" s="741"/>
      <c r="N5" s="741"/>
      <c r="O5" s="741"/>
      <c r="P5" s="741"/>
      <c r="Q5" s="742"/>
      <c r="R5" s="706">
        <v>3091984</v>
      </c>
      <c r="S5" s="707"/>
      <c r="T5" s="707"/>
      <c r="U5" s="707"/>
      <c r="V5" s="707"/>
      <c r="W5" s="707"/>
      <c r="X5" s="707"/>
      <c r="Y5" s="753"/>
      <c r="Z5" s="771">
        <v>35.200000000000003</v>
      </c>
      <c r="AA5" s="771"/>
      <c r="AB5" s="771"/>
      <c r="AC5" s="771"/>
      <c r="AD5" s="772">
        <v>3091984</v>
      </c>
      <c r="AE5" s="772"/>
      <c r="AF5" s="772"/>
      <c r="AG5" s="772"/>
      <c r="AH5" s="772"/>
      <c r="AI5" s="772"/>
      <c r="AJ5" s="772"/>
      <c r="AK5" s="772"/>
      <c r="AL5" s="754">
        <v>58.2</v>
      </c>
      <c r="AM5" s="723"/>
      <c r="AN5" s="723"/>
      <c r="AO5" s="755"/>
      <c r="AP5" s="740" t="s">
        <v>219</v>
      </c>
      <c r="AQ5" s="741"/>
      <c r="AR5" s="741"/>
      <c r="AS5" s="741"/>
      <c r="AT5" s="741"/>
      <c r="AU5" s="741"/>
      <c r="AV5" s="741"/>
      <c r="AW5" s="741"/>
      <c r="AX5" s="741"/>
      <c r="AY5" s="741"/>
      <c r="AZ5" s="741"/>
      <c r="BA5" s="741"/>
      <c r="BB5" s="741"/>
      <c r="BC5" s="741"/>
      <c r="BD5" s="741"/>
      <c r="BE5" s="741"/>
      <c r="BF5" s="742"/>
      <c r="BG5" s="641">
        <v>3091984</v>
      </c>
      <c r="BH5" s="644"/>
      <c r="BI5" s="644"/>
      <c r="BJ5" s="644"/>
      <c r="BK5" s="644"/>
      <c r="BL5" s="644"/>
      <c r="BM5" s="644"/>
      <c r="BN5" s="645"/>
      <c r="BO5" s="703">
        <v>100</v>
      </c>
      <c r="BP5" s="703"/>
      <c r="BQ5" s="703"/>
      <c r="BR5" s="703"/>
      <c r="BS5" s="704" t="s">
        <v>220</v>
      </c>
      <c r="BT5" s="704"/>
      <c r="BU5" s="704"/>
      <c r="BV5" s="704"/>
      <c r="BW5" s="704"/>
      <c r="BX5" s="704"/>
      <c r="BY5" s="704"/>
      <c r="BZ5" s="704"/>
      <c r="CA5" s="704"/>
      <c r="CB5" s="745"/>
      <c r="CD5" s="758" t="s">
        <v>214</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212</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c r="B6" s="638" t="s">
        <v>224</v>
      </c>
      <c r="C6" s="639"/>
      <c r="D6" s="639"/>
      <c r="E6" s="639"/>
      <c r="F6" s="639"/>
      <c r="G6" s="639"/>
      <c r="H6" s="639"/>
      <c r="I6" s="639"/>
      <c r="J6" s="639"/>
      <c r="K6" s="639"/>
      <c r="L6" s="639"/>
      <c r="M6" s="639"/>
      <c r="N6" s="639"/>
      <c r="O6" s="639"/>
      <c r="P6" s="639"/>
      <c r="Q6" s="640"/>
      <c r="R6" s="641">
        <v>74287</v>
      </c>
      <c r="S6" s="644"/>
      <c r="T6" s="644"/>
      <c r="U6" s="644"/>
      <c r="V6" s="644"/>
      <c r="W6" s="644"/>
      <c r="X6" s="644"/>
      <c r="Y6" s="645"/>
      <c r="Z6" s="703">
        <v>0.8</v>
      </c>
      <c r="AA6" s="703"/>
      <c r="AB6" s="703"/>
      <c r="AC6" s="703"/>
      <c r="AD6" s="704">
        <v>74287</v>
      </c>
      <c r="AE6" s="704"/>
      <c r="AF6" s="704"/>
      <c r="AG6" s="704"/>
      <c r="AH6" s="704"/>
      <c r="AI6" s="704"/>
      <c r="AJ6" s="704"/>
      <c r="AK6" s="704"/>
      <c r="AL6" s="646">
        <v>1.4</v>
      </c>
      <c r="AM6" s="647"/>
      <c r="AN6" s="647"/>
      <c r="AO6" s="705"/>
      <c r="AP6" s="638" t="s">
        <v>225</v>
      </c>
      <c r="AQ6" s="639"/>
      <c r="AR6" s="639"/>
      <c r="AS6" s="639"/>
      <c r="AT6" s="639"/>
      <c r="AU6" s="639"/>
      <c r="AV6" s="639"/>
      <c r="AW6" s="639"/>
      <c r="AX6" s="639"/>
      <c r="AY6" s="639"/>
      <c r="AZ6" s="639"/>
      <c r="BA6" s="639"/>
      <c r="BB6" s="639"/>
      <c r="BC6" s="639"/>
      <c r="BD6" s="639"/>
      <c r="BE6" s="639"/>
      <c r="BF6" s="640"/>
      <c r="BG6" s="641">
        <v>3091984</v>
      </c>
      <c r="BH6" s="644"/>
      <c r="BI6" s="644"/>
      <c r="BJ6" s="644"/>
      <c r="BK6" s="644"/>
      <c r="BL6" s="644"/>
      <c r="BM6" s="644"/>
      <c r="BN6" s="645"/>
      <c r="BO6" s="703">
        <v>100</v>
      </c>
      <c r="BP6" s="703"/>
      <c r="BQ6" s="703"/>
      <c r="BR6" s="703"/>
      <c r="BS6" s="704" t="s">
        <v>226</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111799</v>
      </c>
      <c r="CS6" s="644"/>
      <c r="CT6" s="644"/>
      <c r="CU6" s="644"/>
      <c r="CV6" s="644"/>
      <c r="CW6" s="644"/>
      <c r="CX6" s="644"/>
      <c r="CY6" s="645"/>
      <c r="CZ6" s="754">
        <v>1.3</v>
      </c>
      <c r="DA6" s="723"/>
      <c r="DB6" s="723"/>
      <c r="DC6" s="757"/>
      <c r="DD6" s="649" t="s">
        <v>220</v>
      </c>
      <c r="DE6" s="644"/>
      <c r="DF6" s="644"/>
      <c r="DG6" s="644"/>
      <c r="DH6" s="644"/>
      <c r="DI6" s="644"/>
      <c r="DJ6" s="644"/>
      <c r="DK6" s="644"/>
      <c r="DL6" s="644"/>
      <c r="DM6" s="644"/>
      <c r="DN6" s="644"/>
      <c r="DO6" s="644"/>
      <c r="DP6" s="645"/>
      <c r="DQ6" s="649">
        <v>111799</v>
      </c>
      <c r="DR6" s="644"/>
      <c r="DS6" s="644"/>
      <c r="DT6" s="644"/>
      <c r="DU6" s="644"/>
      <c r="DV6" s="644"/>
      <c r="DW6" s="644"/>
      <c r="DX6" s="644"/>
      <c r="DY6" s="644"/>
      <c r="DZ6" s="644"/>
      <c r="EA6" s="644"/>
      <c r="EB6" s="644"/>
      <c r="EC6" s="684"/>
    </row>
    <row r="7" spans="2:143" ht="11.25" customHeight="1">
      <c r="B7" s="638" t="s">
        <v>228</v>
      </c>
      <c r="C7" s="639"/>
      <c r="D7" s="639"/>
      <c r="E7" s="639"/>
      <c r="F7" s="639"/>
      <c r="G7" s="639"/>
      <c r="H7" s="639"/>
      <c r="I7" s="639"/>
      <c r="J7" s="639"/>
      <c r="K7" s="639"/>
      <c r="L7" s="639"/>
      <c r="M7" s="639"/>
      <c r="N7" s="639"/>
      <c r="O7" s="639"/>
      <c r="P7" s="639"/>
      <c r="Q7" s="640"/>
      <c r="R7" s="641">
        <v>5294</v>
      </c>
      <c r="S7" s="644"/>
      <c r="T7" s="644"/>
      <c r="U7" s="644"/>
      <c r="V7" s="644"/>
      <c r="W7" s="644"/>
      <c r="X7" s="644"/>
      <c r="Y7" s="645"/>
      <c r="Z7" s="703">
        <v>0.1</v>
      </c>
      <c r="AA7" s="703"/>
      <c r="AB7" s="703"/>
      <c r="AC7" s="703"/>
      <c r="AD7" s="704">
        <v>5294</v>
      </c>
      <c r="AE7" s="704"/>
      <c r="AF7" s="704"/>
      <c r="AG7" s="704"/>
      <c r="AH7" s="704"/>
      <c r="AI7" s="704"/>
      <c r="AJ7" s="704"/>
      <c r="AK7" s="704"/>
      <c r="AL7" s="646">
        <v>0.1</v>
      </c>
      <c r="AM7" s="647"/>
      <c r="AN7" s="647"/>
      <c r="AO7" s="705"/>
      <c r="AP7" s="638" t="s">
        <v>229</v>
      </c>
      <c r="AQ7" s="639"/>
      <c r="AR7" s="639"/>
      <c r="AS7" s="639"/>
      <c r="AT7" s="639"/>
      <c r="AU7" s="639"/>
      <c r="AV7" s="639"/>
      <c r="AW7" s="639"/>
      <c r="AX7" s="639"/>
      <c r="AY7" s="639"/>
      <c r="AZ7" s="639"/>
      <c r="BA7" s="639"/>
      <c r="BB7" s="639"/>
      <c r="BC7" s="639"/>
      <c r="BD7" s="639"/>
      <c r="BE7" s="639"/>
      <c r="BF7" s="640"/>
      <c r="BG7" s="641">
        <v>1608211</v>
      </c>
      <c r="BH7" s="644"/>
      <c r="BI7" s="644"/>
      <c r="BJ7" s="644"/>
      <c r="BK7" s="644"/>
      <c r="BL7" s="644"/>
      <c r="BM7" s="644"/>
      <c r="BN7" s="645"/>
      <c r="BO7" s="703">
        <v>52</v>
      </c>
      <c r="BP7" s="703"/>
      <c r="BQ7" s="703"/>
      <c r="BR7" s="703"/>
      <c r="BS7" s="704" t="s">
        <v>220</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1118577</v>
      </c>
      <c r="CS7" s="644"/>
      <c r="CT7" s="644"/>
      <c r="CU7" s="644"/>
      <c r="CV7" s="644"/>
      <c r="CW7" s="644"/>
      <c r="CX7" s="644"/>
      <c r="CY7" s="645"/>
      <c r="CZ7" s="703">
        <v>13.5</v>
      </c>
      <c r="DA7" s="703"/>
      <c r="DB7" s="703"/>
      <c r="DC7" s="703"/>
      <c r="DD7" s="649">
        <v>21014</v>
      </c>
      <c r="DE7" s="644"/>
      <c r="DF7" s="644"/>
      <c r="DG7" s="644"/>
      <c r="DH7" s="644"/>
      <c r="DI7" s="644"/>
      <c r="DJ7" s="644"/>
      <c r="DK7" s="644"/>
      <c r="DL7" s="644"/>
      <c r="DM7" s="644"/>
      <c r="DN7" s="644"/>
      <c r="DO7" s="644"/>
      <c r="DP7" s="645"/>
      <c r="DQ7" s="649">
        <v>1025695</v>
      </c>
      <c r="DR7" s="644"/>
      <c r="DS7" s="644"/>
      <c r="DT7" s="644"/>
      <c r="DU7" s="644"/>
      <c r="DV7" s="644"/>
      <c r="DW7" s="644"/>
      <c r="DX7" s="644"/>
      <c r="DY7" s="644"/>
      <c r="DZ7" s="644"/>
      <c r="EA7" s="644"/>
      <c r="EB7" s="644"/>
      <c r="EC7" s="684"/>
    </row>
    <row r="8" spans="2:143" ht="11.25" customHeight="1">
      <c r="B8" s="638" t="s">
        <v>231</v>
      </c>
      <c r="C8" s="639"/>
      <c r="D8" s="639"/>
      <c r="E8" s="639"/>
      <c r="F8" s="639"/>
      <c r="G8" s="639"/>
      <c r="H8" s="639"/>
      <c r="I8" s="639"/>
      <c r="J8" s="639"/>
      <c r="K8" s="639"/>
      <c r="L8" s="639"/>
      <c r="M8" s="639"/>
      <c r="N8" s="639"/>
      <c r="O8" s="639"/>
      <c r="P8" s="639"/>
      <c r="Q8" s="640"/>
      <c r="R8" s="641">
        <v>18109</v>
      </c>
      <c r="S8" s="644"/>
      <c r="T8" s="644"/>
      <c r="U8" s="644"/>
      <c r="V8" s="644"/>
      <c r="W8" s="644"/>
      <c r="X8" s="644"/>
      <c r="Y8" s="645"/>
      <c r="Z8" s="703">
        <v>0.2</v>
      </c>
      <c r="AA8" s="703"/>
      <c r="AB8" s="703"/>
      <c r="AC8" s="703"/>
      <c r="AD8" s="704">
        <v>18109</v>
      </c>
      <c r="AE8" s="704"/>
      <c r="AF8" s="704"/>
      <c r="AG8" s="704"/>
      <c r="AH8" s="704"/>
      <c r="AI8" s="704"/>
      <c r="AJ8" s="704"/>
      <c r="AK8" s="704"/>
      <c r="AL8" s="646">
        <v>0.3</v>
      </c>
      <c r="AM8" s="647"/>
      <c r="AN8" s="647"/>
      <c r="AO8" s="705"/>
      <c r="AP8" s="638" t="s">
        <v>232</v>
      </c>
      <c r="AQ8" s="639"/>
      <c r="AR8" s="639"/>
      <c r="AS8" s="639"/>
      <c r="AT8" s="639"/>
      <c r="AU8" s="639"/>
      <c r="AV8" s="639"/>
      <c r="AW8" s="639"/>
      <c r="AX8" s="639"/>
      <c r="AY8" s="639"/>
      <c r="AZ8" s="639"/>
      <c r="BA8" s="639"/>
      <c r="BB8" s="639"/>
      <c r="BC8" s="639"/>
      <c r="BD8" s="639"/>
      <c r="BE8" s="639"/>
      <c r="BF8" s="640"/>
      <c r="BG8" s="641">
        <v>53101</v>
      </c>
      <c r="BH8" s="644"/>
      <c r="BI8" s="644"/>
      <c r="BJ8" s="644"/>
      <c r="BK8" s="644"/>
      <c r="BL8" s="644"/>
      <c r="BM8" s="644"/>
      <c r="BN8" s="645"/>
      <c r="BO8" s="703">
        <v>1.7</v>
      </c>
      <c r="BP8" s="703"/>
      <c r="BQ8" s="703"/>
      <c r="BR8" s="703"/>
      <c r="BS8" s="649" t="s">
        <v>226</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3172195</v>
      </c>
      <c r="CS8" s="644"/>
      <c r="CT8" s="644"/>
      <c r="CU8" s="644"/>
      <c r="CV8" s="644"/>
      <c r="CW8" s="644"/>
      <c r="CX8" s="644"/>
      <c r="CY8" s="645"/>
      <c r="CZ8" s="703">
        <v>38.299999999999997</v>
      </c>
      <c r="DA8" s="703"/>
      <c r="DB8" s="703"/>
      <c r="DC8" s="703"/>
      <c r="DD8" s="649">
        <v>6585</v>
      </c>
      <c r="DE8" s="644"/>
      <c r="DF8" s="644"/>
      <c r="DG8" s="644"/>
      <c r="DH8" s="644"/>
      <c r="DI8" s="644"/>
      <c r="DJ8" s="644"/>
      <c r="DK8" s="644"/>
      <c r="DL8" s="644"/>
      <c r="DM8" s="644"/>
      <c r="DN8" s="644"/>
      <c r="DO8" s="644"/>
      <c r="DP8" s="645"/>
      <c r="DQ8" s="649">
        <v>1812554</v>
      </c>
      <c r="DR8" s="644"/>
      <c r="DS8" s="644"/>
      <c r="DT8" s="644"/>
      <c r="DU8" s="644"/>
      <c r="DV8" s="644"/>
      <c r="DW8" s="644"/>
      <c r="DX8" s="644"/>
      <c r="DY8" s="644"/>
      <c r="DZ8" s="644"/>
      <c r="EA8" s="644"/>
      <c r="EB8" s="644"/>
      <c r="EC8" s="684"/>
    </row>
    <row r="9" spans="2:143" ht="11.25" customHeight="1">
      <c r="B9" s="638" t="s">
        <v>234</v>
      </c>
      <c r="C9" s="639"/>
      <c r="D9" s="639"/>
      <c r="E9" s="639"/>
      <c r="F9" s="639"/>
      <c r="G9" s="639"/>
      <c r="H9" s="639"/>
      <c r="I9" s="639"/>
      <c r="J9" s="639"/>
      <c r="K9" s="639"/>
      <c r="L9" s="639"/>
      <c r="M9" s="639"/>
      <c r="N9" s="639"/>
      <c r="O9" s="639"/>
      <c r="P9" s="639"/>
      <c r="Q9" s="640"/>
      <c r="R9" s="641">
        <v>19700</v>
      </c>
      <c r="S9" s="644"/>
      <c r="T9" s="644"/>
      <c r="U9" s="644"/>
      <c r="V9" s="644"/>
      <c r="W9" s="644"/>
      <c r="X9" s="644"/>
      <c r="Y9" s="645"/>
      <c r="Z9" s="703">
        <v>0.2</v>
      </c>
      <c r="AA9" s="703"/>
      <c r="AB9" s="703"/>
      <c r="AC9" s="703"/>
      <c r="AD9" s="704">
        <v>19700</v>
      </c>
      <c r="AE9" s="704"/>
      <c r="AF9" s="704"/>
      <c r="AG9" s="704"/>
      <c r="AH9" s="704"/>
      <c r="AI9" s="704"/>
      <c r="AJ9" s="704"/>
      <c r="AK9" s="704"/>
      <c r="AL9" s="646">
        <v>0.4</v>
      </c>
      <c r="AM9" s="647"/>
      <c r="AN9" s="647"/>
      <c r="AO9" s="705"/>
      <c r="AP9" s="638" t="s">
        <v>235</v>
      </c>
      <c r="AQ9" s="639"/>
      <c r="AR9" s="639"/>
      <c r="AS9" s="639"/>
      <c r="AT9" s="639"/>
      <c r="AU9" s="639"/>
      <c r="AV9" s="639"/>
      <c r="AW9" s="639"/>
      <c r="AX9" s="639"/>
      <c r="AY9" s="639"/>
      <c r="AZ9" s="639"/>
      <c r="BA9" s="639"/>
      <c r="BB9" s="639"/>
      <c r="BC9" s="639"/>
      <c r="BD9" s="639"/>
      <c r="BE9" s="639"/>
      <c r="BF9" s="640"/>
      <c r="BG9" s="641">
        <v>1417834</v>
      </c>
      <c r="BH9" s="644"/>
      <c r="BI9" s="644"/>
      <c r="BJ9" s="644"/>
      <c r="BK9" s="644"/>
      <c r="BL9" s="644"/>
      <c r="BM9" s="644"/>
      <c r="BN9" s="645"/>
      <c r="BO9" s="703">
        <v>45.9</v>
      </c>
      <c r="BP9" s="703"/>
      <c r="BQ9" s="703"/>
      <c r="BR9" s="703"/>
      <c r="BS9" s="649" t="s">
        <v>220</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563106</v>
      </c>
      <c r="CS9" s="644"/>
      <c r="CT9" s="644"/>
      <c r="CU9" s="644"/>
      <c r="CV9" s="644"/>
      <c r="CW9" s="644"/>
      <c r="CX9" s="644"/>
      <c r="CY9" s="645"/>
      <c r="CZ9" s="703">
        <v>6.8</v>
      </c>
      <c r="DA9" s="703"/>
      <c r="DB9" s="703"/>
      <c r="DC9" s="703"/>
      <c r="DD9" s="649">
        <v>2532</v>
      </c>
      <c r="DE9" s="644"/>
      <c r="DF9" s="644"/>
      <c r="DG9" s="644"/>
      <c r="DH9" s="644"/>
      <c r="DI9" s="644"/>
      <c r="DJ9" s="644"/>
      <c r="DK9" s="644"/>
      <c r="DL9" s="644"/>
      <c r="DM9" s="644"/>
      <c r="DN9" s="644"/>
      <c r="DO9" s="644"/>
      <c r="DP9" s="645"/>
      <c r="DQ9" s="649">
        <v>524958</v>
      </c>
      <c r="DR9" s="644"/>
      <c r="DS9" s="644"/>
      <c r="DT9" s="644"/>
      <c r="DU9" s="644"/>
      <c r="DV9" s="644"/>
      <c r="DW9" s="644"/>
      <c r="DX9" s="644"/>
      <c r="DY9" s="644"/>
      <c r="DZ9" s="644"/>
      <c r="EA9" s="644"/>
      <c r="EB9" s="644"/>
      <c r="EC9" s="684"/>
    </row>
    <row r="10" spans="2:143" ht="11.25" customHeight="1">
      <c r="B10" s="638" t="s">
        <v>237</v>
      </c>
      <c r="C10" s="639"/>
      <c r="D10" s="639"/>
      <c r="E10" s="639"/>
      <c r="F10" s="639"/>
      <c r="G10" s="639"/>
      <c r="H10" s="639"/>
      <c r="I10" s="639"/>
      <c r="J10" s="639"/>
      <c r="K10" s="639"/>
      <c r="L10" s="639"/>
      <c r="M10" s="639"/>
      <c r="N10" s="639"/>
      <c r="O10" s="639"/>
      <c r="P10" s="639"/>
      <c r="Q10" s="640"/>
      <c r="R10" s="641" t="s">
        <v>226</v>
      </c>
      <c r="S10" s="644"/>
      <c r="T10" s="644"/>
      <c r="U10" s="644"/>
      <c r="V10" s="644"/>
      <c r="W10" s="644"/>
      <c r="X10" s="644"/>
      <c r="Y10" s="645"/>
      <c r="Z10" s="703" t="s">
        <v>226</v>
      </c>
      <c r="AA10" s="703"/>
      <c r="AB10" s="703"/>
      <c r="AC10" s="703"/>
      <c r="AD10" s="704" t="s">
        <v>220</v>
      </c>
      <c r="AE10" s="704"/>
      <c r="AF10" s="704"/>
      <c r="AG10" s="704"/>
      <c r="AH10" s="704"/>
      <c r="AI10" s="704"/>
      <c r="AJ10" s="704"/>
      <c r="AK10" s="704"/>
      <c r="AL10" s="646" t="s">
        <v>226</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57011</v>
      </c>
      <c r="BH10" s="644"/>
      <c r="BI10" s="644"/>
      <c r="BJ10" s="644"/>
      <c r="BK10" s="644"/>
      <c r="BL10" s="644"/>
      <c r="BM10" s="644"/>
      <c r="BN10" s="645"/>
      <c r="BO10" s="703">
        <v>1.8</v>
      </c>
      <c r="BP10" s="703"/>
      <c r="BQ10" s="703"/>
      <c r="BR10" s="703"/>
      <c r="BS10" s="649" t="s">
        <v>226</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t="s">
        <v>226</v>
      </c>
      <c r="CS10" s="644"/>
      <c r="CT10" s="644"/>
      <c r="CU10" s="644"/>
      <c r="CV10" s="644"/>
      <c r="CW10" s="644"/>
      <c r="CX10" s="644"/>
      <c r="CY10" s="645"/>
      <c r="CZ10" s="703" t="s">
        <v>220</v>
      </c>
      <c r="DA10" s="703"/>
      <c r="DB10" s="703"/>
      <c r="DC10" s="703"/>
      <c r="DD10" s="649" t="s">
        <v>220</v>
      </c>
      <c r="DE10" s="644"/>
      <c r="DF10" s="644"/>
      <c r="DG10" s="644"/>
      <c r="DH10" s="644"/>
      <c r="DI10" s="644"/>
      <c r="DJ10" s="644"/>
      <c r="DK10" s="644"/>
      <c r="DL10" s="644"/>
      <c r="DM10" s="644"/>
      <c r="DN10" s="644"/>
      <c r="DO10" s="644"/>
      <c r="DP10" s="645"/>
      <c r="DQ10" s="649" t="s">
        <v>226</v>
      </c>
      <c r="DR10" s="644"/>
      <c r="DS10" s="644"/>
      <c r="DT10" s="644"/>
      <c r="DU10" s="644"/>
      <c r="DV10" s="644"/>
      <c r="DW10" s="644"/>
      <c r="DX10" s="644"/>
      <c r="DY10" s="644"/>
      <c r="DZ10" s="644"/>
      <c r="EA10" s="644"/>
      <c r="EB10" s="644"/>
      <c r="EC10" s="684"/>
    </row>
    <row r="11" spans="2:143" ht="11.25" customHeight="1">
      <c r="B11" s="638" t="s">
        <v>240</v>
      </c>
      <c r="C11" s="639"/>
      <c r="D11" s="639"/>
      <c r="E11" s="639"/>
      <c r="F11" s="639"/>
      <c r="G11" s="639"/>
      <c r="H11" s="639"/>
      <c r="I11" s="639"/>
      <c r="J11" s="639"/>
      <c r="K11" s="639"/>
      <c r="L11" s="639"/>
      <c r="M11" s="639"/>
      <c r="N11" s="639"/>
      <c r="O11" s="639"/>
      <c r="P11" s="639"/>
      <c r="Q11" s="640"/>
      <c r="R11" s="641" t="s">
        <v>226</v>
      </c>
      <c r="S11" s="644"/>
      <c r="T11" s="644"/>
      <c r="U11" s="644"/>
      <c r="V11" s="644"/>
      <c r="W11" s="644"/>
      <c r="X11" s="644"/>
      <c r="Y11" s="645"/>
      <c r="Z11" s="703" t="s">
        <v>226</v>
      </c>
      <c r="AA11" s="703"/>
      <c r="AB11" s="703"/>
      <c r="AC11" s="703"/>
      <c r="AD11" s="704" t="s">
        <v>226</v>
      </c>
      <c r="AE11" s="704"/>
      <c r="AF11" s="704"/>
      <c r="AG11" s="704"/>
      <c r="AH11" s="704"/>
      <c r="AI11" s="704"/>
      <c r="AJ11" s="704"/>
      <c r="AK11" s="704"/>
      <c r="AL11" s="646" t="s">
        <v>226</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80265</v>
      </c>
      <c r="BH11" s="644"/>
      <c r="BI11" s="644"/>
      <c r="BJ11" s="644"/>
      <c r="BK11" s="644"/>
      <c r="BL11" s="644"/>
      <c r="BM11" s="644"/>
      <c r="BN11" s="645"/>
      <c r="BO11" s="703">
        <v>2.6</v>
      </c>
      <c r="BP11" s="703"/>
      <c r="BQ11" s="703"/>
      <c r="BR11" s="703"/>
      <c r="BS11" s="649" t="s">
        <v>226</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110565</v>
      </c>
      <c r="CS11" s="644"/>
      <c r="CT11" s="644"/>
      <c r="CU11" s="644"/>
      <c r="CV11" s="644"/>
      <c r="CW11" s="644"/>
      <c r="CX11" s="644"/>
      <c r="CY11" s="645"/>
      <c r="CZ11" s="703">
        <v>1.3</v>
      </c>
      <c r="DA11" s="703"/>
      <c r="DB11" s="703"/>
      <c r="DC11" s="703"/>
      <c r="DD11" s="649">
        <v>6481</v>
      </c>
      <c r="DE11" s="644"/>
      <c r="DF11" s="644"/>
      <c r="DG11" s="644"/>
      <c r="DH11" s="644"/>
      <c r="DI11" s="644"/>
      <c r="DJ11" s="644"/>
      <c r="DK11" s="644"/>
      <c r="DL11" s="644"/>
      <c r="DM11" s="644"/>
      <c r="DN11" s="644"/>
      <c r="DO11" s="644"/>
      <c r="DP11" s="645"/>
      <c r="DQ11" s="649">
        <v>107371</v>
      </c>
      <c r="DR11" s="644"/>
      <c r="DS11" s="644"/>
      <c r="DT11" s="644"/>
      <c r="DU11" s="644"/>
      <c r="DV11" s="644"/>
      <c r="DW11" s="644"/>
      <c r="DX11" s="644"/>
      <c r="DY11" s="644"/>
      <c r="DZ11" s="644"/>
      <c r="EA11" s="644"/>
      <c r="EB11" s="644"/>
      <c r="EC11" s="684"/>
    </row>
    <row r="12" spans="2:143" ht="11.25" customHeight="1">
      <c r="B12" s="638" t="s">
        <v>243</v>
      </c>
      <c r="C12" s="639"/>
      <c r="D12" s="639"/>
      <c r="E12" s="639"/>
      <c r="F12" s="639"/>
      <c r="G12" s="639"/>
      <c r="H12" s="639"/>
      <c r="I12" s="639"/>
      <c r="J12" s="639"/>
      <c r="K12" s="639"/>
      <c r="L12" s="639"/>
      <c r="M12" s="639"/>
      <c r="N12" s="639"/>
      <c r="O12" s="639"/>
      <c r="P12" s="639"/>
      <c r="Q12" s="640"/>
      <c r="R12" s="641">
        <v>438408</v>
      </c>
      <c r="S12" s="644"/>
      <c r="T12" s="644"/>
      <c r="U12" s="644"/>
      <c r="V12" s="644"/>
      <c r="W12" s="644"/>
      <c r="X12" s="644"/>
      <c r="Y12" s="645"/>
      <c r="Z12" s="703">
        <v>5</v>
      </c>
      <c r="AA12" s="703"/>
      <c r="AB12" s="703"/>
      <c r="AC12" s="703"/>
      <c r="AD12" s="704">
        <v>438408</v>
      </c>
      <c r="AE12" s="704"/>
      <c r="AF12" s="704"/>
      <c r="AG12" s="704"/>
      <c r="AH12" s="704"/>
      <c r="AI12" s="704"/>
      <c r="AJ12" s="704"/>
      <c r="AK12" s="704"/>
      <c r="AL12" s="646">
        <v>8.1999999999999993</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1239102</v>
      </c>
      <c r="BH12" s="644"/>
      <c r="BI12" s="644"/>
      <c r="BJ12" s="644"/>
      <c r="BK12" s="644"/>
      <c r="BL12" s="644"/>
      <c r="BM12" s="644"/>
      <c r="BN12" s="645"/>
      <c r="BO12" s="703">
        <v>40.1</v>
      </c>
      <c r="BP12" s="703"/>
      <c r="BQ12" s="703"/>
      <c r="BR12" s="703"/>
      <c r="BS12" s="649" t="s">
        <v>220</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52147</v>
      </c>
      <c r="CS12" s="644"/>
      <c r="CT12" s="644"/>
      <c r="CU12" s="644"/>
      <c r="CV12" s="644"/>
      <c r="CW12" s="644"/>
      <c r="CX12" s="644"/>
      <c r="CY12" s="645"/>
      <c r="CZ12" s="703">
        <v>0.6</v>
      </c>
      <c r="DA12" s="703"/>
      <c r="DB12" s="703"/>
      <c r="DC12" s="703"/>
      <c r="DD12" s="649" t="s">
        <v>226</v>
      </c>
      <c r="DE12" s="644"/>
      <c r="DF12" s="644"/>
      <c r="DG12" s="644"/>
      <c r="DH12" s="644"/>
      <c r="DI12" s="644"/>
      <c r="DJ12" s="644"/>
      <c r="DK12" s="644"/>
      <c r="DL12" s="644"/>
      <c r="DM12" s="644"/>
      <c r="DN12" s="644"/>
      <c r="DO12" s="644"/>
      <c r="DP12" s="645"/>
      <c r="DQ12" s="649">
        <v>43724</v>
      </c>
      <c r="DR12" s="644"/>
      <c r="DS12" s="644"/>
      <c r="DT12" s="644"/>
      <c r="DU12" s="644"/>
      <c r="DV12" s="644"/>
      <c r="DW12" s="644"/>
      <c r="DX12" s="644"/>
      <c r="DY12" s="644"/>
      <c r="DZ12" s="644"/>
      <c r="EA12" s="644"/>
      <c r="EB12" s="644"/>
      <c r="EC12" s="684"/>
    </row>
    <row r="13" spans="2:143" ht="11.25" customHeight="1">
      <c r="B13" s="638" t="s">
        <v>246</v>
      </c>
      <c r="C13" s="639"/>
      <c r="D13" s="639"/>
      <c r="E13" s="639"/>
      <c r="F13" s="639"/>
      <c r="G13" s="639"/>
      <c r="H13" s="639"/>
      <c r="I13" s="639"/>
      <c r="J13" s="639"/>
      <c r="K13" s="639"/>
      <c r="L13" s="639"/>
      <c r="M13" s="639"/>
      <c r="N13" s="639"/>
      <c r="O13" s="639"/>
      <c r="P13" s="639"/>
      <c r="Q13" s="640"/>
      <c r="R13" s="641" t="s">
        <v>220</v>
      </c>
      <c r="S13" s="644"/>
      <c r="T13" s="644"/>
      <c r="U13" s="644"/>
      <c r="V13" s="644"/>
      <c r="W13" s="644"/>
      <c r="X13" s="644"/>
      <c r="Y13" s="645"/>
      <c r="Z13" s="703" t="s">
        <v>220</v>
      </c>
      <c r="AA13" s="703"/>
      <c r="AB13" s="703"/>
      <c r="AC13" s="703"/>
      <c r="AD13" s="704" t="s">
        <v>220</v>
      </c>
      <c r="AE13" s="704"/>
      <c r="AF13" s="704"/>
      <c r="AG13" s="704"/>
      <c r="AH13" s="704"/>
      <c r="AI13" s="704"/>
      <c r="AJ13" s="704"/>
      <c r="AK13" s="704"/>
      <c r="AL13" s="646" t="s">
        <v>220</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1238576</v>
      </c>
      <c r="BH13" s="644"/>
      <c r="BI13" s="644"/>
      <c r="BJ13" s="644"/>
      <c r="BK13" s="644"/>
      <c r="BL13" s="644"/>
      <c r="BM13" s="644"/>
      <c r="BN13" s="645"/>
      <c r="BO13" s="703">
        <v>40.1</v>
      </c>
      <c r="BP13" s="703"/>
      <c r="BQ13" s="703"/>
      <c r="BR13" s="703"/>
      <c r="BS13" s="649" t="s">
        <v>220</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836321</v>
      </c>
      <c r="CS13" s="644"/>
      <c r="CT13" s="644"/>
      <c r="CU13" s="644"/>
      <c r="CV13" s="644"/>
      <c r="CW13" s="644"/>
      <c r="CX13" s="644"/>
      <c r="CY13" s="645"/>
      <c r="CZ13" s="703">
        <v>10.1</v>
      </c>
      <c r="DA13" s="703"/>
      <c r="DB13" s="703"/>
      <c r="DC13" s="703"/>
      <c r="DD13" s="649">
        <v>191630</v>
      </c>
      <c r="DE13" s="644"/>
      <c r="DF13" s="644"/>
      <c r="DG13" s="644"/>
      <c r="DH13" s="644"/>
      <c r="DI13" s="644"/>
      <c r="DJ13" s="644"/>
      <c r="DK13" s="644"/>
      <c r="DL13" s="644"/>
      <c r="DM13" s="644"/>
      <c r="DN13" s="644"/>
      <c r="DO13" s="644"/>
      <c r="DP13" s="645"/>
      <c r="DQ13" s="649">
        <v>582203</v>
      </c>
      <c r="DR13" s="644"/>
      <c r="DS13" s="644"/>
      <c r="DT13" s="644"/>
      <c r="DU13" s="644"/>
      <c r="DV13" s="644"/>
      <c r="DW13" s="644"/>
      <c r="DX13" s="644"/>
      <c r="DY13" s="644"/>
      <c r="DZ13" s="644"/>
      <c r="EA13" s="644"/>
      <c r="EB13" s="644"/>
      <c r="EC13" s="684"/>
    </row>
    <row r="14" spans="2:143" ht="11.25" customHeight="1">
      <c r="B14" s="638" t="s">
        <v>249</v>
      </c>
      <c r="C14" s="639"/>
      <c r="D14" s="639"/>
      <c r="E14" s="639"/>
      <c r="F14" s="639"/>
      <c r="G14" s="639"/>
      <c r="H14" s="639"/>
      <c r="I14" s="639"/>
      <c r="J14" s="639"/>
      <c r="K14" s="639"/>
      <c r="L14" s="639"/>
      <c r="M14" s="639"/>
      <c r="N14" s="639"/>
      <c r="O14" s="639"/>
      <c r="P14" s="639"/>
      <c r="Q14" s="640"/>
      <c r="R14" s="641" t="s">
        <v>220</v>
      </c>
      <c r="S14" s="644"/>
      <c r="T14" s="644"/>
      <c r="U14" s="644"/>
      <c r="V14" s="644"/>
      <c r="W14" s="644"/>
      <c r="X14" s="644"/>
      <c r="Y14" s="645"/>
      <c r="Z14" s="703" t="s">
        <v>220</v>
      </c>
      <c r="AA14" s="703"/>
      <c r="AB14" s="703"/>
      <c r="AC14" s="703"/>
      <c r="AD14" s="704" t="s">
        <v>226</v>
      </c>
      <c r="AE14" s="704"/>
      <c r="AF14" s="704"/>
      <c r="AG14" s="704"/>
      <c r="AH14" s="704"/>
      <c r="AI14" s="704"/>
      <c r="AJ14" s="704"/>
      <c r="AK14" s="704"/>
      <c r="AL14" s="646" t="s">
        <v>220</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66933</v>
      </c>
      <c r="BH14" s="644"/>
      <c r="BI14" s="644"/>
      <c r="BJ14" s="644"/>
      <c r="BK14" s="644"/>
      <c r="BL14" s="644"/>
      <c r="BM14" s="644"/>
      <c r="BN14" s="645"/>
      <c r="BO14" s="703">
        <v>2.2000000000000002</v>
      </c>
      <c r="BP14" s="703"/>
      <c r="BQ14" s="703"/>
      <c r="BR14" s="703"/>
      <c r="BS14" s="649" t="s">
        <v>220</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566175</v>
      </c>
      <c r="CS14" s="644"/>
      <c r="CT14" s="644"/>
      <c r="CU14" s="644"/>
      <c r="CV14" s="644"/>
      <c r="CW14" s="644"/>
      <c r="CX14" s="644"/>
      <c r="CY14" s="645"/>
      <c r="CZ14" s="703">
        <v>6.8</v>
      </c>
      <c r="DA14" s="703"/>
      <c r="DB14" s="703"/>
      <c r="DC14" s="703"/>
      <c r="DD14" s="649">
        <v>6615</v>
      </c>
      <c r="DE14" s="644"/>
      <c r="DF14" s="644"/>
      <c r="DG14" s="644"/>
      <c r="DH14" s="644"/>
      <c r="DI14" s="644"/>
      <c r="DJ14" s="644"/>
      <c r="DK14" s="644"/>
      <c r="DL14" s="644"/>
      <c r="DM14" s="644"/>
      <c r="DN14" s="644"/>
      <c r="DO14" s="644"/>
      <c r="DP14" s="645"/>
      <c r="DQ14" s="649">
        <v>565824</v>
      </c>
      <c r="DR14" s="644"/>
      <c r="DS14" s="644"/>
      <c r="DT14" s="644"/>
      <c r="DU14" s="644"/>
      <c r="DV14" s="644"/>
      <c r="DW14" s="644"/>
      <c r="DX14" s="644"/>
      <c r="DY14" s="644"/>
      <c r="DZ14" s="644"/>
      <c r="EA14" s="644"/>
      <c r="EB14" s="644"/>
      <c r="EC14" s="684"/>
    </row>
    <row r="15" spans="2:143" ht="11.25" customHeight="1">
      <c r="B15" s="638" t="s">
        <v>252</v>
      </c>
      <c r="C15" s="639"/>
      <c r="D15" s="639"/>
      <c r="E15" s="639"/>
      <c r="F15" s="639"/>
      <c r="G15" s="639"/>
      <c r="H15" s="639"/>
      <c r="I15" s="639"/>
      <c r="J15" s="639"/>
      <c r="K15" s="639"/>
      <c r="L15" s="639"/>
      <c r="M15" s="639"/>
      <c r="N15" s="639"/>
      <c r="O15" s="639"/>
      <c r="P15" s="639"/>
      <c r="Q15" s="640"/>
      <c r="R15" s="641">
        <v>30741</v>
      </c>
      <c r="S15" s="644"/>
      <c r="T15" s="644"/>
      <c r="U15" s="644"/>
      <c r="V15" s="644"/>
      <c r="W15" s="644"/>
      <c r="X15" s="644"/>
      <c r="Y15" s="645"/>
      <c r="Z15" s="703">
        <v>0.4</v>
      </c>
      <c r="AA15" s="703"/>
      <c r="AB15" s="703"/>
      <c r="AC15" s="703"/>
      <c r="AD15" s="704">
        <v>30741</v>
      </c>
      <c r="AE15" s="704"/>
      <c r="AF15" s="704"/>
      <c r="AG15" s="704"/>
      <c r="AH15" s="704"/>
      <c r="AI15" s="704"/>
      <c r="AJ15" s="704"/>
      <c r="AK15" s="704"/>
      <c r="AL15" s="646">
        <v>0.6</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177738</v>
      </c>
      <c r="BH15" s="644"/>
      <c r="BI15" s="644"/>
      <c r="BJ15" s="644"/>
      <c r="BK15" s="644"/>
      <c r="BL15" s="644"/>
      <c r="BM15" s="644"/>
      <c r="BN15" s="645"/>
      <c r="BO15" s="703">
        <v>5.7</v>
      </c>
      <c r="BP15" s="703"/>
      <c r="BQ15" s="703"/>
      <c r="BR15" s="703"/>
      <c r="BS15" s="649" t="s">
        <v>220</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1075789</v>
      </c>
      <c r="CS15" s="644"/>
      <c r="CT15" s="644"/>
      <c r="CU15" s="644"/>
      <c r="CV15" s="644"/>
      <c r="CW15" s="644"/>
      <c r="CX15" s="644"/>
      <c r="CY15" s="645"/>
      <c r="CZ15" s="703">
        <v>13</v>
      </c>
      <c r="DA15" s="703"/>
      <c r="DB15" s="703"/>
      <c r="DC15" s="703"/>
      <c r="DD15" s="649">
        <v>197255</v>
      </c>
      <c r="DE15" s="644"/>
      <c r="DF15" s="644"/>
      <c r="DG15" s="644"/>
      <c r="DH15" s="644"/>
      <c r="DI15" s="644"/>
      <c r="DJ15" s="644"/>
      <c r="DK15" s="644"/>
      <c r="DL15" s="644"/>
      <c r="DM15" s="644"/>
      <c r="DN15" s="644"/>
      <c r="DO15" s="644"/>
      <c r="DP15" s="645"/>
      <c r="DQ15" s="649">
        <v>742203</v>
      </c>
      <c r="DR15" s="644"/>
      <c r="DS15" s="644"/>
      <c r="DT15" s="644"/>
      <c r="DU15" s="644"/>
      <c r="DV15" s="644"/>
      <c r="DW15" s="644"/>
      <c r="DX15" s="644"/>
      <c r="DY15" s="644"/>
      <c r="DZ15" s="644"/>
      <c r="EA15" s="644"/>
      <c r="EB15" s="644"/>
      <c r="EC15" s="684"/>
    </row>
    <row r="16" spans="2:143" ht="11.25" customHeight="1">
      <c r="B16" s="638" t="s">
        <v>255</v>
      </c>
      <c r="C16" s="639"/>
      <c r="D16" s="639"/>
      <c r="E16" s="639"/>
      <c r="F16" s="639"/>
      <c r="G16" s="639"/>
      <c r="H16" s="639"/>
      <c r="I16" s="639"/>
      <c r="J16" s="639"/>
      <c r="K16" s="639"/>
      <c r="L16" s="639"/>
      <c r="M16" s="639"/>
      <c r="N16" s="639"/>
      <c r="O16" s="639"/>
      <c r="P16" s="639"/>
      <c r="Q16" s="640"/>
      <c r="R16" s="641" t="s">
        <v>220</v>
      </c>
      <c r="S16" s="644"/>
      <c r="T16" s="644"/>
      <c r="U16" s="644"/>
      <c r="V16" s="644"/>
      <c r="W16" s="644"/>
      <c r="X16" s="644"/>
      <c r="Y16" s="645"/>
      <c r="Z16" s="703" t="s">
        <v>226</v>
      </c>
      <c r="AA16" s="703"/>
      <c r="AB16" s="703"/>
      <c r="AC16" s="703"/>
      <c r="AD16" s="704" t="s">
        <v>220</v>
      </c>
      <c r="AE16" s="704"/>
      <c r="AF16" s="704"/>
      <c r="AG16" s="704"/>
      <c r="AH16" s="704"/>
      <c r="AI16" s="704"/>
      <c r="AJ16" s="704"/>
      <c r="AK16" s="704"/>
      <c r="AL16" s="646" t="s">
        <v>226</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226</v>
      </c>
      <c r="BH16" s="644"/>
      <c r="BI16" s="644"/>
      <c r="BJ16" s="644"/>
      <c r="BK16" s="644"/>
      <c r="BL16" s="644"/>
      <c r="BM16" s="644"/>
      <c r="BN16" s="645"/>
      <c r="BO16" s="703" t="s">
        <v>220</v>
      </c>
      <c r="BP16" s="703"/>
      <c r="BQ16" s="703"/>
      <c r="BR16" s="703"/>
      <c r="BS16" s="649" t="s">
        <v>226</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t="s">
        <v>220</v>
      </c>
      <c r="CS16" s="644"/>
      <c r="CT16" s="644"/>
      <c r="CU16" s="644"/>
      <c r="CV16" s="644"/>
      <c r="CW16" s="644"/>
      <c r="CX16" s="644"/>
      <c r="CY16" s="645"/>
      <c r="CZ16" s="703" t="s">
        <v>220</v>
      </c>
      <c r="DA16" s="703"/>
      <c r="DB16" s="703"/>
      <c r="DC16" s="703"/>
      <c r="DD16" s="649" t="s">
        <v>226</v>
      </c>
      <c r="DE16" s="644"/>
      <c r="DF16" s="644"/>
      <c r="DG16" s="644"/>
      <c r="DH16" s="644"/>
      <c r="DI16" s="644"/>
      <c r="DJ16" s="644"/>
      <c r="DK16" s="644"/>
      <c r="DL16" s="644"/>
      <c r="DM16" s="644"/>
      <c r="DN16" s="644"/>
      <c r="DO16" s="644"/>
      <c r="DP16" s="645"/>
      <c r="DQ16" s="649" t="s">
        <v>226</v>
      </c>
      <c r="DR16" s="644"/>
      <c r="DS16" s="644"/>
      <c r="DT16" s="644"/>
      <c r="DU16" s="644"/>
      <c r="DV16" s="644"/>
      <c r="DW16" s="644"/>
      <c r="DX16" s="644"/>
      <c r="DY16" s="644"/>
      <c r="DZ16" s="644"/>
      <c r="EA16" s="644"/>
      <c r="EB16" s="644"/>
      <c r="EC16" s="684"/>
    </row>
    <row r="17" spans="2:133" ht="11.25" customHeight="1">
      <c r="B17" s="638" t="s">
        <v>258</v>
      </c>
      <c r="C17" s="639"/>
      <c r="D17" s="639"/>
      <c r="E17" s="639"/>
      <c r="F17" s="639"/>
      <c r="G17" s="639"/>
      <c r="H17" s="639"/>
      <c r="I17" s="639"/>
      <c r="J17" s="639"/>
      <c r="K17" s="639"/>
      <c r="L17" s="639"/>
      <c r="M17" s="639"/>
      <c r="N17" s="639"/>
      <c r="O17" s="639"/>
      <c r="P17" s="639"/>
      <c r="Q17" s="640"/>
      <c r="R17" s="641">
        <v>22490</v>
      </c>
      <c r="S17" s="644"/>
      <c r="T17" s="644"/>
      <c r="U17" s="644"/>
      <c r="V17" s="644"/>
      <c r="W17" s="644"/>
      <c r="X17" s="644"/>
      <c r="Y17" s="645"/>
      <c r="Z17" s="703">
        <v>0.3</v>
      </c>
      <c r="AA17" s="703"/>
      <c r="AB17" s="703"/>
      <c r="AC17" s="703"/>
      <c r="AD17" s="704">
        <v>22490</v>
      </c>
      <c r="AE17" s="704"/>
      <c r="AF17" s="704"/>
      <c r="AG17" s="704"/>
      <c r="AH17" s="704"/>
      <c r="AI17" s="704"/>
      <c r="AJ17" s="704"/>
      <c r="AK17" s="704"/>
      <c r="AL17" s="646">
        <v>0.4</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220</v>
      </c>
      <c r="BH17" s="644"/>
      <c r="BI17" s="644"/>
      <c r="BJ17" s="644"/>
      <c r="BK17" s="644"/>
      <c r="BL17" s="644"/>
      <c r="BM17" s="644"/>
      <c r="BN17" s="645"/>
      <c r="BO17" s="703" t="s">
        <v>226</v>
      </c>
      <c r="BP17" s="703"/>
      <c r="BQ17" s="703"/>
      <c r="BR17" s="703"/>
      <c r="BS17" s="649" t="s">
        <v>220</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679972</v>
      </c>
      <c r="CS17" s="644"/>
      <c r="CT17" s="644"/>
      <c r="CU17" s="644"/>
      <c r="CV17" s="644"/>
      <c r="CW17" s="644"/>
      <c r="CX17" s="644"/>
      <c r="CY17" s="645"/>
      <c r="CZ17" s="703">
        <v>8.1999999999999993</v>
      </c>
      <c r="DA17" s="703"/>
      <c r="DB17" s="703"/>
      <c r="DC17" s="703"/>
      <c r="DD17" s="649" t="s">
        <v>226</v>
      </c>
      <c r="DE17" s="644"/>
      <c r="DF17" s="644"/>
      <c r="DG17" s="644"/>
      <c r="DH17" s="644"/>
      <c r="DI17" s="644"/>
      <c r="DJ17" s="644"/>
      <c r="DK17" s="644"/>
      <c r="DL17" s="644"/>
      <c r="DM17" s="644"/>
      <c r="DN17" s="644"/>
      <c r="DO17" s="644"/>
      <c r="DP17" s="645"/>
      <c r="DQ17" s="649">
        <v>665390</v>
      </c>
      <c r="DR17" s="644"/>
      <c r="DS17" s="644"/>
      <c r="DT17" s="644"/>
      <c r="DU17" s="644"/>
      <c r="DV17" s="644"/>
      <c r="DW17" s="644"/>
      <c r="DX17" s="644"/>
      <c r="DY17" s="644"/>
      <c r="DZ17" s="644"/>
      <c r="EA17" s="644"/>
      <c r="EB17" s="644"/>
      <c r="EC17" s="684"/>
    </row>
    <row r="18" spans="2:133" ht="11.25" customHeight="1">
      <c r="B18" s="638" t="s">
        <v>261</v>
      </c>
      <c r="C18" s="639"/>
      <c r="D18" s="639"/>
      <c r="E18" s="639"/>
      <c r="F18" s="639"/>
      <c r="G18" s="639"/>
      <c r="H18" s="639"/>
      <c r="I18" s="639"/>
      <c r="J18" s="639"/>
      <c r="K18" s="639"/>
      <c r="L18" s="639"/>
      <c r="M18" s="639"/>
      <c r="N18" s="639"/>
      <c r="O18" s="639"/>
      <c r="P18" s="639"/>
      <c r="Q18" s="640"/>
      <c r="R18" s="641">
        <v>1668112</v>
      </c>
      <c r="S18" s="644"/>
      <c r="T18" s="644"/>
      <c r="U18" s="644"/>
      <c r="V18" s="644"/>
      <c r="W18" s="644"/>
      <c r="X18" s="644"/>
      <c r="Y18" s="645"/>
      <c r="Z18" s="703">
        <v>19</v>
      </c>
      <c r="AA18" s="703"/>
      <c r="AB18" s="703"/>
      <c r="AC18" s="703"/>
      <c r="AD18" s="704">
        <v>1592174</v>
      </c>
      <c r="AE18" s="704"/>
      <c r="AF18" s="704"/>
      <c r="AG18" s="704"/>
      <c r="AH18" s="704"/>
      <c r="AI18" s="704"/>
      <c r="AJ18" s="704"/>
      <c r="AK18" s="704"/>
      <c r="AL18" s="646">
        <v>29.9</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220</v>
      </c>
      <c r="BH18" s="644"/>
      <c r="BI18" s="644"/>
      <c r="BJ18" s="644"/>
      <c r="BK18" s="644"/>
      <c r="BL18" s="644"/>
      <c r="BM18" s="644"/>
      <c r="BN18" s="645"/>
      <c r="BO18" s="703" t="s">
        <v>226</v>
      </c>
      <c r="BP18" s="703"/>
      <c r="BQ18" s="703"/>
      <c r="BR18" s="703"/>
      <c r="BS18" s="649" t="s">
        <v>220</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220</v>
      </c>
      <c r="CS18" s="644"/>
      <c r="CT18" s="644"/>
      <c r="CU18" s="644"/>
      <c r="CV18" s="644"/>
      <c r="CW18" s="644"/>
      <c r="CX18" s="644"/>
      <c r="CY18" s="645"/>
      <c r="CZ18" s="703" t="s">
        <v>226</v>
      </c>
      <c r="DA18" s="703"/>
      <c r="DB18" s="703"/>
      <c r="DC18" s="703"/>
      <c r="DD18" s="649" t="s">
        <v>220</v>
      </c>
      <c r="DE18" s="644"/>
      <c r="DF18" s="644"/>
      <c r="DG18" s="644"/>
      <c r="DH18" s="644"/>
      <c r="DI18" s="644"/>
      <c r="DJ18" s="644"/>
      <c r="DK18" s="644"/>
      <c r="DL18" s="644"/>
      <c r="DM18" s="644"/>
      <c r="DN18" s="644"/>
      <c r="DO18" s="644"/>
      <c r="DP18" s="645"/>
      <c r="DQ18" s="649" t="s">
        <v>220</v>
      </c>
      <c r="DR18" s="644"/>
      <c r="DS18" s="644"/>
      <c r="DT18" s="644"/>
      <c r="DU18" s="644"/>
      <c r="DV18" s="644"/>
      <c r="DW18" s="644"/>
      <c r="DX18" s="644"/>
      <c r="DY18" s="644"/>
      <c r="DZ18" s="644"/>
      <c r="EA18" s="644"/>
      <c r="EB18" s="644"/>
      <c r="EC18" s="684"/>
    </row>
    <row r="19" spans="2:133" ht="11.25" customHeight="1">
      <c r="B19" s="638" t="s">
        <v>264</v>
      </c>
      <c r="C19" s="639"/>
      <c r="D19" s="639"/>
      <c r="E19" s="639"/>
      <c r="F19" s="639"/>
      <c r="G19" s="639"/>
      <c r="H19" s="639"/>
      <c r="I19" s="639"/>
      <c r="J19" s="639"/>
      <c r="K19" s="639"/>
      <c r="L19" s="639"/>
      <c r="M19" s="639"/>
      <c r="N19" s="639"/>
      <c r="O19" s="639"/>
      <c r="P19" s="639"/>
      <c r="Q19" s="640"/>
      <c r="R19" s="641">
        <v>1592174</v>
      </c>
      <c r="S19" s="644"/>
      <c r="T19" s="644"/>
      <c r="U19" s="644"/>
      <c r="V19" s="644"/>
      <c r="W19" s="644"/>
      <c r="X19" s="644"/>
      <c r="Y19" s="645"/>
      <c r="Z19" s="703">
        <v>18.100000000000001</v>
      </c>
      <c r="AA19" s="703"/>
      <c r="AB19" s="703"/>
      <c r="AC19" s="703"/>
      <c r="AD19" s="704">
        <v>1592174</v>
      </c>
      <c r="AE19" s="704"/>
      <c r="AF19" s="704"/>
      <c r="AG19" s="704"/>
      <c r="AH19" s="704"/>
      <c r="AI19" s="704"/>
      <c r="AJ19" s="704"/>
      <c r="AK19" s="704"/>
      <c r="AL19" s="646">
        <v>29.9</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t="s">
        <v>220</v>
      </c>
      <c r="BH19" s="644"/>
      <c r="BI19" s="644"/>
      <c r="BJ19" s="644"/>
      <c r="BK19" s="644"/>
      <c r="BL19" s="644"/>
      <c r="BM19" s="644"/>
      <c r="BN19" s="645"/>
      <c r="BO19" s="703" t="s">
        <v>226</v>
      </c>
      <c r="BP19" s="703"/>
      <c r="BQ19" s="703"/>
      <c r="BR19" s="703"/>
      <c r="BS19" s="649" t="s">
        <v>226</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226</v>
      </c>
      <c r="CS19" s="644"/>
      <c r="CT19" s="644"/>
      <c r="CU19" s="644"/>
      <c r="CV19" s="644"/>
      <c r="CW19" s="644"/>
      <c r="CX19" s="644"/>
      <c r="CY19" s="645"/>
      <c r="CZ19" s="703" t="s">
        <v>226</v>
      </c>
      <c r="DA19" s="703"/>
      <c r="DB19" s="703"/>
      <c r="DC19" s="703"/>
      <c r="DD19" s="649" t="s">
        <v>220</v>
      </c>
      <c r="DE19" s="644"/>
      <c r="DF19" s="644"/>
      <c r="DG19" s="644"/>
      <c r="DH19" s="644"/>
      <c r="DI19" s="644"/>
      <c r="DJ19" s="644"/>
      <c r="DK19" s="644"/>
      <c r="DL19" s="644"/>
      <c r="DM19" s="644"/>
      <c r="DN19" s="644"/>
      <c r="DO19" s="644"/>
      <c r="DP19" s="645"/>
      <c r="DQ19" s="649" t="s">
        <v>226</v>
      </c>
      <c r="DR19" s="644"/>
      <c r="DS19" s="644"/>
      <c r="DT19" s="644"/>
      <c r="DU19" s="644"/>
      <c r="DV19" s="644"/>
      <c r="DW19" s="644"/>
      <c r="DX19" s="644"/>
      <c r="DY19" s="644"/>
      <c r="DZ19" s="644"/>
      <c r="EA19" s="644"/>
      <c r="EB19" s="644"/>
      <c r="EC19" s="684"/>
    </row>
    <row r="20" spans="2:133" ht="11.25" customHeight="1">
      <c r="B20" s="638" t="s">
        <v>267</v>
      </c>
      <c r="C20" s="639"/>
      <c r="D20" s="639"/>
      <c r="E20" s="639"/>
      <c r="F20" s="639"/>
      <c r="G20" s="639"/>
      <c r="H20" s="639"/>
      <c r="I20" s="639"/>
      <c r="J20" s="639"/>
      <c r="K20" s="639"/>
      <c r="L20" s="639"/>
      <c r="M20" s="639"/>
      <c r="N20" s="639"/>
      <c r="O20" s="639"/>
      <c r="P20" s="639"/>
      <c r="Q20" s="640"/>
      <c r="R20" s="641">
        <v>75884</v>
      </c>
      <c r="S20" s="644"/>
      <c r="T20" s="644"/>
      <c r="U20" s="644"/>
      <c r="V20" s="644"/>
      <c r="W20" s="644"/>
      <c r="X20" s="644"/>
      <c r="Y20" s="645"/>
      <c r="Z20" s="703">
        <v>0.9</v>
      </c>
      <c r="AA20" s="703"/>
      <c r="AB20" s="703"/>
      <c r="AC20" s="703"/>
      <c r="AD20" s="704" t="s">
        <v>226</v>
      </c>
      <c r="AE20" s="704"/>
      <c r="AF20" s="704"/>
      <c r="AG20" s="704"/>
      <c r="AH20" s="704"/>
      <c r="AI20" s="704"/>
      <c r="AJ20" s="704"/>
      <c r="AK20" s="704"/>
      <c r="AL20" s="646" t="s">
        <v>131</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t="s">
        <v>220</v>
      </c>
      <c r="BH20" s="644"/>
      <c r="BI20" s="644"/>
      <c r="BJ20" s="644"/>
      <c r="BK20" s="644"/>
      <c r="BL20" s="644"/>
      <c r="BM20" s="644"/>
      <c r="BN20" s="645"/>
      <c r="BO20" s="703" t="s">
        <v>220</v>
      </c>
      <c r="BP20" s="703"/>
      <c r="BQ20" s="703"/>
      <c r="BR20" s="703"/>
      <c r="BS20" s="649" t="s">
        <v>131</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8286646</v>
      </c>
      <c r="CS20" s="644"/>
      <c r="CT20" s="644"/>
      <c r="CU20" s="644"/>
      <c r="CV20" s="644"/>
      <c r="CW20" s="644"/>
      <c r="CX20" s="644"/>
      <c r="CY20" s="645"/>
      <c r="CZ20" s="703">
        <v>100</v>
      </c>
      <c r="DA20" s="703"/>
      <c r="DB20" s="703"/>
      <c r="DC20" s="703"/>
      <c r="DD20" s="649">
        <v>432112</v>
      </c>
      <c r="DE20" s="644"/>
      <c r="DF20" s="644"/>
      <c r="DG20" s="644"/>
      <c r="DH20" s="644"/>
      <c r="DI20" s="644"/>
      <c r="DJ20" s="644"/>
      <c r="DK20" s="644"/>
      <c r="DL20" s="644"/>
      <c r="DM20" s="644"/>
      <c r="DN20" s="644"/>
      <c r="DO20" s="644"/>
      <c r="DP20" s="645"/>
      <c r="DQ20" s="649">
        <v>6181721</v>
      </c>
      <c r="DR20" s="644"/>
      <c r="DS20" s="644"/>
      <c r="DT20" s="644"/>
      <c r="DU20" s="644"/>
      <c r="DV20" s="644"/>
      <c r="DW20" s="644"/>
      <c r="DX20" s="644"/>
      <c r="DY20" s="644"/>
      <c r="DZ20" s="644"/>
      <c r="EA20" s="644"/>
      <c r="EB20" s="644"/>
      <c r="EC20" s="684"/>
    </row>
    <row r="21" spans="2:133" ht="11.25" customHeight="1">
      <c r="B21" s="638" t="s">
        <v>270</v>
      </c>
      <c r="C21" s="639"/>
      <c r="D21" s="639"/>
      <c r="E21" s="639"/>
      <c r="F21" s="639"/>
      <c r="G21" s="639"/>
      <c r="H21" s="639"/>
      <c r="I21" s="639"/>
      <c r="J21" s="639"/>
      <c r="K21" s="639"/>
      <c r="L21" s="639"/>
      <c r="M21" s="639"/>
      <c r="N21" s="639"/>
      <c r="O21" s="639"/>
      <c r="P21" s="639"/>
      <c r="Q21" s="640"/>
      <c r="R21" s="641">
        <v>54</v>
      </c>
      <c r="S21" s="644"/>
      <c r="T21" s="644"/>
      <c r="U21" s="644"/>
      <c r="V21" s="644"/>
      <c r="W21" s="644"/>
      <c r="X21" s="644"/>
      <c r="Y21" s="645"/>
      <c r="Z21" s="703">
        <v>0</v>
      </c>
      <c r="AA21" s="703"/>
      <c r="AB21" s="703"/>
      <c r="AC21" s="703"/>
      <c r="AD21" s="704" t="s">
        <v>220</v>
      </c>
      <c r="AE21" s="704"/>
      <c r="AF21" s="704"/>
      <c r="AG21" s="704"/>
      <c r="AH21" s="704"/>
      <c r="AI21" s="704"/>
      <c r="AJ21" s="704"/>
      <c r="AK21" s="704"/>
      <c r="AL21" s="646" t="s">
        <v>226</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t="s">
        <v>131</v>
      </c>
      <c r="BH21" s="644"/>
      <c r="BI21" s="644"/>
      <c r="BJ21" s="644"/>
      <c r="BK21" s="644"/>
      <c r="BL21" s="644"/>
      <c r="BM21" s="644"/>
      <c r="BN21" s="645"/>
      <c r="BO21" s="703" t="s">
        <v>226</v>
      </c>
      <c r="BP21" s="703"/>
      <c r="BQ21" s="703"/>
      <c r="BR21" s="703"/>
      <c r="BS21" s="649" t="s">
        <v>220</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272</v>
      </c>
      <c r="C22" s="639"/>
      <c r="D22" s="639"/>
      <c r="E22" s="639"/>
      <c r="F22" s="639"/>
      <c r="G22" s="639"/>
      <c r="H22" s="639"/>
      <c r="I22" s="639"/>
      <c r="J22" s="639"/>
      <c r="K22" s="639"/>
      <c r="L22" s="639"/>
      <c r="M22" s="639"/>
      <c r="N22" s="639"/>
      <c r="O22" s="639"/>
      <c r="P22" s="639"/>
      <c r="Q22" s="640"/>
      <c r="R22" s="641">
        <v>5369125</v>
      </c>
      <c r="S22" s="644"/>
      <c r="T22" s="644"/>
      <c r="U22" s="644"/>
      <c r="V22" s="644"/>
      <c r="W22" s="644"/>
      <c r="X22" s="644"/>
      <c r="Y22" s="645"/>
      <c r="Z22" s="703">
        <v>61.1</v>
      </c>
      <c r="AA22" s="703"/>
      <c r="AB22" s="703"/>
      <c r="AC22" s="703"/>
      <c r="AD22" s="704">
        <v>5293187</v>
      </c>
      <c r="AE22" s="704"/>
      <c r="AF22" s="704"/>
      <c r="AG22" s="704"/>
      <c r="AH22" s="704"/>
      <c r="AI22" s="704"/>
      <c r="AJ22" s="704"/>
      <c r="AK22" s="704"/>
      <c r="AL22" s="646">
        <v>99.5</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220</v>
      </c>
      <c r="BH22" s="644"/>
      <c r="BI22" s="644"/>
      <c r="BJ22" s="644"/>
      <c r="BK22" s="644"/>
      <c r="BL22" s="644"/>
      <c r="BM22" s="644"/>
      <c r="BN22" s="645"/>
      <c r="BO22" s="703" t="s">
        <v>226</v>
      </c>
      <c r="BP22" s="703"/>
      <c r="BQ22" s="703"/>
      <c r="BR22" s="703"/>
      <c r="BS22" s="649" t="s">
        <v>226</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275</v>
      </c>
      <c r="C23" s="639"/>
      <c r="D23" s="639"/>
      <c r="E23" s="639"/>
      <c r="F23" s="639"/>
      <c r="G23" s="639"/>
      <c r="H23" s="639"/>
      <c r="I23" s="639"/>
      <c r="J23" s="639"/>
      <c r="K23" s="639"/>
      <c r="L23" s="639"/>
      <c r="M23" s="639"/>
      <c r="N23" s="639"/>
      <c r="O23" s="639"/>
      <c r="P23" s="639"/>
      <c r="Q23" s="640"/>
      <c r="R23" s="641">
        <v>3452</v>
      </c>
      <c r="S23" s="644"/>
      <c r="T23" s="644"/>
      <c r="U23" s="644"/>
      <c r="V23" s="644"/>
      <c r="W23" s="644"/>
      <c r="X23" s="644"/>
      <c r="Y23" s="645"/>
      <c r="Z23" s="703">
        <v>0</v>
      </c>
      <c r="AA23" s="703"/>
      <c r="AB23" s="703"/>
      <c r="AC23" s="703"/>
      <c r="AD23" s="704">
        <v>3452</v>
      </c>
      <c r="AE23" s="704"/>
      <c r="AF23" s="704"/>
      <c r="AG23" s="704"/>
      <c r="AH23" s="704"/>
      <c r="AI23" s="704"/>
      <c r="AJ23" s="704"/>
      <c r="AK23" s="704"/>
      <c r="AL23" s="646">
        <v>0.1</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t="s">
        <v>226</v>
      </c>
      <c r="BH23" s="644"/>
      <c r="BI23" s="644"/>
      <c r="BJ23" s="644"/>
      <c r="BK23" s="644"/>
      <c r="BL23" s="644"/>
      <c r="BM23" s="644"/>
      <c r="BN23" s="645"/>
      <c r="BO23" s="703" t="s">
        <v>226</v>
      </c>
      <c r="BP23" s="703"/>
      <c r="BQ23" s="703"/>
      <c r="BR23" s="703"/>
      <c r="BS23" s="649" t="s">
        <v>226</v>
      </c>
      <c r="BT23" s="644"/>
      <c r="BU23" s="644"/>
      <c r="BV23" s="644"/>
      <c r="BW23" s="644"/>
      <c r="BX23" s="644"/>
      <c r="BY23" s="644"/>
      <c r="BZ23" s="644"/>
      <c r="CA23" s="644"/>
      <c r="CB23" s="684"/>
      <c r="CD23" s="758" t="s">
        <v>214</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c r="B24" s="638" t="s">
        <v>282</v>
      </c>
      <c r="C24" s="639"/>
      <c r="D24" s="639"/>
      <c r="E24" s="639"/>
      <c r="F24" s="639"/>
      <c r="G24" s="639"/>
      <c r="H24" s="639"/>
      <c r="I24" s="639"/>
      <c r="J24" s="639"/>
      <c r="K24" s="639"/>
      <c r="L24" s="639"/>
      <c r="M24" s="639"/>
      <c r="N24" s="639"/>
      <c r="O24" s="639"/>
      <c r="P24" s="639"/>
      <c r="Q24" s="640"/>
      <c r="R24" s="641">
        <v>66085</v>
      </c>
      <c r="S24" s="644"/>
      <c r="T24" s="644"/>
      <c r="U24" s="644"/>
      <c r="V24" s="644"/>
      <c r="W24" s="644"/>
      <c r="X24" s="644"/>
      <c r="Y24" s="645"/>
      <c r="Z24" s="703">
        <v>0.8</v>
      </c>
      <c r="AA24" s="703"/>
      <c r="AB24" s="703"/>
      <c r="AC24" s="703"/>
      <c r="AD24" s="704" t="s">
        <v>226</v>
      </c>
      <c r="AE24" s="704"/>
      <c r="AF24" s="704"/>
      <c r="AG24" s="704"/>
      <c r="AH24" s="704"/>
      <c r="AI24" s="704"/>
      <c r="AJ24" s="704"/>
      <c r="AK24" s="704"/>
      <c r="AL24" s="646" t="s">
        <v>131</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220</v>
      </c>
      <c r="BH24" s="644"/>
      <c r="BI24" s="644"/>
      <c r="BJ24" s="644"/>
      <c r="BK24" s="644"/>
      <c r="BL24" s="644"/>
      <c r="BM24" s="644"/>
      <c r="BN24" s="645"/>
      <c r="BO24" s="703" t="s">
        <v>220</v>
      </c>
      <c r="BP24" s="703"/>
      <c r="BQ24" s="703"/>
      <c r="BR24" s="703"/>
      <c r="BS24" s="649" t="s">
        <v>226</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4040327</v>
      </c>
      <c r="CS24" s="707"/>
      <c r="CT24" s="707"/>
      <c r="CU24" s="707"/>
      <c r="CV24" s="707"/>
      <c r="CW24" s="707"/>
      <c r="CX24" s="707"/>
      <c r="CY24" s="753"/>
      <c r="CZ24" s="754">
        <v>48.8</v>
      </c>
      <c r="DA24" s="723"/>
      <c r="DB24" s="723"/>
      <c r="DC24" s="757"/>
      <c r="DD24" s="752">
        <v>2715261</v>
      </c>
      <c r="DE24" s="707"/>
      <c r="DF24" s="707"/>
      <c r="DG24" s="707"/>
      <c r="DH24" s="707"/>
      <c r="DI24" s="707"/>
      <c r="DJ24" s="707"/>
      <c r="DK24" s="753"/>
      <c r="DL24" s="752">
        <v>2587396</v>
      </c>
      <c r="DM24" s="707"/>
      <c r="DN24" s="707"/>
      <c r="DO24" s="707"/>
      <c r="DP24" s="707"/>
      <c r="DQ24" s="707"/>
      <c r="DR24" s="707"/>
      <c r="DS24" s="707"/>
      <c r="DT24" s="707"/>
      <c r="DU24" s="707"/>
      <c r="DV24" s="753"/>
      <c r="DW24" s="754">
        <v>45.3</v>
      </c>
      <c r="DX24" s="723"/>
      <c r="DY24" s="723"/>
      <c r="DZ24" s="723"/>
      <c r="EA24" s="723"/>
      <c r="EB24" s="723"/>
      <c r="EC24" s="755"/>
    </row>
    <row r="25" spans="2:133" ht="11.25" customHeight="1">
      <c r="B25" s="638" t="s">
        <v>285</v>
      </c>
      <c r="C25" s="639"/>
      <c r="D25" s="639"/>
      <c r="E25" s="639"/>
      <c r="F25" s="639"/>
      <c r="G25" s="639"/>
      <c r="H25" s="639"/>
      <c r="I25" s="639"/>
      <c r="J25" s="639"/>
      <c r="K25" s="639"/>
      <c r="L25" s="639"/>
      <c r="M25" s="639"/>
      <c r="N25" s="639"/>
      <c r="O25" s="639"/>
      <c r="P25" s="639"/>
      <c r="Q25" s="640"/>
      <c r="R25" s="641">
        <v>41342</v>
      </c>
      <c r="S25" s="644"/>
      <c r="T25" s="644"/>
      <c r="U25" s="644"/>
      <c r="V25" s="644"/>
      <c r="W25" s="644"/>
      <c r="X25" s="644"/>
      <c r="Y25" s="645"/>
      <c r="Z25" s="703">
        <v>0.5</v>
      </c>
      <c r="AA25" s="703"/>
      <c r="AB25" s="703"/>
      <c r="AC25" s="703"/>
      <c r="AD25" s="704">
        <v>11311</v>
      </c>
      <c r="AE25" s="704"/>
      <c r="AF25" s="704"/>
      <c r="AG25" s="704"/>
      <c r="AH25" s="704"/>
      <c r="AI25" s="704"/>
      <c r="AJ25" s="704"/>
      <c r="AK25" s="704"/>
      <c r="AL25" s="646">
        <v>0.2</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220</v>
      </c>
      <c r="BH25" s="644"/>
      <c r="BI25" s="644"/>
      <c r="BJ25" s="644"/>
      <c r="BK25" s="644"/>
      <c r="BL25" s="644"/>
      <c r="BM25" s="644"/>
      <c r="BN25" s="645"/>
      <c r="BO25" s="703" t="s">
        <v>220</v>
      </c>
      <c r="BP25" s="703"/>
      <c r="BQ25" s="703"/>
      <c r="BR25" s="703"/>
      <c r="BS25" s="649" t="s">
        <v>226</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1632533</v>
      </c>
      <c r="CS25" s="642"/>
      <c r="CT25" s="642"/>
      <c r="CU25" s="642"/>
      <c r="CV25" s="642"/>
      <c r="CW25" s="642"/>
      <c r="CX25" s="642"/>
      <c r="CY25" s="643"/>
      <c r="CZ25" s="646">
        <v>19.7</v>
      </c>
      <c r="DA25" s="675"/>
      <c r="DB25" s="675"/>
      <c r="DC25" s="676"/>
      <c r="DD25" s="649">
        <v>1521511</v>
      </c>
      <c r="DE25" s="642"/>
      <c r="DF25" s="642"/>
      <c r="DG25" s="642"/>
      <c r="DH25" s="642"/>
      <c r="DI25" s="642"/>
      <c r="DJ25" s="642"/>
      <c r="DK25" s="643"/>
      <c r="DL25" s="649">
        <v>1400762</v>
      </c>
      <c r="DM25" s="642"/>
      <c r="DN25" s="642"/>
      <c r="DO25" s="642"/>
      <c r="DP25" s="642"/>
      <c r="DQ25" s="642"/>
      <c r="DR25" s="642"/>
      <c r="DS25" s="642"/>
      <c r="DT25" s="642"/>
      <c r="DU25" s="642"/>
      <c r="DV25" s="643"/>
      <c r="DW25" s="646">
        <v>24.5</v>
      </c>
      <c r="DX25" s="675"/>
      <c r="DY25" s="675"/>
      <c r="DZ25" s="675"/>
      <c r="EA25" s="675"/>
      <c r="EB25" s="675"/>
      <c r="EC25" s="677"/>
    </row>
    <row r="26" spans="2:133" ht="11.25" customHeight="1">
      <c r="B26" s="638" t="s">
        <v>288</v>
      </c>
      <c r="C26" s="639"/>
      <c r="D26" s="639"/>
      <c r="E26" s="639"/>
      <c r="F26" s="639"/>
      <c r="G26" s="639"/>
      <c r="H26" s="639"/>
      <c r="I26" s="639"/>
      <c r="J26" s="639"/>
      <c r="K26" s="639"/>
      <c r="L26" s="639"/>
      <c r="M26" s="639"/>
      <c r="N26" s="639"/>
      <c r="O26" s="639"/>
      <c r="P26" s="639"/>
      <c r="Q26" s="640"/>
      <c r="R26" s="641">
        <v>27952</v>
      </c>
      <c r="S26" s="644"/>
      <c r="T26" s="644"/>
      <c r="U26" s="644"/>
      <c r="V26" s="644"/>
      <c r="W26" s="644"/>
      <c r="X26" s="644"/>
      <c r="Y26" s="645"/>
      <c r="Z26" s="703">
        <v>0.3</v>
      </c>
      <c r="AA26" s="703"/>
      <c r="AB26" s="703"/>
      <c r="AC26" s="703"/>
      <c r="AD26" s="704" t="s">
        <v>220</v>
      </c>
      <c r="AE26" s="704"/>
      <c r="AF26" s="704"/>
      <c r="AG26" s="704"/>
      <c r="AH26" s="704"/>
      <c r="AI26" s="704"/>
      <c r="AJ26" s="704"/>
      <c r="AK26" s="704"/>
      <c r="AL26" s="646" t="s">
        <v>226</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226</v>
      </c>
      <c r="BH26" s="644"/>
      <c r="BI26" s="644"/>
      <c r="BJ26" s="644"/>
      <c r="BK26" s="644"/>
      <c r="BL26" s="644"/>
      <c r="BM26" s="644"/>
      <c r="BN26" s="645"/>
      <c r="BO26" s="703" t="s">
        <v>220</v>
      </c>
      <c r="BP26" s="703"/>
      <c r="BQ26" s="703"/>
      <c r="BR26" s="703"/>
      <c r="BS26" s="649" t="s">
        <v>220</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1057834</v>
      </c>
      <c r="CS26" s="644"/>
      <c r="CT26" s="644"/>
      <c r="CU26" s="644"/>
      <c r="CV26" s="644"/>
      <c r="CW26" s="644"/>
      <c r="CX26" s="644"/>
      <c r="CY26" s="645"/>
      <c r="CZ26" s="646">
        <v>12.8</v>
      </c>
      <c r="DA26" s="675"/>
      <c r="DB26" s="675"/>
      <c r="DC26" s="676"/>
      <c r="DD26" s="649">
        <v>962870</v>
      </c>
      <c r="DE26" s="644"/>
      <c r="DF26" s="644"/>
      <c r="DG26" s="644"/>
      <c r="DH26" s="644"/>
      <c r="DI26" s="644"/>
      <c r="DJ26" s="644"/>
      <c r="DK26" s="645"/>
      <c r="DL26" s="649" t="s">
        <v>220</v>
      </c>
      <c r="DM26" s="644"/>
      <c r="DN26" s="644"/>
      <c r="DO26" s="644"/>
      <c r="DP26" s="644"/>
      <c r="DQ26" s="644"/>
      <c r="DR26" s="644"/>
      <c r="DS26" s="644"/>
      <c r="DT26" s="644"/>
      <c r="DU26" s="644"/>
      <c r="DV26" s="645"/>
      <c r="DW26" s="646" t="s">
        <v>220</v>
      </c>
      <c r="DX26" s="675"/>
      <c r="DY26" s="675"/>
      <c r="DZ26" s="675"/>
      <c r="EA26" s="675"/>
      <c r="EB26" s="675"/>
      <c r="EC26" s="677"/>
    </row>
    <row r="27" spans="2:133" ht="11.25" customHeight="1">
      <c r="B27" s="638" t="s">
        <v>291</v>
      </c>
      <c r="C27" s="639"/>
      <c r="D27" s="639"/>
      <c r="E27" s="639"/>
      <c r="F27" s="639"/>
      <c r="G27" s="639"/>
      <c r="H27" s="639"/>
      <c r="I27" s="639"/>
      <c r="J27" s="639"/>
      <c r="K27" s="639"/>
      <c r="L27" s="639"/>
      <c r="M27" s="639"/>
      <c r="N27" s="639"/>
      <c r="O27" s="639"/>
      <c r="P27" s="639"/>
      <c r="Q27" s="640"/>
      <c r="R27" s="641">
        <v>1002478</v>
      </c>
      <c r="S27" s="644"/>
      <c r="T27" s="644"/>
      <c r="U27" s="644"/>
      <c r="V27" s="644"/>
      <c r="W27" s="644"/>
      <c r="X27" s="644"/>
      <c r="Y27" s="645"/>
      <c r="Z27" s="703">
        <v>11.4</v>
      </c>
      <c r="AA27" s="703"/>
      <c r="AB27" s="703"/>
      <c r="AC27" s="703"/>
      <c r="AD27" s="704" t="s">
        <v>226</v>
      </c>
      <c r="AE27" s="704"/>
      <c r="AF27" s="704"/>
      <c r="AG27" s="704"/>
      <c r="AH27" s="704"/>
      <c r="AI27" s="704"/>
      <c r="AJ27" s="704"/>
      <c r="AK27" s="704"/>
      <c r="AL27" s="646" t="s">
        <v>226</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3091984</v>
      </c>
      <c r="BH27" s="644"/>
      <c r="BI27" s="644"/>
      <c r="BJ27" s="644"/>
      <c r="BK27" s="644"/>
      <c r="BL27" s="644"/>
      <c r="BM27" s="644"/>
      <c r="BN27" s="645"/>
      <c r="BO27" s="703">
        <v>100</v>
      </c>
      <c r="BP27" s="703"/>
      <c r="BQ27" s="703"/>
      <c r="BR27" s="703"/>
      <c r="BS27" s="649" t="s">
        <v>226</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1727822</v>
      </c>
      <c r="CS27" s="642"/>
      <c r="CT27" s="642"/>
      <c r="CU27" s="642"/>
      <c r="CV27" s="642"/>
      <c r="CW27" s="642"/>
      <c r="CX27" s="642"/>
      <c r="CY27" s="643"/>
      <c r="CZ27" s="646">
        <v>20.9</v>
      </c>
      <c r="DA27" s="675"/>
      <c r="DB27" s="675"/>
      <c r="DC27" s="676"/>
      <c r="DD27" s="649">
        <v>528360</v>
      </c>
      <c r="DE27" s="642"/>
      <c r="DF27" s="642"/>
      <c r="DG27" s="642"/>
      <c r="DH27" s="642"/>
      <c r="DI27" s="642"/>
      <c r="DJ27" s="642"/>
      <c r="DK27" s="643"/>
      <c r="DL27" s="649">
        <v>521244</v>
      </c>
      <c r="DM27" s="642"/>
      <c r="DN27" s="642"/>
      <c r="DO27" s="642"/>
      <c r="DP27" s="642"/>
      <c r="DQ27" s="642"/>
      <c r="DR27" s="642"/>
      <c r="DS27" s="642"/>
      <c r="DT27" s="642"/>
      <c r="DU27" s="642"/>
      <c r="DV27" s="643"/>
      <c r="DW27" s="646">
        <v>9.1</v>
      </c>
      <c r="DX27" s="675"/>
      <c r="DY27" s="675"/>
      <c r="DZ27" s="675"/>
      <c r="EA27" s="675"/>
      <c r="EB27" s="675"/>
      <c r="EC27" s="677"/>
    </row>
    <row r="28" spans="2:133" ht="11.25" customHeight="1">
      <c r="B28" s="746" t="s">
        <v>294</v>
      </c>
      <c r="C28" s="747"/>
      <c r="D28" s="747"/>
      <c r="E28" s="747"/>
      <c r="F28" s="747"/>
      <c r="G28" s="747"/>
      <c r="H28" s="747"/>
      <c r="I28" s="747"/>
      <c r="J28" s="747"/>
      <c r="K28" s="747"/>
      <c r="L28" s="747"/>
      <c r="M28" s="747"/>
      <c r="N28" s="747"/>
      <c r="O28" s="747"/>
      <c r="P28" s="747"/>
      <c r="Q28" s="748"/>
      <c r="R28" s="641" t="s">
        <v>226</v>
      </c>
      <c r="S28" s="644"/>
      <c r="T28" s="644"/>
      <c r="U28" s="644"/>
      <c r="V28" s="644"/>
      <c r="W28" s="644"/>
      <c r="X28" s="644"/>
      <c r="Y28" s="645"/>
      <c r="Z28" s="703" t="s">
        <v>226</v>
      </c>
      <c r="AA28" s="703"/>
      <c r="AB28" s="703"/>
      <c r="AC28" s="703"/>
      <c r="AD28" s="704" t="s">
        <v>220</v>
      </c>
      <c r="AE28" s="704"/>
      <c r="AF28" s="704"/>
      <c r="AG28" s="704"/>
      <c r="AH28" s="704"/>
      <c r="AI28" s="704"/>
      <c r="AJ28" s="704"/>
      <c r="AK28" s="704"/>
      <c r="AL28" s="646" t="s">
        <v>226</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679972</v>
      </c>
      <c r="CS28" s="644"/>
      <c r="CT28" s="644"/>
      <c r="CU28" s="644"/>
      <c r="CV28" s="644"/>
      <c r="CW28" s="644"/>
      <c r="CX28" s="644"/>
      <c r="CY28" s="645"/>
      <c r="CZ28" s="646">
        <v>8.1999999999999993</v>
      </c>
      <c r="DA28" s="675"/>
      <c r="DB28" s="675"/>
      <c r="DC28" s="676"/>
      <c r="DD28" s="649">
        <v>665390</v>
      </c>
      <c r="DE28" s="644"/>
      <c r="DF28" s="644"/>
      <c r="DG28" s="644"/>
      <c r="DH28" s="644"/>
      <c r="DI28" s="644"/>
      <c r="DJ28" s="644"/>
      <c r="DK28" s="645"/>
      <c r="DL28" s="649">
        <v>665390</v>
      </c>
      <c r="DM28" s="644"/>
      <c r="DN28" s="644"/>
      <c r="DO28" s="644"/>
      <c r="DP28" s="644"/>
      <c r="DQ28" s="644"/>
      <c r="DR28" s="644"/>
      <c r="DS28" s="644"/>
      <c r="DT28" s="644"/>
      <c r="DU28" s="644"/>
      <c r="DV28" s="645"/>
      <c r="DW28" s="646">
        <v>11.6</v>
      </c>
      <c r="DX28" s="675"/>
      <c r="DY28" s="675"/>
      <c r="DZ28" s="675"/>
      <c r="EA28" s="675"/>
      <c r="EB28" s="675"/>
      <c r="EC28" s="677"/>
    </row>
    <row r="29" spans="2:133" ht="11.25" customHeight="1">
      <c r="B29" s="638" t="s">
        <v>296</v>
      </c>
      <c r="C29" s="639"/>
      <c r="D29" s="639"/>
      <c r="E29" s="639"/>
      <c r="F29" s="639"/>
      <c r="G29" s="639"/>
      <c r="H29" s="639"/>
      <c r="I29" s="639"/>
      <c r="J29" s="639"/>
      <c r="K29" s="639"/>
      <c r="L29" s="639"/>
      <c r="M29" s="639"/>
      <c r="N29" s="639"/>
      <c r="O29" s="639"/>
      <c r="P29" s="639"/>
      <c r="Q29" s="640"/>
      <c r="R29" s="641">
        <v>563328</v>
      </c>
      <c r="S29" s="644"/>
      <c r="T29" s="644"/>
      <c r="U29" s="644"/>
      <c r="V29" s="644"/>
      <c r="W29" s="644"/>
      <c r="X29" s="644"/>
      <c r="Y29" s="645"/>
      <c r="Z29" s="703">
        <v>6.4</v>
      </c>
      <c r="AA29" s="703"/>
      <c r="AB29" s="703"/>
      <c r="AC29" s="703"/>
      <c r="AD29" s="704" t="s">
        <v>220</v>
      </c>
      <c r="AE29" s="704"/>
      <c r="AF29" s="704"/>
      <c r="AG29" s="704"/>
      <c r="AH29" s="704"/>
      <c r="AI29" s="704"/>
      <c r="AJ29" s="704"/>
      <c r="AK29" s="704"/>
      <c r="AL29" s="646" t="s">
        <v>226</v>
      </c>
      <c r="AM29" s="647"/>
      <c r="AN29" s="647"/>
      <c r="AO29" s="705"/>
      <c r="AP29" s="715" t="s">
        <v>214</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300</v>
      </c>
      <c r="CG29" s="682"/>
      <c r="CH29" s="682"/>
      <c r="CI29" s="682"/>
      <c r="CJ29" s="682"/>
      <c r="CK29" s="682"/>
      <c r="CL29" s="682"/>
      <c r="CM29" s="682"/>
      <c r="CN29" s="682"/>
      <c r="CO29" s="682"/>
      <c r="CP29" s="682"/>
      <c r="CQ29" s="683"/>
      <c r="CR29" s="641">
        <v>679972</v>
      </c>
      <c r="CS29" s="642"/>
      <c r="CT29" s="642"/>
      <c r="CU29" s="642"/>
      <c r="CV29" s="642"/>
      <c r="CW29" s="642"/>
      <c r="CX29" s="642"/>
      <c r="CY29" s="643"/>
      <c r="CZ29" s="646">
        <v>8.1999999999999993</v>
      </c>
      <c r="DA29" s="675"/>
      <c r="DB29" s="675"/>
      <c r="DC29" s="676"/>
      <c r="DD29" s="649">
        <v>665390</v>
      </c>
      <c r="DE29" s="642"/>
      <c r="DF29" s="642"/>
      <c r="DG29" s="642"/>
      <c r="DH29" s="642"/>
      <c r="DI29" s="642"/>
      <c r="DJ29" s="642"/>
      <c r="DK29" s="643"/>
      <c r="DL29" s="649">
        <v>665390</v>
      </c>
      <c r="DM29" s="642"/>
      <c r="DN29" s="642"/>
      <c r="DO29" s="642"/>
      <c r="DP29" s="642"/>
      <c r="DQ29" s="642"/>
      <c r="DR29" s="642"/>
      <c r="DS29" s="642"/>
      <c r="DT29" s="642"/>
      <c r="DU29" s="642"/>
      <c r="DV29" s="643"/>
      <c r="DW29" s="646">
        <v>11.6</v>
      </c>
      <c r="DX29" s="675"/>
      <c r="DY29" s="675"/>
      <c r="DZ29" s="675"/>
      <c r="EA29" s="675"/>
      <c r="EB29" s="675"/>
      <c r="EC29" s="677"/>
    </row>
    <row r="30" spans="2:133" ht="11.25" customHeight="1">
      <c r="B30" s="638" t="s">
        <v>301</v>
      </c>
      <c r="C30" s="639"/>
      <c r="D30" s="639"/>
      <c r="E30" s="639"/>
      <c r="F30" s="639"/>
      <c r="G30" s="639"/>
      <c r="H30" s="639"/>
      <c r="I30" s="639"/>
      <c r="J30" s="639"/>
      <c r="K30" s="639"/>
      <c r="L30" s="639"/>
      <c r="M30" s="639"/>
      <c r="N30" s="639"/>
      <c r="O30" s="639"/>
      <c r="P30" s="639"/>
      <c r="Q30" s="640"/>
      <c r="R30" s="641">
        <v>15467</v>
      </c>
      <c r="S30" s="644"/>
      <c r="T30" s="644"/>
      <c r="U30" s="644"/>
      <c r="V30" s="644"/>
      <c r="W30" s="644"/>
      <c r="X30" s="644"/>
      <c r="Y30" s="645"/>
      <c r="Z30" s="703">
        <v>0.2</v>
      </c>
      <c r="AA30" s="703"/>
      <c r="AB30" s="703"/>
      <c r="AC30" s="703"/>
      <c r="AD30" s="704">
        <v>5655</v>
      </c>
      <c r="AE30" s="704"/>
      <c r="AF30" s="704"/>
      <c r="AG30" s="704"/>
      <c r="AH30" s="704"/>
      <c r="AI30" s="704"/>
      <c r="AJ30" s="704"/>
      <c r="AK30" s="704"/>
      <c r="AL30" s="646">
        <v>0.1</v>
      </c>
      <c r="AM30" s="647"/>
      <c r="AN30" s="647"/>
      <c r="AO30" s="705"/>
      <c r="AP30" s="731" t="s">
        <v>302</v>
      </c>
      <c r="AQ30" s="732"/>
      <c r="AR30" s="732"/>
      <c r="AS30" s="732"/>
      <c r="AT30" s="737" t="s">
        <v>303</v>
      </c>
      <c r="AU30" s="210"/>
      <c r="AV30" s="210"/>
      <c r="AW30" s="210"/>
      <c r="AX30" s="740" t="s">
        <v>180</v>
      </c>
      <c r="AY30" s="741"/>
      <c r="AZ30" s="741"/>
      <c r="BA30" s="741"/>
      <c r="BB30" s="741"/>
      <c r="BC30" s="741"/>
      <c r="BD30" s="741"/>
      <c r="BE30" s="741"/>
      <c r="BF30" s="742"/>
      <c r="BG30" s="721">
        <v>98.7</v>
      </c>
      <c r="BH30" s="722"/>
      <c r="BI30" s="722"/>
      <c r="BJ30" s="722"/>
      <c r="BK30" s="722"/>
      <c r="BL30" s="722"/>
      <c r="BM30" s="723">
        <v>94.6</v>
      </c>
      <c r="BN30" s="722"/>
      <c r="BO30" s="722"/>
      <c r="BP30" s="722"/>
      <c r="BQ30" s="724"/>
      <c r="BR30" s="721">
        <v>98.4</v>
      </c>
      <c r="BS30" s="722"/>
      <c r="BT30" s="722"/>
      <c r="BU30" s="722"/>
      <c r="BV30" s="722"/>
      <c r="BW30" s="722"/>
      <c r="BX30" s="723">
        <v>93.9</v>
      </c>
      <c r="BY30" s="722"/>
      <c r="BZ30" s="722"/>
      <c r="CA30" s="722"/>
      <c r="CB30" s="724"/>
      <c r="CD30" s="727"/>
      <c r="CE30" s="728"/>
      <c r="CF30" s="685" t="s">
        <v>304</v>
      </c>
      <c r="CG30" s="682"/>
      <c r="CH30" s="682"/>
      <c r="CI30" s="682"/>
      <c r="CJ30" s="682"/>
      <c r="CK30" s="682"/>
      <c r="CL30" s="682"/>
      <c r="CM30" s="682"/>
      <c r="CN30" s="682"/>
      <c r="CO30" s="682"/>
      <c r="CP30" s="682"/>
      <c r="CQ30" s="683"/>
      <c r="CR30" s="641">
        <v>613483</v>
      </c>
      <c r="CS30" s="644"/>
      <c r="CT30" s="644"/>
      <c r="CU30" s="644"/>
      <c r="CV30" s="644"/>
      <c r="CW30" s="644"/>
      <c r="CX30" s="644"/>
      <c r="CY30" s="645"/>
      <c r="CZ30" s="646">
        <v>7.4</v>
      </c>
      <c r="DA30" s="675"/>
      <c r="DB30" s="675"/>
      <c r="DC30" s="676"/>
      <c r="DD30" s="649">
        <v>598901</v>
      </c>
      <c r="DE30" s="644"/>
      <c r="DF30" s="644"/>
      <c r="DG30" s="644"/>
      <c r="DH30" s="644"/>
      <c r="DI30" s="644"/>
      <c r="DJ30" s="644"/>
      <c r="DK30" s="645"/>
      <c r="DL30" s="649">
        <v>598901</v>
      </c>
      <c r="DM30" s="644"/>
      <c r="DN30" s="644"/>
      <c r="DO30" s="644"/>
      <c r="DP30" s="644"/>
      <c r="DQ30" s="644"/>
      <c r="DR30" s="644"/>
      <c r="DS30" s="644"/>
      <c r="DT30" s="644"/>
      <c r="DU30" s="644"/>
      <c r="DV30" s="645"/>
      <c r="DW30" s="646">
        <v>10.5</v>
      </c>
      <c r="DX30" s="675"/>
      <c r="DY30" s="675"/>
      <c r="DZ30" s="675"/>
      <c r="EA30" s="675"/>
      <c r="EB30" s="675"/>
      <c r="EC30" s="677"/>
    </row>
    <row r="31" spans="2:133" ht="11.25" customHeight="1">
      <c r="B31" s="638" t="s">
        <v>305</v>
      </c>
      <c r="C31" s="639"/>
      <c r="D31" s="639"/>
      <c r="E31" s="639"/>
      <c r="F31" s="639"/>
      <c r="G31" s="639"/>
      <c r="H31" s="639"/>
      <c r="I31" s="639"/>
      <c r="J31" s="639"/>
      <c r="K31" s="639"/>
      <c r="L31" s="639"/>
      <c r="M31" s="639"/>
      <c r="N31" s="639"/>
      <c r="O31" s="639"/>
      <c r="P31" s="639"/>
      <c r="Q31" s="640"/>
      <c r="R31" s="641">
        <v>1370</v>
      </c>
      <c r="S31" s="644"/>
      <c r="T31" s="644"/>
      <c r="U31" s="644"/>
      <c r="V31" s="644"/>
      <c r="W31" s="644"/>
      <c r="X31" s="644"/>
      <c r="Y31" s="645"/>
      <c r="Z31" s="703">
        <v>0</v>
      </c>
      <c r="AA31" s="703"/>
      <c r="AB31" s="703"/>
      <c r="AC31" s="703"/>
      <c r="AD31" s="704" t="s">
        <v>226</v>
      </c>
      <c r="AE31" s="704"/>
      <c r="AF31" s="704"/>
      <c r="AG31" s="704"/>
      <c r="AH31" s="704"/>
      <c r="AI31" s="704"/>
      <c r="AJ31" s="704"/>
      <c r="AK31" s="704"/>
      <c r="AL31" s="646" t="s">
        <v>220</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98.4</v>
      </c>
      <c r="BH31" s="642"/>
      <c r="BI31" s="642"/>
      <c r="BJ31" s="642"/>
      <c r="BK31" s="642"/>
      <c r="BL31" s="642"/>
      <c r="BM31" s="647">
        <v>94.3</v>
      </c>
      <c r="BN31" s="720"/>
      <c r="BO31" s="720"/>
      <c r="BP31" s="720"/>
      <c r="BQ31" s="681"/>
      <c r="BR31" s="719">
        <v>98.1</v>
      </c>
      <c r="BS31" s="642"/>
      <c r="BT31" s="642"/>
      <c r="BU31" s="642"/>
      <c r="BV31" s="642"/>
      <c r="BW31" s="642"/>
      <c r="BX31" s="647">
        <v>93.7</v>
      </c>
      <c r="BY31" s="720"/>
      <c r="BZ31" s="720"/>
      <c r="CA31" s="720"/>
      <c r="CB31" s="681"/>
      <c r="CD31" s="727"/>
      <c r="CE31" s="728"/>
      <c r="CF31" s="685" t="s">
        <v>308</v>
      </c>
      <c r="CG31" s="682"/>
      <c r="CH31" s="682"/>
      <c r="CI31" s="682"/>
      <c r="CJ31" s="682"/>
      <c r="CK31" s="682"/>
      <c r="CL31" s="682"/>
      <c r="CM31" s="682"/>
      <c r="CN31" s="682"/>
      <c r="CO31" s="682"/>
      <c r="CP31" s="682"/>
      <c r="CQ31" s="683"/>
      <c r="CR31" s="641">
        <v>66489</v>
      </c>
      <c r="CS31" s="642"/>
      <c r="CT31" s="642"/>
      <c r="CU31" s="642"/>
      <c r="CV31" s="642"/>
      <c r="CW31" s="642"/>
      <c r="CX31" s="642"/>
      <c r="CY31" s="643"/>
      <c r="CZ31" s="646">
        <v>0.8</v>
      </c>
      <c r="DA31" s="675"/>
      <c r="DB31" s="675"/>
      <c r="DC31" s="676"/>
      <c r="DD31" s="649">
        <v>66489</v>
      </c>
      <c r="DE31" s="642"/>
      <c r="DF31" s="642"/>
      <c r="DG31" s="642"/>
      <c r="DH31" s="642"/>
      <c r="DI31" s="642"/>
      <c r="DJ31" s="642"/>
      <c r="DK31" s="643"/>
      <c r="DL31" s="649">
        <v>66489</v>
      </c>
      <c r="DM31" s="642"/>
      <c r="DN31" s="642"/>
      <c r="DO31" s="642"/>
      <c r="DP31" s="642"/>
      <c r="DQ31" s="642"/>
      <c r="DR31" s="642"/>
      <c r="DS31" s="642"/>
      <c r="DT31" s="642"/>
      <c r="DU31" s="642"/>
      <c r="DV31" s="643"/>
      <c r="DW31" s="646">
        <v>1.2</v>
      </c>
      <c r="DX31" s="675"/>
      <c r="DY31" s="675"/>
      <c r="DZ31" s="675"/>
      <c r="EA31" s="675"/>
      <c r="EB31" s="675"/>
      <c r="EC31" s="677"/>
    </row>
    <row r="32" spans="2:133" ht="11.25" customHeight="1">
      <c r="B32" s="638" t="s">
        <v>309</v>
      </c>
      <c r="C32" s="639"/>
      <c r="D32" s="639"/>
      <c r="E32" s="639"/>
      <c r="F32" s="639"/>
      <c r="G32" s="639"/>
      <c r="H32" s="639"/>
      <c r="I32" s="639"/>
      <c r="J32" s="639"/>
      <c r="K32" s="639"/>
      <c r="L32" s="639"/>
      <c r="M32" s="639"/>
      <c r="N32" s="639"/>
      <c r="O32" s="639"/>
      <c r="P32" s="639"/>
      <c r="Q32" s="640"/>
      <c r="R32" s="641">
        <v>408712</v>
      </c>
      <c r="S32" s="644"/>
      <c r="T32" s="644"/>
      <c r="U32" s="644"/>
      <c r="V32" s="644"/>
      <c r="W32" s="644"/>
      <c r="X32" s="644"/>
      <c r="Y32" s="645"/>
      <c r="Z32" s="703">
        <v>4.7</v>
      </c>
      <c r="AA32" s="703"/>
      <c r="AB32" s="703"/>
      <c r="AC32" s="703"/>
      <c r="AD32" s="704" t="s">
        <v>226</v>
      </c>
      <c r="AE32" s="704"/>
      <c r="AF32" s="704"/>
      <c r="AG32" s="704"/>
      <c r="AH32" s="704"/>
      <c r="AI32" s="704"/>
      <c r="AJ32" s="704"/>
      <c r="AK32" s="704"/>
      <c r="AL32" s="646" t="s">
        <v>220</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98.9</v>
      </c>
      <c r="BH32" s="657"/>
      <c r="BI32" s="657"/>
      <c r="BJ32" s="657"/>
      <c r="BK32" s="657"/>
      <c r="BL32" s="657"/>
      <c r="BM32" s="701">
        <v>94.3</v>
      </c>
      <c r="BN32" s="657"/>
      <c r="BO32" s="657"/>
      <c r="BP32" s="657"/>
      <c r="BQ32" s="694"/>
      <c r="BR32" s="718">
        <v>98.6</v>
      </c>
      <c r="BS32" s="657"/>
      <c r="BT32" s="657"/>
      <c r="BU32" s="657"/>
      <c r="BV32" s="657"/>
      <c r="BW32" s="657"/>
      <c r="BX32" s="701">
        <v>93.2</v>
      </c>
      <c r="BY32" s="657"/>
      <c r="BZ32" s="657"/>
      <c r="CA32" s="657"/>
      <c r="CB32" s="694"/>
      <c r="CD32" s="729"/>
      <c r="CE32" s="730"/>
      <c r="CF32" s="685" t="s">
        <v>311</v>
      </c>
      <c r="CG32" s="682"/>
      <c r="CH32" s="682"/>
      <c r="CI32" s="682"/>
      <c r="CJ32" s="682"/>
      <c r="CK32" s="682"/>
      <c r="CL32" s="682"/>
      <c r="CM32" s="682"/>
      <c r="CN32" s="682"/>
      <c r="CO32" s="682"/>
      <c r="CP32" s="682"/>
      <c r="CQ32" s="683"/>
      <c r="CR32" s="641" t="s">
        <v>220</v>
      </c>
      <c r="CS32" s="644"/>
      <c r="CT32" s="644"/>
      <c r="CU32" s="644"/>
      <c r="CV32" s="644"/>
      <c r="CW32" s="644"/>
      <c r="CX32" s="644"/>
      <c r="CY32" s="645"/>
      <c r="CZ32" s="646" t="s">
        <v>220</v>
      </c>
      <c r="DA32" s="675"/>
      <c r="DB32" s="675"/>
      <c r="DC32" s="676"/>
      <c r="DD32" s="649" t="s">
        <v>226</v>
      </c>
      <c r="DE32" s="644"/>
      <c r="DF32" s="644"/>
      <c r="DG32" s="644"/>
      <c r="DH32" s="644"/>
      <c r="DI32" s="644"/>
      <c r="DJ32" s="644"/>
      <c r="DK32" s="645"/>
      <c r="DL32" s="649" t="s">
        <v>226</v>
      </c>
      <c r="DM32" s="644"/>
      <c r="DN32" s="644"/>
      <c r="DO32" s="644"/>
      <c r="DP32" s="644"/>
      <c r="DQ32" s="644"/>
      <c r="DR32" s="644"/>
      <c r="DS32" s="644"/>
      <c r="DT32" s="644"/>
      <c r="DU32" s="644"/>
      <c r="DV32" s="645"/>
      <c r="DW32" s="646" t="s">
        <v>220</v>
      </c>
      <c r="DX32" s="675"/>
      <c r="DY32" s="675"/>
      <c r="DZ32" s="675"/>
      <c r="EA32" s="675"/>
      <c r="EB32" s="675"/>
      <c r="EC32" s="677"/>
    </row>
    <row r="33" spans="2:133" ht="11.25" customHeight="1">
      <c r="B33" s="638" t="s">
        <v>312</v>
      </c>
      <c r="C33" s="639"/>
      <c r="D33" s="639"/>
      <c r="E33" s="639"/>
      <c r="F33" s="639"/>
      <c r="G33" s="639"/>
      <c r="H33" s="639"/>
      <c r="I33" s="639"/>
      <c r="J33" s="639"/>
      <c r="K33" s="639"/>
      <c r="L33" s="639"/>
      <c r="M33" s="639"/>
      <c r="N33" s="639"/>
      <c r="O33" s="639"/>
      <c r="P33" s="639"/>
      <c r="Q33" s="640"/>
      <c r="R33" s="641">
        <v>429034</v>
      </c>
      <c r="S33" s="644"/>
      <c r="T33" s="644"/>
      <c r="U33" s="644"/>
      <c r="V33" s="644"/>
      <c r="W33" s="644"/>
      <c r="X33" s="644"/>
      <c r="Y33" s="645"/>
      <c r="Z33" s="703">
        <v>4.9000000000000004</v>
      </c>
      <c r="AA33" s="703"/>
      <c r="AB33" s="703"/>
      <c r="AC33" s="703"/>
      <c r="AD33" s="704" t="s">
        <v>220</v>
      </c>
      <c r="AE33" s="704"/>
      <c r="AF33" s="704"/>
      <c r="AG33" s="704"/>
      <c r="AH33" s="704"/>
      <c r="AI33" s="704"/>
      <c r="AJ33" s="704"/>
      <c r="AK33" s="704"/>
      <c r="AL33" s="646" t="s">
        <v>220</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3814207</v>
      </c>
      <c r="CS33" s="642"/>
      <c r="CT33" s="642"/>
      <c r="CU33" s="642"/>
      <c r="CV33" s="642"/>
      <c r="CW33" s="642"/>
      <c r="CX33" s="642"/>
      <c r="CY33" s="643"/>
      <c r="CZ33" s="646">
        <v>46</v>
      </c>
      <c r="DA33" s="675"/>
      <c r="DB33" s="675"/>
      <c r="DC33" s="676"/>
      <c r="DD33" s="649">
        <v>3346029</v>
      </c>
      <c r="DE33" s="642"/>
      <c r="DF33" s="642"/>
      <c r="DG33" s="642"/>
      <c r="DH33" s="642"/>
      <c r="DI33" s="642"/>
      <c r="DJ33" s="642"/>
      <c r="DK33" s="643"/>
      <c r="DL33" s="649">
        <v>2542851</v>
      </c>
      <c r="DM33" s="642"/>
      <c r="DN33" s="642"/>
      <c r="DO33" s="642"/>
      <c r="DP33" s="642"/>
      <c r="DQ33" s="642"/>
      <c r="DR33" s="642"/>
      <c r="DS33" s="642"/>
      <c r="DT33" s="642"/>
      <c r="DU33" s="642"/>
      <c r="DV33" s="643"/>
      <c r="DW33" s="646">
        <v>44.5</v>
      </c>
      <c r="DX33" s="675"/>
      <c r="DY33" s="675"/>
      <c r="DZ33" s="675"/>
      <c r="EA33" s="675"/>
      <c r="EB33" s="675"/>
      <c r="EC33" s="677"/>
    </row>
    <row r="34" spans="2:133" ht="11.25" customHeight="1">
      <c r="B34" s="638" t="s">
        <v>314</v>
      </c>
      <c r="C34" s="639"/>
      <c r="D34" s="639"/>
      <c r="E34" s="639"/>
      <c r="F34" s="639"/>
      <c r="G34" s="639"/>
      <c r="H34" s="639"/>
      <c r="I34" s="639"/>
      <c r="J34" s="639"/>
      <c r="K34" s="639"/>
      <c r="L34" s="639"/>
      <c r="M34" s="639"/>
      <c r="N34" s="639"/>
      <c r="O34" s="639"/>
      <c r="P34" s="639"/>
      <c r="Q34" s="640"/>
      <c r="R34" s="641">
        <v>322371</v>
      </c>
      <c r="S34" s="644"/>
      <c r="T34" s="644"/>
      <c r="U34" s="644"/>
      <c r="V34" s="644"/>
      <c r="W34" s="644"/>
      <c r="X34" s="644"/>
      <c r="Y34" s="645"/>
      <c r="Z34" s="703">
        <v>3.7</v>
      </c>
      <c r="AA34" s="703"/>
      <c r="AB34" s="703"/>
      <c r="AC34" s="703"/>
      <c r="AD34" s="704">
        <v>3571</v>
      </c>
      <c r="AE34" s="704"/>
      <c r="AF34" s="704"/>
      <c r="AG34" s="704"/>
      <c r="AH34" s="704"/>
      <c r="AI34" s="704"/>
      <c r="AJ34" s="704"/>
      <c r="AK34" s="704"/>
      <c r="AL34" s="646">
        <v>0.1</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1270110</v>
      </c>
      <c r="CS34" s="644"/>
      <c r="CT34" s="644"/>
      <c r="CU34" s="644"/>
      <c r="CV34" s="644"/>
      <c r="CW34" s="644"/>
      <c r="CX34" s="644"/>
      <c r="CY34" s="645"/>
      <c r="CZ34" s="646">
        <v>15.3</v>
      </c>
      <c r="DA34" s="675"/>
      <c r="DB34" s="675"/>
      <c r="DC34" s="676"/>
      <c r="DD34" s="649">
        <v>978767</v>
      </c>
      <c r="DE34" s="644"/>
      <c r="DF34" s="644"/>
      <c r="DG34" s="644"/>
      <c r="DH34" s="644"/>
      <c r="DI34" s="644"/>
      <c r="DJ34" s="644"/>
      <c r="DK34" s="645"/>
      <c r="DL34" s="649">
        <v>849236</v>
      </c>
      <c r="DM34" s="644"/>
      <c r="DN34" s="644"/>
      <c r="DO34" s="644"/>
      <c r="DP34" s="644"/>
      <c r="DQ34" s="644"/>
      <c r="DR34" s="644"/>
      <c r="DS34" s="644"/>
      <c r="DT34" s="644"/>
      <c r="DU34" s="644"/>
      <c r="DV34" s="645"/>
      <c r="DW34" s="646">
        <v>14.9</v>
      </c>
      <c r="DX34" s="675"/>
      <c r="DY34" s="675"/>
      <c r="DZ34" s="675"/>
      <c r="EA34" s="675"/>
      <c r="EB34" s="675"/>
      <c r="EC34" s="677"/>
    </row>
    <row r="35" spans="2:133" ht="11.25" customHeight="1">
      <c r="B35" s="638" t="s">
        <v>318</v>
      </c>
      <c r="C35" s="639"/>
      <c r="D35" s="639"/>
      <c r="E35" s="639"/>
      <c r="F35" s="639"/>
      <c r="G35" s="639"/>
      <c r="H35" s="639"/>
      <c r="I35" s="639"/>
      <c r="J35" s="639"/>
      <c r="K35" s="639"/>
      <c r="L35" s="639"/>
      <c r="M35" s="639"/>
      <c r="N35" s="639"/>
      <c r="O35" s="639"/>
      <c r="P35" s="639"/>
      <c r="Q35" s="640"/>
      <c r="R35" s="641">
        <v>531199</v>
      </c>
      <c r="S35" s="644"/>
      <c r="T35" s="644"/>
      <c r="U35" s="644"/>
      <c r="V35" s="644"/>
      <c r="W35" s="644"/>
      <c r="X35" s="644"/>
      <c r="Y35" s="645"/>
      <c r="Z35" s="703">
        <v>6</v>
      </c>
      <c r="AA35" s="703"/>
      <c r="AB35" s="703"/>
      <c r="AC35" s="703"/>
      <c r="AD35" s="704" t="s">
        <v>220</v>
      </c>
      <c r="AE35" s="704"/>
      <c r="AF35" s="704"/>
      <c r="AG35" s="704"/>
      <c r="AH35" s="704"/>
      <c r="AI35" s="704"/>
      <c r="AJ35" s="704"/>
      <c r="AK35" s="704"/>
      <c r="AL35" s="646" t="s">
        <v>220</v>
      </c>
      <c r="AM35" s="647"/>
      <c r="AN35" s="647"/>
      <c r="AO35" s="705"/>
      <c r="AP35" s="214"/>
      <c r="AQ35" s="709" t="s">
        <v>319</v>
      </c>
      <c r="AR35" s="710"/>
      <c r="AS35" s="710"/>
      <c r="AT35" s="710"/>
      <c r="AU35" s="710"/>
      <c r="AV35" s="710"/>
      <c r="AW35" s="710"/>
      <c r="AX35" s="710"/>
      <c r="AY35" s="711"/>
      <c r="AZ35" s="706">
        <v>1260239</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458466</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77442</v>
      </c>
      <c r="CS35" s="642"/>
      <c r="CT35" s="642"/>
      <c r="CU35" s="642"/>
      <c r="CV35" s="642"/>
      <c r="CW35" s="642"/>
      <c r="CX35" s="642"/>
      <c r="CY35" s="643"/>
      <c r="CZ35" s="646">
        <v>0.9</v>
      </c>
      <c r="DA35" s="675"/>
      <c r="DB35" s="675"/>
      <c r="DC35" s="676"/>
      <c r="DD35" s="649">
        <v>66709</v>
      </c>
      <c r="DE35" s="642"/>
      <c r="DF35" s="642"/>
      <c r="DG35" s="642"/>
      <c r="DH35" s="642"/>
      <c r="DI35" s="642"/>
      <c r="DJ35" s="642"/>
      <c r="DK35" s="643"/>
      <c r="DL35" s="649">
        <v>59551</v>
      </c>
      <c r="DM35" s="642"/>
      <c r="DN35" s="642"/>
      <c r="DO35" s="642"/>
      <c r="DP35" s="642"/>
      <c r="DQ35" s="642"/>
      <c r="DR35" s="642"/>
      <c r="DS35" s="642"/>
      <c r="DT35" s="642"/>
      <c r="DU35" s="642"/>
      <c r="DV35" s="643"/>
      <c r="DW35" s="646">
        <v>1</v>
      </c>
      <c r="DX35" s="675"/>
      <c r="DY35" s="675"/>
      <c r="DZ35" s="675"/>
      <c r="EA35" s="675"/>
      <c r="EB35" s="675"/>
      <c r="EC35" s="677"/>
    </row>
    <row r="36" spans="2:133" ht="11.25" customHeight="1">
      <c r="B36" s="638" t="s">
        <v>322</v>
      </c>
      <c r="C36" s="639"/>
      <c r="D36" s="639"/>
      <c r="E36" s="639"/>
      <c r="F36" s="639"/>
      <c r="G36" s="639"/>
      <c r="H36" s="639"/>
      <c r="I36" s="639"/>
      <c r="J36" s="639"/>
      <c r="K36" s="639"/>
      <c r="L36" s="639"/>
      <c r="M36" s="639"/>
      <c r="N36" s="639"/>
      <c r="O36" s="639"/>
      <c r="P36" s="639"/>
      <c r="Q36" s="640"/>
      <c r="R36" s="641" t="s">
        <v>220</v>
      </c>
      <c r="S36" s="644"/>
      <c r="T36" s="644"/>
      <c r="U36" s="644"/>
      <c r="V36" s="644"/>
      <c r="W36" s="644"/>
      <c r="X36" s="644"/>
      <c r="Y36" s="645"/>
      <c r="Z36" s="703" t="s">
        <v>226</v>
      </c>
      <c r="AA36" s="703"/>
      <c r="AB36" s="703"/>
      <c r="AC36" s="703"/>
      <c r="AD36" s="704" t="s">
        <v>226</v>
      </c>
      <c r="AE36" s="704"/>
      <c r="AF36" s="704"/>
      <c r="AG36" s="704"/>
      <c r="AH36" s="704"/>
      <c r="AI36" s="704"/>
      <c r="AJ36" s="704"/>
      <c r="AK36" s="704"/>
      <c r="AL36" s="646" t="s">
        <v>220</v>
      </c>
      <c r="AM36" s="647"/>
      <c r="AN36" s="647"/>
      <c r="AO36" s="705"/>
      <c r="AQ36" s="678" t="s">
        <v>323</v>
      </c>
      <c r="AR36" s="679"/>
      <c r="AS36" s="679"/>
      <c r="AT36" s="679"/>
      <c r="AU36" s="679"/>
      <c r="AV36" s="679"/>
      <c r="AW36" s="679"/>
      <c r="AX36" s="679"/>
      <c r="AY36" s="680"/>
      <c r="AZ36" s="641">
        <v>328042</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266770</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1012114</v>
      </c>
      <c r="CS36" s="644"/>
      <c r="CT36" s="644"/>
      <c r="CU36" s="644"/>
      <c r="CV36" s="644"/>
      <c r="CW36" s="644"/>
      <c r="CX36" s="644"/>
      <c r="CY36" s="645"/>
      <c r="CZ36" s="646">
        <v>12.2</v>
      </c>
      <c r="DA36" s="675"/>
      <c r="DB36" s="675"/>
      <c r="DC36" s="676"/>
      <c r="DD36" s="649">
        <v>979885</v>
      </c>
      <c r="DE36" s="644"/>
      <c r="DF36" s="644"/>
      <c r="DG36" s="644"/>
      <c r="DH36" s="644"/>
      <c r="DI36" s="644"/>
      <c r="DJ36" s="644"/>
      <c r="DK36" s="645"/>
      <c r="DL36" s="649">
        <v>844939</v>
      </c>
      <c r="DM36" s="644"/>
      <c r="DN36" s="644"/>
      <c r="DO36" s="644"/>
      <c r="DP36" s="644"/>
      <c r="DQ36" s="644"/>
      <c r="DR36" s="644"/>
      <c r="DS36" s="644"/>
      <c r="DT36" s="644"/>
      <c r="DU36" s="644"/>
      <c r="DV36" s="645"/>
      <c r="DW36" s="646">
        <v>14.8</v>
      </c>
      <c r="DX36" s="675"/>
      <c r="DY36" s="675"/>
      <c r="DZ36" s="675"/>
      <c r="EA36" s="675"/>
      <c r="EB36" s="675"/>
      <c r="EC36" s="677"/>
    </row>
    <row r="37" spans="2:133" ht="11.25" customHeight="1">
      <c r="B37" s="638" t="s">
        <v>326</v>
      </c>
      <c r="C37" s="639"/>
      <c r="D37" s="639"/>
      <c r="E37" s="639"/>
      <c r="F37" s="639"/>
      <c r="G37" s="639"/>
      <c r="H37" s="639"/>
      <c r="I37" s="639"/>
      <c r="J37" s="639"/>
      <c r="K37" s="639"/>
      <c r="L37" s="639"/>
      <c r="M37" s="639"/>
      <c r="N37" s="639"/>
      <c r="O37" s="639"/>
      <c r="P37" s="639"/>
      <c r="Q37" s="640"/>
      <c r="R37" s="641">
        <v>400399</v>
      </c>
      <c r="S37" s="644"/>
      <c r="T37" s="644"/>
      <c r="U37" s="644"/>
      <c r="V37" s="644"/>
      <c r="W37" s="644"/>
      <c r="X37" s="644"/>
      <c r="Y37" s="645"/>
      <c r="Z37" s="703">
        <v>4.5999999999999996</v>
      </c>
      <c r="AA37" s="703"/>
      <c r="AB37" s="703"/>
      <c r="AC37" s="703"/>
      <c r="AD37" s="704" t="s">
        <v>226</v>
      </c>
      <c r="AE37" s="704"/>
      <c r="AF37" s="704"/>
      <c r="AG37" s="704"/>
      <c r="AH37" s="704"/>
      <c r="AI37" s="704"/>
      <c r="AJ37" s="704"/>
      <c r="AK37" s="704"/>
      <c r="AL37" s="646" t="s">
        <v>226</v>
      </c>
      <c r="AM37" s="647"/>
      <c r="AN37" s="647"/>
      <c r="AO37" s="705"/>
      <c r="AQ37" s="678" t="s">
        <v>327</v>
      </c>
      <c r="AR37" s="679"/>
      <c r="AS37" s="679"/>
      <c r="AT37" s="679"/>
      <c r="AU37" s="679"/>
      <c r="AV37" s="679"/>
      <c r="AW37" s="679"/>
      <c r="AX37" s="679"/>
      <c r="AY37" s="680"/>
      <c r="AZ37" s="641">
        <v>1769</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4549</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692568</v>
      </c>
      <c r="CS37" s="642"/>
      <c r="CT37" s="642"/>
      <c r="CU37" s="642"/>
      <c r="CV37" s="642"/>
      <c r="CW37" s="642"/>
      <c r="CX37" s="642"/>
      <c r="CY37" s="643"/>
      <c r="CZ37" s="646">
        <v>8.4</v>
      </c>
      <c r="DA37" s="675"/>
      <c r="DB37" s="675"/>
      <c r="DC37" s="676"/>
      <c r="DD37" s="649">
        <v>692537</v>
      </c>
      <c r="DE37" s="642"/>
      <c r="DF37" s="642"/>
      <c r="DG37" s="642"/>
      <c r="DH37" s="642"/>
      <c r="DI37" s="642"/>
      <c r="DJ37" s="642"/>
      <c r="DK37" s="643"/>
      <c r="DL37" s="649">
        <v>629506</v>
      </c>
      <c r="DM37" s="642"/>
      <c r="DN37" s="642"/>
      <c r="DO37" s="642"/>
      <c r="DP37" s="642"/>
      <c r="DQ37" s="642"/>
      <c r="DR37" s="642"/>
      <c r="DS37" s="642"/>
      <c r="DT37" s="642"/>
      <c r="DU37" s="642"/>
      <c r="DV37" s="643"/>
      <c r="DW37" s="646">
        <v>11</v>
      </c>
      <c r="DX37" s="675"/>
      <c r="DY37" s="675"/>
      <c r="DZ37" s="675"/>
      <c r="EA37" s="675"/>
      <c r="EB37" s="675"/>
      <c r="EC37" s="677"/>
    </row>
    <row r="38" spans="2:133" ht="11.25" customHeight="1">
      <c r="B38" s="653" t="s">
        <v>330</v>
      </c>
      <c r="C38" s="654"/>
      <c r="D38" s="654"/>
      <c r="E38" s="654"/>
      <c r="F38" s="654"/>
      <c r="G38" s="654"/>
      <c r="H38" s="654"/>
      <c r="I38" s="654"/>
      <c r="J38" s="654"/>
      <c r="K38" s="654"/>
      <c r="L38" s="654"/>
      <c r="M38" s="654"/>
      <c r="N38" s="654"/>
      <c r="O38" s="654"/>
      <c r="P38" s="654"/>
      <c r="Q38" s="655"/>
      <c r="R38" s="656">
        <v>8781915</v>
      </c>
      <c r="S38" s="693"/>
      <c r="T38" s="693"/>
      <c r="U38" s="693"/>
      <c r="V38" s="693"/>
      <c r="W38" s="693"/>
      <c r="X38" s="693"/>
      <c r="Y38" s="698"/>
      <c r="Z38" s="699">
        <v>100</v>
      </c>
      <c r="AA38" s="699"/>
      <c r="AB38" s="699"/>
      <c r="AC38" s="699"/>
      <c r="AD38" s="700">
        <v>5317176</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t="s">
        <v>131</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7720</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1258470</v>
      </c>
      <c r="CS38" s="644"/>
      <c r="CT38" s="644"/>
      <c r="CU38" s="644"/>
      <c r="CV38" s="644"/>
      <c r="CW38" s="644"/>
      <c r="CX38" s="644"/>
      <c r="CY38" s="645"/>
      <c r="CZ38" s="646">
        <v>15.2</v>
      </c>
      <c r="DA38" s="675"/>
      <c r="DB38" s="675"/>
      <c r="DC38" s="676"/>
      <c r="DD38" s="649">
        <v>1124611</v>
      </c>
      <c r="DE38" s="644"/>
      <c r="DF38" s="644"/>
      <c r="DG38" s="644"/>
      <c r="DH38" s="644"/>
      <c r="DI38" s="644"/>
      <c r="DJ38" s="644"/>
      <c r="DK38" s="645"/>
      <c r="DL38" s="649">
        <v>789125</v>
      </c>
      <c r="DM38" s="644"/>
      <c r="DN38" s="644"/>
      <c r="DO38" s="644"/>
      <c r="DP38" s="644"/>
      <c r="DQ38" s="644"/>
      <c r="DR38" s="644"/>
      <c r="DS38" s="644"/>
      <c r="DT38" s="644"/>
      <c r="DU38" s="644"/>
      <c r="DV38" s="645"/>
      <c r="DW38" s="646">
        <v>13.8</v>
      </c>
      <c r="DX38" s="675"/>
      <c r="DY38" s="675"/>
      <c r="DZ38" s="675"/>
      <c r="EA38" s="675"/>
      <c r="EB38" s="675"/>
      <c r="EC38" s="677"/>
    </row>
    <row r="39" spans="2:133" ht="11.25" customHeight="1">
      <c r="AQ39" s="678" t="s">
        <v>334</v>
      </c>
      <c r="AR39" s="679"/>
      <c r="AS39" s="679"/>
      <c r="AT39" s="679"/>
      <c r="AU39" s="679"/>
      <c r="AV39" s="679"/>
      <c r="AW39" s="679"/>
      <c r="AX39" s="679"/>
      <c r="AY39" s="680"/>
      <c r="AZ39" s="641" t="s">
        <v>226</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102</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196071</v>
      </c>
      <c r="CS39" s="642"/>
      <c r="CT39" s="642"/>
      <c r="CU39" s="642"/>
      <c r="CV39" s="642"/>
      <c r="CW39" s="642"/>
      <c r="CX39" s="642"/>
      <c r="CY39" s="643"/>
      <c r="CZ39" s="646">
        <v>2.4</v>
      </c>
      <c r="DA39" s="675"/>
      <c r="DB39" s="675"/>
      <c r="DC39" s="676"/>
      <c r="DD39" s="649">
        <v>196057</v>
      </c>
      <c r="DE39" s="642"/>
      <c r="DF39" s="642"/>
      <c r="DG39" s="642"/>
      <c r="DH39" s="642"/>
      <c r="DI39" s="642"/>
      <c r="DJ39" s="642"/>
      <c r="DK39" s="643"/>
      <c r="DL39" s="649" t="s">
        <v>226</v>
      </c>
      <c r="DM39" s="642"/>
      <c r="DN39" s="642"/>
      <c r="DO39" s="642"/>
      <c r="DP39" s="642"/>
      <c r="DQ39" s="642"/>
      <c r="DR39" s="642"/>
      <c r="DS39" s="642"/>
      <c r="DT39" s="642"/>
      <c r="DU39" s="642"/>
      <c r="DV39" s="643"/>
      <c r="DW39" s="646" t="s">
        <v>226</v>
      </c>
      <c r="DX39" s="675"/>
      <c r="DY39" s="675"/>
      <c r="DZ39" s="675"/>
      <c r="EA39" s="675"/>
      <c r="EB39" s="675"/>
      <c r="EC39" s="677"/>
    </row>
    <row r="40" spans="2:133" ht="11.25" customHeight="1">
      <c r="AQ40" s="678" t="s">
        <v>338</v>
      </c>
      <c r="AR40" s="679"/>
      <c r="AS40" s="679"/>
      <c r="AT40" s="679"/>
      <c r="AU40" s="679"/>
      <c r="AV40" s="679"/>
      <c r="AW40" s="679"/>
      <c r="AX40" s="679"/>
      <c r="AY40" s="680"/>
      <c r="AZ40" s="641">
        <v>363655</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105</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t="s">
        <v>226</v>
      </c>
      <c r="CS40" s="644"/>
      <c r="CT40" s="644"/>
      <c r="CU40" s="644"/>
      <c r="CV40" s="644"/>
      <c r="CW40" s="644"/>
      <c r="CX40" s="644"/>
      <c r="CY40" s="645"/>
      <c r="CZ40" s="646" t="s">
        <v>220</v>
      </c>
      <c r="DA40" s="675"/>
      <c r="DB40" s="675"/>
      <c r="DC40" s="676"/>
      <c r="DD40" s="649" t="s">
        <v>220</v>
      </c>
      <c r="DE40" s="644"/>
      <c r="DF40" s="644"/>
      <c r="DG40" s="644"/>
      <c r="DH40" s="644"/>
      <c r="DI40" s="644"/>
      <c r="DJ40" s="644"/>
      <c r="DK40" s="645"/>
      <c r="DL40" s="649" t="s">
        <v>226</v>
      </c>
      <c r="DM40" s="644"/>
      <c r="DN40" s="644"/>
      <c r="DO40" s="644"/>
      <c r="DP40" s="644"/>
      <c r="DQ40" s="644"/>
      <c r="DR40" s="644"/>
      <c r="DS40" s="644"/>
      <c r="DT40" s="644"/>
      <c r="DU40" s="644"/>
      <c r="DV40" s="645"/>
      <c r="DW40" s="646" t="s">
        <v>220</v>
      </c>
      <c r="DX40" s="675"/>
      <c r="DY40" s="675"/>
      <c r="DZ40" s="675"/>
      <c r="EA40" s="675"/>
      <c r="EB40" s="675"/>
      <c r="EC40" s="677"/>
    </row>
    <row r="41" spans="2:133" ht="11.25" customHeight="1">
      <c r="AQ41" s="690" t="s">
        <v>341</v>
      </c>
      <c r="AR41" s="691"/>
      <c r="AS41" s="691"/>
      <c r="AT41" s="691"/>
      <c r="AU41" s="691"/>
      <c r="AV41" s="691"/>
      <c r="AW41" s="691"/>
      <c r="AX41" s="691"/>
      <c r="AY41" s="692"/>
      <c r="AZ41" s="656">
        <v>566773</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305</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220</v>
      </c>
      <c r="CS41" s="642"/>
      <c r="CT41" s="642"/>
      <c r="CU41" s="642"/>
      <c r="CV41" s="642"/>
      <c r="CW41" s="642"/>
      <c r="CX41" s="642"/>
      <c r="CY41" s="643"/>
      <c r="CZ41" s="646" t="s">
        <v>220</v>
      </c>
      <c r="DA41" s="675"/>
      <c r="DB41" s="675"/>
      <c r="DC41" s="676"/>
      <c r="DD41" s="649" t="s">
        <v>226</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432112</v>
      </c>
      <c r="CS42" s="644"/>
      <c r="CT42" s="644"/>
      <c r="CU42" s="644"/>
      <c r="CV42" s="644"/>
      <c r="CW42" s="644"/>
      <c r="CX42" s="644"/>
      <c r="CY42" s="645"/>
      <c r="CZ42" s="646">
        <v>5.2</v>
      </c>
      <c r="DA42" s="647"/>
      <c r="DB42" s="647"/>
      <c r="DC42" s="648"/>
      <c r="DD42" s="649">
        <v>120431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12484</v>
      </c>
      <c r="CS43" s="642"/>
      <c r="CT43" s="642"/>
      <c r="CU43" s="642"/>
      <c r="CV43" s="642"/>
      <c r="CW43" s="642"/>
      <c r="CX43" s="642"/>
      <c r="CY43" s="643"/>
      <c r="CZ43" s="646">
        <v>0.2</v>
      </c>
      <c r="DA43" s="675"/>
      <c r="DB43" s="675"/>
      <c r="DC43" s="676"/>
      <c r="DD43" s="649">
        <v>12484</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348</v>
      </c>
      <c r="CD44" s="669" t="s">
        <v>299</v>
      </c>
      <c r="CE44" s="670"/>
      <c r="CF44" s="638" t="s">
        <v>349</v>
      </c>
      <c r="CG44" s="639"/>
      <c r="CH44" s="639"/>
      <c r="CI44" s="639"/>
      <c r="CJ44" s="639"/>
      <c r="CK44" s="639"/>
      <c r="CL44" s="639"/>
      <c r="CM44" s="639"/>
      <c r="CN44" s="639"/>
      <c r="CO44" s="639"/>
      <c r="CP44" s="639"/>
      <c r="CQ44" s="640"/>
      <c r="CR44" s="641">
        <v>432112</v>
      </c>
      <c r="CS44" s="644"/>
      <c r="CT44" s="644"/>
      <c r="CU44" s="644"/>
      <c r="CV44" s="644"/>
      <c r="CW44" s="644"/>
      <c r="CX44" s="644"/>
      <c r="CY44" s="645"/>
      <c r="CZ44" s="646">
        <v>5.2</v>
      </c>
      <c r="DA44" s="647"/>
      <c r="DB44" s="647"/>
      <c r="DC44" s="648"/>
      <c r="DD44" s="649">
        <v>120431</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350</v>
      </c>
      <c r="CG45" s="639"/>
      <c r="CH45" s="639"/>
      <c r="CI45" s="639"/>
      <c r="CJ45" s="639"/>
      <c r="CK45" s="639"/>
      <c r="CL45" s="639"/>
      <c r="CM45" s="639"/>
      <c r="CN45" s="639"/>
      <c r="CO45" s="639"/>
      <c r="CP45" s="639"/>
      <c r="CQ45" s="640"/>
      <c r="CR45" s="641">
        <v>232129</v>
      </c>
      <c r="CS45" s="642"/>
      <c r="CT45" s="642"/>
      <c r="CU45" s="642"/>
      <c r="CV45" s="642"/>
      <c r="CW45" s="642"/>
      <c r="CX45" s="642"/>
      <c r="CY45" s="643"/>
      <c r="CZ45" s="646">
        <v>2.8</v>
      </c>
      <c r="DA45" s="675"/>
      <c r="DB45" s="675"/>
      <c r="DC45" s="676"/>
      <c r="DD45" s="649">
        <v>41359</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351</v>
      </c>
      <c r="CG46" s="639"/>
      <c r="CH46" s="639"/>
      <c r="CI46" s="639"/>
      <c r="CJ46" s="639"/>
      <c r="CK46" s="639"/>
      <c r="CL46" s="639"/>
      <c r="CM46" s="639"/>
      <c r="CN46" s="639"/>
      <c r="CO46" s="639"/>
      <c r="CP46" s="639"/>
      <c r="CQ46" s="640"/>
      <c r="CR46" s="641">
        <v>199983</v>
      </c>
      <c r="CS46" s="644"/>
      <c r="CT46" s="644"/>
      <c r="CU46" s="644"/>
      <c r="CV46" s="644"/>
      <c r="CW46" s="644"/>
      <c r="CX46" s="644"/>
      <c r="CY46" s="645"/>
      <c r="CZ46" s="646">
        <v>2.4</v>
      </c>
      <c r="DA46" s="647"/>
      <c r="DB46" s="647"/>
      <c r="DC46" s="648"/>
      <c r="DD46" s="649">
        <v>79072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352</v>
      </c>
      <c r="CG47" s="639"/>
      <c r="CH47" s="639"/>
      <c r="CI47" s="639"/>
      <c r="CJ47" s="639"/>
      <c r="CK47" s="639"/>
      <c r="CL47" s="639"/>
      <c r="CM47" s="639"/>
      <c r="CN47" s="639"/>
      <c r="CO47" s="639"/>
      <c r="CP47" s="639"/>
      <c r="CQ47" s="640"/>
      <c r="CR47" s="641" t="s">
        <v>226</v>
      </c>
      <c r="CS47" s="642"/>
      <c r="CT47" s="642"/>
      <c r="CU47" s="642"/>
      <c r="CV47" s="642"/>
      <c r="CW47" s="642"/>
      <c r="CX47" s="642"/>
      <c r="CY47" s="643"/>
      <c r="CZ47" s="646" t="s">
        <v>220</v>
      </c>
      <c r="DA47" s="675"/>
      <c r="DB47" s="675"/>
      <c r="DC47" s="676"/>
      <c r="DD47" s="649" t="s">
        <v>226</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353</v>
      </c>
      <c r="CG48" s="639"/>
      <c r="CH48" s="639"/>
      <c r="CI48" s="639"/>
      <c r="CJ48" s="639"/>
      <c r="CK48" s="639"/>
      <c r="CL48" s="639"/>
      <c r="CM48" s="639"/>
      <c r="CN48" s="639"/>
      <c r="CO48" s="639"/>
      <c r="CP48" s="639"/>
      <c r="CQ48" s="640"/>
      <c r="CR48" s="641" t="s">
        <v>226</v>
      </c>
      <c r="CS48" s="644"/>
      <c r="CT48" s="644"/>
      <c r="CU48" s="644"/>
      <c r="CV48" s="644"/>
      <c r="CW48" s="644"/>
      <c r="CX48" s="644"/>
      <c r="CY48" s="645"/>
      <c r="CZ48" s="646" t="s">
        <v>220</v>
      </c>
      <c r="DA48" s="647"/>
      <c r="DB48" s="647"/>
      <c r="DC48" s="648"/>
      <c r="DD48" s="649" t="s">
        <v>226</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354</v>
      </c>
      <c r="CE49" s="654"/>
      <c r="CF49" s="654"/>
      <c r="CG49" s="654"/>
      <c r="CH49" s="654"/>
      <c r="CI49" s="654"/>
      <c r="CJ49" s="654"/>
      <c r="CK49" s="654"/>
      <c r="CL49" s="654"/>
      <c r="CM49" s="654"/>
      <c r="CN49" s="654"/>
      <c r="CO49" s="654"/>
      <c r="CP49" s="654"/>
      <c r="CQ49" s="655"/>
      <c r="CR49" s="656">
        <v>8286646</v>
      </c>
      <c r="CS49" s="657"/>
      <c r="CT49" s="657"/>
      <c r="CU49" s="657"/>
      <c r="CV49" s="657"/>
      <c r="CW49" s="657"/>
      <c r="CX49" s="657"/>
      <c r="CY49" s="658"/>
      <c r="CZ49" s="659">
        <v>100</v>
      </c>
      <c r="DA49" s="660"/>
      <c r="DB49" s="660"/>
      <c r="DC49" s="661"/>
      <c r="DD49" s="662">
        <v>6181721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cspU2iry6GFbAuhJVoLYqkpq5MRqUkpJWBfoRZhXKTo80EFIbg79MMAsLM8YU8Sr0agSp+LrycgNRtpbP2lN4w==" saltValue="4FElRTLdfgjN3vdAnj1U0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V16" sqref="V16:Z16"/>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377</v>
      </c>
      <c r="C7" s="1120"/>
      <c r="D7" s="1120"/>
      <c r="E7" s="1120"/>
      <c r="F7" s="1120"/>
      <c r="G7" s="1120"/>
      <c r="H7" s="1120"/>
      <c r="I7" s="1120"/>
      <c r="J7" s="1120"/>
      <c r="K7" s="1120"/>
      <c r="L7" s="1120"/>
      <c r="M7" s="1120"/>
      <c r="N7" s="1120"/>
      <c r="O7" s="1120"/>
      <c r="P7" s="1121"/>
      <c r="Q7" s="1173">
        <v>8785</v>
      </c>
      <c r="R7" s="1174"/>
      <c r="S7" s="1174"/>
      <c r="T7" s="1174"/>
      <c r="U7" s="1174"/>
      <c r="V7" s="1174">
        <v>8290</v>
      </c>
      <c r="W7" s="1174"/>
      <c r="X7" s="1174"/>
      <c r="Y7" s="1174"/>
      <c r="Z7" s="1174"/>
      <c r="AA7" s="1174">
        <v>495</v>
      </c>
      <c r="AB7" s="1174"/>
      <c r="AC7" s="1174"/>
      <c r="AD7" s="1174"/>
      <c r="AE7" s="1175"/>
      <c r="AF7" s="1176">
        <v>487</v>
      </c>
      <c r="AG7" s="1177"/>
      <c r="AH7" s="1177"/>
      <c r="AI7" s="1177"/>
      <c r="AJ7" s="1178"/>
      <c r="AK7" s="1160">
        <v>52</v>
      </c>
      <c r="AL7" s="1161"/>
      <c r="AM7" s="1161"/>
      <c r="AN7" s="1161"/>
      <c r="AO7" s="1161"/>
      <c r="AP7" s="1161">
        <v>7966</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568</v>
      </c>
      <c r="BT7" s="1165"/>
      <c r="BU7" s="1165"/>
      <c r="BV7" s="1165"/>
      <c r="BW7" s="1165"/>
      <c r="BX7" s="1165"/>
      <c r="BY7" s="1165"/>
      <c r="BZ7" s="1165"/>
      <c r="CA7" s="1165"/>
      <c r="CB7" s="1165"/>
      <c r="CC7" s="1165"/>
      <c r="CD7" s="1165"/>
      <c r="CE7" s="1165"/>
      <c r="CF7" s="1165"/>
      <c r="CG7" s="1166"/>
      <c r="CH7" s="1157">
        <v>1</v>
      </c>
      <c r="CI7" s="1158"/>
      <c r="CJ7" s="1158"/>
      <c r="CK7" s="1158"/>
      <c r="CL7" s="1159"/>
      <c r="CM7" s="1157">
        <v>89</v>
      </c>
      <c r="CN7" s="1158"/>
      <c r="CO7" s="1158"/>
      <c r="CP7" s="1158"/>
      <c r="CQ7" s="1159"/>
      <c r="CR7" s="1157">
        <v>4</v>
      </c>
      <c r="CS7" s="1158"/>
      <c r="CT7" s="1158"/>
      <c r="CU7" s="1158"/>
      <c r="CV7" s="1159"/>
      <c r="CW7" s="1157" t="s">
        <v>569</v>
      </c>
      <c r="CX7" s="1158"/>
      <c r="CY7" s="1158"/>
      <c r="CZ7" s="1158"/>
      <c r="DA7" s="1159"/>
      <c r="DB7" s="1157">
        <v>92</v>
      </c>
      <c r="DC7" s="1158"/>
      <c r="DD7" s="1158"/>
      <c r="DE7" s="1158"/>
      <c r="DF7" s="1159"/>
      <c r="DG7" s="1157">
        <v>232</v>
      </c>
      <c r="DH7" s="1158"/>
      <c r="DI7" s="1158"/>
      <c r="DJ7" s="1158"/>
      <c r="DK7" s="1159"/>
      <c r="DL7" s="1157" t="s">
        <v>567</v>
      </c>
      <c r="DM7" s="1158"/>
      <c r="DN7" s="1158"/>
      <c r="DO7" s="1158"/>
      <c r="DP7" s="1159"/>
      <c r="DQ7" s="1157" t="s">
        <v>569</v>
      </c>
      <c r="DR7" s="1158"/>
      <c r="DS7" s="1158"/>
      <c r="DT7" s="1158"/>
      <c r="DU7" s="1159"/>
      <c r="DV7" s="1184"/>
      <c r="DW7" s="1185"/>
      <c r="DX7" s="1185"/>
      <c r="DY7" s="1185"/>
      <c r="DZ7" s="1186"/>
      <c r="EA7" s="234"/>
    </row>
    <row r="8" spans="1:131" s="235" customFormat="1" ht="26.25" customHeight="1">
      <c r="A8" s="241">
        <v>2</v>
      </c>
      <c r="B8" s="1100"/>
      <c r="C8" s="1101"/>
      <c r="D8" s="1101"/>
      <c r="E8" s="1101"/>
      <c r="F8" s="1101"/>
      <c r="G8" s="1101"/>
      <c r="H8" s="1101"/>
      <c r="I8" s="1101"/>
      <c r="J8" s="1101"/>
      <c r="K8" s="1101"/>
      <c r="L8" s="1101"/>
      <c r="M8" s="1101"/>
      <c r="N8" s="1101"/>
      <c r="O8" s="1101"/>
      <c r="P8" s="1102"/>
      <c r="Q8" s="1112"/>
      <c r="R8" s="1113"/>
      <c r="S8" s="1113"/>
      <c r="T8" s="1113"/>
      <c r="U8" s="1113"/>
      <c r="V8" s="1113"/>
      <c r="W8" s="1113"/>
      <c r="X8" s="1113"/>
      <c r="Y8" s="1113"/>
      <c r="Z8" s="1113"/>
      <c r="AA8" s="1113"/>
      <c r="AB8" s="1113"/>
      <c r="AC8" s="1113"/>
      <c r="AD8" s="1113"/>
      <c r="AE8" s="1114"/>
      <c r="AF8" s="1106"/>
      <c r="AG8" s="1107"/>
      <c r="AH8" s="1107"/>
      <c r="AI8" s="1107"/>
      <c r="AJ8" s="1108"/>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0"/>
      <c r="C9" s="1101"/>
      <c r="D9" s="1101"/>
      <c r="E9" s="1101"/>
      <c r="F9" s="1101"/>
      <c r="G9" s="1101"/>
      <c r="H9" s="1101"/>
      <c r="I9" s="1101"/>
      <c r="J9" s="1101"/>
      <c r="K9" s="1101"/>
      <c r="L9" s="1101"/>
      <c r="M9" s="1101"/>
      <c r="N9" s="1101"/>
      <c r="O9" s="1101"/>
      <c r="P9" s="1102"/>
      <c r="Q9" s="1112"/>
      <c r="R9" s="1113"/>
      <c r="S9" s="1113"/>
      <c r="T9" s="1113"/>
      <c r="U9" s="1113"/>
      <c r="V9" s="1113"/>
      <c r="W9" s="1113"/>
      <c r="X9" s="1113"/>
      <c r="Y9" s="1113"/>
      <c r="Z9" s="1113"/>
      <c r="AA9" s="1113"/>
      <c r="AB9" s="1113"/>
      <c r="AC9" s="1113"/>
      <c r="AD9" s="1113"/>
      <c r="AE9" s="1114"/>
      <c r="AF9" s="1106"/>
      <c r="AG9" s="1107"/>
      <c r="AH9" s="1107"/>
      <c r="AI9" s="1107"/>
      <c r="AJ9" s="1108"/>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0"/>
      <c r="C10" s="1101"/>
      <c r="D10" s="1101"/>
      <c r="E10" s="1101"/>
      <c r="F10" s="1101"/>
      <c r="G10" s="1101"/>
      <c r="H10" s="1101"/>
      <c r="I10" s="1101"/>
      <c r="J10" s="1101"/>
      <c r="K10" s="1101"/>
      <c r="L10" s="1101"/>
      <c r="M10" s="1101"/>
      <c r="N10" s="1101"/>
      <c r="O10" s="1101"/>
      <c r="P10" s="1102"/>
      <c r="Q10" s="1112"/>
      <c r="R10" s="1113"/>
      <c r="S10" s="1113"/>
      <c r="T10" s="1113"/>
      <c r="U10" s="1113"/>
      <c r="V10" s="1113"/>
      <c r="W10" s="1113"/>
      <c r="X10" s="1113"/>
      <c r="Y10" s="1113"/>
      <c r="Z10" s="1113"/>
      <c r="AA10" s="1113"/>
      <c r="AB10" s="1113"/>
      <c r="AC10" s="1113"/>
      <c r="AD10" s="1113"/>
      <c r="AE10" s="1114"/>
      <c r="AF10" s="1106"/>
      <c r="AG10" s="1107"/>
      <c r="AH10" s="1107"/>
      <c r="AI10" s="1107"/>
      <c r="AJ10" s="1108"/>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0"/>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c r="AG11" s="1107"/>
      <c r="AH11" s="1107"/>
      <c r="AI11" s="1107"/>
      <c r="AJ11" s="1108"/>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0"/>
      <c r="C22" s="1101"/>
      <c r="D22" s="1101"/>
      <c r="E22" s="1101"/>
      <c r="F22" s="1101"/>
      <c r="G22" s="1101"/>
      <c r="H22" s="1101"/>
      <c r="I22" s="1101"/>
      <c r="J22" s="1101"/>
      <c r="K22" s="1101"/>
      <c r="L22" s="1101"/>
      <c r="M22" s="1101"/>
      <c r="N22" s="1101"/>
      <c r="O22" s="1101"/>
      <c r="P22" s="1102"/>
      <c r="Q22" s="1150"/>
      <c r="R22" s="1151"/>
      <c r="S22" s="1151"/>
      <c r="T22" s="1151"/>
      <c r="U22" s="1151"/>
      <c r="V22" s="1151"/>
      <c r="W22" s="1151"/>
      <c r="X22" s="1151"/>
      <c r="Y22" s="1151"/>
      <c r="Z22" s="1151"/>
      <c r="AA22" s="1151"/>
      <c r="AB22" s="1151"/>
      <c r="AC22" s="1151"/>
      <c r="AD22" s="1151"/>
      <c r="AE22" s="1152"/>
      <c r="AF22" s="1106"/>
      <c r="AG22" s="1107"/>
      <c r="AH22" s="1107"/>
      <c r="AI22" s="1107"/>
      <c r="AJ22" s="1108"/>
      <c r="AK22" s="1146"/>
      <c r="AL22" s="1147"/>
      <c r="AM22" s="1147"/>
      <c r="AN22" s="1147"/>
      <c r="AO22" s="1147"/>
      <c r="AP22" s="1147"/>
      <c r="AQ22" s="1147"/>
      <c r="AR22" s="1147"/>
      <c r="AS22" s="1147"/>
      <c r="AT22" s="1147"/>
      <c r="AU22" s="1148"/>
      <c r="AV22" s="1148"/>
      <c r="AW22" s="1148"/>
      <c r="AX22" s="1148"/>
      <c r="AY22" s="1149"/>
      <c r="AZ22" s="1098" t="s">
        <v>378</v>
      </c>
      <c r="BA22" s="1098"/>
      <c r="BB22" s="1098"/>
      <c r="BC22" s="1098"/>
      <c r="BD22" s="1099"/>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379</v>
      </c>
      <c r="B23" s="1013" t="s">
        <v>380</v>
      </c>
      <c r="C23" s="1014"/>
      <c r="D23" s="1014"/>
      <c r="E23" s="1014"/>
      <c r="F23" s="1014"/>
      <c r="G23" s="1014"/>
      <c r="H23" s="1014"/>
      <c r="I23" s="1014"/>
      <c r="J23" s="1014"/>
      <c r="K23" s="1014"/>
      <c r="L23" s="1014"/>
      <c r="M23" s="1014"/>
      <c r="N23" s="1014"/>
      <c r="O23" s="1014"/>
      <c r="P23" s="1015"/>
      <c r="Q23" s="1137">
        <v>8785</v>
      </c>
      <c r="R23" s="1138"/>
      <c r="S23" s="1138"/>
      <c r="T23" s="1138"/>
      <c r="U23" s="1138"/>
      <c r="V23" s="1138">
        <v>8290</v>
      </c>
      <c r="W23" s="1138"/>
      <c r="X23" s="1138"/>
      <c r="Y23" s="1138"/>
      <c r="Z23" s="1138"/>
      <c r="AA23" s="1138">
        <v>495</v>
      </c>
      <c r="AB23" s="1138"/>
      <c r="AC23" s="1138"/>
      <c r="AD23" s="1138"/>
      <c r="AE23" s="1139"/>
      <c r="AF23" s="1140">
        <v>487</v>
      </c>
      <c r="AG23" s="1138"/>
      <c r="AH23" s="1138"/>
      <c r="AI23" s="1138"/>
      <c r="AJ23" s="1141"/>
      <c r="AK23" s="1142"/>
      <c r="AL23" s="1143"/>
      <c r="AM23" s="1143"/>
      <c r="AN23" s="1143"/>
      <c r="AO23" s="1143"/>
      <c r="AP23" s="1138">
        <v>7966</v>
      </c>
      <c r="AQ23" s="1138"/>
      <c r="AR23" s="1138"/>
      <c r="AS23" s="1138"/>
      <c r="AT23" s="1138"/>
      <c r="AU23" s="1144"/>
      <c r="AV23" s="1144"/>
      <c r="AW23" s="1144"/>
      <c r="AX23" s="1144"/>
      <c r="AY23" s="1145"/>
      <c r="AZ23" s="1134" t="s">
        <v>220</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381</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382</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360</v>
      </c>
      <c r="B26" s="1065"/>
      <c r="C26" s="1065"/>
      <c r="D26" s="1065"/>
      <c r="E26" s="1065"/>
      <c r="F26" s="1065"/>
      <c r="G26" s="1065"/>
      <c r="H26" s="1065"/>
      <c r="I26" s="1065"/>
      <c r="J26" s="1065"/>
      <c r="K26" s="1065"/>
      <c r="L26" s="1065"/>
      <c r="M26" s="1065"/>
      <c r="N26" s="1065"/>
      <c r="O26" s="1065"/>
      <c r="P26" s="1066"/>
      <c r="Q26" s="1070" t="s">
        <v>383</v>
      </c>
      <c r="R26" s="1071"/>
      <c r="S26" s="1071"/>
      <c r="T26" s="1071"/>
      <c r="U26" s="1072"/>
      <c r="V26" s="1070" t="s">
        <v>384</v>
      </c>
      <c r="W26" s="1071"/>
      <c r="X26" s="1071"/>
      <c r="Y26" s="1071"/>
      <c r="Z26" s="1072"/>
      <c r="AA26" s="1070" t="s">
        <v>385</v>
      </c>
      <c r="AB26" s="1071"/>
      <c r="AC26" s="1071"/>
      <c r="AD26" s="1071"/>
      <c r="AE26" s="1071"/>
      <c r="AF26" s="1128" t="s">
        <v>386</v>
      </c>
      <c r="AG26" s="1077"/>
      <c r="AH26" s="1077"/>
      <c r="AI26" s="1077"/>
      <c r="AJ26" s="1129"/>
      <c r="AK26" s="1071" t="s">
        <v>387</v>
      </c>
      <c r="AL26" s="1071"/>
      <c r="AM26" s="1071"/>
      <c r="AN26" s="1071"/>
      <c r="AO26" s="1072"/>
      <c r="AP26" s="1070" t="s">
        <v>388</v>
      </c>
      <c r="AQ26" s="1071"/>
      <c r="AR26" s="1071"/>
      <c r="AS26" s="1071"/>
      <c r="AT26" s="1072"/>
      <c r="AU26" s="1070" t="s">
        <v>389</v>
      </c>
      <c r="AV26" s="1071"/>
      <c r="AW26" s="1071"/>
      <c r="AX26" s="1071"/>
      <c r="AY26" s="1072"/>
      <c r="AZ26" s="1070" t="s">
        <v>390</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391</v>
      </c>
      <c r="C28" s="1120"/>
      <c r="D28" s="1120"/>
      <c r="E28" s="1120"/>
      <c r="F28" s="1120"/>
      <c r="G28" s="1120"/>
      <c r="H28" s="1120"/>
      <c r="I28" s="1120"/>
      <c r="J28" s="1120"/>
      <c r="K28" s="1120"/>
      <c r="L28" s="1120"/>
      <c r="M28" s="1120"/>
      <c r="N28" s="1120"/>
      <c r="O28" s="1120"/>
      <c r="P28" s="1121"/>
      <c r="Q28" s="1122">
        <v>4449</v>
      </c>
      <c r="R28" s="1123"/>
      <c r="S28" s="1123"/>
      <c r="T28" s="1123"/>
      <c r="U28" s="1123"/>
      <c r="V28" s="1123">
        <v>3991</v>
      </c>
      <c r="W28" s="1123"/>
      <c r="X28" s="1123"/>
      <c r="Y28" s="1123"/>
      <c r="Z28" s="1123"/>
      <c r="AA28" s="1123">
        <v>458</v>
      </c>
      <c r="AB28" s="1123"/>
      <c r="AC28" s="1123"/>
      <c r="AD28" s="1123"/>
      <c r="AE28" s="1124"/>
      <c r="AF28" s="1125">
        <v>458</v>
      </c>
      <c r="AG28" s="1123"/>
      <c r="AH28" s="1123"/>
      <c r="AI28" s="1123"/>
      <c r="AJ28" s="1126"/>
      <c r="AK28" s="1127">
        <v>364</v>
      </c>
      <c r="AL28" s="1115"/>
      <c r="AM28" s="1115"/>
      <c r="AN28" s="1115"/>
      <c r="AO28" s="1115"/>
      <c r="AP28" s="1115" t="s">
        <v>567</v>
      </c>
      <c r="AQ28" s="1115"/>
      <c r="AR28" s="1115"/>
      <c r="AS28" s="1115"/>
      <c r="AT28" s="1115"/>
      <c r="AU28" s="1115" t="s">
        <v>508</v>
      </c>
      <c r="AV28" s="1115"/>
      <c r="AW28" s="1115"/>
      <c r="AX28" s="1115"/>
      <c r="AY28" s="1115"/>
      <c r="AZ28" s="1116" t="s">
        <v>508</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0" t="s">
        <v>392</v>
      </c>
      <c r="C29" s="1101"/>
      <c r="D29" s="1101"/>
      <c r="E29" s="1101"/>
      <c r="F29" s="1101"/>
      <c r="G29" s="1101"/>
      <c r="H29" s="1101"/>
      <c r="I29" s="1101"/>
      <c r="J29" s="1101"/>
      <c r="K29" s="1101"/>
      <c r="L29" s="1101"/>
      <c r="M29" s="1101"/>
      <c r="N29" s="1101"/>
      <c r="O29" s="1101"/>
      <c r="P29" s="1102"/>
      <c r="Q29" s="1112">
        <v>1856</v>
      </c>
      <c r="R29" s="1113"/>
      <c r="S29" s="1113"/>
      <c r="T29" s="1113"/>
      <c r="U29" s="1113"/>
      <c r="V29" s="1113">
        <v>1712</v>
      </c>
      <c r="W29" s="1113"/>
      <c r="X29" s="1113"/>
      <c r="Y29" s="1113"/>
      <c r="Z29" s="1113"/>
      <c r="AA29" s="1113">
        <v>144</v>
      </c>
      <c r="AB29" s="1113"/>
      <c r="AC29" s="1113"/>
      <c r="AD29" s="1113"/>
      <c r="AE29" s="1114"/>
      <c r="AF29" s="1106">
        <v>144</v>
      </c>
      <c r="AG29" s="1107"/>
      <c r="AH29" s="1107"/>
      <c r="AI29" s="1107"/>
      <c r="AJ29" s="1108"/>
      <c r="AK29" s="1049">
        <v>288</v>
      </c>
      <c r="AL29" s="1040"/>
      <c r="AM29" s="1040"/>
      <c r="AN29" s="1040"/>
      <c r="AO29" s="1040"/>
      <c r="AP29" s="1040" t="s">
        <v>508</v>
      </c>
      <c r="AQ29" s="1040"/>
      <c r="AR29" s="1040"/>
      <c r="AS29" s="1040"/>
      <c r="AT29" s="1040"/>
      <c r="AU29" s="1040" t="s">
        <v>508</v>
      </c>
      <c r="AV29" s="1040"/>
      <c r="AW29" s="1040"/>
      <c r="AX29" s="1040"/>
      <c r="AY29" s="1040"/>
      <c r="AZ29" s="1111" t="s">
        <v>508</v>
      </c>
      <c r="BA29" s="1111"/>
      <c r="BB29" s="1111"/>
      <c r="BC29" s="1111"/>
      <c r="BD29" s="1111"/>
      <c r="BE29" s="1095"/>
      <c r="BF29" s="1095"/>
      <c r="BG29" s="1095"/>
      <c r="BH29" s="1095"/>
      <c r="BI29" s="1096"/>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0" t="s">
        <v>393</v>
      </c>
      <c r="C30" s="1101"/>
      <c r="D30" s="1101"/>
      <c r="E30" s="1101"/>
      <c r="F30" s="1101"/>
      <c r="G30" s="1101"/>
      <c r="H30" s="1101"/>
      <c r="I30" s="1101"/>
      <c r="J30" s="1101"/>
      <c r="K30" s="1101"/>
      <c r="L30" s="1101"/>
      <c r="M30" s="1101"/>
      <c r="N30" s="1101"/>
      <c r="O30" s="1101"/>
      <c r="P30" s="1102"/>
      <c r="Q30" s="1112">
        <v>262</v>
      </c>
      <c r="R30" s="1113"/>
      <c r="S30" s="1113"/>
      <c r="T30" s="1113"/>
      <c r="U30" s="1113"/>
      <c r="V30" s="1113">
        <v>261</v>
      </c>
      <c r="W30" s="1113"/>
      <c r="X30" s="1113"/>
      <c r="Y30" s="1113"/>
      <c r="Z30" s="1113"/>
      <c r="AA30" s="1113">
        <v>1</v>
      </c>
      <c r="AB30" s="1113"/>
      <c r="AC30" s="1113"/>
      <c r="AD30" s="1113"/>
      <c r="AE30" s="1114"/>
      <c r="AF30" s="1106">
        <v>1</v>
      </c>
      <c r="AG30" s="1107"/>
      <c r="AH30" s="1107"/>
      <c r="AI30" s="1107"/>
      <c r="AJ30" s="1108"/>
      <c r="AK30" s="1049">
        <v>62</v>
      </c>
      <c r="AL30" s="1040"/>
      <c r="AM30" s="1040"/>
      <c r="AN30" s="1040"/>
      <c r="AO30" s="1040"/>
      <c r="AP30" s="1040" t="s">
        <v>508</v>
      </c>
      <c r="AQ30" s="1040"/>
      <c r="AR30" s="1040"/>
      <c r="AS30" s="1040"/>
      <c r="AT30" s="1040"/>
      <c r="AU30" s="1040" t="s">
        <v>508</v>
      </c>
      <c r="AV30" s="1040"/>
      <c r="AW30" s="1040"/>
      <c r="AX30" s="1040"/>
      <c r="AY30" s="1040"/>
      <c r="AZ30" s="1111" t="s">
        <v>508</v>
      </c>
      <c r="BA30" s="1111"/>
      <c r="BB30" s="1111"/>
      <c r="BC30" s="1111"/>
      <c r="BD30" s="1111"/>
      <c r="BE30" s="1095"/>
      <c r="BF30" s="1095"/>
      <c r="BG30" s="1095"/>
      <c r="BH30" s="1095"/>
      <c r="BI30" s="1096"/>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0" t="s">
        <v>394</v>
      </c>
      <c r="C31" s="1101"/>
      <c r="D31" s="1101"/>
      <c r="E31" s="1101"/>
      <c r="F31" s="1101"/>
      <c r="G31" s="1101"/>
      <c r="H31" s="1101"/>
      <c r="I31" s="1101"/>
      <c r="J31" s="1101"/>
      <c r="K31" s="1101"/>
      <c r="L31" s="1101"/>
      <c r="M31" s="1101"/>
      <c r="N31" s="1101"/>
      <c r="O31" s="1101"/>
      <c r="P31" s="1102"/>
      <c r="Q31" s="1112">
        <v>582</v>
      </c>
      <c r="R31" s="1113"/>
      <c r="S31" s="1113"/>
      <c r="T31" s="1113"/>
      <c r="U31" s="1113"/>
      <c r="V31" s="1113">
        <v>574</v>
      </c>
      <c r="W31" s="1113"/>
      <c r="X31" s="1113"/>
      <c r="Y31" s="1113"/>
      <c r="Z31" s="1113"/>
      <c r="AA31" s="1113">
        <v>8</v>
      </c>
      <c r="AB31" s="1113"/>
      <c r="AC31" s="1113"/>
      <c r="AD31" s="1113"/>
      <c r="AE31" s="1114"/>
      <c r="AF31" s="1106">
        <v>8</v>
      </c>
      <c r="AG31" s="1107"/>
      <c r="AH31" s="1107"/>
      <c r="AI31" s="1107"/>
      <c r="AJ31" s="1108"/>
      <c r="AK31" s="1049">
        <v>320</v>
      </c>
      <c r="AL31" s="1040"/>
      <c r="AM31" s="1040"/>
      <c r="AN31" s="1040"/>
      <c r="AO31" s="1040"/>
      <c r="AP31" s="1040">
        <v>2835</v>
      </c>
      <c r="AQ31" s="1040"/>
      <c r="AR31" s="1040"/>
      <c r="AS31" s="1040"/>
      <c r="AT31" s="1040"/>
      <c r="AU31" s="1040">
        <v>2225</v>
      </c>
      <c r="AV31" s="1040"/>
      <c r="AW31" s="1040"/>
      <c r="AX31" s="1040"/>
      <c r="AY31" s="1040"/>
      <c r="AZ31" s="1111" t="s">
        <v>508</v>
      </c>
      <c r="BA31" s="1111"/>
      <c r="BB31" s="1111"/>
      <c r="BC31" s="1111"/>
      <c r="BD31" s="1111"/>
      <c r="BE31" s="1095" t="s">
        <v>395</v>
      </c>
      <c r="BF31" s="1095"/>
      <c r="BG31" s="1095"/>
      <c r="BH31" s="1095"/>
      <c r="BI31" s="1096"/>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0" t="s">
        <v>396</v>
      </c>
      <c r="C32" s="1101"/>
      <c r="D32" s="1101"/>
      <c r="E32" s="1101"/>
      <c r="F32" s="1101"/>
      <c r="G32" s="1101"/>
      <c r="H32" s="1101"/>
      <c r="I32" s="1101"/>
      <c r="J32" s="1101"/>
      <c r="K32" s="1101"/>
      <c r="L32" s="1101"/>
      <c r="M32" s="1101"/>
      <c r="N32" s="1101"/>
      <c r="O32" s="1101"/>
      <c r="P32" s="1102"/>
      <c r="Q32" s="1112">
        <v>11</v>
      </c>
      <c r="R32" s="1113"/>
      <c r="S32" s="1113"/>
      <c r="T32" s="1113"/>
      <c r="U32" s="1113"/>
      <c r="V32" s="1113">
        <v>10</v>
      </c>
      <c r="W32" s="1113"/>
      <c r="X32" s="1113"/>
      <c r="Y32" s="1113"/>
      <c r="Z32" s="1113"/>
      <c r="AA32" s="1113">
        <v>1</v>
      </c>
      <c r="AB32" s="1113"/>
      <c r="AC32" s="1113"/>
      <c r="AD32" s="1113"/>
      <c r="AE32" s="1114"/>
      <c r="AF32" s="1106">
        <v>1</v>
      </c>
      <c r="AG32" s="1107"/>
      <c r="AH32" s="1107"/>
      <c r="AI32" s="1107"/>
      <c r="AJ32" s="1108"/>
      <c r="AK32" s="1049">
        <v>5</v>
      </c>
      <c r="AL32" s="1040"/>
      <c r="AM32" s="1040"/>
      <c r="AN32" s="1040"/>
      <c r="AO32" s="1040"/>
      <c r="AP32" s="1040">
        <v>56</v>
      </c>
      <c r="AQ32" s="1040"/>
      <c r="AR32" s="1040"/>
      <c r="AS32" s="1040"/>
      <c r="AT32" s="1040"/>
      <c r="AU32" s="1040">
        <v>56</v>
      </c>
      <c r="AV32" s="1040"/>
      <c r="AW32" s="1040"/>
      <c r="AX32" s="1040"/>
      <c r="AY32" s="1040"/>
      <c r="AZ32" s="1111" t="s">
        <v>508</v>
      </c>
      <c r="BA32" s="1111"/>
      <c r="BB32" s="1111"/>
      <c r="BC32" s="1111"/>
      <c r="BD32" s="1111"/>
      <c r="BE32" s="1095" t="s">
        <v>395</v>
      </c>
      <c r="BF32" s="1095"/>
      <c r="BG32" s="1095"/>
      <c r="BH32" s="1095"/>
      <c r="BI32" s="1096"/>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0"/>
      <c r="C33" s="1101"/>
      <c r="D33" s="1101"/>
      <c r="E33" s="1101"/>
      <c r="F33" s="1101"/>
      <c r="G33" s="1101"/>
      <c r="H33" s="1101"/>
      <c r="I33" s="1101"/>
      <c r="J33" s="1101"/>
      <c r="K33" s="1101"/>
      <c r="L33" s="1101"/>
      <c r="M33" s="1101"/>
      <c r="N33" s="1101"/>
      <c r="O33" s="1101"/>
      <c r="P33" s="1102"/>
      <c r="Q33" s="1112"/>
      <c r="R33" s="1113"/>
      <c r="S33" s="1113"/>
      <c r="T33" s="1113"/>
      <c r="U33" s="1113"/>
      <c r="V33" s="1113"/>
      <c r="W33" s="1113"/>
      <c r="X33" s="1113"/>
      <c r="Y33" s="1113"/>
      <c r="Z33" s="1113"/>
      <c r="AA33" s="1113"/>
      <c r="AB33" s="1113"/>
      <c r="AC33" s="1113"/>
      <c r="AD33" s="1113"/>
      <c r="AE33" s="1114"/>
      <c r="AF33" s="1106"/>
      <c r="AG33" s="1107"/>
      <c r="AH33" s="1107"/>
      <c r="AI33" s="1107"/>
      <c r="AJ33" s="1108"/>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095"/>
      <c r="BF33" s="1095"/>
      <c r="BG33" s="1095"/>
      <c r="BH33" s="1095"/>
      <c r="BI33" s="1096"/>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0"/>
      <c r="C34" s="1101"/>
      <c r="D34" s="1101"/>
      <c r="E34" s="1101"/>
      <c r="F34" s="1101"/>
      <c r="G34" s="1101"/>
      <c r="H34" s="1101"/>
      <c r="I34" s="1101"/>
      <c r="J34" s="1101"/>
      <c r="K34" s="1101"/>
      <c r="L34" s="1101"/>
      <c r="M34" s="1101"/>
      <c r="N34" s="1101"/>
      <c r="O34" s="1101"/>
      <c r="P34" s="1102"/>
      <c r="Q34" s="1112"/>
      <c r="R34" s="1113"/>
      <c r="S34" s="1113"/>
      <c r="T34" s="1113"/>
      <c r="U34" s="1113"/>
      <c r="V34" s="1113"/>
      <c r="W34" s="1113"/>
      <c r="X34" s="1113"/>
      <c r="Y34" s="1113"/>
      <c r="Z34" s="1113"/>
      <c r="AA34" s="1113"/>
      <c r="AB34" s="1113"/>
      <c r="AC34" s="1113"/>
      <c r="AD34" s="1113"/>
      <c r="AE34" s="1114"/>
      <c r="AF34" s="1106"/>
      <c r="AG34" s="1107"/>
      <c r="AH34" s="1107"/>
      <c r="AI34" s="1107"/>
      <c r="AJ34" s="1108"/>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095"/>
      <c r="BF34" s="1095"/>
      <c r="BG34" s="1095"/>
      <c r="BH34" s="1095"/>
      <c r="BI34" s="1096"/>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0"/>
      <c r="C35" s="1101"/>
      <c r="D35" s="1101"/>
      <c r="E35" s="1101"/>
      <c r="F35" s="1101"/>
      <c r="G35" s="1101"/>
      <c r="H35" s="1101"/>
      <c r="I35" s="1101"/>
      <c r="J35" s="1101"/>
      <c r="K35" s="1101"/>
      <c r="L35" s="1101"/>
      <c r="M35" s="1101"/>
      <c r="N35" s="1101"/>
      <c r="O35" s="1101"/>
      <c r="P35" s="1102"/>
      <c r="Q35" s="1112"/>
      <c r="R35" s="1113"/>
      <c r="S35" s="1113"/>
      <c r="T35" s="1113"/>
      <c r="U35" s="1113"/>
      <c r="V35" s="1113"/>
      <c r="W35" s="1113"/>
      <c r="X35" s="1113"/>
      <c r="Y35" s="1113"/>
      <c r="Z35" s="1113"/>
      <c r="AA35" s="1113"/>
      <c r="AB35" s="1113"/>
      <c r="AC35" s="1113"/>
      <c r="AD35" s="1113"/>
      <c r="AE35" s="1114"/>
      <c r="AF35" s="1106"/>
      <c r="AG35" s="1107"/>
      <c r="AH35" s="1107"/>
      <c r="AI35" s="1107"/>
      <c r="AJ35" s="1108"/>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095"/>
      <c r="BF35" s="1095"/>
      <c r="BG35" s="1095"/>
      <c r="BH35" s="1095"/>
      <c r="BI35" s="1096"/>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0"/>
      <c r="C36" s="1101"/>
      <c r="D36" s="1101"/>
      <c r="E36" s="1101"/>
      <c r="F36" s="1101"/>
      <c r="G36" s="1101"/>
      <c r="H36" s="1101"/>
      <c r="I36" s="1101"/>
      <c r="J36" s="1101"/>
      <c r="K36" s="1101"/>
      <c r="L36" s="1101"/>
      <c r="M36" s="1101"/>
      <c r="N36" s="1101"/>
      <c r="O36" s="1101"/>
      <c r="P36" s="1102"/>
      <c r="Q36" s="1112"/>
      <c r="R36" s="1113"/>
      <c r="S36" s="1113"/>
      <c r="T36" s="1113"/>
      <c r="U36" s="1113"/>
      <c r="V36" s="1113"/>
      <c r="W36" s="1113"/>
      <c r="X36" s="1113"/>
      <c r="Y36" s="1113"/>
      <c r="Z36" s="1113"/>
      <c r="AA36" s="1113"/>
      <c r="AB36" s="1113"/>
      <c r="AC36" s="1113"/>
      <c r="AD36" s="1113"/>
      <c r="AE36" s="1114"/>
      <c r="AF36" s="1106"/>
      <c r="AG36" s="1107"/>
      <c r="AH36" s="1107"/>
      <c r="AI36" s="1107"/>
      <c r="AJ36" s="1108"/>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095"/>
      <c r="BF36" s="1095"/>
      <c r="BG36" s="1095"/>
      <c r="BH36" s="1095"/>
      <c r="BI36" s="1096"/>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0"/>
      <c r="C37" s="1101"/>
      <c r="D37" s="1101"/>
      <c r="E37" s="1101"/>
      <c r="F37" s="1101"/>
      <c r="G37" s="1101"/>
      <c r="H37" s="1101"/>
      <c r="I37" s="1101"/>
      <c r="J37" s="1101"/>
      <c r="K37" s="1101"/>
      <c r="L37" s="1101"/>
      <c r="M37" s="1101"/>
      <c r="N37" s="1101"/>
      <c r="O37" s="1101"/>
      <c r="P37" s="1102"/>
      <c r="Q37" s="1112"/>
      <c r="R37" s="1113"/>
      <c r="S37" s="1113"/>
      <c r="T37" s="1113"/>
      <c r="U37" s="1113"/>
      <c r="V37" s="1113"/>
      <c r="W37" s="1113"/>
      <c r="X37" s="1113"/>
      <c r="Y37" s="1113"/>
      <c r="Z37" s="1113"/>
      <c r="AA37" s="1113"/>
      <c r="AB37" s="1113"/>
      <c r="AC37" s="1113"/>
      <c r="AD37" s="1113"/>
      <c r="AE37" s="1114"/>
      <c r="AF37" s="1106"/>
      <c r="AG37" s="1107"/>
      <c r="AH37" s="1107"/>
      <c r="AI37" s="1107"/>
      <c r="AJ37" s="1108"/>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095"/>
      <c r="BF37" s="1095"/>
      <c r="BG37" s="1095"/>
      <c r="BH37" s="1095"/>
      <c r="BI37" s="1096"/>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0"/>
      <c r="C38" s="1101"/>
      <c r="D38" s="1101"/>
      <c r="E38" s="1101"/>
      <c r="F38" s="1101"/>
      <c r="G38" s="1101"/>
      <c r="H38" s="1101"/>
      <c r="I38" s="1101"/>
      <c r="J38" s="1101"/>
      <c r="K38" s="1101"/>
      <c r="L38" s="1101"/>
      <c r="M38" s="1101"/>
      <c r="N38" s="1101"/>
      <c r="O38" s="1101"/>
      <c r="P38" s="1102"/>
      <c r="Q38" s="1112"/>
      <c r="R38" s="1113"/>
      <c r="S38" s="1113"/>
      <c r="T38" s="1113"/>
      <c r="U38" s="1113"/>
      <c r="V38" s="1113"/>
      <c r="W38" s="1113"/>
      <c r="X38" s="1113"/>
      <c r="Y38" s="1113"/>
      <c r="Z38" s="1113"/>
      <c r="AA38" s="1113"/>
      <c r="AB38" s="1113"/>
      <c r="AC38" s="1113"/>
      <c r="AD38" s="1113"/>
      <c r="AE38" s="1114"/>
      <c r="AF38" s="1106"/>
      <c r="AG38" s="1107"/>
      <c r="AH38" s="1107"/>
      <c r="AI38" s="1107"/>
      <c r="AJ38" s="1108"/>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095"/>
      <c r="BF38" s="1095"/>
      <c r="BG38" s="1095"/>
      <c r="BH38" s="1095"/>
      <c r="BI38" s="1096"/>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0"/>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c r="AG39" s="1107"/>
      <c r="AH39" s="1107"/>
      <c r="AI39" s="1107"/>
      <c r="AJ39" s="1108"/>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095"/>
      <c r="BF39" s="1095"/>
      <c r="BG39" s="1095"/>
      <c r="BH39" s="1095"/>
      <c r="BI39" s="1096"/>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0"/>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c r="AG40" s="1107"/>
      <c r="AH40" s="1107"/>
      <c r="AI40" s="1107"/>
      <c r="AJ40" s="1108"/>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095"/>
      <c r="BF40" s="1095"/>
      <c r="BG40" s="1095"/>
      <c r="BH40" s="1095"/>
      <c r="BI40" s="1096"/>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095"/>
      <c r="BF41" s="1095"/>
      <c r="BG41" s="1095"/>
      <c r="BH41" s="1095"/>
      <c r="BI41" s="1096"/>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095"/>
      <c r="BF42" s="1095"/>
      <c r="BG42" s="1095"/>
      <c r="BH42" s="1095"/>
      <c r="BI42" s="1096"/>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095"/>
      <c r="BF43" s="1095"/>
      <c r="BG43" s="1095"/>
      <c r="BH43" s="1095"/>
      <c r="BI43" s="1096"/>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095"/>
      <c r="BF44" s="1095"/>
      <c r="BG44" s="1095"/>
      <c r="BH44" s="1095"/>
      <c r="BI44" s="1096"/>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095"/>
      <c r="BF45" s="1095"/>
      <c r="BG45" s="1095"/>
      <c r="BH45" s="1095"/>
      <c r="BI45" s="1096"/>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095"/>
      <c r="BF46" s="1095"/>
      <c r="BG46" s="1095"/>
      <c r="BH46" s="1095"/>
      <c r="BI46" s="1096"/>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095"/>
      <c r="BF47" s="1095"/>
      <c r="BG47" s="1095"/>
      <c r="BH47" s="1095"/>
      <c r="BI47" s="1096"/>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095"/>
      <c r="BF48" s="1095"/>
      <c r="BG48" s="1095"/>
      <c r="BH48" s="1095"/>
      <c r="BI48" s="1096"/>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095"/>
      <c r="BF49" s="1095"/>
      <c r="BG49" s="1095"/>
      <c r="BH49" s="1095"/>
      <c r="BI49" s="1096"/>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397</v>
      </c>
      <c r="BK62" s="1098"/>
      <c r="BL62" s="1098"/>
      <c r="BM62" s="1098"/>
      <c r="BN62" s="1099"/>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379</v>
      </c>
      <c r="B63" s="1013" t="s">
        <v>398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613</v>
      </c>
      <c r="AG63" s="1028"/>
      <c r="AH63" s="1028"/>
      <c r="AI63" s="1028"/>
      <c r="AJ63" s="1093"/>
      <c r="AK63" s="1094"/>
      <c r="AL63" s="1032"/>
      <c r="AM63" s="1032"/>
      <c r="AN63" s="1032"/>
      <c r="AO63" s="1032"/>
      <c r="AP63" s="1028">
        <v>2891</v>
      </c>
      <c r="AQ63" s="1028"/>
      <c r="AR63" s="1028"/>
      <c r="AS63" s="1028"/>
      <c r="AT63" s="1028"/>
      <c r="AU63" s="1028">
        <v>2281</v>
      </c>
      <c r="AV63" s="1028"/>
      <c r="AW63" s="1028"/>
      <c r="AX63" s="1028"/>
      <c r="AY63" s="1028"/>
      <c r="AZ63" s="1088"/>
      <c r="BA63" s="1088"/>
      <c r="BB63" s="1088"/>
      <c r="BC63" s="1088"/>
      <c r="BD63" s="1088"/>
      <c r="BE63" s="1029"/>
      <c r="BF63" s="1029"/>
      <c r="BG63" s="1029"/>
      <c r="BH63" s="1029"/>
      <c r="BI63" s="1030"/>
      <c r="BJ63" s="1089" t="s">
        <v>220</v>
      </c>
      <c r="BK63" s="1020"/>
      <c r="BL63" s="1020"/>
      <c r="BM63" s="1020"/>
      <c r="BN63" s="1090"/>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400</v>
      </c>
      <c r="B66" s="1065"/>
      <c r="C66" s="1065"/>
      <c r="D66" s="1065"/>
      <c r="E66" s="1065"/>
      <c r="F66" s="1065"/>
      <c r="G66" s="1065"/>
      <c r="H66" s="1065"/>
      <c r="I66" s="1065"/>
      <c r="J66" s="1065"/>
      <c r="K66" s="1065"/>
      <c r="L66" s="1065"/>
      <c r="M66" s="1065"/>
      <c r="N66" s="1065"/>
      <c r="O66" s="1065"/>
      <c r="P66" s="1066"/>
      <c r="Q66" s="1070" t="s">
        <v>401</v>
      </c>
      <c r="R66" s="1071"/>
      <c r="S66" s="1071"/>
      <c r="T66" s="1071"/>
      <c r="U66" s="1072"/>
      <c r="V66" s="1070" t="s">
        <v>384</v>
      </c>
      <c r="W66" s="1071"/>
      <c r="X66" s="1071"/>
      <c r="Y66" s="1071"/>
      <c r="Z66" s="1072"/>
      <c r="AA66" s="1070" t="s">
        <v>402</v>
      </c>
      <c r="AB66" s="1071"/>
      <c r="AC66" s="1071"/>
      <c r="AD66" s="1071"/>
      <c r="AE66" s="1072"/>
      <c r="AF66" s="1076" t="s">
        <v>403</v>
      </c>
      <c r="AG66" s="1077"/>
      <c r="AH66" s="1077"/>
      <c r="AI66" s="1077"/>
      <c r="AJ66" s="1078"/>
      <c r="AK66" s="1070" t="s">
        <v>404</v>
      </c>
      <c r="AL66" s="1065"/>
      <c r="AM66" s="1065"/>
      <c r="AN66" s="1065"/>
      <c r="AO66" s="1066"/>
      <c r="AP66" s="1070" t="s">
        <v>405</v>
      </c>
      <c r="AQ66" s="1071"/>
      <c r="AR66" s="1071"/>
      <c r="AS66" s="1071"/>
      <c r="AT66" s="1072"/>
      <c r="AU66" s="1070" t="s">
        <v>406</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570</v>
      </c>
      <c r="C68" s="1055"/>
      <c r="D68" s="1055"/>
      <c r="E68" s="1055"/>
      <c r="F68" s="1055"/>
      <c r="G68" s="1055"/>
      <c r="H68" s="1055"/>
      <c r="I68" s="1055"/>
      <c r="J68" s="1055"/>
      <c r="K68" s="1055"/>
      <c r="L68" s="1055"/>
      <c r="M68" s="1055"/>
      <c r="N68" s="1055"/>
      <c r="O68" s="1055"/>
      <c r="P68" s="1056"/>
      <c r="Q68" s="1057">
        <v>8175</v>
      </c>
      <c r="R68" s="1051"/>
      <c r="S68" s="1051"/>
      <c r="T68" s="1051"/>
      <c r="U68" s="1051"/>
      <c r="V68" s="1051">
        <v>7953</v>
      </c>
      <c r="W68" s="1051"/>
      <c r="X68" s="1051"/>
      <c r="Y68" s="1051"/>
      <c r="Z68" s="1051"/>
      <c r="AA68" s="1051">
        <v>222</v>
      </c>
      <c r="AB68" s="1051"/>
      <c r="AC68" s="1051"/>
      <c r="AD68" s="1051"/>
      <c r="AE68" s="1051"/>
      <c r="AF68" s="1051">
        <v>222</v>
      </c>
      <c r="AG68" s="1051"/>
      <c r="AH68" s="1051"/>
      <c r="AI68" s="1051"/>
      <c r="AJ68" s="1051"/>
      <c r="AK68" s="1051">
        <v>803</v>
      </c>
      <c r="AL68" s="1051"/>
      <c r="AM68" s="1051"/>
      <c r="AN68" s="1051"/>
      <c r="AO68" s="1051"/>
      <c r="AP68" s="1051">
        <v>10806</v>
      </c>
      <c r="AQ68" s="1051"/>
      <c r="AR68" s="1051"/>
      <c r="AS68" s="1051"/>
      <c r="AT68" s="1051"/>
      <c r="AU68" s="1051">
        <v>461</v>
      </c>
      <c r="AV68" s="1051"/>
      <c r="AW68" s="1051"/>
      <c r="AX68" s="1051"/>
      <c r="AY68" s="1051"/>
      <c r="AZ68" s="1052" t="s">
        <v>577</v>
      </c>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571</v>
      </c>
      <c r="C69" s="1044"/>
      <c r="D69" s="1044"/>
      <c r="E69" s="1044"/>
      <c r="F69" s="1044"/>
      <c r="G69" s="1044"/>
      <c r="H69" s="1044"/>
      <c r="I69" s="1044"/>
      <c r="J69" s="1044"/>
      <c r="K69" s="1044"/>
      <c r="L69" s="1044"/>
      <c r="M69" s="1044"/>
      <c r="N69" s="1044"/>
      <c r="O69" s="1044"/>
      <c r="P69" s="1045"/>
      <c r="Q69" s="1046">
        <v>7488</v>
      </c>
      <c r="R69" s="1040"/>
      <c r="S69" s="1040"/>
      <c r="T69" s="1040"/>
      <c r="U69" s="1040"/>
      <c r="V69" s="1040">
        <v>6172</v>
      </c>
      <c r="W69" s="1040"/>
      <c r="X69" s="1040"/>
      <c r="Y69" s="1040"/>
      <c r="Z69" s="1040"/>
      <c r="AA69" s="1040">
        <v>1316</v>
      </c>
      <c r="AB69" s="1040"/>
      <c r="AC69" s="1040"/>
      <c r="AD69" s="1040"/>
      <c r="AE69" s="1040"/>
      <c r="AF69" s="1040">
        <v>8925</v>
      </c>
      <c r="AG69" s="1040"/>
      <c r="AH69" s="1040"/>
      <c r="AI69" s="1040"/>
      <c r="AJ69" s="1040"/>
      <c r="AK69" s="1040">
        <v>42</v>
      </c>
      <c r="AL69" s="1040"/>
      <c r="AM69" s="1040"/>
      <c r="AN69" s="1040"/>
      <c r="AO69" s="1040"/>
      <c r="AP69" s="1040">
        <v>13243</v>
      </c>
      <c r="AQ69" s="1040"/>
      <c r="AR69" s="1040"/>
      <c r="AS69" s="1040"/>
      <c r="AT69" s="1040"/>
      <c r="AU69" s="1040" t="s">
        <v>508</v>
      </c>
      <c r="AV69" s="1040"/>
      <c r="AW69" s="1040"/>
      <c r="AX69" s="1040"/>
      <c r="AY69" s="1040"/>
      <c r="AZ69" s="1041" t="s">
        <v>578</v>
      </c>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572</v>
      </c>
      <c r="C70" s="1044"/>
      <c r="D70" s="1044"/>
      <c r="E70" s="1044"/>
      <c r="F70" s="1044"/>
      <c r="G70" s="1044"/>
      <c r="H70" s="1044"/>
      <c r="I70" s="1044"/>
      <c r="J70" s="1044"/>
      <c r="K70" s="1044"/>
      <c r="L70" s="1044"/>
      <c r="M70" s="1044"/>
      <c r="N70" s="1044"/>
      <c r="O70" s="1044"/>
      <c r="P70" s="1045"/>
      <c r="Q70" s="1046">
        <v>1737</v>
      </c>
      <c r="R70" s="1040"/>
      <c r="S70" s="1040"/>
      <c r="T70" s="1040"/>
      <c r="U70" s="1040"/>
      <c r="V70" s="1040">
        <v>1695</v>
      </c>
      <c r="W70" s="1040"/>
      <c r="X70" s="1040"/>
      <c r="Y70" s="1040"/>
      <c r="Z70" s="1040"/>
      <c r="AA70" s="1040">
        <v>41</v>
      </c>
      <c r="AB70" s="1040"/>
      <c r="AC70" s="1040"/>
      <c r="AD70" s="1040"/>
      <c r="AE70" s="1040"/>
      <c r="AF70" s="1040">
        <v>41</v>
      </c>
      <c r="AG70" s="1040"/>
      <c r="AH70" s="1040"/>
      <c r="AI70" s="1040"/>
      <c r="AJ70" s="1040"/>
      <c r="AK70" s="1040">
        <v>5</v>
      </c>
      <c r="AL70" s="1040"/>
      <c r="AM70" s="1040"/>
      <c r="AN70" s="1040"/>
      <c r="AO70" s="1040"/>
      <c r="AP70" s="1040">
        <v>776</v>
      </c>
      <c r="AQ70" s="1040"/>
      <c r="AR70" s="1040"/>
      <c r="AS70" s="1040"/>
      <c r="AT70" s="1040"/>
      <c r="AU70" s="1040" t="s">
        <v>584</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573</v>
      </c>
      <c r="C71" s="1044"/>
      <c r="D71" s="1044"/>
      <c r="E71" s="1044"/>
      <c r="F71" s="1044"/>
      <c r="G71" s="1044"/>
      <c r="H71" s="1044"/>
      <c r="I71" s="1044"/>
      <c r="J71" s="1044"/>
      <c r="K71" s="1044"/>
      <c r="L71" s="1044"/>
      <c r="M71" s="1044"/>
      <c r="N71" s="1044"/>
      <c r="O71" s="1044"/>
      <c r="P71" s="1045"/>
      <c r="Q71" s="1046">
        <v>26393</v>
      </c>
      <c r="R71" s="1040"/>
      <c r="S71" s="1040"/>
      <c r="T71" s="1040"/>
      <c r="U71" s="1040"/>
      <c r="V71" s="1040">
        <v>25068</v>
      </c>
      <c r="W71" s="1040"/>
      <c r="X71" s="1040"/>
      <c r="Y71" s="1040"/>
      <c r="Z71" s="1040"/>
      <c r="AA71" s="1040">
        <v>1325</v>
      </c>
      <c r="AB71" s="1040"/>
      <c r="AC71" s="1040"/>
      <c r="AD71" s="1040"/>
      <c r="AE71" s="1040"/>
      <c r="AF71" s="1040">
        <v>1325</v>
      </c>
      <c r="AG71" s="1040"/>
      <c r="AH71" s="1040"/>
      <c r="AI71" s="1040"/>
      <c r="AJ71" s="1040"/>
      <c r="AK71" s="1040">
        <v>22</v>
      </c>
      <c r="AL71" s="1040"/>
      <c r="AM71" s="1040"/>
      <c r="AN71" s="1040"/>
      <c r="AO71" s="1040"/>
      <c r="AP71" s="1040" t="s">
        <v>508</v>
      </c>
      <c r="AQ71" s="1040"/>
      <c r="AR71" s="1040"/>
      <c r="AS71" s="1040"/>
      <c r="AT71" s="1040"/>
      <c r="AU71" s="1040" t="s">
        <v>508</v>
      </c>
      <c r="AV71" s="1040"/>
      <c r="AW71" s="1040"/>
      <c r="AX71" s="1040"/>
      <c r="AY71" s="1040"/>
      <c r="AZ71" s="1041" t="s">
        <v>579</v>
      </c>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573</v>
      </c>
      <c r="C72" s="1044"/>
      <c r="D72" s="1044"/>
      <c r="E72" s="1044"/>
      <c r="F72" s="1044"/>
      <c r="G72" s="1044"/>
      <c r="H72" s="1044"/>
      <c r="I72" s="1044"/>
      <c r="J72" s="1044"/>
      <c r="K72" s="1044"/>
      <c r="L72" s="1044"/>
      <c r="M72" s="1044"/>
      <c r="N72" s="1044"/>
      <c r="O72" s="1044"/>
      <c r="P72" s="1045"/>
      <c r="Q72" s="1046">
        <v>382</v>
      </c>
      <c r="R72" s="1040"/>
      <c r="S72" s="1040"/>
      <c r="T72" s="1040"/>
      <c r="U72" s="1040"/>
      <c r="V72" s="1040">
        <v>136</v>
      </c>
      <c r="W72" s="1040"/>
      <c r="X72" s="1040"/>
      <c r="Y72" s="1040"/>
      <c r="Z72" s="1040"/>
      <c r="AA72" s="1040">
        <v>246</v>
      </c>
      <c r="AB72" s="1040"/>
      <c r="AC72" s="1040"/>
      <c r="AD72" s="1040"/>
      <c r="AE72" s="1040"/>
      <c r="AF72" s="1040">
        <v>246</v>
      </c>
      <c r="AG72" s="1040"/>
      <c r="AH72" s="1040"/>
      <c r="AI72" s="1040"/>
      <c r="AJ72" s="1040"/>
      <c r="AK72" s="1040" t="s">
        <v>508</v>
      </c>
      <c r="AL72" s="1040"/>
      <c r="AM72" s="1040"/>
      <c r="AN72" s="1040"/>
      <c r="AO72" s="1040"/>
      <c r="AP72" s="1040" t="s">
        <v>508</v>
      </c>
      <c r="AQ72" s="1040"/>
      <c r="AR72" s="1040"/>
      <c r="AS72" s="1040"/>
      <c r="AT72" s="1040"/>
      <c r="AU72" s="1040" t="s">
        <v>508</v>
      </c>
      <c r="AV72" s="1040"/>
      <c r="AW72" s="1040"/>
      <c r="AX72" s="1040"/>
      <c r="AY72" s="1040"/>
      <c r="AZ72" s="1041" t="s">
        <v>580</v>
      </c>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574</v>
      </c>
      <c r="C73" s="1044"/>
      <c r="D73" s="1044"/>
      <c r="E73" s="1044"/>
      <c r="F73" s="1044"/>
      <c r="G73" s="1044"/>
      <c r="H73" s="1044"/>
      <c r="I73" s="1044"/>
      <c r="J73" s="1044"/>
      <c r="K73" s="1044"/>
      <c r="L73" s="1044"/>
      <c r="M73" s="1044"/>
      <c r="N73" s="1044"/>
      <c r="O73" s="1044"/>
      <c r="P73" s="1045"/>
      <c r="Q73" s="1046">
        <v>1644</v>
      </c>
      <c r="R73" s="1040"/>
      <c r="S73" s="1040"/>
      <c r="T73" s="1040"/>
      <c r="U73" s="1040"/>
      <c r="V73" s="1040">
        <v>1624</v>
      </c>
      <c r="W73" s="1040"/>
      <c r="X73" s="1040"/>
      <c r="Y73" s="1040"/>
      <c r="Z73" s="1040"/>
      <c r="AA73" s="1040">
        <v>20</v>
      </c>
      <c r="AB73" s="1040"/>
      <c r="AC73" s="1040"/>
      <c r="AD73" s="1040"/>
      <c r="AE73" s="1040"/>
      <c r="AF73" s="1040">
        <v>20</v>
      </c>
      <c r="AG73" s="1040"/>
      <c r="AH73" s="1040"/>
      <c r="AI73" s="1040"/>
      <c r="AJ73" s="1040"/>
      <c r="AK73" s="1040" t="s">
        <v>508</v>
      </c>
      <c r="AL73" s="1040"/>
      <c r="AM73" s="1040"/>
      <c r="AN73" s="1040"/>
      <c r="AO73" s="1040"/>
      <c r="AP73" s="1040" t="s">
        <v>508</v>
      </c>
      <c r="AQ73" s="1040"/>
      <c r="AR73" s="1040"/>
      <c r="AS73" s="1040"/>
      <c r="AT73" s="1040"/>
      <c r="AU73" s="1040" t="s">
        <v>508</v>
      </c>
      <c r="AV73" s="1040"/>
      <c r="AW73" s="1040"/>
      <c r="AX73" s="1040"/>
      <c r="AY73" s="1040"/>
      <c r="AZ73" s="1041" t="s">
        <v>579</v>
      </c>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574</v>
      </c>
      <c r="C74" s="1044"/>
      <c r="D74" s="1044"/>
      <c r="E74" s="1044"/>
      <c r="F74" s="1044"/>
      <c r="G74" s="1044"/>
      <c r="H74" s="1044"/>
      <c r="I74" s="1044"/>
      <c r="J74" s="1044"/>
      <c r="K74" s="1044"/>
      <c r="L74" s="1044"/>
      <c r="M74" s="1044"/>
      <c r="N74" s="1044"/>
      <c r="O74" s="1044"/>
      <c r="P74" s="1045"/>
      <c r="Q74" s="1046">
        <v>693386</v>
      </c>
      <c r="R74" s="1040"/>
      <c r="S74" s="1040"/>
      <c r="T74" s="1040"/>
      <c r="U74" s="1040"/>
      <c r="V74" s="1040">
        <v>677426</v>
      </c>
      <c r="W74" s="1040"/>
      <c r="X74" s="1040"/>
      <c r="Y74" s="1040"/>
      <c r="Z74" s="1040"/>
      <c r="AA74" s="1040">
        <v>15960</v>
      </c>
      <c r="AB74" s="1040"/>
      <c r="AC74" s="1040"/>
      <c r="AD74" s="1040"/>
      <c r="AE74" s="1040"/>
      <c r="AF74" s="1040">
        <v>15960</v>
      </c>
      <c r="AG74" s="1040"/>
      <c r="AH74" s="1040"/>
      <c r="AI74" s="1040"/>
      <c r="AJ74" s="1040"/>
      <c r="AK74" s="1040">
        <v>7105</v>
      </c>
      <c r="AL74" s="1040"/>
      <c r="AM74" s="1040"/>
      <c r="AN74" s="1040"/>
      <c r="AO74" s="1040"/>
      <c r="AP74" s="1040" t="s">
        <v>508</v>
      </c>
      <c r="AQ74" s="1040"/>
      <c r="AR74" s="1040"/>
      <c r="AS74" s="1040"/>
      <c r="AT74" s="1040"/>
      <c r="AU74" s="1040" t="s">
        <v>508</v>
      </c>
      <c r="AV74" s="1040"/>
      <c r="AW74" s="1040"/>
      <c r="AX74" s="1040"/>
      <c r="AY74" s="1040"/>
      <c r="AZ74" s="1041" t="s">
        <v>581</v>
      </c>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575</v>
      </c>
      <c r="C75" s="1044"/>
      <c r="D75" s="1044"/>
      <c r="E75" s="1044"/>
      <c r="F75" s="1044"/>
      <c r="G75" s="1044"/>
      <c r="H75" s="1044"/>
      <c r="I75" s="1044"/>
      <c r="J75" s="1044"/>
      <c r="K75" s="1044"/>
      <c r="L75" s="1044"/>
      <c r="M75" s="1044"/>
      <c r="N75" s="1044"/>
      <c r="O75" s="1044"/>
      <c r="P75" s="1045"/>
      <c r="Q75" s="1047">
        <v>5</v>
      </c>
      <c r="R75" s="1048"/>
      <c r="S75" s="1048"/>
      <c r="T75" s="1048"/>
      <c r="U75" s="1049"/>
      <c r="V75" s="1050">
        <v>3</v>
      </c>
      <c r="W75" s="1048"/>
      <c r="X75" s="1048"/>
      <c r="Y75" s="1048"/>
      <c r="Z75" s="1049"/>
      <c r="AA75" s="1050">
        <v>2</v>
      </c>
      <c r="AB75" s="1048"/>
      <c r="AC75" s="1048"/>
      <c r="AD75" s="1048"/>
      <c r="AE75" s="1049"/>
      <c r="AF75" s="1050">
        <v>2</v>
      </c>
      <c r="AG75" s="1048"/>
      <c r="AH75" s="1048"/>
      <c r="AI75" s="1048"/>
      <c r="AJ75" s="1049"/>
      <c r="AK75" s="1050" t="s">
        <v>508</v>
      </c>
      <c r="AL75" s="1048"/>
      <c r="AM75" s="1048"/>
      <c r="AN75" s="1048"/>
      <c r="AO75" s="1049"/>
      <c r="AP75" s="1050" t="s">
        <v>508</v>
      </c>
      <c r="AQ75" s="1048"/>
      <c r="AR75" s="1048"/>
      <c r="AS75" s="1048"/>
      <c r="AT75" s="1049"/>
      <c r="AU75" s="1050" t="s">
        <v>508</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576</v>
      </c>
      <c r="C76" s="1044"/>
      <c r="D76" s="1044"/>
      <c r="E76" s="1044"/>
      <c r="F76" s="1044"/>
      <c r="G76" s="1044"/>
      <c r="H76" s="1044"/>
      <c r="I76" s="1044"/>
      <c r="J76" s="1044"/>
      <c r="K76" s="1044"/>
      <c r="L76" s="1044"/>
      <c r="M76" s="1044"/>
      <c r="N76" s="1044"/>
      <c r="O76" s="1044"/>
      <c r="P76" s="1045"/>
      <c r="Q76" s="1047">
        <v>423</v>
      </c>
      <c r="R76" s="1048"/>
      <c r="S76" s="1048"/>
      <c r="T76" s="1048"/>
      <c r="U76" s="1049"/>
      <c r="V76" s="1050">
        <v>410</v>
      </c>
      <c r="W76" s="1048"/>
      <c r="X76" s="1048"/>
      <c r="Y76" s="1048"/>
      <c r="Z76" s="1049"/>
      <c r="AA76" s="1050">
        <v>12</v>
      </c>
      <c r="AB76" s="1048"/>
      <c r="AC76" s="1048"/>
      <c r="AD76" s="1048"/>
      <c r="AE76" s="1049"/>
      <c r="AF76" s="1050">
        <v>12</v>
      </c>
      <c r="AG76" s="1048"/>
      <c r="AH76" s="1048"/>
      <c r="AI76" s="1048"/>
      <c r="AJ76" s="1049"/>
      <c r="AK76" s="1050">
        <v>49</v>
      </c>
      <c r="AL76" s="1048"/>
      <c r="AM76" s="1048"/>
      <c r="AN76" s="1048"/>
      <c r="AO76" s="1049"/>
      <c r="AP76" s="1050" t="s">
        <v>508</v>
      </c>
      <c r="AQ76" s="1048"/>
      <c r="AR76" s="1048"/>
      <c r="AS76" s="1048"/>
      <c r="AT76" s="1049"/>
      <c r="AU76" s="1050" t="s">
        <v>508</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379</v>
      </c>
      <c r="B88" s="1013" t="s">
        <v>407</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26753</v>
      </c>
      <c r="AG88" s="1028"/>
      <c r="AH88" s="1028"/>
      <c r="AI88" s="1028"/>
      <c r="AJ88" s="1028"/>
      <c r="AK88" s="1032"/>
      <c r="AL88" s="1032"/>
      <c r="AM88" s="1032"/>
      <c r="AN88" s="1032"/>
      <c r="AO88" s="1032"/>
      <c r="AP88" s="1028">
        <v>24825</v>
      </c>
      <c r="AQ88" s="1028"/>
      <c r="AR88" s="1028"/>
      <c r="AS88" s="1028"/>
      <c r="AT88" s="1028"/>
      <c r="AU88" s="1028">
        <v>461</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1013" t="s">
        <v>408</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4</v>
      </c>
      <c r="CS102" s="1020"/>
      <c r="CT102" s="1020"/>
      <c r="CU102" s="1020"/>
      <c r="CV102" s="1021"/>
      <c r="CW102" s="1019" t="s">
        <v>508</v>
      </c>
      <c r="CX102" s="1020"/>
      <c r="CY102" s="1020"/>
      <c r="CZ102" s="1020"/>
      <c r="DA102" s="1021"/>
      <c r="DB102" s="1019">
        <v>92</v>
      </c>
      <c r="DC102" s="1020"/>
      <c r="DD102" s="1020"/>
      <c r="DE102" s="1020"/>
      <c r="DF102" s="1021"/>
      <c r="DG102" s="1019">
        <v>232</v>
      </c>
      <c r="DH102" s="1020"/>
      <c r="DI102" s="1020"/>
      <c r="DJ102" s="1020"/>
      <c r="DK102" s="1021"/>
      <c r="DL102" s="1019" t="s">
        <v>508</v>
      </c>
      <c r="DM102" s="1020"/>
      <c r="DN102" s="1020"/>
      <c r="DO102" s="1020"/>
      <c r="DP102" s="1021"/>
      <c r="DQ102" s="1019" t="s">
        <v>508</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415</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416</v>
      </c>
      <c r="AB109" s="963"/>
      <c r="AC109" s="963"/>
      <c r="AD109" s="963"/>
      <c r="AE109" s="964"/>
      <c r="AF109" s="965" t="s">
        <v>298</v>
      </c>
      <c r="AG109" s="963"/>
      <c r="AH109" s="963"/>
      <c r="AI109" s="963"/>
      <c r="AJ109" s="964"/>
      <c r="AK109" s="965" t="s">
        <v>297</v>
      </c>
      <c r="AL109" s="963"/>
      <c r="AM109" s="963"/>
      <c r="AN109" s="963"/>
      <c r="AO109" s="964"/>
      <c r="AP109" s="965" t="s">
        <v>417</v>
      </c>
      <c r="AQ109" s="963"/>
      <c r="AR109" s="963"/>
      <c r="AS109" s="963"/>
      <c r="AT109" s="994"/>
      <c r="AU109" s="962" t="s">
        <v>415</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416</v>
      </c>
      <c r="BR109" s="963"/>
      <c r="BS109" s="963"/>
      <c r="BT109" s="963"/>
      <c r="BU109" s="964"/>
      <c r="BV109" s="965" t="s">
        <v>298</v>
      </c>
      <c r="BW109" s="963"/>
      <c r="BX109" s="963"/>
      <c r="BY109" s="963"/>
      <c r="BZ109" s="964"/>
      <c r="CA109" s="965" t="s">
        <v>297</v>
      </c>
      <c r="CB109" s="963"/>
      <c r="CC109" s="963"/>
      <c r="CD109" s="963"/>
      <c r="CE109" s="964"/>
      <c r="CF109" s="1001" t="s">
        <v>417</v>
      </c>
      <c r="CG109" s="1001"/>
      <c r="CH109" s="1001"/>
      <c r="CI109" s="1001"/>
      <c r="CJ109" s="1001"/>
      <c r="CK109" s="965" t="s">
        <v>418</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416</v>
      </c>
      <c r="DH109" s="963"/>
      <c r="DI109" s="963"/>
      <c r="DJ109" s="963"/>
      <c r="DK109" s="964"/>
      <c r="DL109" s="965" t="s">
        <v>298</v>
      </c>
      <c r="DM109" s="963"/>
      <c r="DN109" s="963"/>
      <c r="DO109" s="963"/>
      <c r="DP109" s="964"/>
      <c r="DQ109" s="965" t="s">
        <v>297</v>
      </c>
      <c r="DR109" s="963"/>
      <c r="DS109" s="963"/>
      <c r="DT109" s="963"/>
      <c r="DU109" s="964"/>
      <c r="DV109" s="965" t="s">
        <v>417</v>
      </c>
      <c r="DW109" s="963"/>
      <c r="DX109" s="963"/>
      <c r="DY109" s="963"/>
      <c r="DZ109" s="994"/>
    </row>
    <row r="110" spans="1:131" s="226" customFormat="1" ht="26.25" customHeight="1">
      <c r="A110" s="865" t="s">
        <v>419</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681659</v>
      </c>
      <c r="AB110" s="956"/>
      <c r="AC110" s="956"/>
      <c r="AD110" s="956"/>
      <c r="AE110" s="957"/>
      <c r="AF110" s="958">
        <v>677920</v>
      </c>
      <c r="AG110" s="956"/>
      <c r="AH110" s="956"/>
      <c r="AI110" s="956"/>
      <c r="AJ110" s="957"/>
      <c r="AK110" s="958">
        <v>679972</v>
      </c>
      <c r="AL110" s="956"/>
      <c r="AM110" s="956"/>
      <c r="AN110" s="956"/>
      <c r="AO110" s="957"/>
      <c r="AP110" s="959">
        <v>13.5</v>
      </c>
      <c r="AQ110" s="960"/>
      <c r="AR110" s="960"/>
      <c r="AS110" s="960"/>
      <c r="AT110" s="961"/>
      <c r="AU110" s="995" t="s">
        <v>67</v>
      </c>
      <c r="AV110" s="996"/>
      <c r="AW110" s="996"/>
      <c r="AX110" s="996"/>
      <c r="AY110" s="996"/>
      <c r="AZ110" s="921" t="s">
        <v>420</v>
      </c>
      <c r="BA110" s="866"/>
      <c r="BB110" s="866"/>
      <c r="BC110" s="866"/>
      <c r="BD110" s="866"/>
      <c r="BE110" s="866"/>
      <c r="BF110" s="866"/>
      <c r="BG110" s="866"/>
      <c r="BH110" s="866"/>
      <c r="BI110" s="866"/>
      <c r="BJ110" s="866"/>
      <c r="BK110" s="866"/>
      <c r="BL110" s="866"/>
      <c r="BM110" s="866"/>
      <c r="BN110" s="866"/>
      <c r="BO110" s="866"/>
      <c r="BP110" s="867"/>
      <c r="BQ110" s="922">
        <v>7823193</v>
      </c>
      <c r="BR110" s="903"/>
      <c r="BS110" s="903"/>
      <c r="BT110" s="903"/>
      <c r="BU110" s="903"/>
      <c r="BV110" s="903">
        <v>8047933</v>
      </c>
      <c r="BW110" s="903"/>
      <c r="BX110" s="903"/>
      <c r="BY110" s="903"/>
      <c r="BZ110" s="903"/>
      <c r="CA110" s="903">
        <v>7965649</v>
      </c>
      <c r="CB110" s="903"/>
      <c r="CC110" s="903"/>
      <c r="CD110" s="903"/>
      <c r="CE110" s="903"/>
      <c r="CF110" s="927">
        <v>157.80000000000001</v>
      </c>
      <c r="CG110" s="928"/>
      <c r="CH110" s="928"/>
      <c r="CI110" s="928"/>
      <c r="CJ110" s="928"/>
      <c r="CK110" s="991" t="s">
        <v>421</v>
      </c>
      <c r="CL110" s="877"/>
      <c r="CM110" s="952" t="s">
        <v>422</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423</v>
      </c>
      <c r="DH110" s="903"/>
      <c r="DI110" s="903"/>
      <c r="DJ110" s="903"/>
      <c r="DK110" s="903"/>
      <c r="DL110" s="903" t="s">
        <v>423</v>
      </c>
      <c r="DM110" s="903"/>
      <c r="DN110" s="903"/>
      <c r="DO110" s="903"/>
      <c r="DP110" s="903"/>
      <c r="DQ110" s="903" t="s">
        <v>423</v>
      </c>
      <c r="DR110" s="903"/>
      <c r="DS110" s="903"/>
      <c r="DT110" s="903"/>
      <c r="DU110" s="903"/>
      <c r="DV110" s="904" t="s">
        <v>423</v>
      </c>
      <c r="DW110" s="904"/>
      <c r="DX110" s="904"/>
      <c r="DY110" s="904"/>
      <c r="DZ110" s="905"/>
    </row>
    <row r="111" spans="1:131" s="226" customFormat="1" ht="26.25" customHeight="1">
      <c r="A111" s="832" t="s">
        <v>424</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423</v>
      </c>
      <c r="AB111" s="984"/>
      <c r="AC111" s="984"/>
      <c r="AD111" s="984"/>
      <c r="AE111" s="985"/>
      <c r="AF111" s="986" t="s">
        <v>423</v>
      </c>
      <c r="AG111" s="984"/>
      <c r="AH111" s="984"/>
      <c r="AI111" s="984"/>
      <c r="AJ111" s="985"/>
      <c r="AK111" s="986" t="s">
        <v>423</v>
      </c>
      <c r="AL111" s="984"/>
      <c r="AM111" s="984"/>
      <c r="AN111" s="984"/>
      <c r="AO111" s="985"/>
      <c r="AP111" s="987" t="s">
        <v>423</v>
      </c>
      <c r="AQ111" s="988"/>
      <c r="AR111" s="988"/>
      <c r="AS111" s="988"/>
      <c r="AT111" s="989"/>
      <c r="AU111" s="997"/>
      <c r="AV111" s="998"/>
      <c r="AW111" s="998"/>
      <c r="AX111" s="998"/>
      <c r="AY111" s="998"/>
      <c r="AZ111" s="873" t="s">
        <v>425</v>
      </c>
      <c r="BA111" s="808"/>
      <c r="BB111" s="808"/>
      <c r="BC111" s="808"/>
      <c r="BD111" s="808"/>
      <c r="BE111" s="808"/>
      <c r="BF111" s="808"/>
      <c r="BG111" s="808"/>
      <c r="BH111" s="808"/>
      <c r="BI111" s="808"/>
      <c r="BJ111" s="808"/>
      <c r="BK111" s="808"/>
      <c r="BL111" s="808"/>
      <c r="BM111" s="808"/>
      <c r="BN111" s="808"/>
      <c r="BO111" s="808"/>
      <c r="BP111" s="809"/>
      <c r="BQ111" s="874">
        <v>138188</v>
      </c>
      <c r="BR111" s="875"/>
      <c r="BS111" s="875"/>
      <c r="BT111" s="875"/>
      <c r="BU111" s="875"/>
      <c r="BV111" s="875">
        <v>116035</v>
      </c>
      <c r="BW111" s="875"/>
      <c r="BX111" s="875"/>
      <c r="BY111" s="875"/>
      <c r="BZ111" s="875"/>
      <c r="CA111" s="875">
        <v>95849</v>
      </c>
      <c r="CB111" s="875"/>
      <c r="CC111" s="875"/>
      <c r="CD111" s="875"/>
      <c r="CE111" s="875"/>
      <c r="CF111" s="936">
        <v>1.9</v>
      </c>
      <c r="CG111" s="937"/>
      <c r="CH111" s="937"/>
      <c r="CI111" s="937"/>
      <c r="CJ111" s="937"/>
      <c r="CK111" s="992"/>
      <c r="CL111" s="879"/>
      <c r="CM111" s="882" t="s">
        <v>426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423</v>
      </c>
      <c r="DH111" s="875"/>
      <c r="DI111" s="875"/>
      <c r="DJ111" s="875"/>
      <c r="DK111" s="875"/>
      <c r="DL111" s="875" t="s">
        <v>423</v>
      </c>
      <c r="DM111" s="875"/>
      <c r="DN111" s="875"/>
      <c r="DO111" s="875"/>
      <c r="DP111" s="875"/>
      <c r="DQ111" s="875" t="s">
        <v>423</v>
      </c>
      <c r="DR111" s="875"/>
      <c r="DS111" s="875"/>
      <c r="DT111" s="875"/>
      <c r="DU111" s="875"/>
      <c r="DV111" s="852" t="s">
        <v>423</v>
      </c>
      <c r="DW111" s="852"/>
      <c r="DX111" s="852"/>
      <c r="DY111" s="852"/>
      <c r="DZ111" s="853"/>
    </row>
    <row r="112" spans="1:131" s="226" customFormat="1" ht="26.25" customHeight="1">
      <c r="A112" s="977" t="s">
        <v>427</v>
      </c>
      <c r="B112" s="978"/>
      <c r="C112" s="808" t="s">
        <v>428</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429</v>
      </c>
      <c r="AB112" s="838"/>
      <c r="AC112" s="838"/>
      <c r="AD112" s="838"/>
      <c r="AE112" s="839"/>
      <c r="AF112" s="840" t="s">
        <v>429</v>
      </c>
      <c r="AG112" s="838"/>
      <c r="AH112" s="838"/>
      <c r="AI112" s="838"/>
      <c r="AJ112" s="839"/>
      <c r="AK112" s="840" t="s">
        <v>220</v>
      </c>
      <c r="AL112" s="838"/>
      <c r="AM112" s="838"/>
      <c r="AN112" s="838"/>
      <c r="AO112" s="839"/>
      <c r="AP112" s="885" t="s">
        <v>429</v>
      </c>
      <c r="AQ112" s="886"/>
      <c r="AR112" s="886"/>
      <c r="AS112" s="886"/>
      <c r="AT112" s="887"/>
      <c r="AU112" s="997"/>
      <c r="AV112" s="998"/>
      <c r="AW112" s="998"/>
      <c r="AX112" s="998"/>
      <c r="AY112" s="998"/>
      <c r="AZ112" s="873" t="s">
        <v>430</v>
      </c>
      <c r="BA112" s="808"/>
      <c r="BB112" s="808"/>
      <c r="BC112" s="808"/>
      <c r="BD112" s="808"/>
      <c r="BE112" s="808"/>
      <c r="BF112" s="808"/>
      <c r="BG112" s="808"/>
      <c r="BH112" s="808"/>
      <c r="BI112" s="808"/>
      <c r="BJ112" s="808"/>
      <c r="BK112" s="808"/>
      <c r="BL112" s="808"/>
      <c r="BM112" s="808"/>
      <c r="BN112" s="808"/>
      <c r="BO112" s="808"/>
      <c r="BP112" s="809"/>
      <c r="BQ112" s="874">
        <v>2625428</v>
      </c>
      <c r="BR112" s="875"/>
      <c r="BS112" s="875"/>
      <c r="BT112" s="875"/>
      <c r="BU112" s="875"/>
      <c r="BV112" s="875">
        <v>2447007</v>
      </c>
      <c r="BW112" s="875"/>
      <c r="BX112" s="875"/>
      <c r="BY112" s="875"/>
      <c r="BZ112" s="875"/>
      <c r="CA112" s="875">
        <v>2280973</v>
      </c>
      <c r="CB112" s="875"/>
      <c r="CC112" s="875"/>
      <c r="CD112" s="875"/>
      <c r="CE112" s="875"/>
      <c r="CF112" s="936">
        <v>45.2</v>
      </c>
      <c r="CG112" s="937"/>
      <c r="CH112" s="937"/>
      <c r="CI112" s="937"/>
      <c r="CJ112" s="937"/>
      <c r="CK112" s="992"/>
      <c r="CL112" s="879"/>
      <c r="CM112" s="882" t="s">
        <v>431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429</v>
      </c>
      <c r="DH112" s="875"/>
      <c r="DI112" s="875"/>
      <c r="DJ112" s="875"/>
      <c r="DK112" s="875"/>
      <c r="DL112" s="875" t="s">
        <v>220</v>
      </c>
      <c r="DM112" s="875"/>
      <c r="DN112" s="875"/>
      <c r="DO112" s="875"/>
      <c r="DP112" s="875"/>
      <c r="DQ112" s="875" t="s">
        <v>220</v>
      </c>
      <c r="DR112" s="875"/>
      <c r="DS112" s="875"/>
      <c r="DT112" s="875"/>
      <c r="DU112" s="875"/>
      <c r="DV112" s="852" t="s">
        <v>220</v>
      </c>
      <c r="DW112" s="852"/>
      <c r="DX112" s="852"/>
      <c r="DY112" s="852"/>
      <c r="DZ112" s="853"/>
    </row>
    <row r="113" spans="1:130" s="226" customFormat="1" ht="26.25" customHeight="1">
      <c r="A113" s="979"/>
      <c r="B113" s="980"/>
      <c r="C113" s="808" t="s">
        <v>432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278237</v>
      </c>
      <c r="AB113" s="984"/>
      <c r="AC113" s="984"/>
      <c r="AD113" s="984"/>
      <c r="AE113" s="985"/>
      <c r="AF113" s="986">
        <v>276905</v>
      </c>
      <c r="AG113" s="984"/>
      <c r="AH113" s="984"/>
      <c r="AI113" s="984"/>
      <c r="AJ113" s="985"/>
      <c r="AK113" s="986">
        <v>275720</v>
      </c>
      <c r="AL113" s="984"/>
      <c r="AM113" s="984"/>
      <c r="AN113" s="984"/>
      <c r="AO113" s="985"/>
      <c r="AP113" s="987">
        <v>5.5</v>
      </c>
      <c r="AQ113" s="988"/>
      <c r="AR113" s="988"/>
      <c r="AS113" s="988"/>
      <c r="AT113" s="989"/>
      <c r="AU113" s="997"/>
      <c r="AV113" s="998"/>
      <c r="AW113" s="998"/>
      <c r="AX113" s="998"/>
      <c r="AY113" s="998"/>
      <c r="AZ113" s="873" t="s">
        <v>433</v>
      </c>
      <c r="BA113" s="808"/>
      <c r="BB113" s="808"/>
      <c r="BC113" s="808"/>
      <c r="BD113" s="808"/>
      <c r="BE113" s="808"/>
      <c r="BF113" s="808"/>
      <c r="BG113" s="808"/>
      <c r="BH113" s="808"/>
      <c r="BI113" s="808"/>
      <c r="BJ113" s="808"/>
      <c r="BK113" s="808"/>
      <c r="BL113" s="808"/>
      <c r="BM113" s="808"/>
      <c r="BN113" s="808"/>
      <c r="BO113" s="808"/>
      <c r="BP113" s="809"/>
      <c r="BQ113" s="874">
        <v>866276</v>
      </c>
      <c r="BR113" s="875"/>
      <c r="BS113" s="875"/>
      <c r="BT113" s="875"/>
      <c r="BU113" s="875"/>
      <c r="BV113" s="875">
        <v>802286</v>
      </c>
      <c r="BW113" s="875"/>
      <c r="BX113" s="875"/>
      <c r="BY113" s="875"/>
      <c r="BZ113" s="875"/>
      <c r="CA113" s="875">
        <v>738765</v>
      </c>
      <c r="CB113" s="875"/>
      <c r="CC113" s="875"/>
      <c r="CD113" s="875"/>
      <c r="CE113" s="875"/>
      <c r="CF113" s="936">
        <v>14.6</v>
      </c>
      <c r="CG113" s="937"/>
      <c r="CH113" s="937"/>
      <c r="CI113" s="937"/>
      <c r="CJ113" s="937"/>
      <c r="CK113" s="992"/>
      <c r="CL113" s="879"/>
      <c r="CM113" s="882" t="s">
        <v>434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429</v>
      </c>
      <c r="DH113" s="838"/>
      <c r="DI113" s="838"/>
      <c r="DJ113" s="838"/>
      <c r="DK113" s="839"/>
      <c r="DL113" s="840" t="s">
        <v>220</v>
      </c>
      <c r="DM113" s="838"/>
      <c r="DN113" s="838"/>
      <c r="DO113" s="838"/>
      <c r="DP113" s="839"/>
      <c r="DQ113" s="840" t="s">
        <v>429</v>
      </c>
      <c r="DR113" s="838"/>
      <c r="DS113" s="838"/>
      <c r="DT113" s="838"/>
      <c r="DU113" s="839"/>
      <c r="DV113" s="885" t="s">
        <v>429</v>
      </c>
      <c r="DW113" s="886"/>
      <c r="DX113" s="886"/>
      <c r="DY113" s="886"/>
      <c r="DZ113" s="887"/>
    </row>
    <row r="114" spans="1:130" s="226" customFormat="1" ht="26.25" customHeight="1">
      <c r="A114" s="979"/>
      <c r="B114" s="980"/>
      <c r="C114" s="808" t="s">
        <v>435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90374</v>
      </c>
      <c r="AB114" s="838"/>
      <c r="AC114" s="838"/>
      <c r="AD114" s="838"/>
      <c r="AE114" s="839"/>
      <c r="AF114" s="840">
        <v>87358</v>
      </c>
      <c r="AG114" s="838"/>
      <c r="AH114" s="838"/>
      <c r="AI114" s="838"/>
      <c r="AJ114" s="839"/>
      <c r="AK114" s="840">
        <v>79923</v>
      </c>
      <c r="AL114" s="838"/>
      <c r="AM114" s="838"/>
      <c r="AN114" s="838"/>
      <c r="AO114" s="839"/>
      <c r="AP114" s="885">
        <v>1.6</v>
      </c>
      <c r="AQ114" s="886"/>
      <c r="AR114" s="886"/>
      <c r="AS114" s="886"/>
      <c r="AT114" s="887"/>
      <c r="AU114" s="997"/>
      <c r="AV114" s="998"/>
      <c r="AW114" s="998"/>
      <c r="AX114" s="998"/>
      <c r="AY114" s="998"/>
      <c r="AZ114" s="873" t="s">
        <v>436</v>
      </c>
      <c r="BA114" s="808"/>
      <c r="BB114" s="808"/>
      <c r="BC114" s="808"/>
      <c r="BD114" s="808"/>
      <c r="BE114" s="808"/>
      <c r="BF114" s="808"/>
      <c r="BG114" s="808"/>
      <c r="BH114" s="808"/>
      <c r="BI114" s="808"/>
      <c r="BJ114" s="808"/>
      <c r="BK114" s="808"/>
      <c r="BL114" s="808"/>
      <c r="BM114" s="808"/>
      <c r="BN114" s="808"/>
      <c r="BO114" s="808"/>
      <c r="BP114" s="809"/>
      <c r="BQ114" s="874">
        <v>913368</v>
      </c>
      <c r="BR114" s="875"/>
      <c r="BS114" s="875"/>
      <c r="BT114" s="875"/>
      <c r="BU114" s="875"/>
      <c r="BV114" s="875">
        <v>930102</v>
      </c>
      <c r="BW114" s="875"/>
      <c r="BX114" s="875"/>
      <c r="BY114" s="875"/>
      <c r="BZ114" s="875"/>
      <c r="CA114" s="875">
        <v>879612</v>
      </c>
      <c r="CB114" s="875"/>
      <c r="CC114" s="875"/>
      <c r="CD114" s="875"/>
      <c r="CE114" s="875"/>
      <c r="CF114" s="936">
        <v>17.399999999999999</v>
      </c>
      <c r="CG114" s="937"/>
      <c r="CH114" s="937"/>
      <c r="CI114" s="937"/>
      <c r="CJ114" s="937"/>
      <c r="CK114" s="992"/>
      <c r="CL114" s="879"/>
      <c r="CM114" s="882" t="s">
        <v>437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429</v>
      </c>
      <c r="DH114" s="838"/>
      <c r="DI114" s="838"/>
      <c r="DJ114" s="838"/>
      <c r="DK114" s="839"/>
      <c r="DL114" s="840" t="s">
        <v>220</v>
      </c>
      <c r="DM114" s="838"/>
      <c r="DN114" s="838"/>
      <c r="DO114" s="838"/>
      <c r="DP114" s="839"/>
      <c r="DQ114" s="840" t="s">
        <v>220</v>
      </c>
      <c r="DR114" s="838"/>
      <c r="DS114" s="838"/>
      <c r="DT114" s="838"/>
      <c r="DU114" s="839"/>
      <c r="DV114" s="885" t="s">
        <v>429</v>
      </c>
      <c r="DW114" s="886"/>
      <c r="DX114" s="886"/>
      <c r="DY114" s="886"/>
      <c r="DZ114" s="887"/>
    </row>
    <row r="115" spans="1:130" s="226" customFormat="1" ht="26.25" customHeight="1">
      <c r="A115" s="979"/>
      <c r="B115" s="980"/>
      <c r="C115" s="808" t="s">
        <v>438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78894</v>
      </c>
      <c r="AB115" s="984"/>
      <c r="AC115" s="984"/>
      <c r="AD115" s="984"/>
      <c r="AE115" s="985"/>
      <c r="AF115" s="986">
        <v>53736</v>
      </c>
      <c r="AG115" s="984"/>
      <c r="AH115" s="984"/>
      <c r="AI115" s="984"/>
      <c r="AJ115" s="985"/>
      <c r="AK115" s="986">
        <v>58222</v>
      </c>
      <c r="AL115" s="984"/>
      <c r="AM115" s="984"/>
      <c r="AN115" s="984"/>
      <c r="AO115" s="985"/>
      <c r="AP115" s="987">
        <v>1.2</v>
      </c>
      <c r="AQ115" s="988"/>
      <c r="AR115" s="988"/>
      <c r="AS115" s="988"/>
      <c r="AT115" s="989"/>
      <c r="AU115" s="997"/>
      <c r="AV115" s="998"/>
      <c r="AW115" s="998"/>
      <c r="AX115" s="998"/>
      <c r="AY115" s="998"/>
      <c r="AZ115" s="873" t="s">
        <v>439</v>
      </c>
      <c r="BA115" s="808"/>
      <c r="BB115" s="808"/>
      <c r="BC115" s="808"/>
      <c r="BD115" s="808"/>
      <c r="BE115" s="808"/>
      <c r="BF115" s="808"/>
      <c r="BG115" s="808"/>
      <c r="BH115" s="808"/>
      <c r="BI115" s="808"/>
      <c r="BJ115" s="808"/>
      <c r="BK115" s="808"/>
      <c r="BL115" s="808"/>
      <c r="BM115" s="808"/>
      <c r="BN115" s="808"/>
      <c r="BO115" s="808"/>
      <c r="BP115" s="809"/>
      <c r="BQ115" s="874">
        <v>178726</v>
      </c>
      <c r="BR115" s="875"/>
      <c r="BS115" s="875"/>
      <c r="BT115" s="875"/>
      <c r="BU115" s="875"/>
      <c r="BV115" s="875">
        <v>177463</v>
      </c>
      <c r="BW115" s="875"/>
      <c r="BX115" s="875"/>
      <c r="BY115" s="875"/>
      <c r="BZ115" s="875"/>
      <c r="CA115" s="875">
        <v>177284</v>
      </c>
      <c r="CB115" s="875"/>
      <c r="CC115" s="875"/>
      <c r="CD115" s="875"/>
      <c r="CE115" s="875"/>
      <c r="CF115" s="936">
        <v>3.5</v>
      </c>
      <c r="CG115" s="937"/>
      <c r="CH115" s="937"/>
      <c r="CI115" s="937"/>
      <c r="CJ115" s="937"/>
      <c r="CK115" s="992"/>
      <c r="CL115" s="879"/>
      <c r="CM115" s="873" t="s">
        <v>440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12010</v>
      </c>
      <c r="DH115" s="838"/>
      <c r="DI115" s="838"/>
      <c r="DJ115" s="838"/>
      <c r="DK115" s="839"/>
      <c r="DL115" s="840">
        <v>12010</v>
      </c>
      <c r="DM115" s="838"/>
      <c r="DN115" s="838"/>
      <c r="DO115" s="838"/>
      <c r="DP115" s="839"/>
      <c r="DQ115" s="840">
        <v>12010</v>
      </c>
      <c r="DR115" s="838"/>
      <c r="DS115" s="838"/>
      <c r="DT115" s="838"/>
      <c r="DU115" s="839"/>
      <c r="DV115" s="885">
        <v>0.2</v>
      </c>
      <c r="DW115" s="886"/>
      <c r="DX115" s="886"/>
      <c r="DY115" s="886"/>
      <c r="DZ115" s="887"/>
    </row>
    <row r="116" spans="1:130" s="226" customFormat="1" ht="26.25" customHeight="1">
      <c r="A116" s="981"/>
      <c r="B116" s="982"/>
      <c r="C116" s="941" t="s">
        <v>441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220</v>
      </c>
      <c r="AB116" s="838"/>
      <c r="AC116" s="838"/>
      <c r="AD116" s="838"/>
      <c r="AE116" s="839"/>
      <c r="AF116" s="840" t="s">
        <v>220</v>
      </c>
      <c r="AG116" s="838"/>
      <c r="AH116" s="838"/>
      <c r="AI116" s="838"/>
      <c r="AJ116" s="839"/>
      <c r="AK116" s="840" t="s">
        <v>220</v>
      </c>
      <c r="AL116" s="838"/>
      <c r="AM116" s="838"/>
      <c r="AN116" s="838"/>
      <c r="AO116" s="839"/>
      <c r="AP116" s="885" t="s">
        <v>220</v>
      </c>
      <c r="AQ116" s="886"/>
      <c r="AR116" s="886"/>
      <c r="AS116" s="886"/>
      <c r="AT116" s="887"/>
      <c r="AU116" s="997"/>
      <c r="AV116" s="998"/>
      <c r="AW116" s="998"/>
      <c r="AX116" s="998"/>
      <c r="AY116" s="998"/>
      <c r="AZ116" s="924" t="s">
        <v>442</v>
      </c>
      <c r="BA116" s="925"/>
      <c r="BB116" s="925"/>
      <c r="BC116" s="925"/>
      <c r="BD116" s="925"/>
      <c r="BE116" s="925"/>
      <c r="BF116" s="925"/>
      <c r="BG116" s="925"/>
      <c r="BH116" s="925"/>
      <c r="BI116" s="925"/>
      <c r="BJ116" s="925"/>
      <c r="BK116" s="925"/>
      <c r="BL116" s="925"/>
      <c r="BM116" s="925"/>
      <c r="BN116" s="925"/>
      <c r="BO116" s="925"/>
      <c r="BP116" s="926"/>
      <c r="BQ116" s="874" t="s">
        <v>220</v>
      </c>
      <c r="BR116" s="875"/>
      <c r="BS116" s="875"/>
      <c r="BT116" s="875"/>
      <c r="BU116" s="875"/>
      <c r="BV116" s="875" t="s">
        <v>220</v>
      </c>
      <c r="BW116" s="875"/>
      <c r="BX116" s="875"/>
      <c r="BY116" s="875"/>
      <c r="BZ116" s="875"/>
      <c r="CA116" s="875" t="s">
        <v>429</v>
      </c>
      <c r="CB116" s="875"/>
      <c r="CC116" s="875"/>
      <c r="CD116" s="875"/>
      <c r="CE116" s="875"/>
      <c r="CF116" s="936" t="s">
        <v>220</v>
      </c>
      <c r="CG116" s="937"/>
      <c r="CH116" s="937"/>
      <c r="CI116" s="937"/>
      <c r="CJ116" s="937"/>
      <c r="CK116" s="992"/>
      <c r="CL116" s="879"/>
      <c r="CM116" s="882" t="s">
        <v>443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429</v>
      </c>
      <c r="DH116" s="838"/>
      <c r="DI116" s="838"/>
      <c r="DJ116" s="838"/>
      <c r="DK116" s="839"/>
      <c r="DL116" s="840" t="s">
        <v>429</v>
      </c>
      <c r="DM116" s="838"/>
      <c r="DN116" s="838"/>
      <c r="DO116" s="838"/>
      <c r="DP116" s="839"/>
      <c r="DQ116" s="840" t="s">
        <v>429</v>
      </c>
      <c r="DR116" s="838"/>
      <c r="DS116" s="838"/>
      <c r="DT116" s="838"/>
      <c r="DU116" s="839"/>
      <c r="DV116" s="885" t="s">
        <v>220</v>
      </c>
      <c r="DW116" s="886"/>
      <c r="DX116" s="886"/>
      <c r="DY116" s="886"/>
      <c r="DZ116" s="887"/>
    </row>
    <row r="117" spans="1:130" s="226" customFormat="1" ht="26.25" customHeight="1">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444</v>
      </c>
      <c r="Z117" s="964"/>
      <c r="AA117" s="969">
        <v>1129164</v>
      </c>
      <c r="AB117" s="970"/>
      <c r="AC117" s="970"/>
      <c r="AD117" s="970"/>
      <c r="AE117" s="971"/>
      <c r="AF117" s="972">
        <v>1095919</v>
      </c>
      <c r="AG117" s="970"/>
      <c r="AH117" s="970"/>
      <c r="AI117" s="970"/>
      <c r="AJ117" s="971"/>
      <c r="AK117" s="972">
        <v>1093837</v>
      </c>
      <c r="AL117" s="970"/>
      <c r="AM117" s="970"/>
      <c r="AN117" s="970"/>
      <c r="AO117" s="971"/>
      <c r="AP117" s="973"/>
      <c r="AQ117" s="974"/>
      <c r="AR117" s="974"/>
      <c r="AS117" s="974"/>
      <c r="AT117" s="975"/>
      <c r="AU117" s="997"/>
      <c r="AV117" s="998"/>
      <c r="AW117" s="998"/>
      <c r="AX117" s="998"/>
      <c r="AY117" s="998"/>
      <c r="AZ117" s="924" t="s">
        <v>445</v>
      </c>
      <c r="BA117" s="925"/>
      <c r="BB117" s="925"/>
      <c r="BC117" s="925"/>
      <c r="BD117" s="925"/>
      <c r="BE117" s="925"/>
      <c r="BF117" s="925"/>
      <c r="BG117" s="925"/>
      <c r="BH117" s="925"/>
      <c r="BI117" s="925"/>
      <c r="BJ117" s="925"/>
      <c r="BK117" s="925"/>
      <c r="BL117" s="925"/>
      <c r="BM117" s="925"/>
      <c r="BN117" s="925"/>
      <c r="BO117" s="925"/>
      <c r="BP117" s="926"/>
      <c r="BQ117" s="874" t="s">
        <v>446</v>
      </c>
      <c r="BR117" s="875"/>
      <c r="BS117" s="875"/>
      <c r="BT117" s="875"/>
      <c r="BU117" s="875"/>
      <c r="BV117" s="875" t="s">
        <v>423</v>
      </c>
      <c r="BW117" s="875"/>
      <c r="BX117" s="875"/>
      <c r="BY117" s="875"/>
      <c r="BZ117" s="875"/>
      <c r="CA117" s="875" t="s">
        <v>447</v>
      </c>
      <c r="CB117" s="875"/>
      <c r="CC117" s="875"/>
      <c r="CD117" s="875"/>
      <c r="CE117" s="875"/>
      <c r="CF117" s="936" t="s">
        <v>446</v>
      </c>
      <c r="CG117" s="937"/>
      <c r="CH117" s="937"/>
      <c r="CI117" s="937"/>
      <c r="CJ117" s="937"/>
      <c r="CK117" s="992"/>
      <c r="CL117" s="879"/>
      <c r="CM117" s="882" t="s">
        <v>448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447</v>
      </c>
      <c r="DH117" s="838"/>
      <c r="DI117" s="838"/>
      <c r="DJ117" s="838"/>
      <c r="DK117" s="839"/>
      <c r="DL117" s="840" t="s">
        <v>447</v>
      </c>
      <c r="DM117" s="838"/>
      <c r="DN117" s="838"/>
      <c r="DO117" s="838"/>
      <c r="DP117" s="839"/>
      <c r="DQ117" s="840" t="s">
        <v>449</v>
      </c>
      <c r="DR117" s="838"/>
      <c r="DS117" s="838"/>
      <c r="DT117" s="838"/>
      <c r="DU117" s="839"/>
      <c r="DV117" s="885" t="s">
        <v>449</v>
      </c>
      <c r="DW117" s="886"/>
      <c r="DX117" s="886"/>
      <c r="DY117" s="886"/>
      <c r="DZ117" s="887"/>
    </row>
    <row r="118" spans="1:130" s="226" customFormat="1" ht="26.25" customHeight="1">
      <c r="A118" s="962" t="s">
        <v>418</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416</v>
      </c>
      <c r="AB118" s="963"/>
      <c r="AC118" s="963"/>
      <c r="AD118" s="963"/>
      <c r="AE118" s="964"/>
      <c r="AF118" s="965" t="s">
        <v>298</v>
      </c>
      <c r="AG118" s="963"/>
      <c r="AH118" s="963"/>
      <c r="AI118" s="963"/>
      <c r="AJ118" s="964"/>
      <c r="AK118" s="965" t="s">
        <v>297</v>
      </c>
      <c r="AL118" s="963"/>
      <c r="AM118" s="963"/>
      <c r="AN118" s="963"/>
      <c r="AO118" s="964"/>
      <c r="AP118" s="966" t="s">
        <v>417</v>
      </c>
      <c r="AQ118" s="967"/>
      <c r="AR118" s="967"/>
      <c r="AS118" s="967"/>
      <c r="AT118" s="968"/>
      <c r="AU118" s="997"/>
      <c r="AV118" s="998"/>
      <c r="AW118" s="998"/>
      <c r="AX118" s="998"/>
      <c r="AY118" s="998"/>
      <c r="AZ118" s="940" t="s">
        <v>450</v>
      </c>
      <c r="BA118" s="941"/>
      <c r="BB118" s="941"/>
      <c r="BC118" s="941"/>
      <c r="BD118" s="941"/>
      <c r="BE118" s="941"/>
      <c r="BF118" s="941"/>
      <c r="BG118" s="941"/>
      <c r="BH118" s="941"/>
      <c r="BI118" s="941"/>
      <c r="BJ118" s="941"/>
      <c r="BK118" s="941"/>
      <c r="BL118" s="941"/>
      <c r="BM118" s="941"/>
      <c r="BN118" s="941"/>
      <c r="BO118" s="941"/>
      <c r="BP118" s="942"/>
      <c r="BQ118" s="943" t="s">
        <v>446</v>
      </c>
      <c r="BR118" s="906"/>
      <c r="BS118" s="906"/>
      <c r="BT118" s="906"/>
      <c r="BU118" s="906"/>
      <c r="BV118" s="906" t="s">
        <v>447</v>
      </c>
      <c r="BW118" s="906"/>
      <c r="BX118" s="906"/>
      <c r="BY118" s="906"/>
      <c r="BZ118" s="906"/>
      <c r="CA118" s="906" t="s">
        <v>423</v>
      </c>
      <c r="CB118" s="906"/>
      <c r="CC118" s="906"/>
      <c r="CD118" s="906"/>
      <c r="CE118" s="906"/>
      <c r="CF118" s="936" t="s">
        <v>423</v>
      </c>
      <c r="CG118" s="937"/>
      <c r="CH118" s="937"/>
      <c r="CI118" s="937"/>
      <c r="CJ118" s="937"/>
      <c r="CK118" s="992"/>
      <c r="CL118" s="879"/>
      <c r="CM118" s="882" t="s">
        <v>451</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452</v>
      </c>
      <c r="DH118" s="838"/>
      <c r="DI118" s="838"/>
      <c r="DJ118" s="838"/>
      <c r="DK118" s="839"/>
      <c r="DL118" s="840" t="s">
        <v>453</v>
      </c>
      <c r="DM118" s="838"/>
      <c r="DN118" s="838"/>
      <c r="DO118" s="838"/>
      <c r="DP118" s="839"/>
      <c r="DQ118" s="840" t="s">
        <v>446</v>
      </c>
      <c r="DR118" s="838"/>
      <c r="DS118" s="838"/>
      <c r="DT118" s="838"/>
      <c r="DU118" s="839"/>
      <c r="DV118" s="885" t="s">
        <v>447</v>
      </c>
      <c r="DW118" s="886"/>
      <c r="DX118" s="886"/>
      <c r="DY118" s="886"/>
      <c r="DZ118" s="887"/>
    </row>
    <row r="119" spans="1:130" s="226" customFormat="1" ht="26.25" customHeight="1">
      <c r="A119" s="876" t="s">
        <v>421</v>
      </c>
      <c r="B119" s="877"/>
      <c r="C119" s="952" t="s">
        <v>422</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452</v>
      </c>
      <c r="AB119" s="956"/>
      <c r="AC119" s="956"/>
      <c r="AD119" s="956"/>
      <c r="AE119" s="957"/>
      <c r="AF119" s="958" t="s">
        <v>453</v>
      </c>
      <c r="AG119" s="956"/>
      <c r="AH119" s="956"/>
      <c r="AI119" s="956"/>
      <c r="AJ119" s="957"/>
      <c r="AK119" s="958" t="s">
        <v>452</v>
      </c>
      <c r="AL119" s="956"/>
      <c r="AM119" s="956"/>
      <c r="AN119" s="956"/>
      <c r="AO119" s="957"/>
      <c r="AP119" s="959" t="s">
        <v>447</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454</v>
      </c>
      <c r="BP119" s="939"/>
      <c r="BQ119" s="943">
        <v>12545179</v>
      </c>
      <c r="BR119" s="906"/>
      <c r="BS119" s="906"/>
      <c r="BT119" s="906"/>
      <c r="BU119" s="906"/>
      <c r="BV119" s="906">
        <v>12520826</v>
      </c>
      <c r="BW119" s="906"/>
      <c r="BX119" s="906"/>
      <c r="BY119" s="906"/>
      <c r="BZ119" s="906"/>
      <c r="CA119" s="906">
        <v>12138132</v>
      </c>
      <c r="CB119" s="906"/>
      <c r="CC119" s="906"/>
      <c r="CD119" s="906"/>
      <c r="CE119" s="906"/>
      <c r="CF119" s="804"/>
      <c r="CG119" s="805"/>
      <c r="CH119" s="805"/>
      <c r="CI119" s="805"/>
      <c r="CJ119" s="895"/>
      <c r="CK119" s="993"/>
      <c r="CL119" s="881"/>
      <c r="CM119" s="899" t="s">
        <v>455</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126178</v>
      </c>
      <c r="DH119" s="821"/>
      <c r="DI119" s="821"/>
      <c r="DJ119" s="821"/>
      <c r="DK119" s="822"/>
      <c r="DL119" s="823">
        <v>104025</v>
      </c>
      <c r="DM119" s="821"/>
      <c r="DN119" s="821"/>
      <c r="DO119" s="821"/>
      <c r="DP119" s="822"/>
      <c r="DQ119" s="823">
        <v>83839</v>
      </c>
      <c r="DR119" s="821"/>
      <c r="DS119" s="821"/>
      <c r="DT119" s="821"/>
      <c r="DU119" s="822"/>
      <c r="DV119" s="909">
        <v>1.7</v>
      </c>
      <c r="DW119" s="910"/>
      <c r="DX119" s="910"/>
      <c r="DY119" s="910"/>
      <c r="DZ119" s="911"/>
    </row>
    <row r="120" spans="1:130" s="226" customFormat="1" ht="26.25" customHeight="1">
      <c r="A120" s="878"/>
      <c r="B120" s="879"/>
      <c r="C120" s="882" t="s">
        <v>426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452</v>
      </c>
      <c r="AB120" s="838"/>
      <c r="AC120" s="838"/>
      <c r="AD120" s="838"/>
      <c r="AE120" s="839"/>
      <c r="AF120" s="840" t="s">
        <v>423</v>
      </c>
      <c r="AG120" s="838"/>
      <c r="AH120" s="838"/>
      <c r="AI120" s="838"/>
      <c r="AJ120" s="839"/>
      <c r="AK120" s="840" t="s">
        <v>446</v>
      </c>
      <c r="AL120" s="838"/>
      <c r="AM120" s="838"/>
      <c r="AN120" s="838"/>
      <c r="AO120" s="839"/>
      <c r="AP120" s="885" t="s">
        <v>453</v>
      </c>
      <c r="AQ120" s="886"/>
      <c r="AR120" s="886"/>
      <c r="AS120" s="886"/>
      <c r="AT120" s="887"/>
      <c r="AU120" s="944" t="s">
        <v>456</v>
      </c>
      <c r="AV120" s="945"/>
      <c r="AW120" s="945"/>
      <c r="AX120" s="945"/>
      <c r="AY120" s="946"/>
      <c r="AZ120" s="921" t="s">
        <v>457</v>
      </c>
      <c r="BA120" s="866"/>
      <c r="BB120" s="866"/>
      <c r="BC120" s="866"/>
      <c r="BD120" s="866"/>
      <c r="BE120" s="866"/>
      <c r="BF120" s="866"/>
      <c r="BG120" s="866"/>
      <c r="BH120" s="866"/>
      <c r="BI120" s="866"/>
      <c r="BJ120" s="866"/>
      <c r="BK120" s="866"/>
      <c r="BL120" s="866"/>
      <c r="BM120" s="866"/>
      <c r="BN120" s="866"/>
      <c r="BO120" s="866"/>
      <c r="BP120" s="867"/>
      <c r="BQ120" s="922">
        <v>1233437</v>
      </c>
      <c r="BR120" s="903"/>
      <c r="BS120" s="903"/>
      <c r="BT120" s="903"/>
      <c r="BU120" s="903"/>
      <c r="BV120" s="903">
        <v>1289688</v>
      </c>
      <c r="BW120" s="903"/>
      <c r="BX120" s="903"/>
      <c r="BY120" s="903"/>
      <c r="BZ120" s="903"/>
      <c r="CA120" s="903">
        <v>1216733</v>
      </c>
      <c r="CB120" s="903"/>
      <c r="CC120" s="903"/>
      <c r="CD120" s="903"/>
      <c r="CE120" s="903"/>
      <c r="CF120" s="927">
        <v>24.1</v>
      </c>
      <c r="CG120" s="928"/>
      <c r="CH120" s="928"/>
      <c r="CI120" s="928"/>
      <c r="CJ120" s="928"/>
      <c r="CK120" s="929" t="s">
        <v>458</v>
      </c>
      <c r="CL120" s="913"/>
      <c r="CM120" s="913"/>
      <c r="CN120" s="913"/>
      <c r="CO120" s="914"/>
      <c r="CP120" s="933" t="s">
        <v>459</v>
      </c>
      <c r="CQ120" s="934"/>
      <c r="CR120" s="934"/>
      <c r="CS120" s="934"/>
      <c r="CT120" s="934"/>
      <c r="CU120" s="934"/>
      <c r="CV120" s="934"/>
      <c r="CW120" s="934"/>
      <c r="CX120" s="934"/>
      <c r="CY120" s="934"/>
      <c r="CZ120" s="934"/>
      <c r="DA120" s="934"/>
      <c r="DB120" s="934"/>
      <c r="DC120" s="934"/>
      <c r="DD120" s="934"/>
      <c r="DE120" s="934"/>
      <c r="DF120" s="935"/>
      <c r="DG120" s="922">
        <v>2562376</v>
      </c>
      <c r="DH120" s="903"/>
      <c r="DI120" s="903"/>
      <c r="DJ120" s="903"/>
      <c r="DK120" s="903"/>
      <c r="DL120" s="903">
        <v>2387639</v>
      </c>
      <c r="DM120" s="903"/>
      <c r="DN120" s="903"/>
      <c r="DO120" s="903"/>
      <c r="DP120" s="903"/>
      <c r="DQ120" s="903">
        <v>2225358</v>
      </c>
      <c r="DR120" s="903"/>
      <c r="DS120" s="903"/>
      <c r="DT120" s="903"/>
      <c r="DU120" s="903"/>
      <c r="DV120" s="904">
        <v>44.1</v>
      </c>
      <c r="DW120" s="904"/>
      <c r="DX120" s="904"/>
      <c r="DY120" s="904"/>
      <c r="DZ120" s="905"/>
    </row>
    <row r="121" spans="1:130" s="226" customFormat="1" ht="26.25" customHeight="1">
      <c r="A121" s="878"/>
      <c r="B121" s="879"/>
      <c r="C121" s="924" t="s">
        <v>460</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446</v>
      </c>
      <c r="AB121" s="838"/>
      <c r="AC121" s="838"/>
      <c r="AD121" s="838"/>
      <c r="AE121" s="839"/>
      <c r="AF121" s="840" t="s">
        <v>449</v>
      </c>
      <c r="AG121" s="838"/>
      <c r="AH121" s="838"/>
      <c r="AI121" s="838"/>
      <c r="AJ121" s="839"/>
      <c r="AK121" s="840" t="s">
        <v>446</v>
      </c>
      <c r="AL121" s="838"/>
      <c r="AM121" s="838"/>
      <c r="AN121" s="838"/>
      <c r="AO121" s="839"/>
      <c r="AP121" s="885" t="s">
        <v>423</v>
      </c>
      <c r="AQ121" s="886"/>
      <c r="AR121" s="886"/>
      <c r="AS121" s="886"/>
      <c r="AT121" s="887"/>
      <c r="AU121" s="947"/>
      <c r="AV121" s="948"/>
      <c r="AW121" s="948"/>
      <c r="AX121" s="948"/>
      <c r="AY121" s="949"/>
      <c r="AZ121" s="873" t="s">
        <v>461</v>
      </c>
      <c r="BA121" s="808"/>
      <c r="BB121" s="808"/>
      <c r="BC121" s="808"/>
      <c r="BD121" s="808"/>
      <c r="BE121" s="808"/>
      <c r="BF121" s="808"/>
      <c r="BG121" s="808"/>
      <c r="BH121" s="808"/>
      <c r="BI121" s="808"/>
      <c r="BJ121" s="808"/>
      <c r="BK121" s="808"/>
      <c r="BL121" s="808"/>
      <c r="BM121" s="808"/>
      <c r="BN121" s="808"/>
      <c r="BO121" s="808"/>
      <c r="BP121" s="809"/>
      <c r="BQ121" s="874">
        <v>65650</v>
      </c>
      <c r="BR121" s="875"/>
      <c r="BS121" s="875"/>
      <c r="BT121" s="875"/>
      <c r="BU121" s="875"/>
      <c r="BV121" s="875">
        <v>51070</v>
      </c>
      <c r="BW121" s="875"/>
      <c r="BX121" s="875"/>
      <c r="BY121" s="875"/>
      <c r="BZ121" s="875"/>
      <c r="CA121" s="875">
        <v>36490</v>
      </c>
      <c r="CB121" s="875"/>
      <c r="CC121" s="875"/>
      <c r="CD121" s="875"/>
      <c r="CE121" s="875"/>
      <c r="CF121" s="936">
        <v>0.7</v>
      </c>
      <c r="CG121" s="937"/>
      <c r="CH121" s="937"/>
      <c r="CI121" s="937"/>
      <c r="CJ121" s="937"/>
      <c r="CK121" s="930"/>
      <c r="CL121" s="916"/>
      <c r="CM121" s="916"/>
      <c r="CN121" s="916"/>
      <c r="CO121" s="917"/>
      <c r="CP121" s="896" t="s">
        <v>462</v>
      </c>
      <c r="CQ121" s="897"/>
      <c r="CR121" s="897"/>
      <c r="CS121" s="897"/>
      <c r="CT121" s="897"/>
      <c r="CU121" s="897"/>
      <c r="CV121" s="897"/>
      <c r="CW121" s="897"/>
      <c r="CX121" s="897"/>
      <c r="CY121" s="897"/>
      <c r="CZ121" s="897"/>
      <c r="DA121" s="897"/>
      <c r="DB121" s="897"/>
      <c r="DC121" s="897"/>
      <c r="DD121" s="897"/>
      <c r="DE121" s="897"/>
      <c r="DF121" s="898"/>
      <c r="DG121" s="874">
        <v>63052</v>
      </c>
      <c r="DH121" s="875"/>
      <c r="DI121" s="875"/>
      <c r="DJ121" s="875"/>
      <c r="DK121" s="875"/>
      <c r="DL121" s="875">
        <v>59368</v>
      </c>
      <c r="DM121" s="875"/>
      <c r="DN121" s="875"/>
      <c r="DO121" s="875"/>
      <c r="DP121" s="875"/>
      <c r="DQ121" s="875">
        <v>55615</v>
      </c>
      <c r="DR121" s="875"/>
      <c r="DS121" s="875"/>
      <c r="DT121" s="875"/>
      <c r="DU121" s="875"/>
      <c r="DV121" s="852">
        <v>1.1000000000000001</v>
      </c>
      <c r="DW121" s="852"/>
      <c r="DX121" s="852"/>
      <c r="DY121" s="852"/>
      <c r="DZ121" s="853"/>
    </row>
    <row r="122" spans="1:130" s="226" customFormat="1" ht="26.25" customHeight="1">
      <c r="A122" s="878"/>
      <c r="B122" s="879"/>
      <c r="C122" s="882" t="s">
        <v>437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423</v>
      </c>
      <c r="AB122" s="838"/>
      <c r="AC122" s="838"/>
      <c r="AD122" s="838"/>
      <c r="AE122" s="839"/>
      <c r="AF122" s="840" t="s">
        <v>446</v>
      </c>
      <c r="AG122" s="838"/>
      <c r="AH122" s="838"/>
      <c r="AI122" s="838"/>
      <c r="AJ122" s="839"/>
      <c r="AK122" s="840" t="s">
        <v>423</v>
      </c>
      <c r="AL122" s="838"/>
      <c r="AM122" s="838"/>
      <c r="AN122" s="838"/>
      <c r="AO122" s="839"/>
      <c r="AP122" s="885" t="s">
        <v>446</v>
      </c>
      <c r="AQ122" s="886"/>
      <c r="AR122" s="886"/>
      <c r="AS122" s="886"/>
      <c r="AT122" s="887"/>
      <c r="AU122" s="947"/>
      <c r="AV122" s="948"/>
      <c r="AW122" s="948"/>
      <c r="AX122" s="948"/>
      <c r="AY122" s="949"/>
      <c r="AZ122" s="940" t="s">
        <v>463</v>
      </c>
      <c r="BA122" s="941"/>
      <c r="BB122" s="941"/>
      <c r="BC122" s="941"/>
      <c r="BD122" s="941"/>
      <c r="BE122" s="941"/>
      <c r="BF122" s="941"/>
      <c r="BG122" s="941"/>
      <c r="BH122" s="941"/>
      <c r="BI122" s="941"/>
      <c r="BJ122" s="941"/>
      <c r="BK122" s="941"/>
      <c r="BL122" s="941"/>
      <c r="BM122" s="941"/>
      <c r="BN122" s="941"/>
      <c r="BO122" s="941"/>
      <c r="BP122" s="942"/>
      <c r="BQ122" s="943">
        <v>8155614</v>
      </c>
      <c r="BR122" s="906"/>
      <c r="BS122" s="906"/>
      <c r="BT122" s="906"/>
      <c r="BU122" s="906"/>
      <c r="BV122" s="906">
        <v>8061009</v>
      </c>
      <c r="BW122" s="906"/>
      <c r="BX122" s="906"/>
      <c r="BY122" s="906"/>
      <c r="BZ122" s="906"/>
      <c r="CA122" s="906">
        <v>7954556</v>
      </c>
      <c r="CB122" s="906"/>
      <c r="CC122" s="906"/>
      <c r="CD122" s="906"/>
      <c r="CE122" s="906"/>
      <c r="CF122" s="907">
        <v>157.6</v>
      </c>
      <c r="CG122" s="908"/>
      <c r="CH122" s="908"/>
      <c r="CI122" s="908"/>
      <c r="CJ122" s="908"/>
      <c r="CK122" s="930"/>
      <c r="CL122" s="916"/>
      <c r="CM122" s="916"/>
      <c r="CN122" s="916"/>
      <c r="CO122" s="917"/>
      <c r="CP122" s="896" t="s">
        <v>464</v>
      </c>
      <c r="CQ122" s="897"/>
      <c r="CR122" s="897"/>
      <c r="CS122" s="897"/>
      <c r="CT122" s="897"/>
      <c r="CU122" s="897"/>
      <c r="CV122" s="897"/>
      <c r="CW122" s="897"/>
      <c r="CX122" s="897"/>
      <c r="CY122" s="897"/>
      <c r="CZ122" s="897"/>
      <c r="DA122" s="897"/>
      <c r="DB122" s="897"/>
      <c r="DC122" s="897"/>
      <c r="DD122" s="897"/>
      <c r="DE122" s="897"/>
      <c r="DF122" s="898"/>
      <c r="DG122" s="874" t="s">
        <v>452</v>
      </c>
      <c r="DH122" s="875"/>
      <c r="DI122" s="875"/>
      <c r="DJ122" s="875"/>
      <c r="DK122" s="875"/>
      <c r="DL122" s="875" t="s">
        <v>452</v>
      </c>
      <c r="DM122" s="875"/>
      <c r="DN122" s="875"/>
      <c r="DO122" s="875"/>
      <c r="DP122" s="875"/>
      <c r="DQ122" s="875" t="s">
        <v>446</v>
      </c>
      <c r="DR122" s="875"/>
      <c r="DS122" s="875"/>
      <c r="DT122" s="875"/>
      <c r="DU122" s="875"/>
      <c r="DV122" s="852" t="s">
        <v>423</v>
      </c>
      <c r="DW122" s="852"/>
      <c r="DX122" s="852"/>
      <c r="DY122" s="852"/>
      <c r="DZ122" s="853"/>
    </row>
    <row r="123" spans="1:130" s="226" customFormat="1" ht="26.25" customHeight="1">
      <c r="A123" s="878"/>
      <c r="B123" s="879"/>
      <c r="C123" s="882" t="s">
        <v>443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452</v>
      </c>
      <c r="AB123" s="838"/>
      <c r="AC123" s="838"/>
      <c r="AD123" s="838"/>
      <c r="AE123" s="839"/>
      <c r="AF123" s="840" t="s">
        <v>446</v>
      </c>
      <c r="AG123" s="838"/>
      <c r="AH123" s="838"/>
      <c r="AI123" s="838"/>
      <c r="AJ123" s="839"/>
      <c r="AK123" s="840" t="s">
        <v>452</v>
      </c>
      <c r="AL123" s="838"/>
      <c r="AM123" s="838"/>
      <c r="AN123" s="838"/>
      <c r="AO123" s="839"/>
      <c r="AP123" s="885" t="s">
        <v>446</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465</v>
      </c>
      <c r="BP123" s="939"/>
      <c r="BQ123" s="893">
        <v>9454701</v>
      </c>
      <c r="BR123" s="894"/>
      <c r="BS123" s="894"/>
      <c r="BT123" s="894"/>
      <c r="BU123" s="894"/>
      <c r="BV123" s="894">
        <v>9401767</v>
      </c>
      <c r="BW123" s="894"/>
      <c r="BX123" s="894"/>
      <c r="BY123" s="894"/>
      <c r="BZ123" s="894"/>
      <c r="CA123" s="894">
        <v>9207779</v>
      </c>
      <c r="CB123" s="894"/>
      <c r="CC123" s="894"/>
      <c r="CD123" s="894"/>
      <c r="CE123" s="894"/>
      <c r="CF123" s="804"/>
      <c r="CG123" s="805"/>
      <c r="CH123" s="805"/>
      <c r="CI123" s="805"/>
      <c r="CJ123" s="895"/>
      <c r="CK123" s="930"/>
      <c r="CL123" s="916"/>
      <c r="CM123" s="916"/>
      <c r="CN123" s="916"/>
      <c r="CO123" s="917"/>
      <c r="CP123" s="896" t="s">
        <v>466</v>
      </c>
      <c r="CQ123" s="897"/>
      <c r="CR123" s="897"/>
      <c r="CS123" s="897"/>
      <c r="CT123" s="897"/>
      <c r="CU123" s="897"/>
      <c r="CV123" s="897"/>
      <c r="CW123" s="897"/>
      <c r="CX123" s="897"/>
      <c r="CY123" s="897"/>
      <c r="CZ123" s="897"/>
      <c r="DA123" s="897"/>
      <c r="DB123" s="897"/>
      <c r="DC123" s="897"/>
      <c r="DD123" s="897"/>
      <c r="DE123" s="897"/>
      <c r="DF123" s="898"/>
      <c r="DG123" s="837" t="s">
        <v>452</v>
      </c>
      <c r="DH123" s="838"/>
      <c r="DI123" s="838"/>
      <c r="DJ123" s="838"/>
      <c r="DK123" s="839"/>
      <c r="DL123" s="840" t="s">
        <v>423</v>
      </c>
      <c r="DM123" s="838"/>
      <c r="DN123" s="838"/>
      <c r="DO123" s="838"/>
      <c r="DP123" s="839"/>
      <c r="DQ123" s="840" t="s">
        <v>452</v>
      </c>
      <c r="DR123" s="838"/>
      <c r="DS123" s="838"/>
      <c r="DT123" s="838"/>
      <c r="DU123" s="839"/>
      <c r="DV123" s="885" t="s">
        <v>449</v>
      </c>
      <c r="DW123" s="886"/>
      <c r="DX123" s="886"/>
      <c r="DY123" s="886"/>
      <c r="DZ123" s="887"/>
    </row>
    <row r="124" spans="1:130" s="226" customFormat="1" ht="26.25" customHeight="1" thickBot="1">
      <c r="A124" s="878"/>
      <c r="B124" s="879"/>
      <c r="C124" s="882" t="s">
        <v>448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452</v>
      </c>
      <c r="AB124" s="838"/>
      <c r="AC124" s="838"/>
      <c r="AD124" s="838"/>
      <c r="AE124" s="839"/>
      <c r="AF124" s="840" t="s">
        <v>467</v>
      </c>
      <c r="AG124" s="838"/>
      <c r="AH124" s="838"/>
      <c r="AI124" s="838"/>
      <c r="AJ124" s="839"/>
      <c r="AK124" s="840" t="s">
        <v>453</v>
      </c>
      <c r="AL124" s="838"/>
      <c r="AM124" s="838"/>
      <c r="AN124" s="838"/>
      <c r="AO124" s="839"/>
      <c r="AP124" s="885" t="s">
        <v>452</v>
      </c>
      <c r="AQ124" s="886"/>
      <c r="AR124" s="886"/>
      <c r="AS124" s="886"/>
      <c r="AT124" s="887"/>
      <c r="AU124" s="888" t="s">
        <v>468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60.3</v>
      </c>
      <c r="BR124" s="892"/>
      <c r="BS124" s="892"/>
      <c r="BT124" s="892"/>
      <c r="BU124" s="892"/>
      <c r="BV124" s="892">
        <v>61.4</v>
      </c>
      <c r="BW124" s="892"/>
      <c r="BX124" s="892"/>
      <c r="BY124" s="892"/>
      <c r="BZ124" s="892"/>
      <c r="CA124" s="892">
        <v>58</v>
      </c>
      <c r="CB124" s="892"/>
      <c r="CC124" s="892"/>
      <c r="CD124" s="892"/>
      <c r="CE124" s="892"/>
      <c r="CF124" s="782"/>
      <c r="CG124" s="783"/>
      <c r="CH124" s="783"/>
      <c r="CI124" s="783"/>
      <c r="CJ124" s="923"/>
      <c r="CK124" s="931"/>
      <c r="CL124" s="931"/>
      <c r="CM124" s="931"/>
      <c r="CN124" s="931"/>
      <c r="CO124" s="932"/>
      <c r="CP124" s="896" t="s">
        <v>469</v>
      </c>
      <c r="CQ124" s="897"/>
      <c r="CR124" s="897"/>
      <c r="CS124" s="897"/>
      <c r="CT124" s="897"/>
      <c r="CU124" s="897"/>
      <c r="CV124" s="897"/>
      <c r="CW124" s="897"/>
      <c r="CX124" s="897"/>
      <c r="CY124" s="897"/>
      <c r="CZ124" s="897"/>
      <c r="DA124" s="897"/>
      <c r="DB124" s="897"/>
      <c r="DC124" s="897"/>
      <c r="DD124" s="897"/>
      <c r="DE124" s="897"/>
      <c r="DF124" s="898"/>
      <c r="DG124" s="820" t="s">
        <v>453</v>
      </c>
      <c r="DH124" s="821"/>
      <c r="DI124" s="821"/>
      <c r="DJ124" s="821"/>
      <c r="DK124" s="822"/>
      <c r="DL124" s="823" t="s">
        <v>423</v>
      </c>
      <c r="DM124" s="821"/>
      <c r="DN124" s="821"/>
      <c r="DO124" s="821"/>
      <c r="DP124" s="822"/>
      <c r="DQ124" s="823" t="s">
        <v>423</v>
      </c>
      <c r="DR124" s="821"/>
      <c r="DS124" s="821"/>
      <c r="DT124" s="821"/>
      <c r="DU124" s="822"/>
      <c r="DV124" s="909" t="s">
        <v>423</v>
      </c>
      <c r="DW124" s="910"/>
      <c r="DX124" s="910"/>
      <c r="DY124" s="910"/>
      <c r="DZ124" s="911"/>
    </row>
    <row r="125" spans="1:130" s="226" customFormat="1" ht="26.25" customHeight="1">
      <c r="A125" s="878"/>
      <c r="B125" s="879"/>
      <c r="C125" s="882" t="s">
        <v>451</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449</v>
      </c>
      <c r="AB125" s="838"/>
      <c r="AC125" s="838"/>
      <c r="AD125" s="838"/>
      <c r="AE125" s="839"/>
      <c r="AF125" s="840" t="s">
        <v>423</v>
      </c>
      <c r="AG125" s="838"/>
      <c r="AH125" s="838"/>
      <c r="AI125" s="838"/>
      <c r="AJ125" s="839"/>
      <c r="AK125" s="840" t="s">
        <v>423</v>
      </c>
      <c r="AL125" s="838"/>
      <c r="AM125" s="838"/>
      <c r="AN125" s="838"/>
      <c r="AO125" s="839"/>
      <c r="AP125" s="885" t="s">
        <v>423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470</v>
      </c>
      <c r="CL125" s="913"/>
      <c r="CM125" s="913"/>
      <c r="CN125" s="913"/>
      <c r="CO125" s="914"/>
      <c r="CP125" s="921" t="s">
        <v>471</v>
      </c>
      <c r="CQ125" s="866"/>
      <c r="CR125" s="866"/>
      <c r="CS125" s="866"/>
      <c r="CT125" s="866"/>
      <c r="CU125" s="866"/>
      <c r="CV125" s="866"/>
      <c r="CW125" s="866"/>
      <c r="CX125" s="866"/>
      <c r="CY125" s="866"/>
      <c r="CZ125" s="866"/>
      <c r="DA125" s="866"/>
      <c r="DB125" s="866"/>
      <c r="DC125" s="866"/>
      <c r="DD125" s="866"/>
      <c r="DE125" s="866"/>
      <c r="DF125" s="867"/>
      <c r="DG125" s="922" t="s">
        <v>453</v>
      </c>
      <c r="DH125" s="903"/>
      <c r="DI125" s="903"/>
      <c r="DJ125" s="903"/>
      <c r="DK125" s="903"/>
      <c r="DL125" s="903" t="s">
        <v>423</v>
      </c>
      <c r="DM125" s="903"/>
      <c r="DN125" s="903"/>
      <c r="DO125" s="903"/>
      <c r="DP125" s="903"/>
      <c r="DQ125" s="903" t="s">
        <v>423</v>
      </c>
      <c r="DR125" s="903"/>
      <c r="DS125" s="903"/>
      <c r="DT125" s="903"/>
      <c r="DU125" s="903"/>
      <c r="DV125" s="904" t="s">
        <v>449</v>
      </c>
      <c r="DW125" s="904"/>
      <c r="DX125" s="904"/>
      <c r="DY125" s="904"/>
      <c r="DZ125" s="905"/>
    </row>
    <row r="126" spans="1:130" s="226" customFormat="1" ht="26.25" customHeight="1" thickBot="1">
      <c r="A126" s="878"/>
      <c r="B126" s="879"/>
      <c r="C126" s="882" t="s">
        <v>455</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78843</v>
      </c>
      <c r="AB126" s="838"/>
      <c r="AC126" s="838"/>
      <c r="AD126" s="838"/>
      <c r="AE126" s="839"/>
      <c r="AF126" s="840">
        <v>53691</v>
      </c>
      <c r="AG126" s="838"/>
      <c r="AH126" s="838"/>
      <c r="AI126" s="838"/>
      <c r="AJ126" s="839"/>
      <c r="AK126" s="840">
        <v>58191</v>
      </c>
      <c r="AL126" s="838"/>
      <c r="AM126" s="838"/>
      <c r="AN126" s="838"/>
      <c r="AO126" s="839"/>
      <c r="AP126" s="885">
        <v>1.2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472</v>
      </c>
      <c r="CQ126" s="808"/>
      <c r="CR126" s="808"/>
      <c r="CS126" s="808"/>
      <c r="CT126" s="808"/>
      <c r="CU126" s="808"/>
      <c r="CV126" s="808"/>
      <c r="CW126" s="808"/>
      <c r="CX126" s="808"/>
      <c r="CY126" s="808"/>
      <c r="CZ126" s="808"/>
      <c r="DA126" s="808"/>
      <c r="DB126" s="808"/>
      <c r="DC126" s="808"/>
      <c r="DD126" s="808"/>
      <c r="DE126" s="808"/>
      <c r="DF126" s="809"/>
      <c r="DG126" s="874">
        <v>178726</v>
      </c>
      <c r="DH126" s="875"/>
      <c r="DI126" s="875"/>
      <c r="DJ126" s="875"/>
      <c r="DK126" s="875"/>
      <c r="DL126" s="875">
        <v>177463</v>
      </c>
      <c r="DM126" s="875"/>
      <c r="DN126" s="875"/>
      <c r="DO126" s="875"/>
      <c r="DP126" s="875"/>
      <c r="DQ126" s="875">
        <v>177284</v>
      </c>
      <c r="DR126" s="875"/>
      <c r="DS126" s="875"/>
      <c r="DT126" s="875"/>
      <c r="DU126" s="875"/>
      <c r="DV126" s="852">
        <v>3.5</v>
      </c>
      <c r="DW126" s="852"/>
      <c r="DX126" s="852"/>
      <c r="DY126" s="852"/>
      <c r="DZ126" s="853"/>
    </row>
    <row r="127" spans="1:130" s="226" customFormat="1" ht="26.25" customHeight="1">
      <c r="A127" s="880"/>
      <c r="B127" s="881"/>
      <c r="C127" s="899" t="s">
        <v>473</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51</v>
      </c>
      <c r="AB127" s="838"/>
      <c r="AC127" s="838"/>
      <c r="AD127" s="838"/>
      <c r="AE127" s="839"/>
      <c r="AF127" s="840">
        <v>45</v>
      </c>
      <c r="AG127" s="838"/>
      <c r="AH127" s="838"/>
      <c r="AI127" s="838"/>
      <c r="AJ127" s="839"/>
      <c r="AK127" s="840">
        <v>31</v>
      </c>
      <c r="AL127" s="838"/>
      <c r="AM127" s="838"/>
      <c r="AN127" s="838"/>
      <c r="AO127" s="839"/>
      <c r="AP127" s="885">
        <v>0</v>
      </c>
      <c r="AQ127" s="886"/>
      <c r="AR127" s="886"/>
      <c r="AS127" s="886"/>
      <c r="AT127" s="887"/>
      <c r="AU127" s="262"/>
      <c r="AV127" s="262"/>
      <c r="AW127" s="262"/>
      <c r="AX127" s="902" t="s">
        <v>474</v>
      </c>
      <c r="AY127" s="870"/>
      <c r="AZ127" s="870"/>
      <c r="BA127" s="870"/>
      <c r="BB127" s="870"/>
      <c r="BC127" s="870"/>
      <c r="BD127" s="870"/>
      <c r="BE127" s="871"/>
      <c r="BF127" s="869" t="s">
        <v>475</v>
      </c>
      <c r="BG127" s="870"/>
      <c r="BH127" s="870"/>
      <c r="BI127" s="870"/>
      <c r="BJ127" s="870"/>
      <c r="BK127" s="870"/>
      <c r="BL127" s="871"/>
      <c r="BM127" s="869" t="s">
        <v>476</v>
      </c>
      <c r="BN127" s="870"/>
      <c r="BO127" s="870"/>
      <c r="BP127" s="870"/>
      <c r="BQ127" s="870"/>
      <c r="BR127" s="870"/>
      <c r="BS127" s="871"/>
      <c r="BT127" s="869" t="s">
        <v>477</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478</v>
      </c>
      <c r="CQ127" s="808"/>
      <c r="CR127" s="808"/>
      <c r="CS127" s="808"/>
      <c r="CT127" s="808"/>
      <c r="CU127" s="808"/>
      <c r="CV127" s="808"/>
      <c r="CW127" s="808"/>
      <c r="CX127" s="808"/>
      <c r="CY127" s="808"/>
      <c r="CZ127" s="808"/>
      <c r="DA127" s="808"/>
      <c r="DB127" s="808"/>
      <c r="DC127" s="808"/>
      <c r="DD127" s="808"/>
      <c r="DE127" s="808"/>
      <c r="DF127" s="809"/>
      <c r="DG127" s="874" t="s">
        <v>423</v>
      </c>
      <c r="DH127" s="875"/>
      <c r="DI127" s="875"/>
      <c r="DJ127" s="875"/>
      <c r="DK127" s="875"/>
      <c r="DL127" s="875" t="s">
        <v>423</v>
      </c>
      <c r="DM127" s="875"/>
      <c r="DN127" s="875"/>
      <c r="DO127" s="875"/>
      <c r="DP127" s="875"/>
      <c r="DQ127" s="875" t="s">
        <v>453</v>
      </c>
      <c r="DR127" s="875"/>
      <c r="DS127" s="875"/>
      <c r="DT127" s="875"/>
      <c r="DU127" s="875"/>
      <c r="DV127" s="852" t="s">
        <v>423</v>
      </c>
      <c r="DW127" s="852"/>
      <c r="DX127" s="852"/>
      <c r="DY127" s="852"/>
      <c r="DZ127" s="853"/>
    </row>
    <row r="128" spans="1:130" s="226" customFormat="1" ht="26.25" customHeight="1" thickBot="1">
      <c r="A128" s="854" t="s">
        <v>479</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480</v>
      </c>
      <c r="X128" s="856"/>
      <c r="Y128" s="856"/>
      <c r="Z128" s="857"/>
      <c r="AA128" s="858">
        <v>14582</v>
      </c>
      <c r="AB128" s="859"/>
      <c r="AC128" s="859"/>
      <c r="AD128" s="859"/>
      <c r="AE128" s="860"/>
      <c r="AF128" s="861">
        <v>14582</v>
      </c>
      <c r="AG128" s="859"/>
      <c r="AH128" s="859"/>
      <c r="AI128" s="859"/>
      <c r="AJ128" s="860"/>
      <c r="AK128" s="861">
        <v>14582</v>
      </c>
      <c r="AL128" s="859"/>
      <c r="AM128" s="859"/>
      <c r="AN128" s="859"/>
      <c r="AO128" s="860"/>
      <c r="AP128" s="862"/>
      <c r="AQ128" s="863"/>
      <c r="AR128" s="863"/>
      <c r="AS128" s="863"/>
      <c r="AT128" s="864"/>
      <c r="AU128" s="262"/>
      <c r="AV128" s="262"/>
      <c r="AW128" s="262"/>
      <c r="AX128" s="865" t="s">
        <v>481</v>
      </c>
      <c r="AY128" s="866"/>
      <c r="AZ128" s="866"/>
      <c r="BA128" s="866"/>
      <c r="BB128" s="866"/>
      <c r="BC128" s="866"/>
      <c r="BD128" s="866"/>
      <c r="BE128" s="867"/>
      <c r="BF128" s="844" t="s">
        <v>220</v>
      </c>
      <c r="BG128" s="845"/>
      <c r="BH128" s="845"/>
      <c r="BI128" s="845"/>
      <c r="BJ128" s="845"/>
      <c r="BK128" s="845"/>
      <c r="BL128" s="868"/>
      <c r="BM128" s="844">
        <v>14.58</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482</v>
      </c>
      <c r="CQ128" s="786"/>
      <c r="CR128" s="786"/>
      <c r="CS128" s="786"/>
      <c r="CT128" s="786"/>
      <c r="CU128" s="786"/>
      <c r="CV128" s="786"/>
      <c r="CW128" s="786"/>
      <c r="CX128" s="786"/>
      <c r="CY128" s="786"/>
      <c r="CZ128" s="786"/>
      <c r="DA128" s="786"/>
      <c r="DB128" s="786"/>
      <c r="DC128" s="786"/>
      <c r="DD128" s="786"/>
      <c r="DE128" s="786"/>
      <c r="DF128" s="787"/>
      <c r="DG128" s="848" t="s">
        <v>483</v>
      </c>
      <c r="DH128" s="849"/>
      <c r="DI128" s="849"/>
      <c r="DJ128" s="849"/>
      <c r="DK128" s="849"/>
      <c r="DL128" s="849" t="s">
        <v>484</v>
      </c>
      <c r="DM128" s="849"/>
      <c r="DN128" s="849"/>
      <c r="DO128" s="849"/>
      <c r="DP128" s="849"/>
      <c r="DQ128" s="849" t="s">
        <v>485</v>
      </c>
      <c r="DR128" s="849"/>
      <c r="DS128" s="849"/>
      <c r="DT128" s="849"/>
      <c r="DU128" s="849"/>
      <c r="DV128" s="850" t="s">
        <v>484</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486</v>
      </c>
      <c r="X129" s="835"/>
      <c r="Y129" s="835"/>
      <c r="Z129" s="836"/>
      <c r="AA129" s="837">
        <v>5779490</v>
      </c>
      <c r="AB129" s="838"/>
      <c r="AC129" s="838"/>
      <c r="AD129" s="838"/>
      <c r="AE129" s="839"/>
      <c r="AF129" s="840">
        <v>5740845</v>
      </c>
      <c r="AG129" s="838"/>
      <c r="AH129" s="838"/>
      <c r="AI129" s="838"/>
      <c r="AJ129" s="839"/>
      <c r="AK129" s="840">
        <v>5726047</v>
      </c>
      <c r="AL129" s="838"/>
      <c r="AM129" s="838"/>
      <c r="AN129" s="838"/>
      <c r="AO129" s="839"/>
      <c r="AP129" s="841"/>
      <c r="AQ129" s="842"/>
      <c r="AR129" s="842"/>
      <c r="AS129" s="842"/>
      <c r="AT129" s="843"/>
      <c r="AU129" s="264"/>
      <c r="AV129" s="264"/>
      <c r="AW129" s="264"/>
      <c r="AX129" s="807" t="s">
        <v>487</v>
      </c>
      <c r="AY129" s="808"/>
      <c r="AZ129" s="808"/>
      <c r="BA129" s="808"/>
      <c r="BB129" s="808"/>
      <c r="BC129" s="808"/>
      <c r="BD129" s="808"/>
      <c r="BE129" s="809"/>
      <c r="BF129" s="827" t="s">
        <v>484</v>
      </c>
      <c r="BG129" s="828"/>
      <c r="BH129" s="828"/>
      <c r="BI129" s="828"/>
      <c r="BJ129" s="828"/>
      <c r="BK129" s="828"/>
      <c r="BL129" s="829"/>
      <c r="BM129" s="827">
        <v>19.579999999999998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488</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489</v>
      </c>
      <c r="X130" s="835"/>
      <c r="Y130" s="835"/>
      <c r="Z130" s="836"/>
      <c r="AA130" s="837">
        <v>659790</v>
      </c>
      <c r="AB130" s="838"/>
      <c r="AC130" s="838"/>
      <c r="AD130" s="838"/>
      <c r="AE130" s="839"/>
      <c r="AF130" s="840">
        <v>667560</v>
      </c>
      <c r="AG130" s="838"/>
      <c r="AH130" s="838"/>
      <c r="AI130" s="838"/>
      <c r="AJ130" s="839"/>
      <c r="AK130" s="840">
        <v>679201</v>
      </c>
      <c r="AL130" s="838"/>
      <c r="AM130" s="838"/>
      <c r="AN130" s="838"/>
      <c r="AO130" s="839"/>
      <c r="AP130" s="841"/>
      <c r="AQ130" s="842"/>
      <c r="AR130" s="842"/>
      <c r="AS130" s="842"/>
      <c r="AT130" s="843"/>
      <c r="AU130" s="264"/>
      <c r="AV130" s="264"/>
      <c r="AW130" s="264"/>
      <c r="AX130" s="807" t="s">
        <v>490</v>
      </c>
      <c r="AY130" s="808"/>
      <c r="AZ130" s="808"/>
      <c r="BA130" s="808"/>
      <c r="BB130" s="808"/>
      <c r="BC130" s="808"/>
      <c r="BD130" s="808"/>
      <c r="BE130" s="809"/>
      <c r="BF130" s="810">
        <v>8.3000000000000007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491</v>
      </c>
      <c r="X131" s="818"/>
      <c r="Y131" s="818"/>
      <c r="Z131" s="819"/>
      <c r="AA131" s="820">
        <v>5119700</v>
      </c>
      <c r="AB131" s="821"/>
      <c r="AC131" s="821"/>
      <c r="AD131" s="821"/>
      <c r="AE131" s="822"/>
      <c r="AF131" s="823">
        <v>5073285</v>
      </c>
      <c r="AG131" s="821"/>
      <c r="AH131" s="821"/>
      <c r="AI131" s="821"/>
      <c r="AJ131" s="822"/>
      <c r="AK131" s="823">
        <v>5046846</v>
      </c>
      <c r="AL131" s="821"/>
      <c r="AM131" s="821"/>
      <c r="AN131" s="821"/>
      <c r="AO131" s="822"/>
      <c r="AP131" s="824"/>
      <c r="AQ131" s="825"/>
      <c r="AR131" s="825"/>
      <c r="AS131" s="825"/>
      <c r="AT131" s="826"/>
      <c r="AU131" s="264"/>
      <c r="AV131" s="264"/>
      <c r="AW131" s="264"/>
      <c r="AX131" s="785" t="s">
        <v>492</v>
      </c>
      <c r="AY131" s="786"/>
      <c r="AZ131" s="786"/>
      <c r="BA131" s="786"/>
      <c r="BB131" s="786"/>
      <c r="BC131" s="786"/>
      <c r="BD131" s="786"/>
      <c r="BE131" s="787"/>
      <c r="BF131" s="788">
        <v>58</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494</v>
      </c>
      <c r="W132" s="798"/>
      <c r="X132" s="798"/>
      <c r="Y132" s="798"/>
      <c r="Z132" s="799"/>
      <c r="AA132" s="800">
        <v>8.8831767490000004</v>
      </c>
      <c r="AB132" s="801"/>
      <c r="AC132" s="801"/>
      <c r="AD132" s="801"/>
      <c r="AE132" s="802"/>
      <c r="AF132" s="803">
        <v>8.1559975439999999</v>
      </c>
      <c r="AG132" s="801"/>
      <c r="AH132" s="801"/>
      <c r="AI132" s="801"/>
      <c r="AJ132" s="802"/>
      <c r="AK132" s="803">
        <v>7.9268121120000004</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495</v>
      </c>
      <c r="W133" s="777"/>
      <c r="X133" s="777"/>
      <c r="Y133" s="777"/>
      <c r="Z133" s="778"/>
      <c r="AA133" s="779">
        <v>8.6999999999999993</v>
      </c>
      <c r="AB133" s="780"/>
      <c r="AC133" s="780"/>
      <c r="AD133" s="780"/>
      <c r="AE133" s="781"/>
      <c r="AF133" s="779">
        <v>8.4</v>
      </c>
      <c r="AG133" s="780"/>
      <c r="AH133" s="780"/>
      <c r="AI133" s="780"/>
      <c r="AJ133" s="781"/>
      <c r="AK133" s="779">
        <v>8.3000000000000007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FqNMh7IVGzN7MXDrjfXooldZdWhXCIr6rdND+8LuUFZV8cOAA3oLu9m65bGAK7ONeOX8bIYczrE1BRTfbmwu9g==" saltValue="R/pijqx22JK1ljQ+/jwPY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CF96" sqref="CF96"/>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ttUFXu6jVtt4wS4Ym2NkFRH1GuAYX+7dSb2WGLpo+RJcj55cOd32KC5qlrlh9UMwRfl3z4iFEn/0KBESOrvxBA==" saltValue="AwuuYtsURKuDZXXGT4/k6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BX4" sqref="BX4"/>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Lw4cZtt2a4TcOb13vC4uGih1+9TPmktG0quq4MeZd2c4k2O2kEuu3jcdgKYUVznJywbpM6xrt1eYT4rqu2O4Rw==" saltValue="B76USitC0v4SytjK2f7WF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election activeCell="AK22" sqref="AK22:AN22"/>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499</v>
      </c>
      <c r="AP7" s="283"/>
      <c r="AQ7" s="284" t="s">
        <v>500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501</v>
      </c>
      <c r="AQ8" s="290" t="s">
        <v>502</v>
      </c>
      <c r="AR8" s="291" t="s">
        <v>503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504</v>
      </c>
      <c r="AL9" s="1207"/>
      <c r="AM9" s="1207"/>
      <c r="AN9" s="1208"/>
      <c r="AO9" s="292">
        <v>1632533</v>
      </c>
      <c r="AP9" s="292">
        <v>54620</v>
      </c>
      <c r="AQ9" s="293">
        <v>55995</v>
      </c>
      <c r="AR9" s="294">
        <v>-2.5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505</v>
      </c>
      <c r="AL10" s="1207"/>
      <c r="AM10" s="1207"/>
      <c r="AN10" s="1208"/>
      <c r="AO10" s="295">
        <v>41517</v>
      </c>
      <c r="AP10" s="295">
        <v>1389</v>
      </c>
      <c r="AQ10" s="296">
        <v>5813</v>
      </c>
      <c r="AR10" s="297">
        <v>-76.099999999999994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506</v>
      </c>
      <c r="AL11" s="1207"/>
      <c r="AM11" s="1207"/>
      <c r="AN11" s="1208"/>
      <c r="AO11" s="295">
        <v>407278</v>
      </c>
      <c r="AP11" s="295">
        <v>13626</v>
      </c>
      <c r="AQ11" s="296">
        <v>8381</v>
      </c>
      <c r="AR11" s="297">
        <v>62.6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507</v>
      </c>
      <c r="AL12" s="1207"/>
      <c r="AM12" s="1207"/>
      <c r="AN12" s="1208"/>
      <c r="AO12" s="295" t="s">
        <v>508</v>
      </c>
      <c r="AP12" s="295" t="s">
        <v>508</v>
      </c>
      <c r="AQ12" s="296">
        <v>170</v>
      </c>
      <c r="AR12" s="297" t="s">
        <v>508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509</v>
      </c>
      <c r="AL13" s="1207"/>
      <c r="AM13" s="1207"/>
      <c r="AN13" s="1208"/>
      <c r="AO13" s="295" t="s">
        <v>508</v>
      </c>
      <c r="AP13" s="295" t="s">
        <v>508</v>
      </c>
      <c r="AQ13" s="296">
        <v>1</v>
      </c>
      <c r="AR13" s="297" t="s">
        <v>508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510</v>
      </c>
      <c r="AL14" s="1207"/>
      <c r="AM14" s="1207"/>
      <c r="AN14" s="1208"/>
      <c r="AO14" s="295">
        <v>109071</v>
      </c>
      <c r="AP14" s="295">
        <v>3649</v>
      </c>
      <c r="AQ14" s="296">
        <v>2724</v>
      </c>
      <c r="AR14" s="297">
        <v>34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511</v>
      </c>
      <c r="AL15" s="1207"/>
      <c r="AM15" s="1207"/>
      <c r="AN15" s="1208"/>
      <c r="AO15" s="295">
        <v>12484</v>
      </c>
      <c r="AP15" s="295">
        <v>418</v>
      </c>
      <c r="AQ15" s="296">
        <v>1180</v>
      </c>
      <c r="AR15" s="297">
        <v>-64.599999999999994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512</v>
      </c>
      <c r="AL16" s="1210"/>
      <c r="AM16" s="1210"/>
      <c r="AN16" s="1211"/>
      <c r="AO16" s="295">
        <v>-135956</v>
      </c>
      <c r="AP16" s="295">
        <v>-4549</v>
      </c>
      <c r="AQ16" s="296">
        <v>-5022</v>
      </c>
      <c r="AR16" s="297">
        <v>-9.4</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2066927</v>
      </c>
      <c r="AP17" s="295">
        <v>69153</v>
      </c>
      <c r="AQ17" s="296">
        <v>69242</v>
      </c>
      <c r="AR17" s="297">
        <v>-0.1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517</v>
      </c>
      <c r="AL21" s="1204"/>
      <c r="AM21" s="1204"/>
      <c r="AN21" s="1205"/>
      <c r="AO21" s="307">
        <v>5.72</v>
      </c>
      <c r="AP21" s="308">
        <v>6.42</v>
      </c>
      <c r="AQ21" s="309">
        <v>-0.7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518</v>
      </c>
      <c r="AL22" s="1204"/>
      <c r="AM22" s="1204"/>
      <c r="AN22" s="1205"/>
      <c r="AO22" s="312">
        <v>98.3</v>
      </c>
      <c r="AP22" s="313">
        <v>97.3</v>
      </c>
      <c r="AQ22" s="314">
        <v>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520</v>
      </c>
      <c r="AO27" s="273"/>
      <c r="AP27" s="273"/>
      <c r="AQ27" s="273"/>
      <c r="AR27" s="273"/>
      <c r="AS27" s="273"/>
      <c r="AT27" s="273"/>
    </row>
    <row r="28" spans="1:46" ht="17.25">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499</v>
      </c>
      <c r="AP30" s="283"/>
      <c r="AQ30" s="284" t="s">
        <v>500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501</v>
      </c>
      <c r="AQ31" s="290" t="s">
        <v>502</v>
      </c>
      <c r="AR31" s="291" t="s">
        <v>503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523</v>
      </c>
      <c r="AL32" s="1195"/>
      <c r="AM32" s="1195"/>
      <c r="AN32" s="1196"/>
      <c r="AO32" s="322">
        <v>679972</v>
      </c>
      <c r="AP32" s="322">
        <v>22750</v>
      </c>
      <c r="AQ32" s="323">
        <v>31321</v>
      </c>
      <c r="AR32" s="324">
        <v>-27.4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524</v>
      </c>
      <c r="AL33" s="1195"/>
      <c r="AM33" s="1195"/>
      <c r="AN33" s="1196"/>
      <c r="AO33" s="322" t="s">
        <v>508</v>
      </c>
      <c r="AP33" s="322" t="s">
        <v>508</v>
      </c>
      <c r="AQ33" s="323" t="s">
        <v>508</v>
      </c>
      <c r="AR33" s="324" t="s">
        <v>508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525</v>
      </c>
      <c r="AL34" s="1195"/>
      <c r="AM34" s="1195"/>
      <c r="AN34" s="1196"/>
      <c r="AO34" s="322" t="s">
        <v>508</v>
      </c>
      <c r="AP34" s="322" t="s">
        <v>508</v>
      </c>
      <c r="AQ34" s="323" t="s">
        <v>508</v>
      </c>
      <c r="AR34" s="324" t="s">
        <v>508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526</v>
      </c>
      <c r="AL35" s="1195"/>
      <c r="AM35" s="1195"/>
      <c r="AN35" s="1196"/>
      <c r="AO35" s="322">
        <v>275720</v>
      </c>
      <c r="AP35" s="322">
        <v>9225</v>
      </c>
      <c r="AQ35" s="323">
        <v>9685</v>
      </c>
      <c r="AR35" s="324">
        <v>-4.7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527</v>
      </c>
      <c r="AL36" s="1195"/>
      <c r="AM36" s="1195"/>
      <c r="AN36" s="1196"/>
      <c r="AO36" s="322">
        <v>79923</v>
      </c>
      <c r="AP36" s="322">
        <v>2674</v>
      </c>
      <c r="AQ36" s="323">
        <v>2454</v>
      </c>
      <c r="AR36" s="324">
        <v>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528</v>
      </c>
      <c r="AL37" s="1195"/>
      <c r="AM37" s="1195"/>
      <c r="AN37" s="1196"/>
      <c r="AO37" s="322">
        <v>58222</v>
      </c>
      <c r="AP37" s="322">
        <v>1948</v>
      </c>
      <c r="AQ37" s="323">
        <v>1182</v>
      </c>
      <c r="AR37" s="324">
        <v>64.8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529</v>
      </c>
      <c r="AL38" s="1198"/>
      <c r="AM38" s="1198"/>
      <c r="AN38" s="1199"/>
      <c r="AO38" s="325" t="s">
        <v>508</v>
      </c>
      <c r="AP38" s="325" t="s">
        <v>508</v>
      </c>
      <c r="AQ38" s="326">
        <v>1</v>
      </c>
      <c r="AR38" s="314" t="s">
        <v>508</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530</v>
      </c>
      <c r="AL39" s="1198"/>
      <c r="AM39" s="1198"/>
      <c r="AN39" s="1199"/>
      <c r="AO39" s="322">
        <v>-14582</v>
      </c>
      <c r="AP39" s="322">
        <v>-488</v>
      </c>
      <c r="AQ39" s="323">
        <v>-3213</v>
      </c>
      <c r="AR39" s="324">
        <v>-84.8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531</v>
      </c>
      <c r="AL40" s="1195"/>
      <c r="AM40" s="1195"/>
      <c r="AN40" s="1196"/>
      <c r="AO40" s="322">
        <v>-679201</v>
      </c>
      <c r="AP40" s="322">
        <v>-22724</v>
      </c>
      <c r="AQ40" s="323">
        <v>-28480</v>
      </c>
      <c r="AR40" s="324">
        <v>-20.2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400054</v>
      </c>
      <c r="AP41" s="322">
        <v>13385</v>
      </c>
      <c r="AQ41" s="323">
        <v>12950</v>
      </c>
      <c r="AR41" s="324">
        <v>3.4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499</v>
      </c>
      <c r="AN49" s="1189" t="s">
        <v>535</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536</v>
      </c>
      <c r="AO50" s="339" t="s">
        <v>537</v>
      </c>
      <c r="AP50" s="340" t="s">
        <v>538</v>
      </c>
      <c r="AQ50" s="341" t="s">
        <v>539</v>
      </c>
      <c r="AR50" s="342" t="s">
        <v>540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541</v>
      </c>
      <c r="AL51" s="335"/>
      <c r="AM51" s="343">
        <v>1078851</v>
      </c>
      <c r="AN51" s="344">
        <v>34991</v>
      </c>
      <c r="AO51" s="345">
        <v>185.4</v>
      </c>
      <c r="AP51" s="346">
        <v>53270</v>
      </c>
      <c r="AQ51" s="347">
        <v>13.8</v>
      </c>
      <c r="AR51" s="348">
        <v>171.6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542</v>
      </c>
      <c r="AM52" s="351">
        <v>542966</v>
      </c>
      <c r="AN52" s="352">
        <v>17610</v>
      </c>
      <c r="AO52" s="353">
        <v>144.9</v>
      </c>
      <c r="AP52" s="354">
        <v>24316</v>
      </c>
      <c r="AQ52" s="355">
        <v>0.8</v>
      </c>
      <c r="AR52" s="356">
        <v>144.1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543</v>
      </c>
      <c r="AL53" s="335"/>
      <c r="AM53" s="343">
        <v>713402</v>
      </c>
      <c r="AN53" s="344">
        <v>23321</v>
      </c>
      <c r="AO53" s="345">
        <v>-33.4</v>
      </c>
      <c r="AP53" s="346">
        <v>53292</v>
      </c>
      <c r="AQ53" s="347">
        <v>0</v>
      </c>
      <c r="AR53" s="348">
        <v>-33.4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542</v>
      </c>
      <c r="AM54" s="351">
        <v>205589</v>
      </c>
      <c r="AN54" s="352">
        <v>6721</v>
      </c>
      <c r="AO54" s="353">
        <v>-61.8</v>
      </c>
      <c r="AP54" s="354">
        <v>28900</v>
      </c>
      <c r="AQ54" s="355">
        <v>18.899999999999999</v>
      </c>
      <c r="AR54" s="356">
        <v>-80.7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544</v>
      </c>
      <c r="AL55" s="335"/>
      <c r="AM55" s="343">
        <v>363667</v>
      </c>
      <c r="AN55" s="344">
        <v>11994</v>
      </c>
      <c r="AO55" s="345">
        <v>-48.6</v>
      </c>
      <c r="AP55" s="346">
        <v>49919</v>
      </c>
      <c r="AQ55" s="347">
        <v>-6.3</v>
      </c>
      <c r="AR55" s="348">
        <v>-42.3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542</v>
      </c>
      <c r="AM56" s="351">
        <v>195625</v>
      </c>
      <c r="AN56" s="352">
        <v>6452</v>
      </c>
      <c r="AO56" s="353">
        <v>-4</v>
      </c>
      <c r="AP56" s="354">
        <v>26398</v>
      </c>
      <c r="AQ56" s="355">
        <v>-8.6999999999999993</v>
      </c>
      <c r="AR56" s="356">
        <v>4.7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545</v>
      </c>
      <c r="AL57" s="335"/>
      <c r="AM57" s="343">
        <v>823876</v>
      </c>
      <c r="AN57" s="344">
        <v>27369</v>
      </c>
      <c r="AO57" s="345">
        <v>128.19999999999999</v>
      </c>
      <c r="AP57" s="346">
        <v>47738</v>
      </c>
      <c r="AQ57" s="347">
        <v>-4.4000000000000004</v>
      </c>
      <c r="AR57" s="348">
        <v>132.6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542</v>
      </c>
      <c r="AM58" s="351">
        <v>186967</v>
      </c>
      <c r="AN58" s="352">
        <v>6211</v>
      </c>
      <c r="AO58" s="353">
        <v>-3.7</v>
      </c>
      <c r="AP58" s="354">
        <v>24937</v>
      </c>
      <c r="AQ58" s="355">
        <v>-5.5</v>
      </c>
      <c r="AR58" s="356">
        <v>1.8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546</v>
      </c>
      <c r="AL59" s="335"/>
      <c r="AM59" s="343">
        <v>432112</v>
      </c>
      <c r="AN59" s="344">
        <v>14457</v>
      </c>
      <c r="AO59" s="345">
        <v>-47.2</v>
      </c>
      <c r="AP59" s="346">
        <v>52191</v>
      </c>
      <c r="AQ59" s="347">
        <v>9.3000000000000007</v>
      </c>
      <c r="AR59" s="348">
        <v>-56.5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542</v>
      </c>
      <c r="AM60" s="351">
        <v>199983</v>
      </c>
      <c r="AN60" s="352">
        <v>6691</v>
      </c>
      <c r="AO60" s="353">
        <v>7.7</v>
      </c>
      <c r="AP60" s="354">
        <v>24843</v>
      </c>
      <c r="AQ60" s="355">
        <v>-0.4</v>
      </c>
      <c r="AR60" s="356">
        <v>8.1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547</v>
      </c>
      <c r="AL61" s="357"/>
      <c r="AM61" s="358">
        <v>682382</v>
      </c>
      <c r="AN61" s="359">
        <v>22426</v>
      </c>
      <c r="AO61" s="360">
        <v>36.9</v>
      </c>
      <c r="AP61" s="361">
        <v>51282</v>
      </c>
      <c r="AQ61" s="362">
        <v>2.5</v>
      </c>
      <c r="AR61" s="348">
        <v>34.4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542</v>
      </c>
      <c r="AM62" s="351">
        <v>266226</v>
      </c>
      <c r="AN62" s="352">
        <v>8737</v>
      </c>
      <c r="AO62" s="353">
        <v>16.600000000000001</v>
      </c>
      <c r="AP62" s="354">
        <v>25879</v>
      </c>
      <c r="AQ62" s="355">
        <v>1</v>
      </c>
      <c r="AR62" s="356">
        <v>15.6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RUuyn4qQceIHYWKhx217fYWo/q+uYH1v7EgGTAPX81leQG3Syp3Qu5nNGgpaGoTtXMuG2on4zBoOvecg3x71Yg==" saltValue="qCvE716FSnANTtSUkC6VC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AD103" sqref="AD103"/>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4IYUCsnb/D0jJC58GNX2skPERwAlCAq4US4IZoVQo6rVwRwzye/rnSqull9bzPyT4juEEJauXkek4tE/uHWhEQ==" saltValue="3CVtRcXSGX8wLt4eC9N0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o8e24iU5YX+ImynFOTUFeTw8cP95dfb3MEjvk2LRZVUg02GHVHKpc3ZxJmD+TAyiHgQ3zWY6Gdkp+ufoR8hg==" saltValue="w/k5XYwKZ4yLeeYQ32LJ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212" t="s">
        <v>3</v>
      </c>
      <c r="D47" s="1212"/>
      <c r="E47" s="1213"/>
      <c r="F47" s="11">
        <v>11.28</v>
      </c>
      <c r="G47" s="12">
        <v>11.68</v>
      </c>
      <c r="H47" s="12">
        <v>11.95</v>
      </c>
      <c r="I47" s="12">
        <v>12.51</v>
      </c>
      <c r="J47" s="13">
        <v>10.5</v>
      </c>
    </row>
    <row r="48" spans="2:10" ht="57.75" customHeight="1">
      <c r="B48" s="14"/>
      <c r="C48" s="1214" t="s">
        <v>4</v>
      </c>
      <c r="D48" s="1214"/>
      <c r="E48" s="1215"/>
      <c r="F48" s="15">
        <v>8.59</v>
      </c>
      <c r="G48" s="16">
        <v>6.65</v>
      </c>
      <c r="H48" s="16">
        <v>8.3699999999999992</v>
      </c>
      <c r="I48" s="16">
        <v>6.83</v>
      </c>
      <c r="J48" s="17">
        <v>8.51</v>
      </c>
    </row>
    <row r="49" spans="2:10" ht="57.75" customHeight="1" thickBot="1">
      <c r="B49" s="18"/>
      <c r="C49" s="1216" t="s">
        <v>5</v>
      </c>
      <c r="D49" s="1216"/>
      <c r="E49" s="1217"/>
      <c r="F49" s="19">
        <v>0.4</v>
      </c>
      <c r="G49" s="20" t="s">
        <v>556</v>
      </c>
      <c r="H49" s="20">
        <v>2.4700000000000002</v>
      </c>
      <c r="I49" s="20" t="s">
        <v>557</v>
      </c>
      <c r="J49" s="21" t="s">
        <v>558</v>
      </c>
    </row>
    <row r="50" spans="2:10" ht="13.5" customHeight="1"/>
    <row r="51" spans="2:10" ht="13.5" hidden="1" customHeight="1"/>
    <row r="52" spans="2:10" ht="13.5" hidden="1" customHeight="1"/>
    <row r="53" spans="2:10" ht="13.5" hidden="1" customHeight="1"/>
  </sheetData>
  <sheetProtection algorithmName="SHA-512" hashValue="VXMIvqDDz4DWA0sMjtENEs6efhSkFjTx2fQu3CsHlqJGEKiFk7XOjbek7YWF3vt8E3lTlqmgorLiIWKa1emxCg==" saltValue="Iv5C4tzNQDB+qSVJ1ddC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F36" sqref="F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224" t="s">
        <v>559</v>
      </c>
      <c r="D34" s="1224"/>
      <c r="E34" s="1225"/>
      <c r="F34" s="32">
        <v>8.58</v>
      </c>
      <c r="G34" s="33">
        <v>6.64</v>
      </c>
      <c r="H34" s="33">
        <v>8.3699999999999992</v>
      </c>
      <c r="I34" s="33">
        <v>6.83</v>
      </c>
      <c r="J34" s="34">
        <v>8.51</v>
      </c>
      <c r="K34" s="22"/>
      <c r="L34" s="22"/>
      <c r="M34" s="22"/>
      <c r="N34" s="22"/>
      <c r="O34" s="22"/>
      <c r="P34" s="22"/>
    </row>
    <row r="35" spans="1:16" ht="39" customHeight="1">
      <c r="A35" s="22"/>
      <c r="B35" s="35"/>
      <c r="C35" s="1218" t="s">
        <v>560</v>
      </c>
      <c r="D35" s="1219"/>
      <c r="E35" s="1220"/>
      <c r="F35" s="36">
        <v>5.76</v>
      </c>
      <c r="G35" s="37">
        <v>4.8</v>
      </c>
      <c r="H35" s="37">
        <v>3.27</v>
      </c>
      <c r="I35" s="37">
        <v>4.47</v>
      </c>
      <c r="J35" s="38">
        <v>8</v>
      </c>
      <c r="K35" s="22"/>
      <c r="L35" s="22"/>
      <c r="M35" s="22"/>
      <c r="N35" s="22"/>
      <c r="O35" s="22"/>
      <c r="P35" s="22"/>
    </row>
    <row r="36" spans="1:16" ht="39" customHeight="1">
      <c r="A36" s="22"/>
      <c r="B36" s="35"/>
      <c r="C36" s="1218" t="s">
        <v>561</v>
      </c>
      <c r="D36" s="1219"/>
      <c r="E36" s="1220"/>
      <c r="F36" s="36">
        <v>0.78</v>
      </c>
      <c r="G36" s="37">
        <v>0.93</v>
      </c>
      <c r="H36" s="37">
        <v>1.41</v>
      </c>
      <c r="I36" s="37">
        <v>2.78</v>
      </c>
      <c r="J36" s="38">
        <v>2.5099999999999998</v>
      </c>
      <c r="K36" s="22"/>
      <c r="L36" s="22"/>
      <c r="M36" s="22"/>
      <c r="N36" s="22"/>
      <c r="O36" s="22"/>
      <c r="P36" s="22"/>
    </row>
    <row r="37" spans="1:16" ht="39" customHeight="1">
      <c r="A37" s="22"/>
      <c r="B37" s="35"/>
      <c r="C37" s="1218" t="s">
        <v>562</v>
      </c>
      <c r="D37" s="1219"/>
      <c r="E37" s="1220"/>
      <c r="F37" s="36">
        <v>0.63</v>
      </c>
      <c r="G37" s="37">
        <v>0.36</v>
      </c>
      <c r="H37" s="37">
        <v>0.16</v>
      </c>
      <c r="I37" s="37">
        <v>0.31</v>
      </c>
      <c r="J37" s="38">
        <v>0.14000000000000001</v>
      </c>
      <c r="K37" s="22"/>
      <c r="L37" s="22"/>
      <c r="M37" s="22"/>
      <c r="N37" s="22"/>
      <c r="O37" s="22"/>
      <c r="P37" s="22"/>
    </row>
    <row r="38" spans="1:16" ht="39" customHeight="1">
      <c r="A38" s="22"/>
      <c r="B38" s="35"/>
      <c r="C38" s="1218" t="s">
        <v>563</v>
      </c>
      <c r="D38" s="1219"/>
      <c r="E38" s="1220"/>
      <c r="F38" s="36">
        <v>0.02</v>
      </c>
      <c r="G38" s="37">
        <v>0.02</v>
      </c>
      <c r="H38" s="37">
        <v>0.02</v>
      </c>
      <c r="I38" s="37">
        <v>0.02</v>
      </c>
      <c r="J38" s="38">
        <v>0.02</v>
      </c>
      <c r="K38" s="22"/>
      <c r="L38" s="22"/>
      <c r="M38" s="22"/>
      <c r="N38" s="22"/>
      <c r="O38" s="22"/>
      <c r="P38" s="22"/>
    </row>
    <row r="39" spans="1:16" ht="39" customHeight="1">
      <c r="A39" s="22"/>
      <c r="B39" s="35"/>
      <c r="C39" s="1218" t="s">
        <v>564</v>
      </c>
      <c r="D39" s="1219"/>
      <c r="E39" s="1220"/>
      <c r="F39" s="36">
        <v>0</v>
      </c>
      <c r="G39" s="37">
        <v>0.01</v>
      </c>
      <c r="H39" s="37">
        <v>0.01</v>
      </c>
      <c r="I39" s="37">
        <v>0.02</v>
      </c>
      <c r="J39" s="38">
        <v>0.02</v>
      </c>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565</v>
      </c>
      <c r="D42" s="1219"/>
      <c r="E42" s="1220"/>
      <c r="F42" s="36" t="s">
        <v>508</v>
      </c>
      <c r="G42" s="37" t="s">
        <v>508</v>
      </c>
      <c r="H42" s="37" t="s">
        <v>508</v>
      </c>
      <c r="I42" s="37" t="s">
        <v>508</v>
      </c>
      <c r="J42" s="38" t="s">
        <v>508</v>
      </c>
      <c r="K42" s="22"/>
      <c r="L42" s="22"/>
      <c r="M42" s="22"/>
      <c r="N42" s="22"/>
      <c r="O42" s="22"/>
      <c r="P42" s="22"/>
    </row>
    <row r="43" spans="1:16" ht="39" customHeight="1" thickBot="1">
      <c r="A43" s="22"/>
      <c r="B43" s="40"/>
      <c r="C43" s="1221" t="s">
        <v>566</v>
      </c>
      <c r="D43" s="1222"/>
      <c r="E43" s="1223"/>
      <c r="F43" s="41" t="s">
        <v>508</v>
      </c>
      <c r="G43" s="42" t="s">
        <v>508</v>
      </c>
      <c r="H43" s="42" t="s">
        <v>508</v>
      </c>
      <c r="I43" s="42" t="s">
        <v>508</v>
      </c>
      <c r="J43" s="43" t="s">
        <v>508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5Hp+S6gloW6jFA591SNDMfnldFyqNXumUn0B15BSUlpOEcEcKNabtp7hf+8NgjnwDx8jWSM0ctafFtlQly4Uw==" saltValue="CBopqSV8vwrNSk6Y8Dj03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34" zoomScale="70" zoomScaleNormal="70" zoomScaleSheetLayoutView="55" workbookViewId="0">
      <selection activeCell="R56" sqref="R5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234" t="s">
        <v>11</v>
      </c>
      <c r="C45" s="1235"/>
      <c r="D45" s="58"/>
      <c r="E45" s="1240" t="s">
        <v>12</v>
      </c>
      <c r="F45" s="1240"/>
      <c r="G45" s="1240"/>
      <c r="H45" s="1240"/>
      <c r="I45" s="1240"/>
      <c r="J45" s="1241"/>
      <c r="K45" s="59">
        <v>672</v>
      </c>
      <c r="L45" s="60">
        <v>702</v>
      </c>
      <c r="M45" s="60">
        <v>682</v>
      </c>
      <c r="N45" s="60">
        <v>678</v>
      </c>
      <c r="O45" s="61">
        <v>680</v>
      </c>
      <c r="P45" s="48"/>
      <c r="Q45" s="48"/>
      <c r="R45" s="48"/>
      <c r="S45" s="48"/>
      <c r="T45" s="48"/>
      <c r="U45" s="48"/>
    </row>
    <row r="46" spans="1:21" ht="30.75" customHeight="1">
      <c r="A46" s="48"/>
      <c r="B46" s="1236"/>
      <c r="C46" s="1237"/>
      <c r="D46" s="62"/>
      <c r="E46" s="1228" t="s">
        <v>13</v>
      </c>
      <c r="F46" s="1228"/>
      <c r="G46" s="1228"/>
      <c r="H46" s="1228"/>
      <c r="I46" s="1228"/>
      <c r="J46" s="1229"/>
      <c r="K46" s="63" t="s">
        <v>508</v>
      </c>
      <c r="L46" s="64" t="s">
        <v>508</v>
      </c>
      <c r="M46" s="64" t="s">
        <v>508</v>
      </c>
      <c r="N46" s="64" t="s">
        <v>508</v>
      </c>
      <c r="O46" s="65" t="s">
        <v>508</v>
      </c>
      <c r="P46" s="48"/>
      <c r="Q46" s="48"/>
      <c r="R46" s="48"/>
      <c r="S46" s="48"/>
      <c r="T46" s="48"/>
      <c r="U46" s="48"/>
    </row>
    <row r="47" spans="1:21" ht="30.75" customHeight="1">
      <c r="A47" s="48"/>
      <c r="B47" s="1236"/>
      <c r="C47" s="1237"/>
      <c r="D47" s="62"/>
      <c r="E47" s="1228" t="s">
        <v>14</v>
      </c>
      <c r="F47" s="1228"/>
      <c r="G47" s="1228"/>
      <c r="H47" s="1228"/>
      <c r="I47" s="1228"/>
      <c r="J47" s="1229"/>
      <c r="K47" s="63" t="s">
        <v>508</v>
      </c>
      <c r="L47" s="64" t="s">
        <v>508</v>
      </c>
      <c r="M47" s="64" t="s">
        <v>508</v>
      </c>
      <c r="N47" s="64" t="s">
        <v>508</v>
      </c>
      <c r="O47" s="65" t="s">
        <v>508</v>
      </c>
      <c r="P47" s="48"/>
      <c r="Q47" s="48"/>
      <c r="R47" s="48"/>
      <c r="S47" s="48"/>
      <c r="T47" s="48"/>
      <c r="U47" s="48"/>
    </row>
    <row r="48" spans="1:21" ht="30.75" customHeight="1">
      <c r="A48" s="48"/>
      <c r="B48" s="1236"/>
      <c r="C48" s="1237"/>
      <c r="D48" s="62"/>
      <c r="E48" s="1228" t="s">
        <v>15</v>
      </c>
      <c r="F48" s="1228"/>
      <c r="G48" s="1228"/>
      <c r="H48" s="1228"/>
      <c r="I48" s="1228"/>
      <c r="J48" s="1229"/>
      <c r="K48" s="63">
        <v>272</v>
      </c>
      <c r="L48" s="64">
        <v>271</v>
      </c>
      <c r="M48" s="64">
        <v>278</v>
      </c>
      <c r="N48" s="64">
        <v>277</v>
      </c>
      <c r="O48" s="65">
        <v>276</v>
      </c>
      <c r="P48" s="48"/>
      <c r="Q48" s="48"/>
      <c r="R48" s="48"/>
      <c r="S48" s="48"/>
      <c r="T48" s="48"/>
      <c r="U48" s="48"/>
    </row>
    <row r="49" spans="1:21" ht="30.75" customHeight="1">
      <c r="A49" s="48"/>
      <c r="B49" s="1236"/>
      <c r="C49" s="1237"/>
      <c r="D49" s="62"/>
      <c r="E49" s="1228" t="s">
        <v>16</v>
      </c>
      <c r="F49" s="1228"/>
      <c r="G49" s="1228"/>
      <c r="H49" s="1228"/>
      <c r="I49" s="1228"/>
      <c r="J49" s="1229"/>
      <c r="K49" s="63">
        <v>82</v>
      </c>
      <c r="L49" s="64">
        <v>74</v>
      </c>
      <c r="M49" s="64">
        <v>90</v>
      </c>
      <c r="N49" s="64">
        <v>87</v>
      </c>
      <c r="O49" s="65">
        <v>80</v>
      </c>
      <c r="P49" s="48"/>
      <c r="Q49" s="48"/>
      <c r="R49" s="48"/>
      <c r="S49" s="48"/>
      <c r="T49" s="48"/>
      <c r="U49" s="48"/>
    </row>
    <row r="50" spans="1:21" ht="30.75" customHeight="1">
      <c r="A50" s="48"/>
      <c r="B50" s="1236"/>
      <c r="C50" s="1237"/>
      <c r="D50" s="62"/>
      <c r="E50" s="1228" t="s">
        <v>17</v>
      </c>
      <c r="F50" s="1228"/>
      <c r="G50" s="1228"/>
      <c r="H50" s="1228"/>
      <c r="I50" s="1228"/>
      <c r="J50" s="1229"/>
      <c r="K50" s="63">
        <v>91</v>
      </c>
      <c r="L50" s="64">
        <v>72</v>
      </c>
      <c r="M50" s="64">
        <v>79</v>
      </c>
      <c r="N50" s="64">
        <v>54</v>
      </c>
      <c r="O50" s="65">
        <v>58</v>
      </c>
      <c r="P50" s="48"/>
      <c r="Q50" s="48"/>
      <c r="R50" s="48"/>
      <c r="S50" s="48"/>
      <c r="T50" s="48"/>
      <c r="U50" s="48"/>
    </row>
    <row r="51" spans="1:21" ht="30.75" customHeight="1">
      <c r="A51" s="48"/>
      <c r="B51" s="1238"/>
      <c r="C51" s="1239"/>
      <c r="D51" s="66"/>
      <c r="E51" s="1228" t="s">
        <v>18</v>
      </c>
      <c r="F51" s="1228"/>
      <c r="G51" s="1228"/>
      <c r="H51" s="1228"/>
      <c r="I51" s="1228"/>
      <c r="J51" s="1229"/>
      <c r="K51" s="63" t="s">
        <v>508</v>
      </c>
      <c r="L51" s="64" t="s">
        <v>508</v>
      </c>
      <c r="M51" s="64" t="s">
        <v>508</v>
      </c>
      <c r="N51" s="64" t="s">
        <v>508</v>
      </c>
      <c r="O51" s="65" t="s">
        <v>508</v>
      </c>
      <c r="P51" s="48"/>
      <c r="Q51" s="48"/>
      <c r="R51" s="48"/>
      <c r="S51" s="48"/>
      <c r="T51" s="48"/>
      <c r="U51" s="48"/>
    </row>
    <row r="52" spans="1:21" ht="30.75" customHeight="1">
      <c r="A52" s="48"/>
      <c r="B52" s="1226" t="s">
        <v>19</v>
      </c>
      <c r="C52" s="1227"/>
      <c r="D52" s="66"/>
      <c r="E52" s="1228" t="s">
        <v>20</v>
      </c>
      <c r="F52" s="1228"/>
      <c r="G52" s="1228"/>
      <c r="H52" s="1228"/>
      <c r="I52" s="1228"/>
      <c r="J52" s="1229"/>
      <c r="K52" s="63">
        <v>671</v>
      </c>
      <c r="L52" s="64">
        <v>706</v>
      </c>
      <c r="M52" s="64">
        <v>675</v>
      </c>
      <c r="N52" s="64">
        <v>683</v>
      </c>
      <c r="O52" s="65">
        <v>694</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446</v>
      </c>
      <c r="L53" s="69">
        <v>413</v>
      </c>
      <c r="M53" s="69">
        <v>454</v>
      </c>
      <c r="N53" s="69">
        <v>413</v>
      </c>
      <c r="O53" s="70">
        <v>400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877p5kXaptH2UXYdapCy2AHZnBR4fPB7j3rRhsrtNCjU5WWH0yNq3gbz0XtlEuJtkvYCywAIAgcT2kOsxXz8A==" saltValue="S2Xr+6SeGTsDWHkzTSg8J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election activeCell="P54" sqref="P5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551</v>
      </c>
      <c r="J40" s="79" t="s">
        <v>552</v>
      </c>
      <c r="K40" s="79" t="s">
        <v>553</v>
      </c>
      <c r="L40" s="79" t="s">
        <v>554</v>
      </c>
      <c r="M40" s="80" t="s">
        <v>555</v>
      </c>
    </row>
    <row r="41" spans="2:13" ht="27.75" customHeight="1">
      <c r="B41" s="1254" t="s">
        <v>24</v>
      </c>
      <c r="C41" s="1255"/>
      <c r="D41" s="81"/>
      <c r="E41" s="1256" t="s">
        <v>25</v>
      </c>
      <c r="F41" s="1256"/>
      <c r="G41" s="1256"/>
      <c r="H41" s="1257"/>
      <c r="I41" s="82">
        <v>7696</v>
      </c>
      <c r="J41" s="83">
        <v>7819</v>
      </c>
      <c r="K41" s="83">
        <v>7823</v>
      </c>
      <c r="L41" s="83">
        <v>8048</v>
      </c>
      <c r="M41" s="84">
        <v>7966</v>
      </c>
    </row>
    <row r="42" spans="2:13" ht="27.75" customHeight="1">
      <c r="B42" s="1244"/>
      <c r="C42" s="1245"/>
      <c r="D42" s="85"/>
      <c r="E42" s="1248" t="s">
        <v>26</v>
      </c>
      <c r="F42" s="1248"/>
      <c r="G42" s="1248"/>
      <c r="H42" s="1249"/>
      <c r="I42" s="86">
        <v>208</v>
      </c>
      <c r="J42" s="87">
        <v>170</v>
      </c>
      <c r="K42" s="87">
        <v>138</v>
      </c>
      <c r="L42" s="87">
        <v>116</v>
      </c>
      <c r="M42" s="88">
        <v>96</v>
      </c>
    </row>
    <row r="43" spans="2:13" ht="27.75" customHeight="1">
      <c r="B43" s="1244"/>
      <c r="C43" s="1245"/>
      <c r="D43" s="85"/>
      <c r="E43" s="1248" t="s">
        <v>27</v>
      </c>
      <c r="F43" s="1248"/>
      <c r="G43" s="1248"/>
      <c r="H43" s="1249"/>
      <c r="I43" s="86">
        <v>2916</v>
      </c>
      <c r="J43" s="87">
        <v>2797</v>
      </c>
      <c r="K43" s="87">
        <v>2625</v>
      </c>
      <c r="L43" s="87">
        <v>2447</v>
      </c>
      <c r="M43" s="88">
        <v>2281</v>
      </c>
    </row>
    <row r="44" spans="2:13" ht="27.75" customHeight="1">
      <c r="B44" s="1244"/>
      <c r="C44" s="1245"/>
      <c r="D44" s="85"/>
      <c r="E44" s="1248" t="s">
        <v>28</v>
      </c>
      <c r="F44" s="1248"/>
      <c r="G44" s="1248"/>
      <c r="H44" s="1249"/>
      <c r="I44" s="86">
        <v>450</v>
      </c>
      <c r="J44" s="87">
        <v>596</v>
      </c>
      <c r="K44" s="87">
        <v>866</v>
      </c>
      <c r="L44" s="87">
        <v>802</v>
      </c>
      <c r="M44" s="88">
        <v>739</v>
      </c>
    </row>
    <row r="45" spans="2:13" ht="27.75" customHeight="1">
      <c r="B45" s="1244"/>
      <c r="C45" s="1245"/>
      <c r="D45" s="85"/>
      <c r="E45" s="1248" t="s">
        <v>29</v>
      </c>
      <c r="F45" s="1248"/>
      <c r="G45" s="1248"/>
      <c r="H45" s="1249"/>
      <c r="I45" s="86">
        <v>1050</v>
      </c>
      <c r="J45" s="87">
        <v>911</v>
      </c>
      <c r="K45" s="87">
        <v>913</v>
      </c>
      <c r="L45" s="87">
        <v>930</v>
      </c>
      <c r="M45" s="88">
        <v>880</v>
      </c>
    </row>
    <row r="46" spans="2:13" ht="27.75" customHeight="1">
      <c r="B46" s="1244"/>
      <c r="C46" s="1245"/>
      <c r="D46" s="89"/>
      <c r="E46" s="1248" t="s">
        <v>30</v>
      </c>
      <c r="F46" s="1248"/>
      <c r="G46" s="1248"/>
      <c r="H46" s="1249"/>
      <c r="I46" s="86">
        <v>179</v>
      </c>
      <c r="J46" s="87">
        <v>179</v>
      </c>
      <c r="K46" s="87">
        <v>179</v>
      </c>
      <c r="L46" s="87">
        <v>177</v>
      </c>
      <c r="M46" s="88">
        <v>177</v>
      </c>
    </row>
    <row r="47" spans="2:13" ht="27.75" customHeight="1">
      <c r="B47" s="1244"/>
      <c r="C47" s="1245"/>
      <c r="D47" s="90"/>
      <c r="E47" s="1258" t="s">
        <v>31</v>
      </c>
      <c r="F47" s="1259"/>
      <c r="G47" s="1259"/>
      <c r="H47" s="1260"/>
      <c r="I47" s="86" t="s">
        <v>508</v>
      </c>
      <c r="J47" s="87" t="s">
        <v>508</v>
      </c>
      <c r="K47" s="87" t="s">
        <v>508</v>
      </c>
      <c r="L47" s="87" t="s">
        <v>508</v>
      </c>
      <c r="M47" s="88" t="s">
        <v>508</v>
      </c>
    </row>
    <row r="48" spans="2:13" ht="27.75" customHeight="1">
      <c r="B48" s="1244"/>
      <c r="C48" s="1245"/>
      <c r="D48" s="85"/>
      <c r="E48" s="1248" t="s">
        <v>32</v>
      </c>
      <c r="F48" s="1248"/>
      <c r="G48" s="1248"/>
      <c r="H48" s="1249"/>
      <c r="I48" s="86" t="s">
        <v>508</v>
      </c>
      <c r="J48" s="87" t="s">
        <v>508</v>
      </c>
      <c r="K48" s="87" t="s">
        <v>508</v>
      </c>
      <c r="L48" s="87" t="s">
        <v>508</v>
      </c>
      <c r="M48" s="88" t="s">
        <v>508</v>
      </c>
    </row>
    <row r="49" spans="2:13" ht="27.75" customHeight="1">
      <c r="B49" s="1246"/>
      <c r="C49" s="1247"/>
      <c r="D49" s="85"/>
      <c r="E49" s="1248" t="s">
        <v>33</v>
      </c>
      <c r="F49" s="1248"/>
      <c r="G49" s="1248"/>
      <c r="H49" s="1249"/>
      <c r="I49" s="86" t="s">
        <v>508</v>
      </c>
      <c r="J49" s="87" t="s">
        <v>508</v>
      </c>
      <c r="K49" s="87" t="s">
        <v>508</v>
      </c>
      <c r="L49" s="87" t="s">
        <v>508</v>
      </c>
      <c r="M49" s="88" t="s">
        <v>508</v>
      </c>
    </row>
    <row r="50" spans="2:13" ht="27.75" customHeight="1">
      <c r="B50" s="1242" t="s">
        <v>34</v>
      </c>
      <c r="C50" s="1243"/>
      <c r="D50" s="91"/>
      <c r="E50" s="1248" t="s">
        <v>35</v>
      </c>
      <c r="F50" s="1248"/>
      <c r="G50" s="1248"/>
      <c r="H50" s="1249"/>
      <c r="I50" s="86">
        <v>980</v>
      </c>
      <c r="J50" s="87">
        <v>1186</v>
      </c>
      <c r="K50" s="87">
        <v>1233</v>
      </c>
      <c r="L50" s="87">
        <v>1290</v>
      </c>
      <c r="M50" s="88">
        <v>1217</v>
      </c>
    </row>
    <row r="51" spans="2:13" ht="27.75" customHeight="1">
      <c r="B51" s="1244"/>
      <c r="C51" s="1245"/>
      <c r="D51" s="85"/>
      <c r="E51" s="1248" t="s">
        <v>36</v>
      </c>
      <c r="F51" s="1248"/>
      <c r="G51" s="1248"/>
      <c r="H51" s="1249"/>
      <c r="I51" s="86">
        <v>95</v>
      </c>
      <c r="J51" s="87">
        <v>80</v>
      </c>
      <c r="K51" s="87">
        <v>66</v>
      </c>
      <c r="L51" s="87">
        <v>51</v>
      </c>
      <c r="M51" s="88">
        <v>36</v>
      </c>
    </row>
    <row r="52" spans="2:13" ht="27.75" customHeight="1">
      <c r="B52" s="1246"/>
      <c r="C52" s="1247"/>
      <c r="D52" s="85"/>
      <c r="E52" s="1248" t="s">
        <v>37</v>
      </c>
      <c r="F52" s="1248"/>
      <c r="G52" s="1248"/>
      <c r="H52" s="1249"/>
      <c r="I52" s="86">
        <v>7845</v>
      </c>
      <c r="J52" s="87">
        <v>8014</v>
      </c>
      <c r="K52" s="87">
        <v>8156</v>
      </c>
      <c r="L52" s="87">
        <v>8061</v>
      </c>
      <c r="M52" s="88">
        <v>7955</v>
      </c>
    </row>
    <row r="53" spans="2:13" ht="27.75" customHeight="1" thickBot="1">
      <c r="B53" s="1250" t="s">
        <v>38</v>
      </c>
      <c r="C53" s="1251"/>
      <c r="D53" s="92"/>
      <c r="E53" s="1252" t="s">
        <v>39</v>
      </c>
      <c r="F53" s="1252"/>
      <c r="G53" s="1252"/>
      <c r="H53" s="1253"/>
      <c r="I53" s="93">
        <v>3579</v>
      </c>
      <c r="J53" s="94">
        <v>3192</v>
      </c>
      <c r="K53" s="94">
        <v>3090</v>
      </c>
      <c r="L53" s="94">
        <v>3119</v>
      </c>
      <c r="M53" s="95">
        <v>2930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CuikquSTy7XoTFoJ/o1JDOvZh1EHXpclwPvUw34evnQRhiY3Zcqfvj7HXpjgkO01iaxM4Qx4sPN0TfL2Qm6uQ==" saltValue="bbaJKbHKa8jkws0ms0hpA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election activeCell="I53" sqref="I5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553</v>
      </c>
      <c r="G54" s="104" t="s">
        <v>554</v>
      </c>
      <c r="H54" s="105" t="s">
        <v>555</v>
      </c>
    </row>
    <row r="55" spans="2:8" ht="52.5" customHeight="1">
      <c r="B55" s="106"/>
      <c r="C55" s="1269" t="s">
        <v>42</v>
      </c>
      <c r="D55" s="1269"/>
      <c r="E55" s="1270"/>
      <c r="F55" s="107">
        <v>691</v>
      </c>
      <c r="G55" s="107">
        <v>718</v>
      </c>
      <c r="H55" s="108">
        <v>601</v>
      </c>
    </row>
    <row r="56" spans="2:8" ht="52.5" customHeight="1">
      <c r="B56" s="109"/>
      <c r="C56" s="1271" t="s">
        <v>43</v>
      </c>
      <c r="D56" s="1271"/>
      <c r="E56" s="1272"/>
      <c r="F56" s="110" t="s">
        <v>508</v>
      </c>
      <c r="G56" s="110" t="s">
        <v>508</v>
      </c>
      <c r="H56" s="111" t="s">
        <v>508</v>
      </c>
    </row>
    <row r="57" spans="2:8" ht="53.25" customHeight="1">
      <c r="B57" s="109"/>
      <c r="C57" s="1273" t="s">
        <v>44</v>
      </c>
      <c r="D57" s="1273"/>
      <c r="E57" s="1274"/>
      <c r="F57" s="112">
        <v>372</v>
      </c>
      <c r="G57" s="112">
        <v>377</v>
      </c>
      <c r="H57" s="113">
        <v>333</v>
      </c>
    </row>
    <row r="58" spans="2:8" ht="45.75" customHeight="1">
      <c r="B58" s="114"/>
      <c r="C58" s="1261" t="s">
        <v>582</v>
      </c>
      <c r="D58" s="1262"/>
      <c r="E58" s="1263"/>
      <c r="F58" s="115">
        <v>228</v>
      </c>
      <c r="G58" s="115">
        <v>233</v>
      </c>
      <c r="H58" s="116">
        <v>194</v>
      </c>
    </row>
    <row r="59" spans="2:8" ht="45.75" customHeight="1">
      <c r="B59" s="114"/>
      <c r="C59" s="1261" t="s">
        <v>583</v>
      </c>
      <c r="D59" s="1262"/>
      <c r="E59" s="1263"/>
      <c r="F59" s="115">
        <v>144</v>
      </c>
      <c r="G59" s="115">
        <v>144</v>
      </c>
      <c r="H59" s="116">
        <v>139</v>
      </c>
    </row>
    <row r="60" spans="2:8" ht="45.75" customHeight="1">
      <c r="B60" s="114"/>
      <c r="C60" s="1261"/>
      <c r="D60" s="1262"/>
      <c r="E60" s="1263"/>
      <c r="F60" s="115"/>
      <c r="G60" s="115"/>
      <c r="H60" s="116"/>
    </row>
    <row r="61" spans="2:8" ht="45.75" customHeight="1">
      <c r="B61" s="114"/>
      <c r="C61" s="1261"/>
      <c r="D61" s="1262"/>
      <c r="E61" s="1263"/>
      <c r="F61" s="115"/>
      <c r="G61" s="115"/>
      <c r="H61" s="116"/>
    </row>
    <row r="62" spans="2:8" ht="45.75" customHeight="1" thickBot="1">
      <c r="B62" s="117"/>
      <c r="C62" s="1264"/>
      <c r="D62" s="1265"/>
      <c r="E62" s="1266"/>
      <c r="F62" s="118"/>
      <c r="G62" s="118"/>
      <c r="H62" s="119"/>
    </row>
    <row r="63" spans="2:8" ht="52.5" customHeight="1" thickBot="1">
      <c r="B63" s="120"/>
      <c r="C63" s="1267" t="s">
        <v>45</v>
      </c>
      <c r="D63" s="1267"/>
      <c r="E63" s="1268"/>
      <c r="F63" s="121">
        <v>1063</v>
      </c>
      <c r="G63" s="121">
        <v>1095</v>
      </c>
      <c r="H63" s="122">
        <v>934</v>
      </c>
    </row>
    <row r="64" spans="2:8" ht="15" customHeight="1"/>
    <row r="65" ht="0" hidden="1" customHeight="1"/>
    <row r="66" ht="0" hidden="1" customHeight="1"/>
  </sheetData>
  <sheetProtection algorithmName="SHA-512" hashValue="8pPUMFjbNx7KUelhWV9bOlkKVt1awHiiNg1jWWN7cDk4D4LKCjw9gXLh9TabNi7wMU3hFgCMVcFgC7qd/5c0rg==" saltValue="R/ZNmD0ovkt4zMaTPRBw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596</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596</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595</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591</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79" t="s">
        <v>594</v>
      </c>
      <c r="AO43" s="1280"/>
      <c r="AP43" s="1280"/>
      <c r="AQ43" s="1280"/>
      <c r="AR43" s="1280"/>
      <c r="AS43" s="1280"/>
      <c r="AT43" s="1280"/>
      <c r="AU43" s="1280"/>
      <c r="AV43" s="1280"/>
      <c r="AW43" s="1280"/>
      <c r="AX43" s="1280"/>
      <c r="AY43" s="1280"/>
      <c r="AZ43" s="1280"/>
      <c r="BA43" s="1280"/>
      <c r="BB43" s="1280"/>
      <c r="BC43" s="1280"/>
      <c r="BD43" s="1280"/>
      <c r="BE43" s="1280"/>
      <c r="BF43" s="1280"/>
      <c r="BG43" s="1280"/>
      <c r="BH43" s="1280"/>
      <c r="BI43" s="1280"/>
      <c r="BJ43" s="1280"/>
      <c r="BK43" s="1280"/>
      <c r="BL43" s="1280"/>
      <c r="BM43" s="1280"/>
      <c r="BN43" s="1280"/>
      <c r="BO43" s="1280"/>
      <c r="BP43" s="1280"/>
      <c r="BQ43" s="1280"/>
      <c r="BR43" s="1280"/>
      <c r="BS43" s="1280"/>
      <c r="BT43" s="1280"/>
      <c r="BU43" s="1280"/>
      <c r="BV43" s="1280"/>
      <c r="BW43" s="1280"/>
      <c r="BX43" s="1280"/>
      <c r="BY43" s="1280"/>
      <c r="BZ43" s="1280"/>
      <c r="CA43" s="1280"/>
      <c r="CB43" s="1280"/>
      <c r="CC43" s="1280"/>
      <c r="CD43" s="1280"/>
      <c r="CE43" s="1280"/>
      <c r="CF43" s="1280"/>
      <c r="CG43" s="1280"/>
      <c r="CH43" s="1280"/>
      <c r="CI43" s="1280"/>
      <c r="CJ43" s="1280"/>
      <c r="CK43" s="1280"/>
      <c r="CL43" s="1280"/>
      <c r="CM43" s="1280"/>
      <c r="CN43" s="1280"/>
      <c r="CO43" s="1280"/>
      <c r="CP43" s="1280"/>
      <c r="CQ43" s="1280"/>
      <c r="CR43" s="1280"/>
      <c r="CS43" s="1280"/>
      <c r="CT43" s="1280"/>
      <c r="CU43" s="1280"/>
      <c r="CV43" s="1280"/>
      <c r="CW43" s="1280"/>
      <c r="CX43" s="1280"/>
      <c r="CY43" s="1280"/>
      <c r="CZ43" s="1280"/>
      <c r="DA43" s="1280"/>
      <c r="DB43" s="1280"/>
      <c r="DC43" s="1281"/>
    </row>
    <row r="44" spans="2:109" ht="13.5">
      <c r="B44" s="366"/>
      <c r="AN44" s="1282"/>
      <c r="AO44" s="1283"/>
      <c r="AP44" s="1283"/>
      <c r="AQ44" s="1283"/>
      <c r="AR44" s="1283"/>
      <c r="AS44" s="1283"/>
      <c r="AT44" s="1283"/>
      <c r="AU44" s="1283"/>
      <c r="AV44" s="1283"/>
      <c r="AW44" s="1283"/>
      <c r="AX44" s="1283"/>
      <c r="AY44" s="1283"/>
      <c r="AZ44" s="1283"/>
      <c r="BA44" s="1283"/>
      <c r="BB44" s="1283"/>
      <c r="BC44" s="1283"/>
      <c r="BD44" s="1283"/>
      <c r="BE44" s="1283"/>
      <c r="BF44" s="1283"/>
      <c r="BG44" s="1283"/>
      <c r="BH44" s="1283"/>
      <c r="BI44" s="1283"/>
      <c r="BJ44" s="1283"/>
      <c r="BK44" s="1283"/>
      <c r="BL44" s="1283"/>
      <c r="BM44" s="1283"/>
      <c r="BN44" s="1283"/>
      <c r="BO44" s="1283"/>
      <c r="BP44" s="1283"/>
      <c r="BQ44" s="1283"/>
      <c r="BR44" s="1283"/>
      <c r="BS44" s="1283"/>
      <c r="BT44" s="1283"/>
      <c r="BU44" s="1283"/>
      <c r="BV44" s="1283"/>
      <c r="BW44" s="1283"/>
      <c r="BX44" s="1283"/>
      <c r="BY44" s="1283"/>
      <c r="BZ44" s="1283"/>
      <c r="CA44" s="1283"/>
      <c r="CB44" s="1283"/>
      <c r="CC44" s="1283"/>
      <c r="CD44" s="1283"/>
      <c r="CE44" s="1283"/>
      <c r="CF44" s="1283"/>
      <c r="CG44" s="1283"/>
      <c r="CH44" s="1283"/>
      <c r="CI44" s="1283"/>
      <c r="CJ44" s="1283"/>
      <c r="CK44" s="1283"/>
      <c r="CL44" s="1283"/>
      <c r="CM44" s="1283"/>
      <c r="CN44" s="1283"/>
      <c r="CO44" s="1283"/>
      <c r="CP44" s="1283"/>
      <c r="CQ44" s="1283"/>
      <c r="CR44" s="1283"/>
      <c r="CS44" s="1283"/>
      <c r="CT44" s="1283"/>
      <c r="CU44" s="1283"/>
      <c r="CV44" s="1283"/>
      <c r="CW44" s="1283"/>
      <c r="CX44" s="1283"/>
      <c r="CY44" s="1283"/>
      <c r="CZ44" s="1283"/>
      <c r="DA44" s="1283"/>
      <c r="DB44" s="1283"/>
      <c r="DC44" s="1284"/>
    </row>
    <row r="45" spans="2:109" ht="13.5">
      <c r="B45" s="366"/>
      <c r="AN45" s="1282"/>
      <c r="AO45" s="1283"/>
      <c r="AP45" s="1283"/>
      <c r="AQ45" s="1283"/>
      <c r="AR45" s="1283"/>
      <c r="AS45" s="1283"/>
      <c r="AT45" s="1283"/>
      <c r="AU45" s="1283"/>
      <c r="AV45" s="1283"/>
      <c r="AW45" s="1283"/>
      <c r="AX45" s="1283"/>
      <c r="AY45" s="1283"/>
      <c r="AZ45" s="1283"/>
      <c r="BA45" s="1283"/>
      <c r="BB45" s="1283"/>
      <c r="BC45" s="1283"/>
      <c r="BD45" s="1283"/>
      <c r="BE45" s="1283"/>
      <c r="BF45" s="1283"/>
      <c r="BG45" s="1283"/>
      <c r="BH45" s="1283"/>
      <c r="BI45" s="1283"/>
      <c r="BJ45" s="1283"/>
      <c r="BK45" s="1283"/>
      <c r="BL45" s="1283"/>
      <c r="BM45" s="1283"/>
      <c r="BN45" s="1283"/>
      <c r="BO45" s="1283"/>
      <c r="BP45" s="1283"/>
      <c r="BQ45" s="1283"/>
      <c r="BR45" s="1283"/>
      <c r="BS45" s="1283"/>
      <c r="BT45" s="1283"/>
      <c r="BU45" s="1283"/>
      <c r="BV45" s="1283"/>
      <c r="BW45" s="1283"/>
      <c r="BX45" s="1283"/>
      <c r="BY45" s="1283"/>
      <c r="BZ45" s="1283"/>
      <c r="CA45" s="1283"/>
      <c r="CB45" s="1283"/>
      <c r="CC45" s="1283"/>
      <c r="CD45" s="1283"/>
      <c r="CE45" s="1283"/>
      <c r="CF45" s="1283"/>
      <c r="CG45" s="1283"/>
      <c r="CH45" s="1283"/>
      <c r="CI45" s="1283"/>
      <c r="CJ45" s="1283"/>
      <c r="CK45" s="1283"/>
      <c r="CL45" s="1283"/>
      <c r="CM45" s="1283"/>
      <c r="CN45" s="1283"/>
      <c r="CO45" s="1283"/>
      <c r="CP45" s="1283"/>
      <c r="CQ45" s="1283"/>
      <c r="CR45" s="1283"/>
      <c r="CS45" s="1283"/>
      <c r="CT45" s="1283"/>
      <c r="CU45" s="1283"/>
      <c r="CV45" s="1283"/>
      <c r="CW45" s="1283"/>
      <c r="CX45" s="1283"/>
      <c r="CY45" s="1283"/>
      <c r="CZ45" s="1283"/>
      <c r="DA45" s="1283"/>
      <c r="DB45" s="1283"/>
      <c r="DC45" s="1284"/>
    </row>
    <row r="46" spans="2:109" ht="13.5">
      <c r="B46" s="366"/>
      <c r="AN46" s="1282"/>
      <c r="AO46" s="1283"/>
      <c r="AP46" s="1283"/>
      <c r="AQ46" s="1283"/>
      <c r="AR46" s="1283"/>
      <c r="AS46" s="1283"/>
      <c r="AT46" s="1283"/>
      <c r="AU46" s="1283"/>
      <c r="AV46" s="1283"/>
      <c r="AW46" s="1283"/>
      <c r="AX46" s="1283"/>
      <c r="AY46" s="1283"/>
      <c r="AZ46" s="1283"/>
      <c r="BA46" s="1283"/>
      <c r="BB46" s="1283"/>
      <c r="BC46" s="1283"/>
      <c r="BD46" s="1283"/>
      <c r="BE46" s="1283"/>
      <c r="BF46" s="1283"/>
      <c r="BG46" s="1283"/>
      <c r="BH46" s="1283"/>
      <c r="BI46" s="1283"/>
      <c r="BJ46" s="1283"/>
      <c r="BK46" s="1283"/>
      <c r="BL46" s="1283"/>
      <c r="BM46" s="1283"/>
      <c r="BN46" s="1283"/>
      <c r="BO46" s="1283"/>
      <c r="BP46" s="1283"/>
      <c r="BQ46" s="1283"/>
      <c r="BR46" s="1283"/>
      <c r="BS46" s="1283"/>
      <c r="BT46" s="1283"/>
      <c r="BU46" s="1283"/>
      <c r="BV46" s="1283"/>
      <c r="BW46" s="1283"/>
      <c r="BX46" s="1283"/>
      <c r="BY46" s="1283"/>
      <c r="BZ46" s="1283"/>
      <c r="CA46" s="1283"/>
      <c r="CB46" s="1283"/>
      <c r="CC46" s="1283"/>
      <c r="CD46" s="1283"/>
      <c r="CE46" s="1283"/>
      <c r="CF46" s="1283"/>
      <c r="CG46" s="1283"/>
      <c r="CH46" s="1283"/>
      <c r="CI46" s="1283"/>
      <c r="CJ46" s="1283"/>
      <c r="CK46" s="1283"/>
      <c r="CL46" s="1283"/>
      <c r="CM46" s="1283"/>
      <c r="CN46" s="1283"/>
      <c r="CO46" s="1283"/>
      <c r="CP46" s="1283"/>
      <c r="CQ46" s="1283"/>
      <c r="CR46" s="1283"/>
      <c r="CS46" s="1283"/>
      <c r="CT46" s="1283"/>
      <c r="CU46" s="1283"/>
      <c r="CV46" s="1283"/>
      <c r="CW46" s="1283"/>
      <c r="CX46" s="1283"/>
      <c r="CY46" s="1283"/>
      <c r="CZ46" s="1283"/>
      <c r="DA46" s="1283"/>
      <c r="DB46" s="1283"/>
      <c r="DC46" s="1284"/>
    </row>
    <row r="47" spans="2:109" ht="13.5">
      <c r="B47" s="366"/>
      <c r="AN47" s="1285"/>
      <c r="AO47" s="1286"/>
      <c r="AP47" s="1286"/>
      <c r="AQ47" s="1286"/>
      <c r="AR47" s="1286"/>
      <c r="AS47" s="1286"/>
      <c r="AT47" s="1286"/>
      <c r="AU47" s="1286"/>
      <c r="AV47" s="1286"/>
      <c r="AW47" s="1286"/>
      <c r="AX47" s="1286"/>
      <c r="AY47" s="1286"/>
      <c r="AZ47" s="1286"/>
      <c r="BA47" s="1286"/>
      <c r="BB47" s="1286"/>
      <c r="BC47" s="1286"/>
      <c r="BD47" s="1286"/>
      <c r="BE47" s="1286"/>
      <c r="BF47" s="1286"/>
      <c r="BG47" s="1286"/>
      <c r="BH47" s="1286"/>
      <c r="BI47" s="1286"/>
      <c r="BJ47" s="1286"/>
      <c r="BK47" s="1286"/>
      <c r="BL47" s="1286"/>
      <c r="BM47" s="1286"/>
      <c r="BN47" s="1286"/>
      <c r="BO47" s="1286"/>
      <c r="BP47" s="1286"/>
      <c r="BQ47" s="1286"/>
      <c r="BR47" s="1286"/>
      <c r="BS47" s="1286"/>
      <c r="BT47" s="1286"/>
      <c r="BU47" s="1286"/>
      <c r="BV47" s="1286"/>
      <c r="BW47" s="1286"/>
      <c r="BX47" s="1286"/>
      <c r="BY47" s="1286"/>
      <c r="BZ47" s="1286"/>
      <c r="CA47" s="1286"/>
      <c r="CB47" s="1286"/>
      <c r="CC47" s="1286"/>
      <c r="CD47" s="1286"/>
      <c r="CE47" s="1286"/>
      <c r="CF47" s="1286"/>
      <c r="CG47" s="1286"/>
      <c r="CH47" s="1286"/>
      <c r="CI47" s="1286"/>
      <c r="CJ47" s="1286"/>
      <c r="CK47" s="1286"/>
      <c r="CL47" s="1286"/>
      <c r="CM47" s="1286"/>
      <c r="CN47" s="1286"/>
      <c r="CO47" s="1286"/>
      <c r="CP47" s="1286"/>
      <c r="CQ47" s="1286"/>
      <c r="CR47" s="1286"/>
      <c r="CS47" s="1286"/>
      <c r="CT47" s="1286"/>
      <c r="CU47" s="1286"/>
      <c r="CV47" s="1286"/>
      <c r="CW47" s="1286"/>
      <c r="CX47" s="1286"/>
      <c r="CY47" s="1286"/>
      <c r="CZ47" s="1286"/>
      <c r="DA47" s="1286"/>
      <c r="DB47" s="1286"/>
      <c r="DC47" s="1287"/>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589</v>
      </c>
    </row>
    <row r="50" spans="1:109" ht="13.5">
      <c r="B50" s="366"/>
      <c r="G50" s="1288"/>
      <c r="H50" s="1288"/>
      <c r="I50" s="1288"/>
      <c r="J50" s="1288"/>
      <c r="K50" s="375"/>
      <c r="L50" s="375"/>
      <c r="M50" s="374"/>
      <c r="N50" s="374"/>
      <c r="AN50" s="1289"/>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91"/>
      <c r="BP50" s="1275" t="s">
        <v>551</v>
      </c>
      <c r="BQ50" s="1275"/>
      <c r="BR50" s="1275"/>
      <c r="BS50" s="1275"/>
      <c r="BT50" s="1275"/>
      <c r="BU50" s="1275"/>
      <c r="BV50" s="1275"/>
      <c r="BW50" s="1275"/>
      <c r="BX50" s="1275" t="s">
        <v>552</v>
      </c>
      <c r="BY50" s="1275"/>
      <c r="BZ50" s="1275"/>
      <c r="CA50" s="1275"/>
      <c r="CB50" s="1275"/>
      <c r="CC50" s="1275"/>
      <c r="CD50" s="1275"/>
      <c r="CE50" s="1275"/>
      <c r="CF50" s="1275" t="s">
        <v>553</v>
      </c>
      <c r="CG50" s="1275"/>
      <c r="CH50" s="1275"/>
      <c r="CI50" s="1275"/>
      <c r="CJ50" s="1275"/>
      <c r="CK50" s="1275"/>
      <c r="CL50" s="1275"/>
      <c r="CM50" s="1275"/>
      <c r="CN50" s="1275" t="s">
        <v>554</v>
      </c>
      <c r="CO50" s="1275"/>
      <c r="CP50" s="1275"/>
      <c r="CQ50" s="1275"/>
      <c r="CR50" s="1275"/>
      <c r="CS50" s="1275"/>
      <c r="CT50" s="1275"/>
      <c r="CU50" s="1275"/>
      <c r="CV50" s="1275" t="s">
        <v>555</v>
      </c>
      <c r="CW50" s="1275"/>
      <c r="CX50" s="1275"/>
      <c r="CY50" s="1275"/>
      <c r="CZ50" s="1275"/>
      <c r="DA50" s="1275"/>
      <c r="DB50" s="1275"/>
      <c r="DC50" s="1275"/>
    </row>
    <row r="51" spans="1:109" ht="13.5" customHeight="1">
      <c r="B51" s="366"/>
      <c r="G51" s="1277"/>
      <c r="H51" s="1277"/>
      <c r="I51" s="1295"/>
      <c r="J51" s="1295"/>
      <c r="K51" s="1293"/>
      <c r="L51" s="1293"/>
      <c r="M51" s="1293"/>
      <c r="N51" s="1293"/>
      <c r="AM51" s="373"/>
      <c r="AN51" s="1292" t="s">
        <v>588</v>
      </c>
      <c r="AO51" s="1292"/>
      <c r="AP51" s="1292"/>
      <c r="AQ51" s="1292"/>
      <c r="AR51" s="1292"/>
      <c r="AS51" s="1292"/>
      <c r="AT51" s="1292"/>
      <c r="AU51" s="1292"/>
      <c r="AV51" s="1292"/>
      <c r="AW51" s="1292"/>
      <c r="AX51" s="1292"/>
      <c r="AY51" s="1292"/>
      <c r="AZ51" s="1292"/>
      <c r="BA51" s="1292"/>
      <c r="BB51" s="1292" t="s">
        <v>586</v>
      </c>
      <c r="BC51" s="1292"/>
      <c r="BD51" s="1292"/>
      <c r="BE51" s="1292"/>
      <c r="BF51" s="1292"/>
      <c r="BG51" s="1292"/>
      <c r="BH51" s="1292"/>
      <c r="BI51" s="1292"/>
      <c r="BJ51" s="1292"/>
      <c r="BK51" s="1292"/>
      <c r="BL51" s="1292"/>
      <c r="BM51" s="1292"/>
      <c r="BN51" s="1292"/>
      <c r="BO51" s="1292"/>
      <c r="BP51" s="1278"/>
      <c r="BQ51" s="1276"/>
      <c r="BR51" s="1276"/>
      <c r="BS51" s="1276"/>
      <c r="BT51" s="1276"/>
      <c r="BU51" s="1276"/>
      <c r="BV51" s="1276"/>
      <c r="BW51" s="1276"/>
      <c r="BX51" s="1278"/>
      <c r="BY51" s="1276"/>
      <c r="BZ51" s="1276"/>
      <c r="CA51" s="1276"/>
      <c r="CB51" s="1276"/>
      <c r="CC51" s="1276"/>
      <c r="CD51" s="1276"/>
      <c r="CE51" s="1276"/>
      <c r="CF51" s="1276">
        <v>60.3</v>
      </c>
      <c r="CG51" s="1276"/>
      <c r="CH51" s="1276"/>
      <c r="CI51" s="1276"/>
      <c r="CJ51" s="1276"/>
      <c r="CK51" s="1276"/>
      <c r="CL51" s="1276"/>
      <c r="CM51" s="1276"/>
      <c r="CN51" s="1276">
        <v>61.4</v>
      </c>
      <c r="CO51" s="1276"/>
      <c r="CP51" s="1276"/>
      <c r="CQ51" s="1276"/>
      <c r="CR51" s="1276"/>
      <c r="CS51" s="1276"/>
      <c r="CT51" s="1276"/>
      <c r="CU51" s="1276"/>
      <c r="CV51" s="1276">
        <v>58</v>
      </c>
      <c r="CW51" s="1276"/>
      <c r="CX51" s="1276"/>
      <c r="CY51" s="1276"/>
      <c r="CZ51" s="1276"/>
      <c r="DA51" s="1276"/>
      <c r="DB51" s="1276"/>
      <c r="DC51" s="1276"/>
    </row>
    <row r="52" spans="1:109" ht="13.5">
      <c r="B52" s="366"/>
      <c r="G52" s="1277"/>
      <c r="H52" s="1277"/>
      <c r="I52" s="1295"/>
      <c r="J52" s="1295"/>
      <c r="K52" s="1293"/>
      <c r="L52" s="1293"/>
      <c r="M52" s="1293"/>
      <c r="N52" s="1293"/>
      <c r="AM52" s="37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5">
      <c r="A53" s="381"/>
      <c r="B53" s="366"/>
      <c r="G53" s="1277"/>
      <c r="H53" s="1277"/>
      <c r="I53" s="1288"/>
      <c r="J53" s="1288"/>
      <c r="K53" s="1293"/>
      <c r="L53" s="1293"/>
      <c r="M53" s="1293"/>
      <c r="N53" s="1293"/>
      <c r="AM53" s="373"/>
      <c r="AN53" s="1292"/>
      <c r="AO53" s="1292"/>
      <c r="AP53" s="1292"/>
      <c r="AQ53" s="1292"/>
      <c r="AR53" s="1292"/>
      <c r="AS53" s="1292"/>
      <c r="AT53" s="1292"/>
      <c r="AU53" s="1292"/>
      <c r="AV53" s="1292"/>
      <c r="AW53" s="1292"/>
      <c r="AX53" s="1292"/>
      <c r="AY53" s="1292"/>
      <c r="AZ53" s="1292"/>
      <c r="BA53" s="1292"/>
      <c r="BB53" s="1292" t="s">
        <v>593</v>
      </c>
      <c r="BC53" s="1292"/>
      <c r="BD53" s="1292"/>
      <c r="BE53" s="1292"/>
      <c r="BF53" s="1292"/>
      <c r="BG53" s="1292"/>
      <c r="BH53" s="1292"/>
      <c r="BI53" s="1292"/>
      <c r="BJ53" s="1292"/>
      <c r="BK53" s="1292"/>
      <c r="BL53" s="1292"/>
      <c r="BM53" s="1292"/>
      <c r="BN53" s="1292"/>
      <c r="BO53" s="1292"/>
      <c r="BP53" s="1278"/>
      <c r="BQ53" s="1276"/>
      <c r="BR53" s="1276"/>
      <c r="BS53" s="1276"/>
      <c r="BT53" s="1276"/>
      <c r="BU53" s="1276"/>
      <c r="BV53" s="1276"/>
      <c r="BW53" s="1276"/>
      <c r="BX53" s="1278"/>
      <c r="BY53" s="1276"/>
      <c r="BZ53" s="1276"/>
      <c r="CA53" s="1276"/>
      <c r="CB53" s="1276"/>
      <c r="CC53" s="1276"/>
      <c r="CD53" s="1276"/>
      <c r="CE53" s="1276"/>
      <c r="CF53" s="1276">
        <v>55.1</v>
      </c>
      <c r="CG53" s="1276"/>
      <c r="CH53" s="1276"/>
      <c r="CI53" s="1276"/>
      <c r="CJ53" s="1276"/>
      <c r="CK53" s="1276"/>
      <c r="CL53" s="1276"/>
      <c r="CM53" s="1276"/>
      <c r="CN53" s="1276">
        <v>80.5</v>
      </c>
      <c r="CO53" s="1276"/>
      <c r="CP53" s="1276"/>
      <c r="CQ53" s="1276"/>
      <c r="CR53" s="1276"/>
      <c r="CS53" s="1276"/>
      <c r="CT53" s="1276"/>
      <c r="CU53" s="1276"/>
      <c r="CV53" s="1276">
        <v>81.2</v>
      </c>
      <c r="CW53" s="1276"/>
      <c r="CX53" s="1276"/>
      <c r="CY53" s="1276"/>
      <c r="CZ53" s="1276"/>
      <c r="DA53" s="1276"/>
      <c r="DB53" s="1276"/>
      <c r="DC53" s="1276"/>
    </row>
    <row r="54" spans="1:109" ht="13.5">
      <c r="A54" s="381"/>
      <c r="B54" s="366"/>
      <c r="G54" s="1277"/>
      <c r="H54" s="1277"/>
      <c r="I54" s="1288"/>
      <c r="J54" s="1288"/>
      <c r="K54" s="1293"/>
      <c r="L54" s="1293"/>
      <c r="M54" s="1293"/>
      <c r="N54" s="1293"/>
      <c r="AM54" s="37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5">
      <c r="A55" s="381"/>
      <c r="B55" s="366"/>
      <c r="G55" s="1288"/>
      <c r="H55" s="1288"/>
      <c r="I55" s="1288"/>
      <c r="J55" s="1288"/>
      <c r="K55" s="1293"/>
      <c r="L55" s="1293"/>
      <c r="M55" s="1293"/>
      <c r="N55" s="1293"/>
      <c r="AN55" s="1275" t="s">
        <v>587</v>
      </c>
      <c r="AO55" s="1275"/>
      <c r="AP55" s="1275"/>
      <c r="AQ55" s="1275"/>
      <c r="AR55" s="1275"/>
      <c r="AS55" s="1275"/>
      <c r="AT55" s="1275"/>
      <c r="AU55" s="1275"/>
      <c r="AV55" s="1275"/>
      <c r="AW55" s="1275"/>
      <c r="AX55" s="1275"/>
      <c r="AY55" s="1275"/>
      <c r="AZ55" s="1275"/>
      <c r="BA55" s="1275"/>
      <c r="BB55" s="1292" t="s">
        <v>586</v>
      </c>
      <c r="BC55" s="1292"/>
      <c r="BD55" s="1292"/>
      <c r="BE55" s="1292"/>
      <c r="BF55" s="1292"/>
      <c r="BG55" s="1292"/>
      <c r="BH55" s="1292"/>
      <c r="BI55" s="1292"/>
      <c r="BJ55" s="1292"/>
      <c r="BK55" s="1292"/>
      <c r="BL55" s="1292"/>
      <c r="BM55" s="1292"/>
      <c r="BN55" s="1292"/>
      <c r="BO55" s="1292"/>
      <c r="BP55" s="1278"/>
      <c r="BQ55" s="1276"/>
      <c r="BR55" s="1276"/>
      <c r="BS55" s="1276"/>
      <c r="BT55" s="1276"/>
      <c r="BU55" s="1276"/>
      <c r="BV55" s="1276"/>
      <c r="BW55" s="1276"/>
      <c r="BX55" s="1278"/>
      <c r="BY55" s="1276"/>
      <c r="BZ55" s="1276"/>
      <c r="CA55" s="1276"/>
      <c r="CB55" s="1276"/>
      <c r="CC55" s="1276"/>
      <c r="CD55" s="1276"/>
      <c r="CE55" s="1276"/>
      <c r="CF55" s="1276">
        <v>13</v>
      </c>
      <c r="CG55" s="1276"/>
      <c r="CH55" s="1276"/>
      <c r="CI55" s="1276"/>
      <c r="CJ55" s="1276"/>
      <c r="CK55" s="1276"/>
      <c r="CL55" s="1276"/>
      <c r="CM55" s="1276"/>
      <c r="CN55" s="1276">
        <v>21</v>
      </c>
      <c r="CO55" s="1276"/>
      <c r="CP55" s="1276"/>
      <c r="CQ55" s="1276"/>
      <c r="CR55" s="1276"/>
      <c r="CS55" s="1276"/>
      <c r="CT55" s="1276"/>
      <c r="CU55" s="1276"/>
      <c r="CV55" s="1276">
        <v>20.2</v>
      </c>
      <c r="CW55" s="1276"/>
      <c r="CX55" s="1276"/>
      <c r="CY55" s="1276"/>
      <c r="CZ55" s="1276"/>
      <c r="DA55" s="1276"/>
      <c r="DB55" s="1276"/>
      <c r="DC55" s="1276"/>
    </row>
    <row r="56" spans="1:109" ht="13.5">
      <c r="A56" s="381"/>
      <c r="B56" s="366"/>
      <c r="G56" s="1288"/>
      <c r="H56" s="1288"/>
      <c r="I56" s="1288"/>
      <c r="J56" s="1288"/>
      <c r="K56" s="1293"/>
      <c r="L56" s="1293"/>
      <c r="M56" s="1293"/>
      <c r="N56" s="1293"/>
      <c r="AN56" s="1275"/>
      <c r="AO56" s="1275"/>
      <c r="AP56" s="1275"/>
      <c r="AQ56" s="1275"/>
      <c r="AR56" s="1275"/>
      <c r="AS56" s="1275"/>
      <c r="AT56" s="1275"/>
      <c r="AU56" s="1275"/>
      <c r="AV56" s="1275"/>
      <c r="AW56" s="1275"/>
      <c r="AX56" s="1275"/>
      <c r="AY56" s="1275"/>
      <c r="AZ56" s="1275"/>
      <c r="BA56" s="1275"/>
      <c r="BB56" s="1292"/>
      <c r="BC56" s="1292"/>
      <c r="BD56" s="1292"/>
      <c r="BE56" s="1292"/>
      <c r="BF56" s="1292"/>
      <c r="BG56" s="1292"/>
      <c r="BH56" s="1292"/>
      <c r="BI56" s="1292"/>
      <c r="BJ56" s="1292"/>
      <c r="BK56" s="1292"/>
      <c r="BL56" s="1292"/>
      <c r="BM56" s="1292"/>
      <c r="BN56" s="1292"/>
      <c r="BO56" s="1292"/>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1" customFormat="1" ht="13.5">
      <c r="B57" s="387"/>
      <c r="G57" s="1288"/>
      <c r="H57" s="1288"/>
      <c r="I57" s="1294"/>
      <c r="J57" s="1294"/>
      <c r="K57" s="1293"/>
      <c r="L57" s="1293"/>
      <c r="M57" s="1293"/>
      <c r="N57" s="1293"/>
      <c r="AM57" s="365"/>
      <c r="AN57" s="1275"/>
      <c r="AO57" s="1275"/>
      <c r="AP57" s="1275"/>
      <c r="AQ57" s="1275"/>
      <c r="AR57" s="1275"/>
      <c r="AS57" s="1275"/>
      <c r="AT57" s="1275"/>
      <c r="AU57" s="1275"/>
      <c r="AV57" s="1275"/>
      <c r="AW57" s="1275"/>
      <c r="AX57" s="1275"/>
      <c r="AY57" s="1275"/>
      <c r="AZ57" s="1275"/>
      <c r="BA57" s="1275"/>
      <c r="BB57" s="1292" t="s">
        <v>593</v>
      </c>
      <c r="BC57" s="1292"/>
      <c r="BD57" s="1292"/>
      <c r="BE57" s="1292"/>
      <c r="BF57" s="1292"/>
      <c r="BG57" s="1292"/>
      <c r="BH57" s="1292"/>
      <c r="BI57" s="1292"/>
      <c r="BJ57" s="1292"/>
      <c r="BK57" s="1292"/>
      <c r="BL57" s="1292"/>
      <c r="BM57" s="1292"/>
      <c r="BN57" s="1292"/>
      <c r="BO57" s="1292"/>
      <c r="BP57" s="1278"/>
      <c r="BQ57" s="1276"/>
      <c r="BR57" s="1276"/>
      <c r="BS57" s="1276"/>
      <c r="BT57" s="1276"/>
      <c r="BU57" s="1276"/>
      <c r="BV57" s="1276"/>
      <c r="BW57" s="1276"/>
      <c r="BX57" s="1278"/>
      <c r="BY57" s="1276"/>
      <c r="BZ57" s="1276"/>
      <c r="CA57" s="1276"/>
      <c r="CB57" s="1276"/>
      <c r="CC57" s="1276"/>
      <c r="CD57" s="1276"/>
      <c r="CE57" s="1276"/>
      <c r="CF57" s="1276">
        <v>53.4</v>
      </c>
      <c r="CG57" s="1276"/>
      <c r="CH57" s="1276"/>
      <c r="CI57" s="1276"/>
      <c r="CJ57" s="1276"/>
      <c r="CK57" s="1276"/>
      <c r="CL57" s="1276"/>
      <c r="CM57" s="1276"/>
      <c r="CN57" s="1276">
        <v>56.1</v>
      </c>
      <c r="CO57" s="1276"/>
      <c r="CP57" s="1276"/>
      <c r="CQ57" s="1276"/>
      <c r="CR57" s="1276"/>
      <c r="CS57" s="1276"/>
      <c r="CT57" s="1276"/>
      <c r="CU57" s="1276"/>
      <c r="CV57" s="1276">
        <v>58.1</v>
      </c>
      <c r="CW57" s="1276"/>
      <c r="CX57" s="1276"/>
      <c r="CY57" s="1276"/>
      <c r="CZ57" s="1276"/>
      <c r="DA57" s="1276"/>
      <c r="DB57" s="1276"/>
      <c r="DC57" s="1276"/>
      <c r="DD57" s="392"/>
      <c r="DE57" s="387"/>
    </row>
    <row r="58" spans="1:109" s="381" customFormat="1" ht="13.5">
      <c r="A58" s="365"/>
      <c r="B58" s="387"/>
      <c r="G58" s="1288"/>
      <c r="H58" s="1288"/>
      <c r="I58" s="1294"/>
      <c r="J58" s="1294"/>
      <c r="K58" s="1293"/>
      <c r="L58" s="1293"/>
      <c r="M58" s="1293"/>
      <c r="N58" s="1293"/>
      <c r="AM58" s="365"/>
      <c r="AN58" s="1275"/>
      <c r="AO58" s="1275"/>
      <c r="AP58" s="1275"/>
      <c r="AQ58" s="1275"/>
      <c r="AR58" s="1275"/>
      <c r="AS58" s="1275"/>
      <c r="AT58" s="1275"/>
      <c r="AU58" s="1275"/>
      <c r="AV58" s="1275"/>
      <c r="AW58" s="1275"/>
      <c r="AX58" s="1275"/>
      <c r="AY58" s="1275"/>
      <c r="AZ58" s="1275"/>
      <c r="BA58" s="1275"/>
      <c r="BB58" s="1292"/>
      <c r="BC58" s="1292"/>
      <c r="BD58" s="1292"/>
      <c r="BE58" s="1292"/>
      <c r="BF58" s="1292"/>
      <c r="BG58" s="1292"/>
      <c r="BH58" s="1292"/>
      <c r="BI58" s="1292"/>
      <c r="BJ58" s="1292"/>
      <c r="BK58" s="1292"/>
      <c r="BL58" s="1292"/>
      <c r="BM58" s="1292"/>
      <c r="BN58" s="1292"/>
      <c r="BO58" s="1292"/>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592</v>
      </c>
    </row>
    <row r="64" spans="1:109" ht="13.5">
      <c r="B64" s="366"/>
      <c r="G64" s="382"/>
      <c r="I64" s="384"/>
      <c r="J64" s="384"/>
      <c r="K64" s="384"/>
      <c r="L64" s="384"/>
      <c r="M64" s="384"/>
      <c r="N64" s="383"/>
      <c r="AM64" s="382"/>
      <c r="AN64" s="382" t="s">
        <v>591</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79" t="s">
        <v>590</v>
      </c>
      <c r="AO65" s="1280"/>
      <c r="AP65" s="1280"/>
      <c r="AQ65" s="1280"/>
      <c r="AR65" s="1280"/>
      <c r="AS65" s="1280"/>
      <c r="AT65" s="1280"/>
      <c r="AU65" s="1280"/>
      <c r="AV65" s="1280"/>
      <c r="AW65" s="1280"/>
      <c r="AX65" s="1280"/>
      <c r="AY65" s="1280"/>
      <c r="AZ65" s="1280"/>
      <c r="BA65" s="1280"/>
      <c r="BB65" s="1280"/>
      <c r="BC65" s="1280"/>
      <c r="BD65" s="1280"/>
      <c r="BE65" s="1280"/>
      <c r="BF65" s="1280"/>
      <c r="BG65" s="1280"/>
      <c r="BH65" s="1280"/>
      <c r="BI65" s="1280"/>
      <c r="BJ65" s="1280"/>
      <c r="BK65" s="1280"/>
      <c r="BL65" s="1280"/>
      <c r="BM65" s="1280"/>
      <c r="BN65" s="1280"/>
      <c r="BO65" s="1280"/>
      <c r="BP65" s="1280"/>
      <c r="BQ65" s="1280"/>
      <c r="BR65" s="1280"/>
      <c r="BS65" s="1280"/>
      <c r="BT65" s="1280"/>
      <c r="BU65" s="1280"/>
      <c r="BV65" s="1280"/>
      <c r="BW65" s="1280"/>
      <c r="BX65" s="1280"/>
      <c r="BY65" s="1280"/>
      <c r="BZ65" s="1280"/>
      <c r="CA65" s="1280"/>
      <c r="CB65" s="1280"/>
      <c r="CC65" s="1280"/>
      <c r="CD65" s="1280"/>
      <c r="CE65" s="1280"/>
      <c r="CF65" s="1280"/>
      <c r="CG65" s="1280"/>
      <c r="CH65" s="1280"/>
      <c r="CI65" s="1280"/>
      <c r="CJ65" s="1280"/>
      <c r="CK65" s="1280"/>
      <c r="CL65" s="1280"/>
      <c r="CM65" s="1280"/>
      <c r="CN65" s="1280"/>
      <c r="CO65" s="1280"/>
      <c r="CP65" s="1280"/>
      <c r="CQ65" s="1280"/>
      <c r="CR65" s="1280"/>
      <c r="CS65" s="1280"/>
      <c r="CT65" s="1280"/>
      <c r="CU65" s="1280"/>
      <c r="CV65" s="1280"/>
      <c r="CW65" s="1280"/>
      <c r="CX65" s="1280"/>
      <c r="CY65" s="1280"/>
      <c r="CZ65" s="1280"/>
      <c r="DA65" s="1280"/>
      <c r="DB65" s="1280"/>
      <c r="DC65" s="1281"/>
    </row>
    <row r="66" spans="2:107" ht="13.5">
      <c r="B66" s="366"/>
      <c r="AN66" s="1282"/>
      <c r="AO66" s="1283"/>
      <c r="AP66" s="1283"/>
      <c r="AQ66" s="1283"/>
      <c r="AR66" s="1283"/>
      <c r="AS66" s="1283"/>
      <c r="AT66" s="1283"/>
      <c r="AU66" s="1283"/>
      <c r="AV66" s="1283"/>
      <c r="AW66" s="1283"/>
      <c r="AX66" s="1283"/>
      <c r="AY66" s="1283"/>
      <c r="AZ66" s="1283"/>
      <c r="BA66" s="1283"/>
      <c r="BB66" s="1283"/>
      <c r="BC66" s="1283"/>
      <c r="BD66" s="1283"/>
      <c r="BE66" s="1283"/>
      <c r="BF66" s="1283"/>
      <c r="BG66" s="1283"/>
      <c r="BH66" s="1283"/>
      <c r="BI66" s="1283"/>
      <c r="BJ66" s="1283"/>
      <c r="BK66" s="1283"/>
      <c r="BL66" s="1283"/>
      <c r="BM66" s="1283"/>
      <c r="BN66" s="1283"/>
      <c r="BO66" s="1283"/>
      <c r="BP66" s="1283"/>
      <c r="BQ66" s="1283"/>
      <c r="BR66" s="1283"/>
      <c r="BS66" s="1283"/>
      <c r="BT66" s="1283"/>
      <c r="BU66" s="1283"/>
      <c r="BV66" s="1283"/>
      <c r="BW66" s="1283"/>
      <c r="BX66" s="1283"/>
      <c r="BY66" s="1283"/>
      <c r="BZ66" s="1283"/>
      <c r="CA66" s="1283"/>
      <c r="CB66" s="1283"/>
      <c r="CC66" s="1283"/>
      <c r="CD66" s="1283"/>
      <c r="CE66" s="1283"/>
      <c r="CF66" s="1283"/>
      <c r="CG66" s="1283"/>
      <c r="CH66" s="1283"/>
      <c r="CI66" s="1283"/>
      <c r="CJ66" s="1283"/>
      <c r="CK66" s="1283"/>
      <c r="CL66" s="1283"/>
      <c r="CM66" s="1283"/>
      <c r="CN66" s="1283"/>
      <c r="CO66" s="1283"/>
      <c r="CP66" s="1283"/>
      <c r="CQ66" s="1283"/>
      <c r="CR66" s="1283"/>
      <c r="CS66" s="1283"/>
      <c r="CT66" s="1283"/>
      <c r="CU66" s="1283"/>
      <c r="CV66" s="1283"/>
      <c r="CW66" s="1283"/>
      <c r="CX66" s="1283"/>
      <c r="CY66" s="1283"/>
      <c r="CZ66" s="1283"/>
      <c r="DA66" s="1283"/>
      <c r="DB66" s="1283"/>
      <c r="DC66" s="1284"/>
    </row>
    <row r="67" spans="2:107" ht="13.5">
      <c r="B67" s="366"/>
      <c r="AN67" s="1282"/>
      <c r="AO67" s="1283"/>
      <c r="AP67" s="1283"/>
      <c r="AQ67" s="1283"/>
      <c r="AR67" s="1283"/>
      <c r="AS67" s="1283"/>
      <c r="AT67" s="1283"/>
      <c r="AU67" s="1283"/>
      <c r="AV67" s="1283"/>
      <c r="AW67" s="1283"/>
      <c r="AX67" s="1283"/>
      <c r="AY67" s="1283"/>
      <c r="AZ67" s="1283"/>
      <c r="BA67" s="1283"/>
      <c r="BB67" s="1283"/>
      <c r="BC67" s="1283"/>
      <c r="BD67" s="1283"/>
      <c r="BE67" s="1283"/>
      <c r="BF67" s="1283"/>
      <c r="BG67" s="1283"/>
      <c r="BH67" s="1283"/>
      <c r="BI67" s="1283"/>
      <c r="BJ67" s="1283"/>
      <c r="BK67" s="1283"/>
      <c r="BL67" s="1283"/>
      <c r="BM67" s="1283"/>
      <c r="BN67" s="1283"/>
      <c r="BO67" s="1283"/>
      <c r="BP67" s="1283"/>
      <c r="BQ67" s="1283"/>
      <c r="BR67" s="1283"/>
      <c r="BS67" s="1283"/>
      <c r="BT67" s="1283"/>
      <c r="BU67" s="1283"/>
      <c r="BV67" s="1283"/>
      <c r="BW67" s="1283"/>
      <c r="BX67" s="1283"/>
      <c r="BY67" s="1283"/>
      <c r="BZ67" s="1283"/>
      <c r="CA67" s="1283"/>
      <c r="CB67" s="1283"/>
      <c r="CC67" s="1283"/>
      <c r="CD67" s="1283"/>
      <c r="CE67" s="1283"/>
      <c r="CF67" s="1283"/>
      <c r="CG67" s="1283"/>
      <c r="CH67" s="1283"/>
      <c r="CI67" s="1283"/>
      <c r="CJ67" s="1283"/>
      <c r="CK67" s="1283"/>
      <c r="CL67" s="1283"/>
      <c r="CM67" s="1283"/>
      <c r="CN67" s="1283"/>
      <c r="CO67" s="1283"/>
      <c r="CP67" s="1283"/>
      <c r="CQ67" s="1283"/>
      <c r="CR67" s="1283"/>
      <c r="CS67" s="1283"/>
      <c r="CT67" s="1283"/>
      <c r="CU67" s="1283"/>
      <c r="CV67" s="1283"/>
      <c r="CW67" s="1283"/>
      <c r="CX67" s="1283"/>
      <c r="CY67" s="1283"/>
      <c r="CZ67" s="1283"/>
      <c r="DA67" s="1283"/>
      <c r="DB67" s="1283"/>
      <c r="DC67" s="1284"/>
    </row>
    <row r="68" spans="2:107" ht="13.5">
      <c r="B68" s="366"/>
      <c r="AN68" s="1282"/>
      <c r="AO68" s="1283"/>
      <c r="AP68" s="1283"/>
      <c r="AQ68" s="1283"/>
      <c r="AR68" s="1283"/>
      <c r="AS68" s="1283"/>
      <c r="AT68" s="1283"/>
      <c r="AU68" s="1283"/>
      <c r="AV68" s="1283"/>
      <c r="AW68" s="1283"/>
      <c r="AX68" s="1283"/>
      <c r="AY68" s="1283"/>
      <c r="AZ68" s="1283"/>
      <c r="BA68" s="1283"/>
      <c r="BB68" s="1283"/>
      <c r="BC68" s="1283"/>
      <c r="BD68" s="1283"/>
      <c r="BE68" s="1283"/>
      <c r="BF68" s="1283"/>
      <c r="BG68" s="1283"/>
      <c r="BH68" s="1283"/>
      <c r="BI68" s="1283"/>
      <c r="BJ68" s="1283"/>
      <c r="BK68" s="1283"/>
      <c r="BL68" s="1283"/>
      <c r="BM68" s="1283"/>
      <c r="BN68" s="1283"/>
      <c r="BO68" s="1283"/>
      <c r="BP68" s="1283"/>
      <c r="BQ68" s="1283"/>
      <c r="BR68" s="1283"/>
      <c r="BS68" s="1283"/>
      <c r="BT68" s="1283"/>
      <c r="BU68" s="1283"/>
      <c r="BV68" s="1283"/>
      <c r="BW68" s="1283"/>
      <c r="BX68" s="1283"/>
      <c r="BY68" s="1283"/>
      <c r="BZ68" s="1283"/>
      <c r="CA68" s="1283"/>
      <c r="CB68" s="1283"/>
      <c r="CC68" s="1283"/>
      <c r="CD68" s="1283"/>
      <c r="CE68" s="1283"/>
      <c r="CF68" s="1283"/>
      <c r="CG68" s="1283"/>
      <c r="CH68" s="1283"/>
      <c r="CI68" s="1283"/>
      <c r="CJ68" s="1283"/>
      <c r="CK68" s="1283"/>
      <c r="CL68" s="1283"/>
      <c r="CM68" s="1283"/>
      <c r="CN68" s="1283"/>
      <c r="CO68" s="1283"/>
      <c r="CP68" s="1283"/>
      <c r="CQ68" s="1283"/>
      <c r="CR68" s="1283"/>
      <c r="CS68" s="1283"/>
      <c r="CT68" s="1283"/>
      <c r="CU68" s="1283"/>
      <c r="CV68" s="1283"/>
      <c r="CW68" s="1283"/>
      <c r="CX68" s="1283"/>
      <c r="CY68" s="1283"/>
      <c r="CZ68" s="1283"/>
      <c r="DA68" s="1283"/>
      <c r="DB68" s="1283"/>
      <c r="DC68" s="1284"/>
    </row>
    <row r="69" spans="2:107" ht="13.5">
      <c r="B69" s="366"/>
      <c r="AN69" s="1285"/>
      <c r="AO69" s="1286"/>
      <c r="AP69" s="1286"/>
      <c r="AQ69" s="1286"/>
      <c r="AR69" s="1286"/>
      <c r="AS69" s="1286"/>
      <c r="AT69" s="1286"/>
      <c r="AU69" s="1286"/>
      <c r="AV69" s="1286"/>
      <c r="AW69" s="1286"/>
      <c r="AX69" s="1286"/>
      <c r="AY69" s="1286"/>
      <c r="AZ69" s="1286"/>
      <c r="BA69" s="1286"/>
      <c r="BB69" s="1286"/>
      <c r="BC69" s="1286"/>
      <c r="BD69" s="1286"/>
      <c r="BE69" s="1286"/>
      <c r="BF69" s="1286"/>
      <c r="BG69" s="1286"/>
      <c r="BH69" s="1286"/>
      <c r="BI69" s="1286"/>
      <c r="BJ69" s="1286"/>
      <c r="BK69" s="1286"/>
      <c r="BL69" s="1286"/>
      <c r="BM69" s="1286"/>
      <c r="BN69" s="1286"/>
      <c r="BO69" s="1286"/>
      <c r="BP69" s="1286"/>
      <c r="BQ69" s="1286"/>
      <c r="BR69" s="1286"/>
      <c r="BS69" s="1286"/>
      <c r="BT69" s="1286"/>
      <c r="BU69" s="1286"/>
      <c r="BV69" s="1286"/>
      <c r="BW69" s="1286"/>
      <c r="BX69" s="1286"/>
      <c r="BY69" s="1286"/>
      <c r="BZ69" s="1286"/>
      <c r="CA69" s="1286"/>
      <c r="CB69" s="1286"/>
      <c r="CC69" s="1286"/>
      <c r="CD69" s="1286"/>
      <c r="CE69" s="1286"/>
      <c r="CF69" s="1286"/>
      <c r="CG69" s="1286"/>
      <c r="CH69" s="1286"/>
      <c r="CI69" s="1286"/>
      <c r="CJ69" s="1286"/>
      <c r="CK69" s="1286"/>
      <c r="CL69" s="1286"/>
      <c r="CM69" s="1286"/>
      <c r="CN69" s="1286"/>
      <c r="CO69" s="1286"/>
      <c r="CP69" s="1286"/>
      <c r="CQ69" s="1286"/>
      <c r="CR69" s="1286"/>
      <c r="CS69" s="1286"/>
      <c r="CT69" s="1286"/>
      <c r="CU69" s="1286"/>
      <c r="CV69" s="1286"/>
      <c r="CW69" s="1286"/>
      <c r="CX69" s="1286"/>
      <c r="CY69" s="1286"/>
      <c r="CZ69" s="1286"/>
      <c r="DA69" s="1286"/>
      <c r="DB69" s="1286"/>
      <c r="DC69" s="1287"/>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589</v>
      </c>
    </row>
    <row r="72" spans="2:107" ht="13.5">
      <c r="B72" s="366"/>
      <c r="G72" s="1288"/>
      <c r="H72" s="1288"/>
      <c r="I72" s="1288"/>
      <c r="J72" s="1288"/>
      <c r="K72" s="375"/>
      <c r="L72" s="375"/>
      <c r="M72" s="374"/>
      <c r="N72" s="374"/>
      <c r="AN72" s="1289"/>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91"/>
      <c r="BP72" s="1275" t="s">
        <v>551</v>
      </c>
      <c r="BQ72" s="1275"/>
      <c r="BR72" s="1275"/>
      <c r="BS72" s="1275"/>
      <c r="BT72" s="1275"/>
      <c r="BU72" s="1275"/>
      <c r="BV72" s="1275"/>
      <c r="BW72" s="1275"/>
      <c r="BX72" s="1275" t="s">
        <v>552</v>
      </c>
      <c r="BY72" s="1275"/>
      <c r="BZ72" s="1275"/>
      <c r="CA72" s="1275"/>
      <c r="CB72" s="1275"/>
      <c r="CC72" s="1275"/>
      <c r="CD72" s="1275"/>
      <c r="CE72" s="1275"/>
      <c r="CF72" s="1275" t="s">
        <v>553</v>
      </c>
      <c r="CG72" s="1275"/>
      <c r="CH72" s="1275"/>
      <c r="CI72" s="1275"/>
      <c r="CJ72" s="1275"/>
      <c r="CK72" s="1275"/>
      <c r="CL72" s="1275"/>
      <c r="CM72" s="1275"/>
      <c r="CN72" s="1275" t="s">
        <v>554</v>
      </c>
      <c r="CO72" s="1275"/>
      <c r="CP72" s="1275"/>
      <c r="CQ72" s="1275"/>
      <c r="CR72" s="1275"/>
      <c r="CS72" s="1275"/>
      <c r="CT72" s="1275"/>
      <c r="CU72" s="1275"/>
      <c r="CV72" s="1275" t="s">
        <v>555</v>
      </c>
      <c r="CW72" s="1275"/>
      <c r="CX72" s="1275"/>
      <c r="CY72" s="1275"/>
      <c r="CZ72" s="1275"/>
      <c r="DA72" s="1275"/>
      <c r="DB72" s="1275"/>
      <c r="DC72" s="1275"/>
    </row>
    <row r="73" spans="2:107" ht="13.5">
      <c r="B73" s="366"/>
      <c r="G73" s="1277"/>
      <c r="H73" s="1277"/>
      <c r="I73" s="1277"/>
      <c r="J73" s="1277"/>
      <c r="K73" s="1296"/>
      <c r="L73" s="1296"/>
      <c r="M73" s="1296"/>
      <c r="N73" s="1296"/>
      <c r="AM73" s="373"/>
      <c r="AN73" s="1292" t="s">
        <v>588</v>
      </c>
      <c r="AO73" s="1292"/>
      <c r="AP73" s="1292"/>
      <c r="AQ73" s="1292"/>
      <c r="AR73" s="1292"/>
      <c r="AS73" s="1292"/>
      <c r="AT73" s="1292"/>
      <c r="AU73" s="1292"/>
      <c r="AV73" s="1292"/>
      <c r="AW73" s="1292"/>
      <c r="AX73" s="1292"/>
      <c r="AY73" s="1292"/>
      <c r="AZ73" s="1292"/>
      <c r="BA73" s="1292"/>
      <c r="BB73" s="1292" t="s">
        <v>586</v>
      </c>
      <c r="BC73" s="1292"/>
      <c r="BD73" s="1292"/>
      <c r="BE73" s="1292"/>
      <c r="BF73" s="1292"/>
      <c r="BG73" s="1292"/>
      <c r="BH73" s="1292"/>
      <c r="BI73" s="1292"/>
      <c r="BJ73" s="1292"/>
      <c r="BK73" s="1292"/>
      <c r="BL73" s="1292"/>
      <c r="BM73" s="1292"/>
      <c r="BN73" s="1292"/>
      <c r="BO73" s="1292"/>
      <c r="BP73" s="1276">
        <v>71.5</v>
      </c>
      <c r="BQ73" s="1276"/>
      <c r="BR73" s="1276"/>
      <c r="BS73" s="1276"/>
      <c r="BT73" s="1276"/>
      <c r="BU73" s="1276"/>
      <c r="BV73" s="1276"/>
      <c r="BW73" s="1276"/>
      <c r="BX73" s="1276">
        <v>64.599999999999994</v>
      </c>
      <c r="BY73" s="1276"/>
      <c r="BZ73" s="1276"/>
      <c r="CA73" s="1276"/>
      <c r="CB73" s="1276"/>
      <c r="CC73" s="1276"/>
      <c r="CD73" s="1276"/>
      <c r="CE73" s="1276"/>
      <c r="CF73" s="1276">
        <v>60.3</v>
      </c>
      <c r="CG73" s="1276"/>
      <c r="CH73" s="1276"/>
      <c r="CI73" s="1276"/>
      <c r="CJ73" s="1276"/>
      <c r="CK73" s="1276"/>
      <c r="CL73" s="1276"/>
      <c r="CM73" s="1276"/>
      <c r="CN73" s="1276">
        <v>61.4</v>
      </c>
      <c r="CO73" s="1276"/>
      <c r="CP73" s="1276"/>
      <c r="CQ73" s="1276"/>
      <c r="CR73" s="1276"/>
      <c r="CS73" s="1276"/>
      <c r="CT73" s="1276"/>
      <c r="CU73" s="1276"/>
      <c r="CV73" s="1276">
        <v>58</v>
      </c>
      <c r="CW73" s="1276"/>
      <c r="CX73" s="1276"/>
      <c r="CY73" s="1276"/>
      <c r="CZ73" s="1276"/>
      <c r="DA73" s="1276"/>
      <c r="DB73" s="1276"/>
      <c r="DC73" s="1276"/>
    </row>
    <row r="74" spans="2:107" ht="13.5">
      <c r="B74" s="366"/>
      <c r="G74" s="1277"/>
      <c r="H74" s="1277"/>
      <c r="I74" s="1277"/>
      <c r="J74" s="1277"/>
      <c r="K74" s="1296"/>
      <c r="L74" s="1296"/>
      <c r="M74" s="1296"/>
      <c r="N74" s="1296"/>
      <c r="AM74" s="37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5">
      <c r="B75" s="366"/>
      <c r="G75" s="1277"/>
      <c r="H75" s="1277"/>
      <c r="I75" s="1288"/>
      <c r="J75" s="1288"/>
      <c r="K75" s="1293"/>
      <c r="L75" s="1293"/>
      <c r="M75" s="1293"/>
      <c r="N75" s="1293"/>
      <c r="AM75" s="373"/>
      <c r="AN75" s="1292"/>
      <c r="AO75" s="1292"/>
      <c r="AP75" s="1292"/>
      <c r="AQ75" s="1292"/>
      <c r="AR75" s="1292"/>
      <c r="AS75" s="1292"/>
      <c r="AT75" s="1292"/>
      <c r="AU75" s="1292"/>
      <c r="AV75" s="1292"/>
      <c r="AW75" s="1292"/>
      <c r="AX75" s="1292"/>
      <c r="AY75" s="1292"/>
      <c r="AZ75" s="1292"/>
      <c r="BA75" s="1292"/>
      <c r="BB75" s="1292" t="s">
        <v>585</v>
      </c>
      <c r="BC75" s="1292"/>
      <c r="BD75" s="1292"/>
      <c r="BE75" s="1292"/>
      <c r="BF75" s="1292"/>
      <c r="BG75" s="1292"/>
      <c r="BH75" s="1292"/>
      <c r="BI75" s="1292"/>
      <c r="BJ75" s="1292"/>
      <c r="BK75" s="1292"/>
      <c r="BL75" s="1292"/>
      <c r="BM75" s="1292"/>
      <c r="BN75" s="1292"/>
      <c r="BO75" s="1292"/>
      <c r="BP75" s="1276">
        <v>9</v>
      </c>
      <c r="BQ75" s="1276"/>
      <c r="BR75" s="1276"/>
      <c r="BS75" s="1276"/>
      <c r="BT75" s="1276"/>
      <c r="BU75" s="1276"/>
      <c r="BV75" s="1276"/>
      <c r="BW75" s="1276"/>
      <c r="BX75" s="1276">
        <v>8.6999999999999993</v>
      </c>
      <c r="BY75" s="1276"/>
      <c r="BZ75" s="1276"/>
      <c r="CA75" s="1276"/>
      <c r="CB75" s="1276"/>
      <c r="CC75" s="1276"/>
      <c r="CD75" s="1276"/>
      <c r="CE75" s="1276"/>
      <c r="CF75" s="1276">
        <v>8.6999999999999993</v>
      </c>
      <c r="CG75" s="1276"/>
      <c r="CH75" s="1276"/>
      <c r="CI75" s="1276"/>
      <c r="CJ75" s="1276"/>
      <c r="CK75" s="1276"/>
      <c r="CL75" s="1276"/>
      <c r="CM75" s="1276"/>
      <c r="CN75" s="1276">
        <v>8.4</v>
      </c>
      <c r="CO75" s="1276"/>
      <c r="CP75" s="1276"/>
      <c r="CQ75" s="1276"/>
      <c r="CR75" s="1276"/>
      <c r="CS75" s="1276"/>
      <c r="CT75" s="1276"/>
      <c r="CU75" s="1276"/>
      <c r="CV75" s="1276">
        <v>8.3000000000000007</v>
      </c>
      <c r="CW75" s="1276"/>
      <c r="CX75" s="1276"/>
      <c r="CY75" s="1276"/>
      <c r="CZ75" s="1276"/>
      <c r="DA75" s="1276"/>
      <c r="DB75" s="1276"/>
      <c r="DC75" s="1276"/>
    </row>
    <row r="76" spans="2:107" ht="13.5">
      <c r="B76" s="366"/>
      <c r="G76" s="1277"/>
      <c r="H76" s="1277"/>
      <c r="I76" s="1288"/>
      <c r="J76" s="1288"/>
      <c r="K76" s="1293"/>
      <c r="L76" s="1293"/>
      <c r="M76" s="1293"/>
      <c r="N76" s="1293"/>
      <c r="AM76" s="37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5">
      <c r="B77" s="366"/>
      <c r="G77" s="1288"/>
      <c r="H77" s="1288"/>
      <c r="I77" s="1288"/>
      <c r="J77" s="1288"/>
      <c r="K77" s="1296"/>
      <c r="L77" s="1296"/>
      <c r="M77" s="1296"/>
      <c r="N77" s="1296"/>
      <c r="AN77" s="1275" t="s">
        <v>587</v>
      </c>
      <c r="AO77" s="1275"/>
      <c r="AP77" s="1275"/>
      <c r="AQ77" s="1275"/>
      <c r="AR77" s="1275"/>
      <c r="AS77" s="1275"/>
      <c r="AT77" s="1275"/>
      <c r="AU77" s="1275"/>
      <c r="AV77" s="1275"/>
      <c r="AW77" s="1275"/>
      <c r="AX77" s="1275"/>
      <c r="AY77" s="1275"/>
      <c r="AZ77" s="1275"/>
      <c r="BA77" s="1275"/>
      <c r="BB77" s="1292" t="s">
        <v>586</v>
      </c>
      <c r="BC77" s="1292"/>
      <c r="BD77" s="1292"/>
      <c r="BE77" s="1292"/>
      <c r="BF77" s="1292"/>
      <c r="BG77" s="1292"/>
      <c r="BH77" s="1292"/>
      <c r="BI77" s="1292"/>
      <c r="BJ77" s="1292"/>
      <c r="BK77" s="1292"/>
      <c r="BL77" s="1292"/>
      <c r="BM77" s="1292"/>
      <c r="BN77" s="1292"/>
      <c r="BO77" s="1292"/>
      <c r="BP77" s="1276">
        <v>22.3</v>
      </c>
      <c r="BQ77" s="1276"/>
      <c r="BR77" s="1276"/>
      <c r="BS77" s="1276"/>
      <c r="BT77" s="1276"/>
      <c r="BU77" s="1276"/>
      <c r="BV77" s="1276"/>
      <c r="BW77" s="1276"/>
      <c r="BX77" s="1276">
        <v>20.3</v>
      </c>
      <c r="BY77" s="1276"/>
      <c r="BZ77" s="1276"/>
      <c r="CA77" s="1276"/>
      <c r="CB77" s="1276"/>
      <c r="CC77" s="1276"/>
      <c r="CD77" s="1276"/>
      <c r="CE77" s="1276"/>
      <c r="CF77" s="1276">
        <v>13</v>
      </c>
      <c r="CG77" s="1276"/>
      <c r="CH77" s="1276"/>
      <c r="CI77" s="1276"/>
      <c r="CJ77" s="1276"/>
      <c r="CK77" s="1276"/>
      <c r="CL77" s="1276"/>
      <c r="CM77" s="1276"/>
      <c r="CN77" s="1276">
        <v>21</v>
      </c>
      <c r="CO77" s="1276"/>
      <c r="CP77" s="1276"/>
      <c r="CQ77" s="1276"/>
      <c r="CR77" s="1276"/>
      <c r="CS77" s="1276"/>
      <c r="CT77" s="1276"/>
      <c r="CU77" s="1276"/>
      <c r="CV77" s="1276">
        <v>20.2</v>
      </c>
      <c r="CW77" s="1276"/>
      <c r="CX77" s="1276"/>
      <c r="CY77" s="1276"/>
      <c r="CZ77" s="1276"/>
      <c r="DA77" s="1276"/>
      <c r="DB77" s="1276"/>
      <c r="DC77" s="1276"/>
    </row>
    <row r="78" spans="2:107" ht="13.5">
      <c r="B78" s="366"/>
      <c r="G78" s="1288"/>
      <c r="H78" s="1288"/>
      <c r="I78" s="1288"/>
      <c r="J78" s="1288"/>
      <c r="K78" s="1296"/>
      <c r="L78" s="1296"/>
      <c r="M78" s="1296"/>
      <c r="N78" s="1296"/>
      <c r="AN78" s="1275"/>
      <c r="AO78" s="1275"/>
      <c r="AP78" s="1275"/>
      <c r="AQ78" s="1275"/>
      <c r="AR78" s="1275"/>
      <c r="AS78" s="1275"/>
      <c r="AT78" s="1275"/>
      <c r="AU78" s="1275"/>
      <c r="AV78" s="1275"/>
      <c r="AW78" s="1275"/>
      <c r="AX78" s="1275"/>
      <c r="AY78" s="1275"/>
      <c r="AZ78" s="1275"/>
      <c r="BA78" s="1275"/>
      <c r="BB78" s="1292"/>
      <c r="BC78" s="1292"/>
      <c r="BD78" s="1292"/>
      <c r="BE78" s="1292"/>
      <c r="BF78" s="1292"/>
      <c r="BG78" s="1292"/>
      <c r="BH78" s="1292"/>
      <c r="BI78" s="1292"/>
      <c r="BJ78" s="1292"/>
      <c r="BK78" s="1292"/>
      <c r="BL78" s="1292"/>
      <c r="BM78" s="1292"/>
      <c r="BN78" s="1292"/>
      <c r="BO78" s="1292"/>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5">
      <c r="B79" s="366"/>
      <c r="G79" s="1288"/>
      <c r="H79" s="1288"/>
      <c r="I79" s="1294"/>
      <c r="J79" s="1294"/>
      <c r="K79" s="1297"/>
      <c r="L79" s="1297"/>
      <c r="M79" s="1297"/>
      <c r="N79" s="1297"/>
      <c r="AN79" s="1275"/>
      <c r="AO79" s="1275"/>
      <c r="AP79" s="1275"/>
      <c r="AQ79" s="1275"/>
      <c r="AR79" s="1275"/>
      <c r="AS79" s="1275"/>
      <c r="AT79" s="1275"/>
      <c r="AU79" s="1275"/>
      <c r="AV79" s="1275"/>
      <c r="AW79" s="1275"/>
      <c r="AX79" s="1275"/>
      <c r="AY79" s="1275"/>
      <c r="AZ79" s="1275"/>
      <c r="BA79" s="1275"/>
      <c r="BB79" s="1292" t="s">
        <v>585</v>
      </c>
      <c r="BC79" s="1292"/>
      <c r="BD79" s="1292"/>
      <c r="BE79" s="1292"/>
      <c r="BF79" s="1292"/>
      <c r="BG79" s="1292"/>
      <c r="BH79" s="1292"/>
      <c r="BI79" s="1292"/>
      <c r="BJ79" s="1292"/>
      <c r="BK79" s="1292"/>
      <c r="BL79" s="1292"/>
      <c r="BM79" s="1292"/>
      <c r="BN79" s="1292"/>
      <c r="BO79" s="1292"/>
      <c r="BP79" s="1276">
        <v>8.5</v>
      </c>
      <c r="BQ79" s="1276"/>
      <c r="BR79" s="1276"/>
      <c r="BS79" s="1276"/>
      <c r="BT79" s="1276"/>
      <c r="BU79" s="1276"/>
      <c r="BV79" s="1276"/>
      <c r="BW79" s="1276"/>
      <c r="BX79" s="1276">
        <v>7.7</v>
      </c>
      <c r="BY79" s="1276"/>
      <c r="BZ79" s="1276"/>
      <c r="CA79" s="1276"/>
      <c r="CB79" s="1276"/>
      <c r="CC79" s="1276"/>
      <c r="CD79" s="1276"/>
      <c r="CE79" s="1276"/>
      <c r="CF79" s="1276">
        <v>6.8</v>
      </c>
      <c r="CG79" s="1276"/>
      <c r="CH79" s="1276"/>
      <c r="CI79" s="1276"/>
      <c r="CJ79" s="1276"/>
      <c r="CK79" s="1276"/>
      <c r="CL79" s="1276"/>
      <c r="CM79" s="1276"/>
      <c r="CN79" s="1276">
        <v>6.8</v>
      </c>
      <c r="CO79" s="1276"/>
      <c r="CP79" s="1276"/>
      <c r="CQ79" s="1276"/>
      <c r="CR79" s="1276"/>
      <c r="CS79" s="1276"/>
      <c r="CT79" s="1276"/>
      <c r="CU79" s="1276"/>
      <c r="CV79" s="1276">
        <v>6.8</v>
      </c>
      <c r="CW79" s="1276"/>
      <c r="CX79" s="1276"/>
      <c r="CY79" s="1276"/>
      <c r="CZ79" s="1276"/>
      <c r="DA79" s="1276"/>
      <c r="DB79" s="1276"/>
      <c r="DC79" s="1276"/>
    </row>
    <row r="80" spans="2:107" ht="13.5">
      <c r="B80" s="366"/>
      <c r="G80" s="1288"/>
      <c r="H80" s="1288"/>
      <c r="I80" s="1294"/>
      <c r="J80" s="1294"/>
      <c r="K80" s="1297"/>
      <c r="L80" s="1297"/>
      <c r="M80" s="1297"/>
      <c r="N80" s="1297"/>
      <c r="AN80" s="1275"/>
      <c r="AO80" s="1275"/>
      <c r="AP80" s="1275"/>
      <c r="AQ80" s="1275"/>
      <c r="AR80" s="1275"/>
      <c r="AS80" s="1275"/>
      <c r="AT80" s="1275"/>
      <c r="AU80" s="1275"/>
      <c r="AV80" s="1275"/>
      <c r="AW80" s="1275"/>
      <c r="AX80" s="1275"/>
      <c r="AY80" s="1275"/>
      <c r="AZ80" s="1275"/>
      <c r="BA80" s="1275"/>
      <c r="BB80" s="1292"/>
      <c r="BC80" s="1292"/>
      <c r="BD80" s="1292"/>
      <c r="BE80" s="1292"/>
      <c r="BF80" s="1292"/>
      <c r="BG80" s="1292"/>
      <c r="BH80" s="1292"/>
      <c r="BI80" s="1292"/>
      <c r="BJ80" s="1292"/>
      <c r="BK80" s="1292"/>
      <c r="BL80" s="1292"/>
      <c r="BM80" s="1292"/>
      <c r="BN80" s="1292"/>
      <c r="BO80" s="1292"/>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xBzSjzaDwAHb9ZYJOxOVowpgoeat0VQ2JJUcoBStmhYkJXt6oib9a4fiSO/J+n4SR4APfMdqEEDCeqJtD9AVwQ==" saltValue="rC/EoGjUdkDASw2oYmXTVg=="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C9" sqref="C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wwfYgvdEd/UDG56xc1wxue42QPKry2VSa0YLgI3kTax2C+fxNGcaYQpt0JaS/YLcV4KTccFhHGu0h1w3B7p2Q==" saltValue="CLt7Sh9LCf6wspqN3zDg9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B7" sqref="B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RelhasIyW62IAvKGSoH3LOZlMXAf8Hd7/qY1bZKk0isV7VIU/RyzfzijozbWt95SNiR6OFd7gTn+7JmvCj0Mw==" saltValue="aIbNOgeSQ3sRk9C9/3OTm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548</v>
      </c>
      <c r="G2" s="136"/>
      <c r="H2" s="137"/>
    </row>
    <row r="3" spans="1:8">
      <c r="A3" s="133" t="s">
        <v>541</v>
      </c>
      <c r="B3" s="138"/>
      <c r="C3" s="139"/>
      <c r="D3" s="140">
        <v>34991</v>
      </c>
      <c r="E3" s="141"/>
      <c r="F3" s="142">
        <v>53270</v>
      </c>
      <c r="G3" s="143"/>
      <c r="H3" s="144"/>
    </row>
    <row r="4" spans="1:8">
      <c r="A4" s="145"/>
      <c r="B4" s="146"/>
      <c r="C4" s="147"/>
      <c r="D4" s="148">
        <v>17610</v>
      </c>
      <c r="E4" s="149"/>
      <c r="F4" s="150">
        <v>24316</v>
      </c>
      <c r="G4" s="151"/>
      <c r="H4" s="152"/>
    </row>
    <row r="5" spans="1:8">
      <c r="A5" s="133" t="s">
        <v>543</v>
      </c>
      <c r="B5" s="138"/>
      <c r="C5" s="139"/>
      <c r="D5" s="140">
        <v>23321</v>
      </c>
      <c r="E5" s="141"/>
      <c r="F5" s="142">
        <v>53292</v>
      </c>
      <c r="G5" s="143"/>
      <c r="H5" s="144"/>
    </row>
    <row r="6" spans="1:8">
      <c r="A6" s="145"/>
      <c r="B6" s="146"/>
      <c r="C6" s="147"/>
      <c r="D6" s="148">
        <v>6721</v>
      </c>
      <c r="E6" s="149"/>
      <c r="F6" s="150">
        <v>28900</v>
      </c>
      <c r="G6" s="151"/>
      <c r="H6" s="152"/>
    </row>
    <row r="7" spans="1:8">
      <c r="A7" s="133" t="s">
        <v>544</v>
      </c>
      <c r="B7" s="138"/>
      <c r="C7" s="139"/>
      <c r="D7" s="140">
        <v>11994</v>
      </c>
      <c r="E7" s="141"/>
      <c r="F7" s="142">
        <v>49919</v>
      </c>
      <c r="G7" s="143"/>
      <c r="H7" s="144"/>
    </row>
    <row r="8" spans="1:8">
      <c r="A8" s="145"/>
      <c r="B8" s="146"/>
      <c r="C8" s="147"/>
      <c r="D8" s="148">
        <v>6452</v>
      </c>
      <c r="E8" s="149"/>
      <c r="F8" s="150">
        <v>26398</v>
      </c>
      <c r="G8" s="151"/>
      <c r="H8" s="152"/>
    </row>
    <row r="9" spans="1:8">
      <c r="A9" s="133" t="s">
        <v>545</v>
      </c>
      <c r="B9" s="138"/>
      <c r="C9" s="139"/>
      <c r="D9" s="140">
        <v>27369</v>
      </c>
      <c r="E9" s="141"/>
      <c r="F9" s="142">
        <v>47738</v>
      </c>
      <c r="G9" s="143"/>
      <c r="H9" s="144"/>
    </row>
    <row r="10" spans="1:8">
      <c r="A10" s="145"/>
      <c r="B10" s="146"/>
      <c r="C10" s="147"/>
      <c r="D10" s="148">
        <v>6211</v>
      </c>
      <c r="E10" s="149"/>
      <c r="F10" s="150">
        <v>24937</v>
      </c>
      <c r="G10" s="151"/>
      <c r="H10" s="152"/>
    </row>
    <row r="11" spans="1:8">
      <c r="A11" s="133" t="s">
        <v>546</v>
      </c>
      <c r="B11" s="138"/>
      <c r="C11" s="139"/>
      <c r="D11" s="140">
        <v>14457</v>
      </c>
      <c r="E11" s="141"/>
      <c r="F11" s="142">
        <v>52191</v>
      </c>
      <c r="G11" s="143"/>
      <c r="H11" s="144"/>
    </row>
    <row r="12" spans="1:8">
      <c r="A12" s="145"/>
      <c r="B12" s="146"/>
      <c r="C12" s="153"/>
      <c r="D12" s="148">
        <v>6691</v>
      </c>
      <c r="E12" s="149"/>
      <c r="F12" s="150">
        <v>24843</v>
      </c>
      <c r="G12" s="151"/>
      <c r="H12" s="152"/>
    </row>
    <row r="13" spans="1:8">
      <c r="A13" s="133"/>
      <c r="B13" s="138"/>
      <c r="C13" s="154"/>
      <c r="D13" s="155">
        <v>22426</v>
      </c>
      <c r="E13" s="156"/>
      <c r="F13" s="157">
        <v>51282</v>
      </c>
      <c r="G13" s="158"/>
      <c r="H13" s="144"/>
    </row>
    <row r="14" spans="1:8">
      <c r="A14" s="145"/>
      <c r="B14" s="146"/>
      <c r="C14" s="147"/>
      <c r="D14" s="148">
        <v>8737</v>
      </c>
      <c r="E14" s="149"/>
      <c r="F14" s="150">
        <v>25879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8.59</v>
      </c>
      <c r="C19" s="159">
        <f>ROUND(VALUE(SUBSTITUTE(実質収支比率等に係る経年分析!G$48,"▲","-")),2)</f>
        <v>6.65</v>
      </c>
      <c r="D19" s="159">
        <f>ROUND(VALUE(SUBSTITUTE(実質収支比率等に係る経年分析!H$48,"▲","-")),2)</f>
        <v>8.3699999999999992</v>
      </c>
      <c r="E19" s="159">
        <f>ROUND(VALUE(SUBSTITUTE(実質収支比率等に係る経年分析!I$48,"▲","-")),2)</f>
        <v>6.83</v>
      </c>
      <c r="F19" s="159">
        <f>ROUND(VALUE(SUBSTITUTE(実質収支比率等に係る経年分析!J$48,"▲","-")),2)</f>
        <v>8.51</v>
      </c>
    </row>
    <row r="20" spans="1:11">
      <c r="A20" s="159" t="s">
        <v>49</v>
      </c>
      <c r="B20" s="159">
        <f>ROUND(VALUE(SUBSTITUTE(実質収支比率等に係る経年分析!F$47,"▲","-")),2)</f>
        <v>11.28</v>
      </c>
      <c r="C20" s="159">
        <f>ROUND(VALUE(SUBSTITUTE(実質収支比率等に係る経年分析!G$47,"▲","-")),2)</f>
        <v>11.68</v>
      </c>
      <c r="D20" s="159">
        <f>ROUND(VALUE(SUBSTITUTE(実質収支比率等に係る経年分析!H$47,"▲","-")),2)</f>
        <v>11.95</v>
      </c>
      <c r="E20" s="159">
        <f>ROUND(VALUE(SUBSTITUTE(実質収支比率等に係る経年分析!I$47,"▲","-")),2)</f>
        <v>12.51</v>
      </c>
      <c r="F20" s="159">
        <f>ROUND(VALUE(SUBSTITUTE(実質収支比率等に係る経年分析!J$47,"▲","-")),2)</f>
        <v>10.5</v>
      </c>
    </row>
    <row r="21" spans="1:11">
      <c r="A21" s="159" t="s">
        <v>50</v>
      </c>
      <c r="B21" s="159">
        <f>IF(ISNUMBER(VALUE(SUBSTITUTE(実質収支比率等に係る経年分析!F$49,"▲","-"))),ROUND(VALUE(SUBSTITUTE(実質収支比率等に係る経年分析!F$49,"▲","-")),2),NA())</f>
        <v>0.4</v>
      </c>
      <c r="C21" s="159">
        <f>IF(ISNUMBER(VALUE(SUBSTITUTE(実質収支比率等に係る経年分析!G$49,"▲","-"))),ROUND(VALUE(SUBSTITUTE(実質収支比率等に係る経年分析!G$49,"▲","-")),2),NA())</f>
        <v>-1.66</v>
      </c>
      <c r="D21" s="159">
        <f>IF(ISNUMBER(VALUE(SUBSTITUTE(実質収支比率等に係る経年分析!H$49,"▲","-"))),ROUND(VALUE(SUBSTITUTE(実質収支比率等に係る経年分析!H$49,"▲","-")),2),NA())</f>
        <v>2.4700000000000002</v>
      </c>
      <c r="E21" s="159">
        <f>IF(ISNUMBER(VALUE(SUBSTITUTE(実質収支比率等に係る経年分析!I$49,"▲","-"))),ROUND(VALUE(SUBSTITUTE(実質収支比率等に係る経年分析!I$49,"▲","-")),2),NA())</f>
        <v>-1.1100000000000001</v>
      </c>
      <c r="F21" s="159">
        <f>IF(ISNUMBER(VALUE(SUBSTITUTE(実質収支比率等に係る経年分析!J$49,"▲","-"))),ROUND(VALUE(SUBSTITUTE(実質収支比率等に係る経年分析!J$49,"▲","-")),2),NA())</f>
        <v>-0.38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0.02</v>
      </c>
    </row>
    <row r="33" spans="1:16">
      <c r="A33" s="160" t="str">
        <f>IF(連結実質赤字比率に係る赤字・黒字の構成分析!C$37="",NA(),連結実質赤字比率に係る赤字・黒字の構成分析!C$37)</f>
        <v>公共下水道事業特別会計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0.14000000000000001</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0.78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0.93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1.41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2.78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2.5099999999999998</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5.76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3.27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4.47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8.58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6.64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8.3699999999999992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6.83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8.51</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671</v>
      </c>
      <c r="E42" s="161"/>
      <c r="F42" s="161"/>
      <c r="G42" s="161">
        <f>'実質公債費比率（分子）の構造'!L$52</f>
        <v>706</v>
      </c>
      <c r="H42" s="161"/>
      <c r="I42" s="161"/>
      <c r="J42" s="161">
        <f>'実質公債費比率（分子）の構造'!M$52</f>
        <v>675</v>
      </c>
      <c r="K42" s="161"/>
      <c r="L42" s="161"/>
      <c r="M42" s="161">
        <f>'実質公債費比率（分子）の構造'!N$52</f>
        <v>683</v>
      </c>
      <c r="N42" s="161"/>
      <c r="O42" s="161"/>
      <c r="P42" s="161">
        <f>'実質公債費比率（分子）の構造'!O$52</f>
        <v>694</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91</v>
      </c>
      <c r="C44" s="161"/>
      <c r="D44" s="161"/>
      <c r="E44" s="161">
        <f>'実質公債費比率（分子）の構造'!L$50</f>
        <v>72</v>
      </c>
      <c r="F44" s="161"/>
      <c r="G44" s="161"/>
      <c r="H44" s="161">
        <f>'実質公債費比率（分子）の構造'!M$50</f>
        <v>79</v>
      </c>
      <c r="I44" s="161"/>
      <c r="J44" s="161"/>
      <c r="K44" s="161">
        <f>'実質公債費比率（分子）の構造'!N$50</f>
        <v>54</v>
      </c>
      <c r="L44" s="161"/>
      <c r="M44" s="161"/>
      <c r="N44" s="161">
        <f>'実質公債費比率（分子）の構造'!O$50</f>
        <v>58</v>
      </c>
      <c r="O44" s="161"/>
      <c r="P44" s="161"/>
    </row>
    <row r="45" spans="1:16">
      <c r="A45" s="161" t="s">
        <v>60</v>
      </c>
      <c r="B45" s="161">
        <f>'実質公債費比率（分子）の構造'!K$49</f>
        <v>82</v>
      </c>
      <c r="C45" s="161"/>
      <c r="D45" s="161"/>
      <c r="E45" s="161">
        <f>'実質公債費比率（分子）の構造'!L$49</f>
        <v>74</v>
      </c>
      <c r="F45" s="161"/>
      <c r="G45" s="161"/>
      <c r="H45" s="161">
        <f>'実質公債費比率（分子）の構造'!M$49</f>
        <v>90</v>
      </c>
      <c r="I45" s="161"/>
      <c r="J45" s="161"/>
      <c r="K45" s="161">
        <f>'実質公債費比率（分子）の構造'!N$49</f>
        <v>87</v>
      </c>
      <c r="L45" s="161"/>
      <c r="M45" s="161"/>
      <c r="N45" s="161">
        <f>'実質公債費比率（分子）の構造'!O$49</f>
        <v>80</v>
      </c>
      <c r="O45" s="161"/>
      <c r="P45" s="161"/>
    </row>
    <row r="46" spans="1:16">
      <c r="A46" s="161" t="s">
        <v>61</v>
      </c>
      <c r="B46" s="161">
        <f>'実質公債費比率（分子）の構造'!K$48</f>
        <v>272</v>
      </c>
      <c r="C46" s="161"/>
      <c r="D46" s="161"/>
      <c r="E46" s="161">
        <f>'実質公債費比率（分子）の構造'!L$48</f>
        <v>271</v>
      </c>
      <c r="F46" s="161"/>
      <c r="G46" s="161"/>
      <c r="H46" s="161">
        <f>'実質公債費比率（分子）の構造'!M$48</f>
        <v>278</v>
      </c>
      <c r="I46" s="161"/>
      <c r="J46" s="161"/>
      <c r="K46" s="161">
        <f>'実質公債費比率（分子）の構造'!N$48</f>
        <v>277</v>
      </c>
      <c r="L46" s="161"/>
      <c r="M46" s="161"/>
      <c r="N46" s="161">
        <f>'実質公債費比率（分子）の構造'!O$48</f>
        <v>276</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672</v>
      </c>
      <c r="C49" s="161"/>
      <c r="D49" s="161"/>
      <c r="E49" s="161">
        <f>'実質公債費比率（分子）の構造'!L$45</f>
        <v>702</v>
      </c>
      <c r="F49" s="161"/>
      <c r="G49" s="161"/>
      <c r="H49" s="161">
        <f>'実質公債費比率（分子）の構造'!M$45</f>
        <v>682</v>
      </c>
      <c r="I49" s="161"/>
      <c r="J49" s="161"/>
      <c r="K49" s="161">
        <f>'実質公債費比率（分子）の構造'!N$45</f>
        <v>678</v>
      </c>
      <c r="L49" s="161"/>
      <c r="M49" s="161"/>
      <c r="N49" s="161">
        <f>'実質公債費比率（分子）の構造'!O$45</f>
        <v>680</v>
      </c>
      <c r="O49" s="161"/>
      <c r="P49" s="161"/>
    </row>
    <row r="50" spans="1:16">
      <c r="A50" s="161" t="s">
        <v>65</v>
      </c>
      <c r="B50" s="161" t="e">
        <f>NA()</f>
        <v>#N/A</v>
      </c>
      <c r="C50" s="161">
        <f>IF(ISNUMBER('実質公債費比率（分子）の構造'!K$53),'実質公債費比率（分子）の構造'!K$53,NA())</f>
        <v>446</v>
      </c>
      <c r="D50" s="161" t="e">
        <f>NA()</f>
        <v>#N/A</v>
      </c>
      <c r="E50" s="161" t="e">
        <f>NA()</f>
        <v>#N/A</v>
      </c>
      <c r="F50" s="161">
        <f>IF(ISNUMBER('実質公債費比率（分子）の構造'!L$53),'実質公債費比率（分子）の構造'!L$53,NA())</f>
        <v>413</v>
      </c>
      <c r="G50" s="161" t="e">
        <f>NA()</f>
        <v>#N/A</v>
      </c>
      <c r="H50" s="161" t="e">
        <f>NA()</f>
        <v>#N/A</v>
      </c>
      <c r="I50" s="161">
        <f>IF(ISNUMBER('実質公債費比率（分子）の構造'!M$53),'実質公債費比率（分子）の構造'!M$53,NA())</f>
        <v>454</v>
      </c>
      <c r="J50" s="161" t="e">
        <f>NA()</f>
        <v>#N/A</v>
      </c>
      <c r="K50" s="161" t="e">
        <f>NA()</f>
        <v>#N/A</v>
      </c>
      <c r="L50" s="161">
        <f>IF(ISNUMBER('実質公債費比率（分子）の構造'!N$53),'実質公債費比率（分子）の構造'!N$53,NA())</f>
        <v>413</v>
      </c>
      <c r="M50" s="161" t="e">
        <f>NA()</f>
        <v>#N/A</v>
      </c>
      <c r="N50" s="161" t="e">
        <f>NA()</f>
        <v>#N/A</v>
      </c>
      <c r="O50" s="161">
        <f>IF(ISNUMBER('実質公債費比率（分子）の構造'!O$53),'実質公債費比率（分子）の構造'!O$53,NA())</f>
        <v>400</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7845</v>
      </c>
      <c r="E56" s="160"/>
      <c r="F56" s="160"/>
      <c r="G56" s="160">
        <f>'将来負担比率（分子）の構造'!J$52</f>
        <v>8014</v>
      </c>
      <c r="H56" s="160"/>
      <c r="I56" s="160"/>
      <c r="J56" s="160">
        <f>'将来負担比率（分子）の構造'!K$52</f>
        <v>8156</v>
      </c>
      <c r="K56" s="160"/>
      <c r="L56" s="160"/>
      <c r="M56" s="160">
        <f>'将来負担比率（分子）の構造'!L$52</f>
        <v>8061</v>
      </c>
      <c r="N56" s="160"/>
      <c r="O56" s="160"/>
      <c r="P56" s="160">
        <f>'将来負担比率（分子）の構造'!M$52</f>
        <v>7955</v>
      </c>
    </row>
    <row r="57" spans="1:16">
      <c r="A57" s="160" t="s">
        <v>36</v>
      </c>
      <c r="B57" s="160"/>
      <c r="C57" s="160"/>
      <c r="D57" s="160">
        <f>'将来負担比率（分子）の構造'!I$51</f>
        <v>95</v>
      </c>
      <c r="E57" s="160"/>
      <c r="F57" s="160"/>
      <c r="G57" s="160">
        <f>'将来負担比率（分子）の構造'!J$51</f>
        <v>80</v>
      </c>
      <c r="H57" s="160"/>
      <c r="I57" s="160"/>
      <c r="J57" s="160">
        <f>'将来負担比率（分子）の構造'!K$51</f>
        <v>66</v>
      </c>
      <c r="K57" s="160"/>
      <c r="L57" s="160"/>
      <c r="M57" s="160">
        <f>'将来負担比率（分子）の構造'!L$51</f>
        <v>51</v>
      </c>
      <c r="N57" s="160"/>
      <c r="O57" s="160"/>
      <c r="P57" s="160">
        <f>'将来負担比率（分子）の構造'!M$51</f>
        <v>36</v>
      </c>
    </row>
    <row r="58" spans="1:16">
      <c r="A58" s="160" t="s">
        <v>35</v>
      </c>
      <c r="B58" s="160"/>
      <c r="C58" s="160"/>
      <c r="D58" s="160">
        <f>'将来負担比率（分子）の構造'!I$50</f>
        <v>980</v>
      </c>
      <c r="E58" s="160"/>
      <c r="F58" s="160"/>
      <c r="G58" s="160">
        <f>'将来負担比率（分子）の構造'!J$50</f>
        <v>1186</v>
      </c>
      <c r="H58" s="160"/>
      <c r="I58" s="160"/>
      <c r="J58" s="160">
        <f>'将来負担比率（分子）の構造'!K$50</f>
        <v>1233</v>
      </c>
      <c r="K58" s="160"/>
      <c r="L58" s="160"/>
      <c r="M58" s="160">
        <f>'将来負担比率（分子）の構造'!L$50</f>
        <v>1290</v>
      </c>
      <c r="N58" s="160"/>
      <c r="O58" s="160"/>
      <c r="P58" s="160">
        <f>'将来負担比率（分子）の構造'!M$50</f>
        <v>1217</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179</v>
      </c>
      <c r="C61" s="160"/>
      <c r="D61" s="160"/>
      <c r="E61" s="160">
        <f>'将来負担比率（分子）の構造'!J$46</f>
        <v>179</v>
      </c>
      <c r="F61" s="160"/>
      <c r="G61" s="160"/>
      <c r="H61" s="160">
        <f>'将来負担比率（分子）の構造'!K$46</f>
        <v>179</v>
      </c>
      <c r="I61" s="160"/>
      <c r="J61" s="160"/>
      <c r="K61" s="160">
        <f>'将来負担比率（分子）の構造'!L$46</f>
        <v>177</v>
      </c>
      <c r="L61" s="160"/>
      <c r="M61" s="160"/>
      <c r="N61" s="160">
        <f>'将来負担比率（分子）の構造'!M$46</f>
        <v>177</v>
      </c>
      <c r="O61" s="160"/>
      <c r="P61" s="160"/>
    </row>
    <row r="62" spans="1:16">
      <c r="A62" s="160" t="s">
        <v>29</v>
      </c>
      <c r="B62" s="160">
        <f>'将来負担比率（分子）の構造'!I$45</f>
        <v>1050</v>
      </c>
      <c r="C62" s="160"/>
      <c r="D62" s="160"/>
      <c r="E62" s="160">
        <f>'将来負担比率（分子）の構造'!J$45</f>
        <v>911</v>
      </c>
      <c r="F62" s="160"/>
      <c r="G62" s="160"/>
      <c r="H62" s="160">
        <f>'将来負担比率（分子）の構造'!K$45</f>
        <v>913</v>
      </c>
      <c r="I62" s="160"/>
      <c r="J62" s="160"/>
      <c r="K62" s="160">
        <f>'将来負担比率（分子）の構造'!L$45</f>
        <v>930</v>
      </c>
      <c r="L62" s="160"/>
      <c r="M62" s="160"/>
      <c r="N62" s="160">
        <f>'将来負担比率（分子）の構造'!M$45</f>
        <v>880</v>
      </c>
      <c r="O62" s="160"/>
      <c r="P62" s="160"/>
    </row>
    <row r="63" spans="1:16">
      <c r="A63" s="160" t="s">
        <v>28</v>
      </c>
      <c r="B63" s="160">
        <f>'将来負担比率（分子）の構造'!I$44</f>
        <v>450</v>
      </c>
      <c r="C63" s="160"/>
      <c r="D63" s="160"/>
      <c r="E63" s="160">
        <f>'将来負担比率（分子）の構造'!J$44</f>
        <v>596</v>
      </c>
      <c r="F63" s="160"/>
      <c r="G63" s="160"/>
      <c r="H63" s="160">
        <f>'将来負担比率（分子）の構造'!K$44</f>
        <v>866</v>
      </c>
      <c r="I63" s="160"/>
      <c r="J63" s="160"/>
      <c r="K63" s="160">
        <f>'将来負担比率（分子）の構造'!L$44</f>
        <v>802</v>
      </c>
      <c r="L63" s="160"/>
      <c r="M63" s="160"/>
      <c r="N63" s="160">
        <f>'将来負担比率（分子）の構造'!M$44</f>
        <v>739</v>
      </c>
      <c r="O63" s="160"/>
      <c r="P63" s="160"/>
    </row>
    <row r="64" spans="1:16">
      <c r="A64" s="160" t="s">
        <v>27</v>
      </c>
      <c r="B64" s="160">
        <f>'将来負担比率（分子）の構造'!I$43</f>
        <v>2916</v>
      </c>
      <c r="C64" s="160"/>
      <c r="D64" s="160"/>
      <c r="E64" s="160">
        <f>'将来負担比率（分子）の構造'!J$43</f>
        <v>2797</v>
      </c>
      <c r="F64" s="160"/>
      <c r="G64" s="160"/>
      <c r="H64" s="160">
        <f>'将来負担比率（分子）の構造'!K$43</f>
        <v>2625</v>
      </c>
      <c r="I64" s="160"/>
      <c r="J64" s="160"/>
      <c r="K64" s="160">
        <f>'将来負担比率（分子）の構造'!L$43</f>
        <v>2447</v>
      </c>
      <c r="L64" s="160"/>
      <c r="M64" s="160"/>
      <c r="N64" s="160">
        <f>'将来負担比率（分子）の構造'!M$43</f>
        <v>2281</v>
      </c>
      <c r="O64" s="160"/>
      <c r="P64" s="160"/>
    </row>
    <row r="65" spans="1:16">
      <c r="A65" s="160" t="s">
        <v>26</v>
      </c>
      <c r="B65" s="160">
        <f>'将来負担比率（分子）の構造'!I$42</f>
        <v>208</v>
      </c>
      <c r="C65" s="160"/>
      <c r="D65" s="160"/>
      <c r="E65" s="160">
        <f>'将来負担比率（分子）の構造'!J$42</f>
        <v>170</v>
      </c>
      <c r="F65" s="160"/>
      <c r="G65" s="160"/>
      <c r="H65" s="160">
        <f>'将来負担比率（分子）の構造'!K$42</f>
        <v>138</v>
      </c>
      <c r="I65" s="160"/>
      <c r="J65" s="160"/>
      <c r="K65" s="160">
        <f>'将来負担比率（分子）の構造'!L$42</f>
        <v>116</v>
      </c>
      <c r="L65" s="160"/>
      <c r="M65" s="160"/>
      <c r="N65" s="160">
        <f>'将来負担比率（分子）の構造'!M$42</f>
        <v>96</v>
      </c>
      <c r="O65" s="160"/>
      <c r="P65" s="160"/>
    </row>
    <row r="66" spans="1:16">
      <c r="A66" s="160" t="s">
        <v>25</v>
      </c>
      <c r="B66" s="160">
        <f>'将来負担比率（分子）の構造'!I$41</f>
        <v>7696</v>
      </c>
      <c r="C66" s="160"/>
      <c r="D66" s="160"/>
      <c r="E66" s="160">
        <f>'将来負担比率（分子）の構造'!J$41</f>
        <v>7819</v>
      </c>
      <c r="F66" s="160"/>
      <c r="G66" s="160"/>
      <c r="H66" s="160">
        <f>'将来負担比率（分子）の構造'!K$41</f>
        <v>7823</v>
      </c>
      <c r="I66" s="160"/>
      <c r="J66" s="160"/>
      <c r="K66" s="160">
        <f>'将来負担比率（分子）の構造'!L$41</f>
        <v>8048</v>
      </c>
      <c r="L66" s="160"/>
      <c r="M66" s="160"/>
      <c r="N66" s="160">
        <f>'将来負担比率（分子）の構造'!M$41</f>
        <v>7966</v>
      </c>
      <c r="O66" s="160"/>
      <c r="P66" s="160"/>
    </row>
    <row r="67" spans="1:16">
      <c r="A67" s="160" t="s">
        <v>69</v>
      </c>
      <c r="B67" s="160" t="e">
        <f>NA()</f>
        <v>#N/A</v>
      </c>
      <c r="C67" s="160">
        <f>IF(ISNUMBER('将来負担比率（分子）の構造'!I$53), IF('将来負担比率（分子）の構造'!I$53 &lt; 0, 0, '将来負担比率（分子）の構造'!I$53), NA())</f>
        <v>3579</v>
      </c>
      <c r="D67" s="160" t="e">
        <f>NA()</f>
        <v>#N/A</v>
      </c>
      <c r="E67" s="160" t="e">
        <f>NA()</f>
        <v>#N/A</v>
      </c>
      <c r="F67" s="160">
        <f>IF(ISNUMBER('将来負担比率（分子）の構造'!J$53), IF('将来負担比率（分子）の構造'!J$53 &lt; 0, 0, '将来負担比率（分子）の構造'!J$53), NA())</f>
        <v>3192</v>
      </c>
      <c r="G67" s="160" t="e">
        <f>NA()</f>
        <v>#N/A</v>
      </c>
      <c r="H67" s="160" t="e">
        <f>NA()</f>
        <v>#N/A</v>
      </c>
      <c r="I67" s="160">
        <f>IF(ISNUMBER('将来負担比率（分子）の構造'!K$53), IF('将来負担比率（分子）の構造'!K$53 &lt; 0, 0, '将来負担比率（分子）の構造'!K$53), NA())</f>
        <v>3090</v>
      </c>
      <c r="J67" s="160" t="e">
        <f>NA()</f>
        <v>#N/A</v>
      </c>
      <c r="K67" s="160" t="e">
        <f>NA()</f>
        <v>#N/A</v>
      </c>
      <c r="L67" s="160">
        <f>IF(ISNUMBER('将来負担比率（分子）の構造'!L$53), IF('将来負担比率（分子）の構造'!L$53 &lt; 0, 0, '将来負担比率（分子）の構造'!L$53), NA())</f>
        <v>3119</v>
      </c>
      <c r="M67" s="160" t="e">
        <f>NA()</f>
        <v>#N/A</v>
      </c>
      <c r="N67" s="160" t="e">
        <f>NA()</f>
        <v>#N/A</v>
      </c>
      <c r="O67" s="160">
        <f>IF(ISNUMBER('将来負担比率（分子）の構造'!M$53), IF('将来負担比率（分子）の構造'!M$53 &lt; 0, 0, '将来負担比率（分子）の構造'!M$53), NA())</f>
        <v>2930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691</v>
      </c>
      <c r="C72" s="164">
        <f>基金残高に係る経年分析!G55</f>
        <v>718</v>
      </c>
      <c r="D72" s="164">
        <f>基金残高に係る経年分析!H55</f>
        <v>601</v>
      </c>
    </row>
    <row r="73" spans="1:16">
      <c r="A73" s="163" t="s">
        <v>72</v>
      </c>
      <c r="B73" s="164" t="str">
        <f>基金残高に係る経年分析!F56</f>
        <v>-</v>
      </c>
      <c r="C73" s="164" t="str">
        <f>基金残高に係る経年分析!G56</f>
        <v>-</v>
      </c>
      <c r="D73" s="164" t="str">
        <f>基金残高に係る経年分析!H56</f>
        <v>-</v>
      </c>
    </row>
    <row r="74" spans="1:16">
      <c r="A74" s="163" t="s">
        <v>73</v>
      </c>
      <c r="B74" s="164">
        <f>基金残高に係る経年分析!F57</f>
        <v>372</v>
      </c>
      <c r="C74" s="164">
        <f>基金残高に係る経年分析!G57</f>
        <v>377</v>
      </c>
      <c r="D74" s="164">
        <f>基金残高に係る経年分析!H57</f>
        <v>333</v>
      </c>
    </row>
  </sheetData>
  <sheetProtection algorithmName="SHA-512" hashValue="7OIjwwZX6Yd4+oEdv+mVbcxcsqOCkReZhB5jUjsLhx6kqzQ4woimXvs/odXA/nt70iG6jGylHX/PYU/Pi9zMmQ==" saltValue="8T+ELauoRe/nolyZcwOQ1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2019-03-04T08:10:12Z</cp:lastPrinted>
  <dcterms:created xsi:type="dcterms:W3CDTF">2019-02-14T02:10:18Z</dcterms:created>
  <dcterms:modified xsi:type="dcterms:W3CDTF">2019-10-25T07:08:54Z</dcterms:modified>
  <cp:category/>
</cp:coreProperties>
</file>