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00" yWindow="30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CO34" i="10" l="1"/>
  <c r="CO35" i="10" s="1"/>
</calcChain>
</file>

<file path=xl/sharedStrings.xml><?xml version="1.0" encoding="utf-8"?>
<sst xmlns="http://schemas.openxmlformats.org/spreadsheetml/2006/main" count="1121" uniqueCount="593">
  <si>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</si>
  <si>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</si>
  <si>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</si>
  <si>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</si>
  <si>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</si>
  <si>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</si>
  <si>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</si>
  <si>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</si>
  <si>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</si>
  <si>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</si>
  <si>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</si>
  <si>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</si>
  <si>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</si>
  <si>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</si>
  <si>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</si>
  <si>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</si>
  <si>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</si>
  <si>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</si>
  <si>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</si>
  <si>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</si>
  <si>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</si>
  <si>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</si>
  <si>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</si>
  <si>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</si>
  <si>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</si>
  <si>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</si>
  <si>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</si>
  <si>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</si>
  <si>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</si>
  <si>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</si>
  <si>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</si>
  <si>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</si>
  <si>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</si>
  <si>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</si>
  <si>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</si>
  <si>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</si>
  <si>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</si>
  <si>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</si>
  <si>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</si>
  <si>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</si>
  <si>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</si>
  <si>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</si>
  <si>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</si>
  <si>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</si>
  <si>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</si>
  <si>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</si>
  <si>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</si>
  <si>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</si>
  <si>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</si>
  <si>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</si>
  <si>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</si>
  <si>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</si>
  <si>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</si>
  <si>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</si>
  <si>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</si>
  <si>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</si>
  <si>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</si>
  <si>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</si>
  <si>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</si>
  <si>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</si>
  <si>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</si>
  <si>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</si>
  <si>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</si>
  <si>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</si>
  <si>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</si>
  <si>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</si>
  <si>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</si>
  <si>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</si>
  <si>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</si>
  <si>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</si>
  <si>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</si>
  <si>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</si>
  <si>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</si>
  <si>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</si>
  <si>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</si>
  <si>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</si>
  <si>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</si>
  <si>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</si>
  <si>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</si>
  <si>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</si>
  <si>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</si>
  <si>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</si>
  <si>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</si>
  <si>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</si>
  <si>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</si>
  <si>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</si>
  <si>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</si>
  <si>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</si>
  <si>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</si>
  <si>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</si>
  <si>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</si>
  <si>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</si>
  <si>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宮代町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</si>
  <si>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</si>
  <si>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</si>
  <si>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</si>
  <si>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</si>
  <si>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</si>
  <si>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</si>
  <si>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</si>
  <si>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</si>
  <si>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</si>
  <si>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</si>
  <si>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</si>
  <si>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</si>
  <si>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</si>
  <si>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</si>
  <si>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</si>
  <si>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</si>
  <si>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</si>
  <si>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</si>
  <si>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</si>
  <si>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</si>
  <si>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</si>
  <si>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</si>
  <si>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</si>
  <si>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</si>
  <si>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</si>
  <si>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</si>
  <si>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</si>
  <si>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</si>
  <si>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</si>
  <si>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</si>
  <si>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</si>
  <si>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</si>
  <si>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</si>
  <si>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</si>
  <si>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</si>
  <si>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</si>
  <si>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</si>
  <si>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</si>
  <si>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</si>
  <si>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</si>
  <si>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</si>
  <si>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</si>
  <si>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</si>
  <si>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</si>
  <si>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</si>
  <si>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</si>
  <si>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</si>
  <si>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</si>
  <si>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</si>
  <si>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</si>
  <si>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</si>
  <si>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</si>
  <si>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</si>
  <si>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</si>
  <si>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</si>
  <si>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</si>
  <si>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</si>
  <si>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</si>
  <si>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</si>
  <si>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</si>
  <si>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</si>
  <si>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</si>
  <si>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</si>
  <si>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</si>
  <si>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</si>
  <si>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</si>
  <si>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</si>
  <si>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</si>
  <si>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</si>
  <si>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</si>
  <si>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</si>
  <si>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</si>
  <si>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</si>
  <si>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</si>
  <si>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</si>
  <si>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</si>
  <si>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</si>
  <si>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</si>
  <si>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</si>
  <si>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</si>
  <si>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</si>
  <si>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</si>
  <si>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</si>
  <si>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</si>
  <si>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</si>
  <si>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</si>
  <si>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</si>
  <si>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</si>
  <si>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</si>
  <si>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</si>
  <si>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</si>
  <si>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</si>
  <si>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</si>
  <si>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</si>
  <si>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</si>
  <si>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</si>
  <si>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</si>
  <si>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</si>
  <si>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</si>
  <si>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</si>
  <si>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</si>
  <si>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</si>
  <si>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</si>
  <si>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</si>
  <si>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</si>
  <si>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</si>
  <si>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</si>
  <si>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</si>
  <si>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</si>
  <si>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</si>
  <si>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</si>
  <si>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</si>
  <si>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</si>
  <si>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</si>
  <si>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</si>
  <si>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</si>
  <si>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埼玉県宮代町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</si>
  <si>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</si>
  <si>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</si>
  <si>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</si>
  <si>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</si>
  <si>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</si>
  <si>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</si>
  <si>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</si>
  <si>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</si>
  <si>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</si>
  <si>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</si>
  <si>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</si>
  <si>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</si>
  <si>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</si>
  <si>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</si>
  <si>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</si>
  <si>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</si>
  <si>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</si>
  <si>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</si>
  <si>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</si>
  <si>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</si>
  <si>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</si>
  <si>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</si>
  <si>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</si>
  <si>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</si>
  <si>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</si>
  <si>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</si>
  <si>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</si>
  <si>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</si>
  <si>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</si>
  <si>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</si>
  <si>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</si>
  <si>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</si>
  <si>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</si>
  <si>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</si>
  <si>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</si>
  <si>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</si>
  <si>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</si>
  <si>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</si>
  <si>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</si>
  <si>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</si>
  <si>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</si>
  <si>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</si>
  <si>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</si>
  <si>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</si>
  <si>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</si>
  <si>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</si>
  <si>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</si>
  <si>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</si>
  <si>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</si>
  <si>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</si>
  <si>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</si>
  <si>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</si>
  <si>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</si>
  <si>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</si>
  <si>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</si>
  <si>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</si>
  <si>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</si>
  <si>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</si>
  <si>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</si>
  <si>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</si>
  <si>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</si>
  <si>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</si>
  <si>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</si>
  <si>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</si>
  <si>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</si>
  <si>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</si>
  <si>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</si>
  <si>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</si>
  <si>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</si>
  <si>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</si>
  <si>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</si>
  <si>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</si>
  <si>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</si>
  <si>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</si>
  <si>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</si>
  <si>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</si>
  <si>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</si>
  <si>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</si>
  <si>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</si>
  <si>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</si>
  <si>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</si>
  <si>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</si>
  <si>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</si>
  <si>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</si>
  <si>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</si>
  <si>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</si>
  <si>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</si>
  <si>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</si>
  <si>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</si>
  <si>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</si>
  <si>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</si>
  <si>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</si>
  <si>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</si>
  <si>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</si>
  <si>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</si>
  <si>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</si>
  <si>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</si>
  <si>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</si>
  <si>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</si>
  <si>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</si>
  <si>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</si>
  <si>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</si>
  <si>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</si>
  <si>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</si>
  <si>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</si>
  <si>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</si>
  <si>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</si>
  <si>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</si>
  <si>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</si>
  <si>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</si>
  <si>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</si>
  <si>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</si>
  <si>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</si>
  <si>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</si>
  <si>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</si>
  <si>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</si>
  <si>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</si>
  <si>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</si>
  <si>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</si>
  <si>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</si>
  <si>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</si>
  <si>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</si>
  <si>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</si>
  <si>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</si>
  <si>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</si>
  <si>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</si>
  <si>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</si>
  <si>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</si>
  <si>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</si>
  <si>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</si>
  <si>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</si>
  <si>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</si>
  <si>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</si>
  <si>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</si>
  <si>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</si>
  <si>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</si>
  <si>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</si>
  <si>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</si>
  <si>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</si>
  <si>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</si>
  <si>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</si>
  <si>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</si>
  <si>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</si>
  <si>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</si>
  <si>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</si>
  <si>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</si>
  <si>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</si>
  <si>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</si>
  <si>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</si>
  <si>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</si>
  <si>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埼玉県宮代町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</si>
  <si>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</si>
  <si>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</si>
  <si>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</si>
  <si>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</si>
  <si>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</si>
  <si>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</si>
  <si>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</si>
  <si>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</si>
  <si>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</si>
  <si>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</si>
  <si>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</si>
  <si>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</si>
  <si>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</si>
  <si>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</si>
  <si>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</si>
  <si>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</si>
  <si>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</si>
  <si>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</si>
  <si>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</si>
  <si>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</si>
  <si>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</si>
  <si>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</si>
  <si>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</si>
  <si>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</si>
  <si>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</si>
  <si>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</si>
  <si>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</si>
  <si>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</si>
  <si>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</si>
  <si>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</si>
  <si>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</si>
  <si>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</si>
  <si>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</si>
  <si>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</si>
  <si>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</si>
  <si>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</si>
  <si>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</si>
  <si>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</si>
  <si>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</si>
  <si>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</si>
  <si>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</si>
  <si>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</si>
  <si>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</si>
  <si>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</si>
  <si>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</si>
  <si>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</si>
  <si>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</si>
  <si>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</si>
  <si>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</si>
  <si>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</si>
  <si>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</si>
  <si>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</si>
  <si>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</si>
  <si>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</si>
  <si>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</si>
  <si>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</si>
  <si>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</si>
  <si>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</si>
  <si>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</si>
  <si>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</si>
  <si>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</si>
  <si>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</si>
  <si>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</si>
  <si>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</si>
  <si>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</si>
  <si>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</si>
  <si>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</si>
  <si>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</si>
  <si>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</si>
  <si>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</si>
  <si>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</si>
  <si>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</si>
  <si>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</si>
  <si>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</si>
  <si>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</si>
  <si>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</si>
  <si>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</si>
  <si>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</si>
  <si>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</si>
  <si>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</si>
  <si>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</si>
  <si>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</si>
  <si>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</si>
  <si>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</si>
  <si>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</si>
  <si>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</si>
  <si>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</si>
  <si>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</si>
  <si>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</si>
  <si>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</si>
  <si>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</si>
  <si>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</si>
  <si>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</si>
  <si>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</si>
  <si>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</si>
  <si>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</si>
  <si>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</si>
  <si>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</si>
  <si>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</si>
  <si>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</si>
  <si>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</si>
  <si>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</si>
  <si>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</si>
  <si>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</si>
  <si>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</si>
  <si>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</si>
  <si>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</si>
  <si>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</si>
  <si>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</si>
  <si>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</si>
  <si>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</si>
  <si>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</si>
  <si>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</si>
  <si>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</si>
  <si>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</si>
  <si>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</si>
  <si>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</si>
  <si>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</si>
  <si>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</si>
  <si>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</si>
  <si>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</si>
  <si>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</si>
  <si>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</si>
  <si>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</si>
  <si>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</si>
  <si>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</si>
  <si>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</si>
  <si>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</si>
  <si>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</si>
  <si>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</si>
  <si>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</si>
  <si>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</si>
  <si>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</si>
  <si>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</si>
  <si>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</si>
  <si>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</si>
  <si>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</si>
  <si>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</si>
  <si>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</si>
  <si>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</si>
  <si>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</si>
  <si>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</si>
  <si>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</si>
  <si>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</si>
  <si>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</si>
  <si>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</si>
  <si>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</si>
  <si>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</si>
  <si>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</si>
  <si>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</si>
  <si>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</si>
  <si>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</si>
  <si>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</si>
  <si>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</si>
  <si>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</si>
  <si>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</si>
  <si>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</si>
  <si>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</si>
  <si>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</si>
  <si>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</si>
  <si>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</si>
  <si>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</si>
  <si>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</si>
  <si>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</si>
  <si>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</si>
  <si>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</si>
  <si>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</si>
  <si>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</si>
  <si>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</si>
  <si>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</si>
  <si>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</si>
  <si>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</si>
  <si>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</si>
  <si>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</si>
  <si>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</si>
  <si>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</si>
  <si>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</si>
  <si>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</si>
  <si>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</si>
  <si>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</si>
  <si>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</si>
  <si>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</si>
  <si>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</si>
  <si>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</si>
  <si>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</si>
  <si>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</si>
  <si>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</si>
  <si>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</si>
  <si>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</si>
  <si>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</si>
  <si>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</si>
  <si>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2.21</t>
  </si>
  <si>
    <t>▲ 0.81</t>
  </si>
  <si>
    <t>水道事業会計</t>
  </si>
  <si>
    <t>一般会計</t>
  </si>
  <si>
    <t>国民健康保険特別会計</t>
  </si>
  <si>
    <t>介護保険特別会計</t>
  </si>
  <si>
    <t>公共下水道事業特別会計</t>
  </si>
  <si>
    <t>農業集落排水事業特別会計</t>
  </si>
  <si>
    <t>後期高齢者医療特別会計</t>
  </si>
  <si>
    <t>その他会計（赤字）</t>
  </si>
  <si>
    <t>その他会計（黒字）</t>
  </si>
  <si>
    <t>-</t>
    <phoneticPr fontId="2"/>
  </si>
  <si>
    <t>-</t>
    <phoneticPr fontId="2"/>
  </si>
  <si>
    <t>久喜宮代衛生組合</t>
    <rPh sb="0" eb="2">
      <t>クキ</t>
    </rPh>
    <rPh sb="2" eb="4">
      <t>ミヤシロ</t>
    </rPh>
    <rPh sb="4" eb="6">
      <t>エイセイ</t>
    </rPh>
    <rPh sb="6" eb="8">
      <t>クミアイ</t>
    </rPh>
    <phoneticPr fontId="11"/>
  </si>
  <si>
    <t>埼玉東部消防組合</t>
    <rPh sb="0" eb="2">
      <t>サイタマ</t>
    </rPh>
    <rPh sb="2" eb="4">
      <t>トウブ</t>
    </rPh>
    <rPh sb="4" eb="6">
      <t>ショウボウ</t>
    </rPh>
    <rPh sb="6" eb="8">
      <t>クミアイ</t>
    </rPh>
    <phoneticPr fontId="11"/>
  </si>
  <si>
    <t>埼玉県後期高齢者医療連合</t>
    <rPh sb="0" eb="3">
      <t>サイタマケン</t>
    </rPh>
    <rPh sb="3" eb="5">
      <t>コウキ</t>
    </rPh>
    <rPh sb="5" eb="8">
      <t>コウレイシャ</t>
    </rPh>
    <rPh sb="8" eb="10">
      <t>イリョウ</t>
    </rPh>
    <rPh sb="10" eb="12">
      <t>レンゴウ</t>
    </rPh>
    <phoneticPr fontId="11"/>
  </si>
  <si>
    <t>埼玉県市町村総合事務組合</t>
    <rPh sb="0" eb="3">
      <t>サイタマケン</t>
    </rPh>
    <rPh sb="3" eb="6">
      <t>シチョウソン</t>
    </rPh>
    <rPh sb="6" eb="8">
      <t>ソウゴウ</t>
    </rPh>
    <rPh sb="8" eb="10">
      <t>ジム</t>
    </rPh>
    <rPh sb="10" eb="12">
      <t>クミアイ</t>
    </rPh>
    <phoneticPr fontId="11"/>
  </si>
  <si>
    <t>彩の国さいたま人づくり広域連合</t>
    <rPh sb="0" eb="1">
      <t>サイ</t>
    </rPh>
    <rPh sb="2" eb="3">
      <t>クニ</t>
    </rPh>
    <rPh sb="7" eb="8">
      <t>ヒト</t>
    </rPh>
    <rPh sb="11" eb="13">
      <t>コウイキ</t>
    </rPh>
    <rPh sb="13" eb="15">
      <t>レンゴウ</t>
    </rPh>
    <phoneticPr fontId="11"/>
  </si>
  <si>
    <t>-</t>
    <phoneticPr fontId="11"/>
  </si>
  <si>
    <t>一般会計</t>
    <rPh sb="0" eb="2">
      <t>イッパン</t>
    </rPh>
    <rPh sb="2" eb="4">
      <t>カイケイ</t>
    </rPh>
    <phoneticPr fontId="11"/>
  </si>
  <si>
    <t>特別会計</t>
    <rPh sb="0" eb="2">
      <t>トクベツ</t>
    </rPh>
    <rPh sb="2" eb="4">
      <t>カイケイ</t>
    </rPh>
    <phoneticPr fontId="11"/>
  </si>
  <si>
    <t>交通災害特別会計</t>
    <rPh sb="0" eb="2">
      <t>コウツウ</t>
    </rPh>
    <rPh sb="2" eb="4">
      <t>サイガイ</t>
    </rPh>
    <rPh sb="4" eb="6">
      <t>トクベツ</t>
    </rPh>
    <rPh sb="6" eb="8">
      <t>カイケイ</t>
    </rPh>
    <phoneticPr fontId="11"/>
  </si>
  <si>
    <t>新しい村</t>
    <rPh sb="0" eb="1">
      <t>アタラ</t>
    </rPh>
    <rPh sb="3" eb="4">
      <t>ムラ</t>
    </rPh>
    <phoneticPr fontId="11"/>
  </si>
  <si>
    <t>宮代町土地開発公社</t>
    <rPh sb="0" eb="3">
      <t>ミヤシロマチ</t>
    </rPh>
    <rPh sb="3" eb="5">
      <t>トチ</t>
    </rPh>
    <rPh sb="5" eb="7">
      <t>カイハツ</t>
    </rPh>
    <rPh sb="7" eb="9">
      <t>コウシャ</t>
    </rPh>
    <phoneticPr fontId="11"/>
  </si>
  <si>
    <t>(公共施設整備基金(H29年度末現在))</t>
    <rPh sb="1" eb="3">
      <t>コウキョウ</t>
    </rPh>
    <rPh sb="3" eb="5">
      <t>シセツ</t>
    </rPh>
    <rPh sb="5" eb="7">
      <t>セイビ</t>
    </rPh>
    <rPh sb="7" eb="9">
      <t>キキン</t>
    </rPh>
    <rPh sb="13" eb="16">
      <t>ネンドマツ</t>
    </rPh>
    <rPh sb="16" eb="18">
      <t>ゲンザイ</t>
    </rPh>
    <phoneticPr fontId="11"/>
  </si>
  <si>
    <t>(宮代まちづくり基金(H29年度末現在))</t>
    <rPh sb="1" eb="3">
      <t>ミヤシロ</t>
    </rPh>
    <rPh sb="8" eb="10">
      <t>キキン</t>
    </rPh>
    <rPh sb="14" eb="17">
      <t>ネンドマツ</t>
    </rPh>
    <rPh sb="17" eb="19">
      <t>ゲンザイ</t>
    </rPh>
    <phoneticPr fontId="11"/>
  </si>
  <si>
    <t>(公設宮代福祉医療センター施設整備基金(H29年度末現在))</t>
    <rPh sb="1" eb="3">
      <t>コウセツ</t>
    </rPh>
    <rPh sb="3" eb="5">
      <t>ミヤシロ</t>
    </rPh>
    <rPh sb="5" eb="7">
      <t>フクシ</t>
    </rPh>
    <rPh sb="7" eb="9">
      <t>イリョウ</t>
    </rPh>
    <rPh sb="13" eb="15">
      <t>シセツ</t>
    </rPh>
    <rPh sb="15" eb="17">
      <t>セイビ</t>
    </rPh>
    <rPh sb="17" eb="19">
      <t>キキン</t>
    </rPh>
    <rPh sb="23" eb="26">
      <t>ネンドマツ</t>
    </rPh>
    <rPh sb="26" eb="28">
      <t>ゲンザイ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</si>
  <si>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</si>
  <si>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</si>
  <si>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</si>
  <si>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共下水道事業特別会計における地方債残高の償還が進んでいるため、将来負担比率は減少傾向にあるが、有形固定資産減価償却率については、小中学校をはじめ、平成初期に整備した図書館、総合運動公園、郷土資料館等の各公共施設が老朽化してきており、今後も上昇することが見込まれる。</t>
    <rPh sb="0" eb="2">
      <t>コウキョウ</t>
    </rPh>
    <rPh sb="2" eb="5">
      <t>ゲスイドウ</t>
    </rPh>
    <rPh sb="5" eb="7">
      <t>ジギョウ</t>
    </rPh>
    <rPh sb="7" eb="9">
      <t>トクベツ</t>
    </rPh>
    <rPh sb="9" eb="11">
      <t>カイケイ</t>
    </rPh>
    <rPh sb="15" eb="18">
      <t>チホウサイ</t>
    </rPh>
    <rPh sb="18" eb="20">
      <t>ザンダカ</t>
    </rPh>
    <rPh sb="21" eb="23">
      <t>ショウカン</t>
    </rPh>
    <rPh sb="24" eb="25">
      <t>スス</t>
    </rPh>
    <rPh sb="32" eb="34">
      <t>ショウライ</t>
    </rPh>
    <rPh sb="34" eb="36">
      <t>フタン</t>
    </rPh>
    <rPh sb="36" eb="38">
      <t>ヒリツ</t>
    </rPh>
    <rPh sb="39" eb="41">
      <t>ゲンショウ</t>
    </rPh>
    <rPh sb="41" eb="43">
      <t>ケイコウ</t>
    </rPh>
    <rPh sb="48" eb="50">
      <t>ユウケイ</t>
    </rPh>
    <rPh sb="50" eb="52">
      <t>コテイ</t>
    </rPh>
    <rPh sb="52" eb="54">
      <t>シサン</t>
    </rPh>
    <rPh sb="54" eb="56">
      <t>ゲンカ</t>
    </rPh>
    <rPh sb="56" eb="58">
      <t>ショウキャク</t>
    </rPh>
    <rPh sb="58" eb="59">
      <t>リツ</t>
    </rPh>
    <rPh sb="65" eb="69">
      <t>ショウチュウガッコウ</t>
    </rPh>
    <rPh sb="74" eb="76">
      <t>ヘイセイ</t>
    </rPh>
    <rPh sb="76" eb="78">
      <t>ショキ</t>
    </rPh>
    <rPh sb="79" eb="81">
      <t>セイビ</t>
    </rPh>
    <rPh sb="83" eb="85">
      <t>トショ</t>
    </rPh>
    <rPh sb="85" eb="86">
      <t>カン</t>
    </rPh>
    <rPh sb="87" eb="89">
      <t>ソウゴウ</t>
    </rPh>
    <rPh sb="89" eb="93">
      <t>ウンドウコウエン</t>
    </rPh>
    <rPh sb="94" eb="96">
      <t>キョウド</t>
    </rPh>
    <rPh sb="96" eb="99">
      <t>シリョウカン</t>
    </rPh>
    <rPh sb="99" eb="100">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</si>
  <si>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</si>
  <si>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</si>
  <si>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</si>
  <si>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</si>
  <si>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</si>
  <si>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</si>
  <si>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類似団体と比較して低くなっている。これは、財政運営に係る基本方針において、①毎年度の地方債新規発行額を償還額以下に抑制すること、及び②交付税措置のない地方債の新規発行は行わないことを設定し、新規発行を抑制してきたためである。今後もこれらの方針を遵守して財政運営にあたること、及び下水道事業会計の償還も進むことから指標は低くなることが見込まれる。</t>
    <rPh sb="0" eb="2">
      <t>ショウライ</t>
    </rPh>
    <rPh sb="2" eb="4">
      <t>フタン</t>
    </rPh>
    <rPh sb="4" eb="6">
      <t>ヒリツ</t>
    </rPh>
    <rPh sb="6" eb="7">
      <t>オヨ</t>
    </rPh>
    <rPh sb="8" eb="10">
      <t>ジッシツ</t>
    </rPh>
    <rPh sb="10" eb="13">
      <t>コウサイヒ</t>
    </rPh>
    <rPh sb="13" eb="15">
      <t>ヒリツ</t>
    </rPh>
    <rPh sb="18" eb="20">
      <t>ルイジ</t>
    </rPh>
    <rPh sb="20" eb="22">
      <t>ダンタイ</t>
    </rPh>
    <rPh sb="23" eb="25">
      <t>ヒカク</t>
    </rPh>
    <rPh sb="27" eb="28">
      <t>ヒク</t>
    </rPh>
    <rPh sb="39" eb="41">
      <t>ザイセイ</t>
    </rPh>
    <rPh sb="41" eb="43">
      <t>ウンエイ</t>
    </rPh>
    <rPh sb="44" eb="45">
      <t>カカ</t>
    </rPh>
    <rPh sb="46" eb="48">
      <t>キホン</t>
    </rPh>
    <rPh sb="48" eb="50">
      <t>ホウシン</t>
    </rPh>
    <rPh sb="56" eb="59">
      <t>マイネンド</t>
    </rPh>
    <rPh sb="60" eb="63">
      <t>チホウサイ</t>
    </rPh>
    <rPh sb="63" eb="65">
      <t>シンキ</t>
    </rPh>
    <rPh sb="65" eb="67">
      <t>ハッコウ</t>
    </rPh>
    <rPh sb="67" eb="68">
      <t>ガク</t>
    </rPh>
    <rPh sb="69" eb="71">
      <t>ショウカン</t>
    </rPh>
    <rPh sb="71" eb="72">
      <t>ガク</t>
    </rPh>
    <rPh sb="72" eb="74">
      <t>イカ</t>
    </rPh>
    <rPh sb="75" eb="77">
      <t>ヨクセイ</t>
    </rPh>
    <rPh sb="82" eb="83">
      <t>オヨ</t>
    </rPh>
    <rPh sb="85" eb="88">
      <t>コウフゼイ</t>
    </rPh>
    <rPh sb="88" eb="90">
      <t>ソチ</t>
    </rPh>
    <rPh sb="93" eb="96">
      <t>チホウサイ</t>
    </rPh>
    <rPh sb="97" eb="99">
      <t>シンキ</t>
    </rPh>
    <rPh sb="99" eb="101">
      <t>ハッコウ</t>
    </rPh>
    <rPh sb="102" eb="103">
      <t>オコナ</t>
    </rPh>
    <rPh sb="109" eb="111">
      <t>セッテイ</t>
    </rPh>
    <rPh sb="113" eb="115">
      <t>シンキ</t>
    </rPh>
    <rPh sb="115" eb="117">
      <t>ハッコウ</t>
    </rPh>
    <rPh sb="118" eb="120">
      <t>ヨクセイ</t>
    </rPh>
    <rPh sb="130" eb="132">
      <t>コンゴ</t>
    </rPh>
    <rPh sb="137" eb="139">
      <t>ホウシン</t>
    </rPh>
    <rPh sb="140" eb="142">
      <t>ジュンシュ</t>
    </rPh>
    <rPh sb="144" eb="146">
      <t>ザイセイ</t>
    </rPh>
    <rPh sb="146" eb="148">
      <t>ウンエイ</t>
    </rPh>
    <rPh sb="155" eb="156">
      <t>オヨ</t>
    </rPh>
    <rPh sb="157" eb="160">
      <t>ゲスイドウ</t>
    </rPh>
    <rPh sb="160" eb="162">
      <t>ジギョウ</t>
    </rPh>
    <rPh sb="162" eb="164">
      <t>カイケイ</t>
    </rPh>
    <rPh sb="165" eb="167">
      <t>ショウカン</t>
    </rPh>
    <rPh sb="168" eb="169">
      <t>スス</t>
    </rPh>
    <rPh sb="174" eb="176">
      <t>シヒョウ</t>
    </rPh>
    <rPh sb="177" eb="178">
      <t>ヒク</t>
    </rPh>
    <rPh sb="184" eb="186">
      <t>ミコ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</si>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</sst>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4E70-4A71-819F-337E2E0C32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23740</c:v>
                </c:pt>
                <c:pt idx="1">
                  <c:v>18583</c:v>
                </c:pt>
                <c:pt idx="2">
                  <c:v>20059</c:v>
                </c:pt>
                <c:pt idx="3">
                  <c:v>13267</c:v>
                </c:pt>
                <c:pt idx="4">
                  <c:v>28435</c:v>
                </c:pt>
              </c:numCache>
            </c:numRef>
          </c:val>
          <c:smooth val="0"/>
          <c:extLst xmlns:c16r2="http://schemas.microsoft.com/office/drawing/2015/06/chart">
            <c:ext xmlns:c16="http://schemas.microsoft.com/office/drawing/2014/chart" uri="{C3380CC4-5D6E-409C-BE32-E72D297353CC}">
              <c16:uniqueId val="{00000001-4E70-4A71-819F-337E2E0C3286}"/>
            </c:ext>
          </c:extLst>
        </c:ser>
        <c:dLbls>
          <c:showLegendKey val="0"/>
          <c:showVal val="0"/>
          <c:showCatName val="0"/>
          <c:showSerName val="0"/>
          <c:showPercent val="0"/>
          <c:showBubbleSize val="0"/>
        </c:dLbls>
        <c:marker val="1"/>
        <c:smooth val="0"/>
        <c:axId val="145717504"/>
        <c:axId val="145740160"/>
      </c:lineChart>
      <c:catAx>
        <c:axId val="145717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740160"/>
        <c:crosses val="autoZero"/>
        <c:auto val="1"/>
        <c:lblAlgn val="ctr"/>
        <c:lblOffset val="100"/>
        <c:tickLblSkip val="1"/>
        <c:tickMarkSkip val="1"/>
        <c:noMultiLvlLbl val="0"/>
      </c:catAx>
      <c:valAx>
        <c:axId val="1457401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717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6.6</c:v>
                </c:pt>
                <c:pt idx="1">
                  <c:v>4.0999999999999996</c:v>
                </c:pt>
                <c:pt idx="2">
                  <c:v>7.78</c:v>
                </c:pt>
                <c:pt idx="3">
                  <c:v>9.6</c:v>
                </c:pt>
                <c:pt idx="4">
                  <c:v>6.58</c:v>
                </c:pt>
              </c:numCache>
            </c:numRef>
          </c:val>
          <c:extLst xmlns:c16r2="http://schemas.microsoft.com/office/drawing/2015/06/chart">
            <c:ext xmlns:c16="http://schemas.microsoft.com/office/drawing/2014/chart" uri="{C3380CC4-5D6E-409C-BE32-E72D297353CC}">
              <c16:uniqueId val="{00000000-7B6B-47BA-8ABB-9D22DE06A4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16.600000000000001</c:v>
                </c:pt>
                <c:pt idx="1">
                  <c:v>16.829999999999998</c:v>
                </c:pt>
                <c:pt idx="2">
                  <c:v>14.69</c:v>
                </c:pt>
                <c:pt idx="3">
                  <c:v>14.46</c:v>
                </c:pt>
                <c:pt idx="4">
                  <c:v>16.440000000000001</c:v>
                </c:pt>
              </c:numCache>
            </c:numRef>
          </c:val>
          <c:extLst xmlns:c16r2="http://schemas.microsoft.com/office/drawing/2015/06/chart">
            <c:ext xmlns:c16="http://schemas.microsoft.com/office/drawing/2014/chart" uri="{C3380CC4-5D6E-409C-BE32-E72D297353CC}">
              <c16:uniqueId val="{00000001-7B6B-47BA-8ABB-9D22DE06A4F0}"/>
            </c:ext>
          </c:extLst>
        </c:ser>
        <c:dLbls>
          <c:showLegendKey val="0"/>
          <c:showVal val="0"/>
          <c:showCatName val="0"/>
          <c:showSerName val="0"/>
          <c:showPercent val="0"/>
          <c:showBubbleSize val="0"/>
        </c:dLbls>
        <c:gapWidth val="250"/>
        <c:overlap val="100"/>
        <c:axId val="158839168"/>
        <c:axId val="158841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2.44</c:v>
                </c:pt>
                <c:pt idx="1">
                  <c:v>-2.21</c:v>
                </c:pt>
                <c:pt idx="2">
                  <c:v>2.0699999999999998</c:v>
                </c:pt>
                <c:pt idx="3">
                  <c:v>1.62</c:v>
                </c:pt>
                <c:pt idx="4">
                  <c:v>-0.81</c:v>
                </c:pt>
              </c:numCache>
            </c:numRef>
          </c:val>
          <c:smooth val="0"/>
          <c:extLst xmlns:c16r2="http://schemas.microsoft.com/office/drawing/2015/06/chart">
            <c:ext xmlns:c16="http://schemas.microsoft.com/office/drawing/2014/chart" uri="{C3380CC4-5D6E-409C-BE32-E72D297353CC}">
              <c16:uniqueId val="{00000002-7B6B-47BA-8ABB-9D22DE06A4F0}"/>
            </c:ext>
          </c:extLst>
        </c:ser>
        <c:dLbls>
          <c:showLegendKey val="0"/>
          <c:showVal val="0"/>
          <c:showCatName val="0"/>
          <c:showSerName val="0"/>
          <c:showPercent val="0"/>
          <c:showBubbleSize val="0"/>
        </c:dLbls>
        <c:marker val="1"/>
        <c:smooth val="0"/>
        <c:axId val="158839168"/>
        <c:axId val="158841088"/>
      </c:lineChart>
      <c:catAx>
        <c:axId val="15883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841088"/>
        <c:crosses val="autoZero"/>
        <c:auto val="1"/>
        <c:lblAlgn val="ctr"/>
        <c:lblOffset val="100"/>
        <c:tickLblSkip val="1"/>
        <c:tickMarkSkip val="1"/>
        <c:noMultiLvlLbl val="0"/>
      </c:catAx>
      <c:valAx>
        <c:axId val="15884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83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7A9-4D12-9149-C12EB2D0AB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7A9-4D12-9149-C12EB2D0AB7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7A9-4D12-9149-C12EB2D0AB7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c:v>
                </c:pt>
                <c:pt idx="2">
                  <c:v>#N/A</c:v>
                </c:pt>
                <c:pt idx="3">
                  <c:v>0.03</c:v>
                </c:pt>
                <c:pt idx="4">
                  <c:v>#N/A</c:v>
                </c:pt>
                <c:pt idx="5">
                  <c:v>0.05</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3-B7A9-4D12-9149-C12EB2D0AB7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0.08</c:v>
                </c:pt>
                <c:pt idx="4">
                  <c:v>#N/A</c:v>
                </c:pt>
                <c:pt idx="5">
                  <c:v>0.06</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4-B7A9-4D12-9149-C12EB2D0AB7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0.48</c:v>
                </c:pt>
                <c:pt idx="2">
                  <c:v>#N/A</c:v>
                </c:pt>
                <c:pt idx="3">
                  <c:v>0.31</c:v>
                </c:pt>
                <c:pt idx="4">
                  <c:v>#N/A</c:v>
                </c:pt>
                <c:pt idx="5">
                  <c:v>0.48</c:v>
                </c:pt>
                <c:pt idx="6">
                  <c:v>#N/A</c:v>
                </c:pt>
                <c:pt idx="7">
                  <c:v>0.69</c:v>
                </c:pt>
                <c:pt idx="8">
                  <c:v>#N/A</c:v>
                </c:pt>
                <c:pt idx="9">
                  <c:v>0.37</c:v>
                </c:pt>
              </c:numCache>
            </c:numRef>
          </c:val>
          <c:extLst xmlns:c16r2="http://schemas.microsoft.com/office/drawing/2015/06/chart">
            <c:ext xmlns:c16="http://schemas.microsoft.com/office/drawing/2014/chart" uri="{C3380CC4-5D6E-409C-BE32-E72D297353CC}">
              <c16:uniqueId val="{00000005-B7A9-4D12-9149-C12EB2D0AB7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1.92</c:v>
                </c:pt>
                <c:pt idx="2">
                  <c:v>#N/A</c:v>
                </c:pt>
                <c:pt idx="3">
                  <c:v>2.87</c:v>
                </c:pt>
                <c:pt idx="4">
                  <c:v>#N/A</c:v>
                </c:pt>
                <c:pt idx="5">
                  <c:v>1.97</c:v>
                </c:pt>
                <c:pt idx="6">
                  <c:v>#N/A</c:v>
                </c:pt>
                <c:pt idx="7">
                  <c:v>2.06</c:v>
                </c:pt>
                <c:pt idx="8">
                  <c:v>#N/A</c:v>
                </c:pt>
                <c:pt idx="9">
                  <c:v>2.81</c:v>
                </c:pt>
              </c:numCache>
            </c:numRef>
          </c:val>
          <c:extLst xmlns:c16r2="http://schemas.microsoft.com/office/drawing/2015/06/chart">
            <c:ext xmlns:c16="http://schemas.microsoft.com/office/drawing/2014/chart" uri="{C3380CC4-5D6E-409C-BE32-E72D297353CC}">
              <c16:uniqueId val="{00000006-B7A9-4D12-9149-C12EB2D0AB7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1.22</c:v>
                </c:pt>
                <c:pt idx="2">
                  <c:v>#N/A</c:v>
                </c:pt>
                <c:pt idx="3">
                  <c:v>1.0900000000000001</c:v>
                </c:pt>
                <c:pt idx="4">
                  <c:v>#N/A</c:v>
                </c:pt>
                <c:pt idx="5">
                  <c:v>2.15</c:v>
                </c:pt>
                <c:pt idx="6">
                  <c:v>#N/A</c:v>
                </c:pt>
                <c:pt idx="7">
                  <c:v>2.87</c:v>
                </c:pt>
                <c:pt idx="8">
                  <c:v>#N/A</c:v>
                </c:pt>
                <c:pt idx="9">
                  <c:v>4.08</c:v>
                </c:pt>
              </c:numCache>
            </c:numRef>
          </c:val>
          <c:extLst xmlns:c16r2="http://schemas.microsoft.com/office/drawing/2015/06/chart">
            <c:ext xmlns:c16="http://schemas.microsoft.com/office/drawing/2014/chart" uri="{C3380CC4-5D6E-409C-BE32-E72D297353CC}">
              <c16:uniqueId val="{00000007-B7A9-4D12-9149-C12EB2D0AB7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6.59</c:v>
                </c:pt>
                <c:pt idx="2">
                  <c:v>#N/A</c:v>
                </c:pt>
                <c:pt idx="3">
                  <c:v>4.09</c:v>
                </c:pt>
                <c:pt idx="4">
                  <c:v>#N/A</c:v>
                </c:pt>
                <c:pt idx="5">
                  <c:v>7.77</c:v>
                </c:pt>
                <c:pt idx="6">
                  <c:v>#N/A</c:v>
                </c:pt>
                <c:pt idx="7">
                  <c:v>9.6</c:v>
                </c:pt>
                <c:pt idx="8">
                  <c:v>#N/A</c:v>
                </c:pt>
                <c:pt idx="9">
                  <c:v>6.58</c:v>
                </c:pt>
              </c:numCache>
            </c:numRef>
          </c:val>
          <c:extLst xmlns:c16r2="http://schemas.microsoft.com/office/drawing/2015/06/chart">
            <c:ext xmlns:c16="http://schemas.microsoft.com/office/drawing/2014/chart" uri="{C3380CC4-5D6E-409C-BE32-E72D297353CC}">
              <c16:uniqueId val="{00000008-B7A9-4D12-9149-C12EB2D0AB7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13.57</c:v>
                </c:pt>
                <c:pt idx="2">
                  <c:v>#N/A</c:v>
                </c:pt>
                <c:pt idx="3">
                  <c:v>16.34</c:v>
                </c:pt>
                <c:pt idx="4">
                  <c:v>#N/A</c:v>
                </c:pt>
                <c:pt idx="5">
                  <c:v>18.809999999999999</c:v>
                </c:pt>
                <c:pt idx="6">
                  <c:v>#N/A</c:v>
                </c:pt>
                <c:pt idx="7">
                  <c:v>20.46</c:v>
                </c:pt>
                <c:pt idx="8">
                  <c:v>#N/A</c:v>
                </c:pt>
                <c:pt idx="9">
                  <c:v>17.97</c:v>
                </c:pt>
              </c:numCache>
            </c:numRef>
          </c:val>
          <c:extLst xmlns:c16r2="http://schemas.microsoft.com/office/drawing/2015/06/chart">
            <c:ext xmlns:c16="http://schemas.microsoft.com/office/drawing/2014/chart" uri="{C3380CC4-5D6E-409C-BE32-E72D297353CC}">
              <c16:uniqueId val="{00000009-B7A9-4D12-9149-C12EB2D0AB7C}"/>
            </c:ext>
          </c:extLst>
        </c:ser>
        <c:dLbls>
          <c:showLegendKey val="0"/>
          <c:showVal val="0"/>
          <c:showCatName val="0"/>
          <c:showSerName val="0"/>
          <c:showPercent val="0"/>
          <c:showBubbleSize val="0"/>
        </c:dLbls>
        <c:gapWidth val="150"/>
        <c:overlap val="100"/>
        <c:axId val="159238400"/>
        <c:axId val="158863360"/>
      </c:barChart>
      <c:catAx>
        <c:axId val="15923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863360"/>
        <c:crosses val="autoZero"/>
        <c:auto val="1"/>
        <c:lblAlgn val="ctr"/>
        <c:lblOffset val="100"/>
        <c:tickLblSkip val="1"/>
        <c:tickMarkSkip val="1"/>
        <c:noMultiLvlLbl val="0"/>
      </c:catAx>
      <c:valAx>
        <c:axId val="158863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238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953</c:v>
                </c:pt>
                <c:pt idx="5">
                  <c:v>996</c:v>
                </c:pt>
                <c:pt idx="8">
                  <c:v>922</c:v>
                </c:pt>
                <c:pt idx="11">
                  <c:v>938</c:v>
                </c:pt>
                <c:pt idx="14">
                  <c:v>956</c:v>
                </c:pt>
              </c:numCache>
            </c:numRef>
          </c:val>
          <c:extLst xmlns:c16r2="http://schemas.microsoft.com/office/drawing/2015/06/chart">
            <c:ext xmlns:c16="http://schemas.microsoft.com/office/drawing/2014/chart" uri="{C3380CC4-5D6E-409C-BE32-E72D297353CC}">
              <c16:uniqueId val="{00000000-966C-45F1-8D4E-EB5F5F67B0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66C-45F1-8D4E-EB5F5F67B0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66C-45F1-8D4E-EB5F5F67B0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89</c:v>
                </c:pt>
                <c:pt idx="3">
                  <c:v>86</c:v>
                </c:pt>
                <c:pt idx="6">
                  <c:v>29</c:v>
                </c:pt>
                <c:pt idx="9">
                  <c:v>43</c:v>
                </c:pt>
                <c:pt idx="12">
                  <c:v>49</c:v>
                </c:pt>
              </c:numCache>
            </c:numRef>
          </c:val>
          <c:extLst xmlns:c16r2="http://schemas.microsoft.com/office/drawing/2015/06/chart">
            <c:ext xmlns:c16="http://schemas.microsoft.com/office/drawing/2014/chart" uri="{C3380CC4-5D6E-409C-BE32-E72D297353CC}">
              <c16:uniqueId val="{00000003-966C-45F1-8D4E-EB5F5F67B0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520</c:v>
                </c:pt>
                <c:pt idx="3">
                  <c:v>530</c:v>
                </c:pt>
                <c:pt idx="6">
                  <c:v>548</c:v>
                </c:pt>
                <c:pt idx="9">
                  <c:v>514</c:v>
                </c:pt>
                <c:pt idx="12">
                  <c:v>504</c:v>
                </c:pt>
              </c:numCache>
            </c:numRef>
          </c:val>
          <c:extLst xmlns:c16r2="http://schemas.microsoft.com/office/drawing/2015/06/chart">
            <c:ext xmlns:c16="http://schemas.microsoft.com/office/drawing/2014/chart" uri="{C3380CC4-5D6E-409C-BE32-E72D297353CC}">
              <c16:uniqueId val="{00000004-966C-45F1-8D4E-EB5F5F67B0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66C-45F1-8D4E-EB5F5F67B0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66C-45F1-8D4E-EB5F5F67B0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689</c:v>
                </c:pt>
                <c:pt idx="3">
                  <c:v>753</c:v>
                </c:pt>
                <c:pt idx="6">
                  <c:v>726</c:v>
                </c:pt>
                <c:pt idx="9">
                  <c:v>755</c:v>
                </c:pt>
                <c:pt idx="12">
                  <c:v>769</c:v>
                </c:pt>
              </c:numCache>
            </c:numRef>
          </c:val>
          <c:extLst xmlns:c16r2="http://schemas.microsoft.com/office/drawing/2015/06/chart">
            <c:ext xmlns:c16="http://schemas.microsoft.com/office/drawing/2014/chart" uri="{C3380CC4-5D6E-409C-BE32-E72D297353CC}">
              <c16:uniqueId val="{00000007-966C-45F1-8D4E-EB5F5F67B088}"/>
            </c:ext>
          </c:extLst>
        </c:ser>
        <c:dLbls>
          <c:showLegendKey val="0"/>
          <c:showVal val="0"/>
          <c:showCatName val="0"/>
          <c:showSerName val="0"/>
          <c:showPercent val="0"/>
          <c:showBubbleSize val="0"/>
        </c:dLbls>
        <c:gapWidth val="100"/>
        <c:overlap val="100"/>
        <c:axId val="158432640"/>
        <c:axId val="151651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345</c:v>
                </c:pt>
                <c:pt idx="2">
                  <c:v>#N/A</c:v>
                </c:pt>
                <c:pt idx="3">
                  <c:v>#N/A</c:v>
                </c:pt>
                <c:pt idx="4">
                  <c:v>373</c:v>
                </c:pt>
                <c:pt idx="5">
                  <c:v>#N/A</c:v>
                </c:pt>
                <c:pt idx="6">
                  <c:v>#N/A</c:v>
                </c:pt>
                <c:pt idx="7">
                  <c:v>381</c:v>
                </c:pt>
                <c:pt idx="8">
                  <c:v>#N/A</c:v>
                </c:pt>
                <c:pt idx="9">
                  <c:v>#N/A</c:v>
                </c:pt>
                <c:pt idx="10">
                  <c:v>374</c:v>
                </c:pt>
                <c:pt idx="11">
                  <c:v>#N/A</c:v>
                </c:pt>
                <c:pt idx="12">
                  <c:v>#N/A</c:v>
                </c:pt>
                <c:pt idx="13">
                  <c:v>366</c:v>
                </c:pt>
                <c:pt idx="14">
                  <c:v>#N/A</c:v>
                </c:pt>
              </c:numCache>
            </c:numRef>
          </c:val>
          <c:smooth val="0"/>
          <c:extLst xmlns:c16r2="http://schemas.microsoft.com/office/drawing/2015/06/chart">
            <c:ext xmlns:c16="http://schemas.microsoft.com/office/drawing/2014/chart" uri="{C3380CC4-5D6E-409C-BE32-E72D297353CC}">
              <c16:uniqueId val="{00000008-966C-45F1-8D4E-EB5F5F67B088}"/>
            </c:ext>
          </c:extLst>
        </c:ser>
        <c:dLbls>
          <c:showLegendKey val="0"/>
          <c:showVal val="0"/>
          <c:showCatName val="0"/>
          <c:showSerName val="0"/>
          <c:showPercent val="0"/>
          <c:showBubbleSize val="0"/>
        </c:dLbls>
        <c:marker val="1"/>
        <c:smooth val="0"/>
        <c:axId val="158432640"/>
        <c:axId val="151651072"/>
      </c:lineChart>
      <c:catAx>
        <c:axId val="15843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651072"/>
        <c:crosses val="autoZero"/>
        <c:auto val="1"/>
        <c:lblAlgn val="ctr"/>
        <c:lblOffset val="100"/>
        <c:tickLblSkip val="1"/>
        <c:tickMarkSkip val="1"/>
        <c:noMultiLvlLbl val="0"/>
      </c:catAx>
      <c:valAx>
        <c:axId val="15165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43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9492</c:v>
                </c:pt>
                <c:pt idx="5">
                  <c:v>9463</c:v>
                </c:pt>
                <c:pt idx="8">
                  <c:v>9376</c:v>
                </c:pt>
                <c:pt idx="11">
                  <c:v>9355</c:v>
                </c:pt>
                <c:pt idx="14">
                  <c:v>9117</c:v>
                </c:pt>
              </c:numCache>
            </c:numRef>
          </c:val>
          <c:extLst xmlns:c16r2="http://schemas.microsoft.com/office/drawing/2015/06/chart">
            <c:ext xmlns:c16="http://schemas.microsoft.com/office/drawing/2014/chart" uri="{C3380CC4-5D6E-409C-BE32-E72D297353CC}">
              <c16:uniqueId val="{00000000-7CFF-4839-94D3-7C3638A003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1242</c:v>
                </c:pt>
                <c:pt idx="5">
                  <c:v>1245</c:v>
                </c:pt>
                <c:pt idx="8">
                  <c:v>1206</c:v>
                </c:pt>
                <c:pt idx="11">
                  <c:v>1226</c:v>
                </c:pt>
                <c:pt idx="14">
                  <c:v>1168</c:v>
                </c:pt>
              </c:numCache>
            </c:numRef>
          </c:val>
          <c:extLst xmlns:c16r2="http://schemas.microsoft.com/office/drawing/2015/06/chart">
            <c:ext xmlns:c16="http://schemas.microsoft.com/office/drawing/2014/chart" uri="{C3380CC4-5D6E-409C-BE32-E72D297353CC}">
              <c16:uniqueId val="{00000001-7CFF-4839-94D3-7C3638A003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1594</c:v>
                </c:pt>
                <c:pt idx="5">
                  <c:v>1716</c:v>
                </c:pt>
                <c:pt idx="8">
                  <c:v>1758</c:v>
                </c:pt>
                <c:pt idx="11">
                  <c:v>1957</c:v>
                </c:pt>
                <c:pt idx="14">
                  <c:v>2263</c:v>
                </c:pt>
              </c:numCache>
            </c:numRef>
          </c:val>
          <c:extLst xmlns:c16r2="http://schemas.microsoft.com/office/drawing/2015/06/chart">
            <c:ext xmlns:c16="http://schemas.microsoft.com/office/drawing/2014/chart" uri="{C3380CC4-5D6E-409C-BE32-E72D297353CC}">
              <c16:uniqueId val="{00000002-7CFF-4839-94D3-7C3638A003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CFF-4839-94D3-7C3638A003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CFF-4839-94D3-7C3638A003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CFF-4839-94D3-7C3638A003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CFF-4839-94D3-7C3638A003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213</c:v>
                </c:pt>
                <c:pt idx="3">
                  <c:v>241</c:v>
                </c:pt>
                <c:pt idx="6">
                  <c:v>236</c:v>
                </c:pt>
                <c:pt idx="9">
                  <c:v>232</c:v>
                </c:pt>
                <c:pt idx="12">
                  <c:v>237</c:v>
                </c:pt>
              </c:numCache>
            </c:numRef>
          </c:val>
          <c:extLst xmlns:c16r2="http://schemas.microsoft.com/office/drawing/2015/06/chart">
            <c:ext xmlns:c16="http://schemas.microsoft.com/office/drawing/2014/chart" uri="{C3380CC4-5D6E-409C-BE32-E72D297353CC}">
              <c16:uniqueId val="{00000007-7CFF-4839-94D3-7C3638A003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5702</c:v>
                </c:pt>
                <c:pt idx="3">
                  <c:v>5190</c:v>
                </c:pt>
                <c:pt idx="6">
                  <c:v>4905</c:v>
                </c:pt>
                <c:pt idx="9">
                  <c:v>4577</c:v>
                </c:pt>
                <c:pt idx="12">
                  <c:v>4266</c:v>
                </c:pt>
              </c:numCache>
            </c:numRef>
          </c:val>
          <c:extLst xmlns:c16r2="http://schemas.microsoft.com/office/drawing/2015/06/chart">
            <c:ext xmlns:c16="http://schemas.microsoft.com/office/drawing/2014/chart" uri="{C3380CC4-5D6E-409C-BE32-E72D297353CC}">
              <c16:uniqueId val="{00000008-7CFF-4839-94D3-7C3638A003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CFF-4839-94D3-7C3638A003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8679</c:v>
                </c:pt>
                <c:pt idx="3">
                  <c:v>8758</c:v>
                </c:pt>
                <c:pt idx="6">
                  <c:v>8795</c:v>
                </c:pt>
                <c:pt idx="9">
                  <c:v>8678</c:v>
                </c:pt>
                <c:pt idx="12">
                  <c:v>8889</c:v>
                </c:pt>
              </c:numCache>
            </c:numRef>
          </c:val>
          <c:extLst xmlns:c16r2="http://schemas.microsoft.com/office/drawing/2015/06/chart">
            <c:ext xmlns:c16="http://schemas.microsoft.com/office/drawing/2014/chart" uri="{C3380CC4-5D6E-409C-BE32-E72D297353CC}">
              <c16:uniqueId val="{0000000A-7CFF-4839-94D3-7C3638A00380}"/>
            </c:ext>
          </c:extLst>
        </c:ser>
        <c:dLbls>
          <c:showLegendKey val="0"/>
          <c:showVal val="0"/>
          <c:showCatName val="0"/>
          <c:showSerName val="0"/>
          <c:showPercent val="0"/>
          <c:showBubbleSize val="0"/>
        </c:dLbls>
        <c:gapWidth val="100"/>
        <c:overlap val="100"/>
        <c:axId val="159012352"/>
        <c:axId val="159014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2335</c:v>
                </c:pt>
                <c:pt idx="2">
                  <c:v>#N/A</c:v>
                </c:pt>
                <c:pt idx="3">
                  <c:v>#N/A</c:v>
                </c:pt>
                <c:pt idx="4">
                  <c:v>1765</c:v>
                </c:pt>
                <c:pt idx="5">
                  <c:v>#N/A</c:v>
                </c:pt>
                <c:pt idx="6">
                  <c:v>#N/A</c:v>
                </c:pt>
                <c:pt idx="7">
                  <c:v>1595</c:v>
                </c:pt>
                <c:pt idx="8">
                  <c:v>#N/A</c:v>
                </c:pt>
                <c:pt idx="9">
                  <c:v>#N/A</c:v>
                </c:pt>
                <c:pt idx="10">
                  <c:v>950</c:v>
                </c:pt>
                <c:pt idx="11">
                  <c:v>#N/A</c:v>
                </c:pt>
                <c:pt idx="12">
                  <c:v>#N/A</c:v>
                </c:pt>
                <c:pt idx="13">
                  <c:v>844</c:v>
                </c:pt>
                <c:pt idx="14">
                  <c:v>#N/A</c:v>
                </c:pt>
              </c:numCache>
            </c:numRef>
          </c:val>
          <c:smooth val="0"/>
          <c:extLst xmlns:c16r2="http://schemas.microsoft.com/office/drawing/2015/06/chart">
            <c:ext xmlns:c16="http://schemas.microsoft.com/office/drawing/2014/chart" uri="{C3380CC4-5D6E-409C-BE32-E72D297353CC}">
              <c16:uniqueId val="{0000000B-7CFF-4839-94D3-7C3638A00380}"/>
            </c:ext>
          </c:extLst>
        </c:ser>
        <c:dLbls>
          <c:showLegendKey val="0"/>
          <c:showVal val="0"/>
          <c:showCatName val="0"/>
          <c:showSerName val="0"/>
          <c:showPercent val="0"/>
          <c:showBubbleSize val="0"/>
        </c:dLbls>
        <c:marker val="1"/>
        <c:smooth val="0"/>
        <c:axId val="159012352"/>
        <c:axId val="159014272"/>
      </c:lineChart>
      <c:catAx>
        <c:axId val="15901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014272"/>
        <c:crosses val="autoZero"/>
        <c:auto val="1"/>
        <c:lblAlgn val="ctr"/>
        <c:lblOffset val="100"/>
        <c:tickLblSkip val="1"/>
        <c:tickMarkSkip val="1"/>
        <c:noMultiLvlLbl val="0"/>
      </c:catAx>
      <c:valAx>
        <c:axId val="15901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01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887E-2"/>
          <c:w val="0.89122665696781667"/>
          <c:h val="0.858624906082542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948</c:v>
                </c:pt>
                <c:pt idx="1">
                  <c:v>934</c:v>
                </c:pt>
                <c:pt idx="2">
                  <c:v>1072</c:v>
                </c:pt>
              </c:numCache>
            </c:numRef>
          </c:val>
          <c:extLst xmlns:c16r2="http://schemas.microsoft.com/office/drawing/2015/06/chart">
            <c:ext xmlns:c16="http://schemas.microsoft.com/office/drawing/2014/chart" uri="{C3380CC4-5D6E-409C-BE32-E72D297353CC}">
              <c16:uniqueId val="{00000000-D84F-44E1-B822-C05518010D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c:v>
                </c:pt>
                <c:pt idx="1">
                  <c:v>4</c:v>
                </c:pt>
                <c:pt idx="2">
                  <c:v>4</c:v>
                </c:pt>
              </c:numCache>
            </c:numRef>
          </c:val>
          <c:extLst xmlns:c16r2="http://schemas.microsoft.com/office/drawing/2015/06/chart">
            <c:ext xmlns:c16="http://schemas.microsoft.com/office/drawing/2014/chart" uri="{C3380CC4-5D6E-409C-BE32-E72D297353CC}">
              <c16:uniqueId val="{00000001-D84F-44E1-B822-C05518010D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354</c:v>
                </c:pt>
                <c:pt idx="1">
                  <c:v>518</c:v>
                </c:pt>
                <c:pt idx="2">
                  <c:v>630</c:v>
                </c:pt>
              </c:numCache>
            </c:numRef>
          </c:val>
          <c:extLst xmlns:c16r2="http://schemas.microsoft.com/office/drawing/2015/06/chart">
            <c:ext xmlns:c16="http://schemas.microsoft.com/office/drawing/2014/chart" uri="{C3380CC4-5D6E-409C-BE32-E72D297353CC}">
              <c16:uniqueId val="{00000002-D84F-44E1-B822-C05518010D59}"/>
            </c:ext>
          </c:extLst>
        </c:ser>
        <c:dLbls>
          <c:showLegendKey val="0"/>
          <c:showVal val="0"/>
          <c:showCatName val="0"/>
          <c:showSerName val="0"/>
          <c:showPercent val="0"/>
          <c:showBubbleSize val="0"/>
        </c:dLbls>
        <c:gapWidth val="120"/>
        <c:overlap val="100"/>
        <c:axId val="151620608"/>
        <c:axId val="151622400"/>
      </c:barChart>
      <c:catAx>
        <c:axId val="15162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1622400"/>
        <c:crosses val="autoZero"/>
        <c:auto val="1"/>
        <c:lblAlgn val="ctr"/>
        <c:lblOffset val="100"/>
        <c:tickLblSkip val="1"/>
        <c:tickMarkSkip val="1"/>
        <c:noMultiLvlLbl val="0"/>
      </c:catAx>
      <c:valAx>
        <c:axId val="151622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162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7"/>
          <c:y val="4.9232005384860722E-2"/>
          <c:w val="0.8577616033028278"/>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{5CEEBEB2-55ED-493B-A81C-CB8A1C3A1C6E}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7BB-43B1-BD0E-2CF27BF62F6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{1905DC12-95F6-407B-84DB-F29159FF171F}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BB-43B1-BD0E-2CF27BF62F6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{C45F6B3C-A424-47A0-BAF3-B6AF0F2A84B6}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BB-43B1-BD0E-2CF27BF62F6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{3E94C270-5FD5-44EE-AD82-A460A7931E07}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BB-43B1-BD0E-2CF27BF62F6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{FE4D82A8-077D-4FD0-A451-24B2F86A80C1}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BB-43B1-BD0E-2CF27BF62F6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{5B4CF71C-E8AE-488A-ACF6-B77D31DA277E}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7BB-43B1-BD0E-2CF27BF62F65}"/>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{827AC304-C10F-48B7-AB67-5AA5CCE8602E}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7BB-43B1-BD0E-2CF27BF62F65}"/>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{1D989071-9985-4DBC-9977-F555AFB0530A}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7BB-43B1-BD0E-2CF27BF62F6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{01AF7449-F362-46A1-BD18-3C5405FA6A4B}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7BB-43B1-BD0E-2CF27BF62F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62.3</c:v>
                </c:pt>
                <c:pt idx="24">
                  <c:v>63.8</c:v>
                </c:pt>
              </c:numCache>
            </c:numRef>
          </c:xVal>
          <c:yVal>
            <c:numRef>
              <c:f>公会計指標分析・財政指標組合せ分析表!$BP$51:$DC$51</c:f>
              <c:numCache>
                <c:formatCode>#,##0.0;"▲ "#,##0.0</c:formatCode>
                <c:ptCount val="40"/>
                <c:pt idx="16">
                  <c:v>28.3</c:v>
                </c:pt>
                <c:pt idx="24">
                  <c:v>16.8</c:v>
                </c:pt>
              </c:numCache>
            </c:numRef>
          </c:yVal>
          <c:smooth val="0"/>
          <c:extLst xmlns:c16r2="http://schemas.microsoft.com/office/drawing/2015/06/chart">
            <c:ext xmlns:c16="http://schemas.microsoft.com/office/drawing/2014/chart" uri="{C3380CC4-5D6E-409C-BE32-E72D297353CC}">
              <c16:uniqueId val="{00000009-17BB-43B1-BD0E-2CF27BF62F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{FAB1DB5B-6A5A-41F8-BA1C-4A91DB396EA1}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7BB-43B1-BD0E-2CF27BF62F65}"/>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{EE40F2D2-9E5A-4B31-B4AD-CBEDA2A3E880}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BB-43B1-BD0E-2CF27BF62F6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{3DAEC3E9-C9F6-4F28-BD50-299B340044EE}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BB-43B1-BD0E-2CF27BF62F6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{5652409D-DB30-4597-8B13-47F46C04945A}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BB-43B1-BD0E-2CF27BF62F6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{82016234-A29B-4DFE-A9C5-7323B0019F13}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BB-43B1-BD0E-2CF27BF62F6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{CE98546A-0A0C-4574-802E-27E7733361B4}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7BB-43B1-BD0E-2CF27BF62F6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{0D5C38F1-5A86-4F45-996D-D9EC455354B7}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7BB-43B1-BD0E-2CF27BF62F6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{1566D9D4-ABE3-4DF3-A733-74A9FED71F6B}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7BB-43B1-BD0E-2CF27BF62F6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{F3BB89B5-9D52-4AFE-9B75-01DAF05D4859}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7BB-43B1-BD0E-2CF27BF62F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numCache>
            </c:numRef>
          </c:xVal>
          <c:yVal>
            <c:numRef>
              <c:f>公会計指標分析・財政指標組合せ分析表!$BP$55:$DC$55</c:f>
              <c:numCache>
                <c:formatCode>#,##0.0;"▲ "#,##0.0</c:formatCode>
                <c:ptCount val="40"/>
                <c:pt idx="16">
                  <c:v>13</c:v>
                </c:pt>
                <c:pt idx="24">
                  <c:v>21</c:v>
                </c:pt>
              </c:numCache>
            </c:numRef>
          </c:yVal>
          <c:smooth val="0"/>
          <c:extLst xmlns:c16r2="http://schemas.microsoft.com/office/drawing/2015/06/chart">
            <c:ext xmlns:c16="http://schemas.microsoft.com/office/drawing/2014/chart" uri="{C3380CC4-5D6E-409C-BE32-E72D297353CC}">
              <c16:uniqueId val="{00000013-17BB-43B1-BD0E-2CF27BF62F65}"/>
            </c:ext>
          </c:extLst>
        </c:ser>
        <c:dLbls>
          <c:showLegendKey val="0"/>
          <c:showVal val="1"/>
          <c:showCatName val="0"/>
          <c:showSerName val="0"/>
          <c:showPercent val="0"/>
          <c:showBubbleSize val="0"/>
        </c:dLbls>
        <c:axId val="159275264"/>
        <c:axId val="159297920"/>
      </c:scatterChart>
      <c:valAx>
        <c:axId val="159275264"/>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9"/>
              <c:y val="0.90792951587388393"/>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297920"/>
        <c:crosses val="autoZero"/>
        <c:crossBetween val="midCat"/>
      </c:valAx>
      <c:valAx>
        <c:axId val="159297920"/>
        <c:scaling>
          <c:orientation val="minMax"/>
          <c:max val="3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275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49"/>
          <c:h val="0.77913873422717272"/>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{BCE43CBB-0041-4520-975E-4ED8ED1B2F28}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8E4-4D46-BFFE-7ED8A90198B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{5D62D0D9-A9CB-499B-8026-526CD5029A30}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E4-4D46-BFFE-7ED8A90198B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{9E104FB7-4380-4E3F-8650-EAE654C44CA1}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E4-4D46-BFFE-7ED8A90198B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{5B1A5B1F-A7EE-4E64-B7D5-2C38E118F5AB}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E4-4D46-BFFE-7ED8A90198B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{0B60C6DB-2F9E-4723-8BBA-33E88AD6B5BB}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E4-4D46-BFFE-7ED8A90198B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{3BD216AD-7470-4D1B-9943-041BE1B9ECA1}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8E4-4D46-BFFE-7ED8A90198B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{813F9984-F414-4DFD-A152-FC5092C1E0B8}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8E4-4D46-BFFE-7ED8A90198BC}"/>
                </c:ext>
              </c:extLst>
            </c:dLbl>
            <c:dLbl>
              <c:idx val="24"/>
              <c:layout>
                <c:manualLayout>
                  <c:x val="0"/>
                  <c:y val="-1.31200138090988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{1D7766FD-6118-499D-B58D-728C5A34ADBF}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8E4-4D46-BFFE-7ED8A90198B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{64AE0985-DA49-4261-8F03-8BB2EDCDE975}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8E4-4D46-BFFE-7ED8A90198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6.6</c:v>
                </c:pt>
                <c:pt idx="16">
                  <c:v>6.6</c:v>
                </c:pt>
                <c:pt idx="24">
                  <c:v>6.7</c:v>
                </c:pt>
                <c:pt idx="32">
                  <c:v>6.6</c:v>
                </c:pt>
              </c:numCache>
            </c:numRef>
          </c:xVal>
          <c:yVal>
            <c:numRef>
              <c:f>公会計指標分析・財政指標組合せ分析表!$BP$73:$DC$73</c:f>
              <c:numCache>
                <c:formatCode>#,##0.0;"▲ "#,##0.0</c:formatCode>
                <c:ptCount val="40"/>
                <c:pt idx="0">
                  <c:v>43.1</c:v>
                </c:pt>
                <c:pt idx="8">
                  <c:v>32.700000000000003</c:v>
                </c:pt>
                <c:pt idx="16">
                  <c:v>28.3</c:v>
                </c:pt>
                <c:pt idx="24">
                  <c:v>16.8</c:v>
                </c:pt>
                <c:pt idx="32">
                  <c:v>14.8</c:v>
                </c:pt>
              </c:numCache>
            </c:numRef>
          </c:yVal>
          <c:smooth val="0"/>
          <c:extLst xmlns:c16r2="http://schemas.microsoft.com/office/drawing/2015/06/chart">
            <c:ext xmlns:c16="http://schemas.microsoft.com/office/drawing/2014/chart" uri="{C3380CC4-5D6E-409C-BE32-E72D297353CC}">
              <c16:uniqueId val="{00000009-08E4-4D46-BFFE-7ED8A90198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{07554BC5-522D-4E6B-A374-86A3CABA88F3}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8E4-4D46-BFFE-7ED8A90198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{35017805-28AB-4985-856D-C18DE6BC0465}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E4-4D46-BFFE-7ED8A90198B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{E40B64BF-9270-4393-AC58-01E4735A136C}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E4-4D46-BFFE-7ED8A90198B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{54D0E410-DB2F-4985-9C2A-03DE4555AF5A}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E4-4D46-BFFE-7ED8A90198B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{332D6B66-81D0-4FDE-9AB3-DF7F412EDF10}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E4-4D46-BFFE-7ED8A90198B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{0530D582-F192-4AAC-92B7-AF4A0094C27C}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8E4-4D46-BFFE-7ED8A90198BC}"/>
                </c:ext>
              </c:extLst>
            </c:dLbl>
            <c:dLbl>
              <c:idx val="16"/>
              <c:layout>
                <c:manualLayout>
                  <c:x val="-3.1697991619110667E-2"/>
                  <c:y val="-4.9296633278695337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{7F64E693-5E4C-45E5-8D0D-0D6D10475CCC}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8E4-4D46-BFFE-7ED8A90198BC}"/>
                </c:ext>
              </c:extLst>
            </c:dLbl>
            <c:dLbl>
              <c:idx val="24"/>
              <c:layout>
                <c:manualLayout>
                  <c:x val="-4.5160355153971293E-2"/>
                  <c:y val="-7.3545951899675888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{898F3662-68FC-47AC-8FF5-B6CA8D82FFC5}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8E4-4D46-BFFE-7ED8A90198BC}"/>
                </c:ext>
              </c:extLst>
            </c:dLbl>
            <c:dLbl>
              <c:idx val="32"/>
              <c:layout>
                <c:manualLayout>
                  <c:x val="-1.8235628084250027E-2"/>
                  <c:y val="-5.128734227591202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{F83CC81D-9EC6-4059-B024-CB3DE6F00F11}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8E4-4D46-BFFE-7ED8A90198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08E4-4D46-BFFE-7ED8A90198BC}"/>
            </c:ext>
          </c:extLst>
        </c:ser>
        <c:dLbls>
          <c:showLegendKey val="0"/>
          <c:showVal val="1"/>
          <c:showCatName val="0"/>
          <c:showSerName val="0"/>
          <c:showPercent val="0"/>
          <c:showBubbleSize val="0"/>
        </c:dLbls>
        <c:axId val="159762304"/>
        <c:axId val="159805440"/>
      </c:scatterChart>
      <c:valAx>
        <c:axId val="159762304"/>
        <c:scaling>
          <c:orientation val="minMax"/>
          <c:max val="8.7000000000000011"/>
          <c:min val="6.4"/>
        </c:scaling>
        <c:delete val="0"/>
        <c:axPos val="b"/>
        <c:title>
          <c:tx>
            <c:rich>
              <a:bodyPr/>
              <a:lstStyle/>
              <a:p>
                <a:pPr>
                  <a:defRPr/>
                </a:pPr>
                <a:r>
                  <a:rPr lang="ja-JP" altLang="en-US" sz="1050" b="0"/>
                  <a:t>実質公債費比率</a:t>
                </a:r>
              </a:p>
            </c:rich>
          </c:tx>
          <c:layout>
            <c:manualLayout>
              <c:xMode val="edge"/>
              <c:yMode val="edge"/>
              <c:x val="0.4679288913033984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805440"/>
        <c:crosses val="autoZero"/>
        <c:crossBetween val="midCat"/>
      </c:valAx>
      <c:valAx>
        <c:axId val="159805440"/>
        <c:scaling>
          <c:orientation val="minMax"/>
          <c:max val="4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28"/>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7623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34,022
33,612
15.95
10,874,453
10,359,955
429,526
6,524,271
8,200,335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類似団体と同等の数値となっている。近年の数値は維持の傾向にあるが、今後人口、税収ともに減少傾向が見込まれる。</a:t>
          </a:r>
          <a:r>
            <a:rPr kumimoji="1" lang="ja-JP" altLang="en-US" sz="1200">
              <a:solidFill>
                <a:schemeClr val="dk1"/>
              </a:solidFill>
              <a:latin typeface="+mn-lt"/>
              <a:ea typeface="+mn-ea"/>
              <a:cs typeface="+mn-cs"/>
            </a:rPr>
            <a:t>生産年齢人口</a:t>
          </a:r>
          <a:r>
            <a:rPr kumimoji="1" lang="ja-JP" altLang="ja-JP" sz="1200">
              <a:solidFill>
                <a:schemeClr val="dk1"/>
              </a:solidFill>
              <a:latin typeface="+mn-lt"/>
              <a:ea typeface="+mn-ea"/>
              <a:cs typeface="+mn-cs"/>
            </a:rPr>
            <a:t>が</a:t>
          </a:r>
          <a:r>
            <a:rPr kumimoji="1" lang="ja-JP" altLang="en-US" sz="1200">
              <a:solidFill>
                <a:schemeClr val="dk1"/>
              </a:solidFill>
              <a:latin typeface="+mn-lt"/>
              <a:ea typeface="+mn-ea"/>
              <a:cs typeface="+mn-cs"/>
            </a:rPr>
            <a:t>減少していく</a:t>
          </a:r>
          <a:r>
            <a:rPr kumimoji="1" lang="ja-JP" altLang="ja-JP" sz="1200">
              <a:solidFill>
                <a:schemeClr val="dk1"/>
              </a:solidFill>
              <a:latin typeface="+mn-lt"/>
              <a:ea typeface="+mn-ea"/>
              <a:cs typeface="+mn-cs"/>
            </a:rPr>
            <a:t>今後においては、更なる歳出削減、歳入確保に努め、健全化を図っていく</a:t>
          </a:r>
          <a:r>
            <a:rPr kumimoji="1" lang="ja-JP" altLang="en-US" sz="1200">
              <a:solidFill>
                <a:schemeClr val="dk1"/>
              </a:solidFill>
              <a:latin typeface="+mn-lt"/>
              <a:ea typeface="+mn-ea"/>
              <a:cs typeface="+mn-cs"/>
            </a:rPr>
            <a:t>。</a:t>
          </a:r>
          <a:endParaRPr kumimoji="1" lang="en-US" altLang="ja-JP" sz="1200">
            <a:solidFill>
              <a:schemeClr val="dk1"/>
            </a:solidFill>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xdr:cNvCxnSpPr/>
      </xdr:nvCxnSpPr>
      <xdr:spPr>
        <a:xfrm flipV="1">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2" name="直線コネクタ 71"/>
        <xdr:cNvCxnSpPr/>
      </xdr:nvCxnSpPr>
      <xdr:spPr>
        <a:xfrm flipV="1">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42</xdr:row>
      <xdr:rowOff>159455</xdr:rowOff>
    </xdr:to>
    <xdr:cxnSp macro="">
      <xdr:nvCxnSpPr>
        <xdr:cNvPr id="75" name="直線コネクタ 74"/>
        <xdr:cNvCxnSpPr/>
      </xdr:nvCxnSpPr>
      <xdr:spPr>
        <a:xfrm>
          <a:off x="2336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42</xdr:row>
      <xdr:rowOff>159455</xdr:rowOff>
    </xdr:to>
    <xdr:cxnSp macro="">
      <xdr:nvCxnSpPr>
        <xdr:cNvPr id="78" name="直線コネクタ 77"/>
        <xdr:cNvCxnSpPr/>
      </xdr:nvCxnSpPr>
      <xdr:spPr>
        <a:xfrm>
          <a:off x="1447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latin typeface="+mn-lt"/>
              <a:ea typeface="+mn-ea"/>
              <a:cs typeface="+mn-cs"/>
            </a:rPr>
            <a:t>類似団体と比して高い数値となっている。その要因は、高齢化を背景とし、国民健康保険、介護保険、障がい福祉など社会保障関連経費の増に比した歳入不足などが挙げられる。</a:t>
          </a:r>
          <a:r>
            <a:rPr lang="ja-JP" altLang="en-US" sz="1200" b="0" i="0" baseline="0">
              <a:solidFill>
                <a:schemeClr val="dk1"/>
              </a:solidFill>
              <a:latin typeface="+mn-lt"/>
              <a:ea typeface="+mn-ea"/>
              <a:cs typeface="+mn-cs"/>
            </a:rPr>
            <a:t>また、近年は区画整理地内への若年層の転入増を背景に子育て関連経費が増加している。</a:t>
          </a:r>
          <a:r>
            <a:rPr lang="ja-JP" altLang="ja-JP" sz="1200" b="0" i="0" baseline="0">
              <a:solidFill>
                <a:schemeClr val="dk1"/>
              </a:solidFill>
              <a:latin typeface="+mn-lt"/>
              <a:ea typeface="+mn-ea"/>
              <a:cs typeface="+mn-cs"/>
            </a:rPr>
            <a:t>地方消費税交付金などにより一時的に比率が減少しているが、類似団体と比しても、過去５年間いずれも上回っているため、今後においても選択と集中による経常経費の削減に努め財政の健全化を図っていく。</a:t>
          </a:r>
          <a:endParaRPr kumimoji="1" lang="ja-JP" altLang="ja-JP" sz="1200">
            <a:solidFill>
              <a:schemeClr val="dk1"/>
            </a:solidFill>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102235</xdr:rowOff>
    </xdr:from>
    <xdr:to>
      <xdr:col>23</xdr:col>
      <xdr:colOff>133350</xdr:colOff>
      <xdr:row>63</xdr:row>
      <xdr:rowOff>138430</xdr:rowOff>
    </xdr:to>
    <xdr:cxnSp macro="">
      <xdr:nvCxnSpPr>
        <xdr:cNvPr id="132" name="直線コネクタ 131"/>
        <xdr:cNvCxnSpPr/>
      </xdr:nvCxnSpPr>
      <xdr:spPr>
        <a:xfrm>
          <a:off x="4114800" y="109035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21802</xdr:rowOff>
    </xdr:from>
    <xdr:to>
      <xdr:col>19</xdr:col>
      <xdr:colOff>133350</xdr:colOff>
      <xdr:row>63</xdr:row>
      <xdr:rowOff>102235</xdr:rowOff>
    </xdr:to>
    <xdr:cxnSp macro="">
      <xdr:nvCxnSpPr>
        <xdr:cNvPr id="135" name="直線コネクタ 134"/>
        <xdr:cNvCxnSpPr/>
      </xdr:nvCxnSpPr>
      <xdr:spPr>
        <a:xfrm>
          <a:off x="3225800" y="1082315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21802</xdr:rowOff>
    </xdr:from>
    <xdr:to>
      <xdr:col>15</xdr:col>
      <xdr:colOff>82550</xdr:colOff>
      <xdr:row>64</xdr:row>
      <xdr:rowOff>7196</xdr:rowOff>
    </xdr:to>
    <xdr:cxnSp macro="">
      <xdr:nvCxnSpPr>
        <xdr:cNvPr id="138" name="直線コネクタ 137"/>
        <xdr:cNvCxnSpPr/>
      </xdr:nvCxnSpPr>
      <xdr:spPr>
        <a:xfrm flipV="1">
          <a:off x="2336800" y="10823152"/>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7196</xdr:rowOff>
    </xdr:to>
    <xdr:cxnSp macro="">
      <xdr:nvCxnSpPr>
        <xdr:cNvPr id="141" name="直線コネクタ 140"/>
        <xdr:cNvCxnSpPr/>
      </xdr:nvCxnSpPr>
      <xdr:spPr>
        <a:xfrm>
          <a:off x="1447800" y="109397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1" name="楕円 150"/>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2"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53" name="楕円 152"/>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54" name="テキスト ボックス 153"/>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142452</xdr:rowOff>
    </xdr:from>
    <xdr:to>
      <xdr:col>15</xdr:col>
      <xdr:colOff>133350</xdr:colOff>
      <xdr:row>63</xdr:row>
      <xdr:rowOff>72602</xdr:rowOff>
    </xdr:to>
    <xdr:sp macro="" textlink="">
      <xdr:nvSpPr>
        <xdr:cNvPr id="155" name="楕円 154"/>
        <xdr:cNvSpPr/>
      </xdr:nvSpPr>
      <xdr:spPr>
        <a:xfrm>
          <a:off x="3175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57379</xdr:rowOff>
    </xdr:from>
    <xdr:ext cx="762000" cy="259045"/>
    <xdr:sp macro="" textlink="">
      <xdr:nvSpPr>
        <xdr:cNvPr id="156" name="テキスト ボックス 155"/>
        <xdr:cNvSpPr txBox="1"/>
      </xdr:nvSpPr>
      <xdr:spPr>
        <a:xfrm>
          <a:off x="2844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127846</xdr:rowOff>
    </xdr:from>
    <xdr:to>
      <xdr:col>11</xdr:col>
      <xdr:colOff>82550</xdr:colOff>
      <xdr:row>64</xdr:row>
      <xdr:rowOff>57996</xdr:rowOff>
    </xdr:to>
    <xdr:sp macro="" textlink="">
      <xdr:nvSpPr>
        <xdr:cNvPr id="157" name="楕円 156"/>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58" name="テキスト ボックス 157"/>
        <xdr:cNvSpPr txBox="1"/>
      </xdr:nvSpPr>
      <xdr:spPr>
        <a:xfrm>
          <a:off x="1955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9" name="楕円 158"/>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60" name="テキスト ボックス 159"/>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latin typeface="+mn-lt"/>
              <a:ea typeface="+mn-ea"/>
              <a:cs typeface="+mn-cs"/>
            </a:rPr>
            <a:t>類似団体と比して当決算額は低い数値となっている。その要因は、職員数が少なく給与水準が低いこと等が挙げられる。今後も業務量とのバランスを図りながら、人件費の抑制等を維持することでコスト削減を図っていく。</a:t>
          </a:r>
          <a:endParaRPr lang="ja-JP" altLang="ja-JP" sz="1200">
            <a:solidFill>
              <a:schemeClr val="dk1"/>
            </a:solidFill>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26050</xdr:rowOff>
    </xdr:from>
    <xdr:to>
      <xdr:col>23</xdr:col>
      <xdr:colOff>133350</xdr:colOff>
      <xdr:row>82</xdr:row>
      <xdr:rowOff>75702</xdr:rowOff>
    </xdr:to>
    <xdr:cxnSp macro="">
      <xdr:nvCxnSpPr>
        <xdr:cNvPr id="195" name="直線コネクタ 194"/>
        <xdr:cNvCxnSpPr/>
      </xdr:nvCxnSpPr>
      <xdr:spPr>
        <a:xfrm>
          <a:off x="4114800" y="14084950"/>
          <a:ext cx="8382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26050</xdr:rowOff>
    </xdr:from>
    <xdr:to>
      <xdr:col>19</xdr:col>
      <xdr:colOff>133350</xdr:colOff>
      <xdr:row>82</xdr:row>
      <xdr:rowOff>35010</xdr:rowOff>
    </xdr:to>
    <xdr:cxnSp macro="">
      <xdr:nvCxnSpPr>
        <xdr:cNvPr id="198" name="直線コネクタ 197"/>
        <xdr:cNvCxnSpPr/>
      </xdr:nvCxnSpPr>
      <xdr:spPr>
        <a:xfrm flipV="1">
          <a:off x="3225800" y="14084950"/>
          <a:ext cx="889000" cy="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12015</xdr:rowOff>
    </xdr:from>
    <xdr:to>
      <xdr:col>15</xdr:col>
      <xdr:colOff>82550</xdr:colOff>
      <xdr:row>82</xdr:row>
      <xdr:rowOff>35010</xdr:rowOff>
    </xdr:to>
    <xdr:cxnSp macro="">
      <xdr:nvCxnSpPr>
        <xdr:cNvPr id="201" name="直線コネクタ 200"/>
        <xdr:cNvCxnSpPr/>
      </xdr:nvCxnSpPr>
      <xdr:spPr>
        <a:xfrm>
          <a:off x="2336800" y="14070915"/>
          <a:ext cx="889000" cy="2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12015</xdr:rowOff>
    </xdr:from>
    <xdr:to>
      <xdr:col>11</xdr:col>
      <xdr:colOff>31750</xdr:colOff>
      <xdr:row>82</xdr:row>
      <xdr:rowOff>17146</xdr:rowOff>
    </xdr:to>
    <xdr:cxnSp macro="">
      <xdr:nvCxnSpPr>
        <xdr:cNvPr id="204" name="直線コネクタ 203"/>
        <xdr:cNvCxnSpPr/>
      </xdr:nvCxnSpPr>
      <xdr:spPr>
        <a:xfrm flipV="1">
          <a:off x="1447800" y="14070915"/>
          <a:ext cx="8890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24902</xdr:rowOff>
    </xdr:from>
    <xdr:to>
      <xdr:col>23</xdr:col>
      <xdr:colOff>184150</xdr:colOff>
      <xdr:row>82</xdr:row>
      <xdr:rowOff>126502</xdr:rowOff>
    </xdr:to>
    <xdr:sp macro="" textlink="">
      <xdr:nvSpPr>
        <xdr:cNvPr id="214" name="楕円 213"/>
        <xdr:cNvSpPr/>
      </xdr:nvSpPr>
      <xdr:spPr>
        <a:xfrm>
          <a:off x="4902200" y="140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117629</xdr:rowOff>
    </xdr:from>
    <xdr:ext cx="762000" cy="259045"/>
    <xdr:sp macro="" textlink="">
      <xdr:nvSpPr>
        <xdr:cNvPr id="215" name="人件費・物件費等の状況該当値テキスト"/>
        <xdr:cNvSpPr txBox="1"/>
      </xdr:nvSpPr>
      <xdr:spPr>
        <a:xfrm>
          <a:off x="5041900" y="140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146700</xdr:rowOff>
    </xdr:from>
    <xdr:to>
      <xdr:col>19</xdr:col>
      <xdr:colOff>184150</xdr:colOff>
      <xdr:row>82</xdr:row>
      <xdr:rowOff>76850</xdr:rowOff>
    </xdr:to>
    <xdr:sp macro="" textlink="">
      <xdr:nvSpPr>
        <xdr:cNvPr id="216" name="楕円 215"/>
        <xdr:cNvSpPr/>
      </xdr:nvSpPr>
      <xdr:spPr>
        <a:xfrm>
          <a:off x="4064000" y="140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87027</xdr:rowOff>
    </xdr:from>
    <xdr:ext cx="736600" cy="259045"/>
    <xdr:sp macro="" textlink="">
      <xdr:nvSpPr>
        <xdr:cNvPr id="217" name="テキスト ボックス 216"/>
        <xdr:cNvSpPr txBox="1"/>
      </xdr:nvSpPr>
      <xdr:spPr>
        <a:xfrm>
          <a:off x="3733800" y="1380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155660</xdr:rowOff>
    </xdr:from>
    <xdr:to>
      <xdr:col>15</xdr:col>
      <xdr:colOff>133350</xdr:colOff>
      <xdr:row>82</xdr:row>
      <xdr:rowOff>85810</xdr:rowOff>
    </xdr:to>
    <xdr:sp macro="" textlink="">
      <xdr:nvSpPr>
        <xdr:cNvPr id="218" name="楕円 217"/>
        <xdr:cNvSpPr/>
      </xdr:nvSpPr>
      <xdr:spPr>
        <a:xfrm>
          <a:off x="3175000" y="140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95987</xdr:rowOff>
    </xdr:from>
    <xdr:ext cx="762000" cy="259045"/>
    <xdr:sp macro="" textlink="">
      <xdr:nvSpPr>
        <xdr:cNvPr id="219" name="テキスト ボックス 218"/>
        <xdr:cNvSpPr txBox="1"/>
      </xdr:nvSpPr>
      <xdr:spPr>
        <a:xfrm>
          <a:off x="2844800" y="138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132665</xdr:rowOff>
    </xdr:from>
    <xdr:to>
      <xdr:col>11</xdr:col>
      <xdr:colOff>82550</xdr:colOff>
      <xdr:row>82</xdr:row>
      <xdr:rowOff>62815</xdr:rowOff>
    </xdr:to>
    <xdr:sp macro="" textlink="">
      <xdr:nvSpPr>
        <xdr:cNvPr id="220" name="楕円 219"/>
        <xdr:cNvSpPr/>
      </xdr:nvSpPr>
      <xdr:spPr>
        <a:xfrm>
          <a:off x="2286000" y="140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72992</xdr:rowOff>
    </xdr:from>
    <xdr:ext cx="762000" cy="259045"/>
    <xdr:sp macro="" textlink="">
      <xdr:nvSpPr>
        <xdr:cNvPr id="221" name="テキスト ボックス 220"/>
        <xdr:cNvSpPr txBox="1"/>
      </xdr:nvSpPr>
      <xdr:spPr>
        <a:xfrm>
          <a:off x="1955800" y="137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137796</xdr:rowOff>
    </xdr:from>
    <xdr:to>
      <xdr:col>7</xdr:col>
      <xdr:colOff>31750</xdr:colOff>
      <xdr:row>82</xdr:row>
      <xdr:rowOff>67946</xdr:rowOff>
    </xdr:to>
    <xdr:sp macro="" textlink="">
      <xdr:nvSpPr>
        <xdr:cNvPr id="222" name="楕円 221"/>
        <xdr:cNvSpPr/>
      </xdr:nvSpPr>
      <xdr:spPr>
        <a:xfrm>
          <a:off x="1397000" y="140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78123</xdr:rowOff>
    </xdr:from>
    <xdr:ext cx="762000" cy="259045"/>
    <xdr:sp macro="" textlink="">
      <xdr:nvSpPr>
        <xdr:cNvPr id="223" name="テキスト ボックス 222"/>
        <xdr:cNvSpPr txBox="1"/>
      </xdr:nvSpPr>
      <xdr:spPr>
        <a:xfrm>
          <a:off x="1066800" y="1379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類似団体と比して低い水準となっている。引き続き適切な水準を保てるよう近隣市町の動向を確認しながら対応していく。</a:t>
          </a:r>
          <a:endParaRPr lang="en-US" altLang="ja-JP" sz="1200" b="0" i="0" baseline="0">
            <a:solidFill>
              <a:schemeClr val="dk1"/>
            </a:solidFill>
            <a:latin typeface="+mn-lt"/>
            <a:ea typeface="+mn-ea"/>
            <a:cs typeface="+mn-cs"/>
          </a:endParaRPr>
        </a:p>
        <a:p>
          <a:pPr rtl="0" eaLnBrk="1" fontAlgn="base" latinLnBrk="0" hangingPunct="1"/>
          <a:endParaRPr lang="en-US" altLang="ja-JP" sz="1200" b="0" i="0" baseline="0">
            <a:solidFill>
              <a:schemeClr val="dk1"/>
            </a:solidFill>
            <a:latin typeface="+mn-lt"/>
            <a:ea typeface="+mn-ea"/>
            <a:cs typeface="+mn-cs"/>
          </a:endParaRPr>
        </a:p>
        <a:p>
          <a:pPr rtl="0" eaLnBrk="1" fontAlgn="base" latinLnBrk="0" hangingPunct="1"/>
          <a:r>
            <a:rPr lang="en-US" altLang="ja-JP" sz="1200" b="0" i="0" baseline="0">
              <a:solidFill>
                <a:schemeClr val="dk1"/>
              </a:solidFill>
              <a:latin typeface="+mn-lt"/>
              <a:ea typeface="+mn-ea"/>
              <a:cs typeface="+mn-cs"/>
            </a:rPr>
            <a:t>※H29</a:t>
          </a:r>
          <a:r>
            <a:rPr lang="ja-JP" altLang="ja-JP" sz="1200" b="0" i="0" baseline="0">
              <a:solidFill>
                <a:schemeClr val="dk1"/>
              </a:solidFill>
              <a:latin typeface="+mn-lt"/>
              <a:ea typeface="+mn-ea"/>
              <a:cs typeface="+mn-cs"/>
            </a:rPr>
            <a:t>については、調査未確定により昨年度の数値を使用しています。</a:t>
          </a:r>
          <a:endParaRPr lang="en-US" altLang="ja-JP" sz="1200" b="0" i="0" baseline="0">
            <a:solidFill>
              <a:schemeClr val="dk1"/>
            </a:solidFill>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83</xdr:row>
      <xdr:rowOff>160161</xdr:rowOff>
    </xdr:to>
    <xdr:cxnSp macro="">
      <xdr:nvCxnSpPr>
        <xdr:cNvPr id="257" name="直線コネクタ 256"/>
        <xdr:cNvCxnSpPr/>
      </xdr:nvCxnSpPr>
      <xdr:spPr>
        <a:xfrm>
          <a:off x="16179800" y="14390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160161</xdr:rowOff>
    </xdr:from>
    <xdr:to>
      <xdr:col>77</xdr:col>
      <xdr:colOff>44450</xdr:colOff>
      <xdr:row>84</xdr:row>
      <xdr:rowOff>55739</xdr:rowOff>
    </xdr:to>
    <xdr:cxnSp macro="">
      <xdr:nvCxnSpPr>
        <xdr:cNvPr id="260" name="直線コネクタ 259"/>
        <xdr:cNvCxnSpPr/>
      </xdr:nvCxnSpPr>
      <xdr:spPr>
        <a:xfrm flipV="1">
          <a:off x="15290800" y="143905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55739</xdr:rowOff>
    </xdr:to>
    <xdr:cxnSp macro="">
      <xdr:nvCxnSpPr>
        <xdr:cNvPr id="263" name="直線コネクタ 262"/>
        <xdr:cNvCxnSpPr/>
      </xdr:nvCxnSpPr>
      <xdr:spPr>
        <a:xfrm>
          <a:off x="14401800" y="143905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119945</xdr:rowOff>
    </xdr:from>
    <xdr:to>
      <xdr:col>68</xdr:col>
      <xdr:colOff>152400</xdr:colOff>
      <xdr:row>83</xdr:row>
      <xdr:rowOff>160161</xdr:rowOff>
    </xdr:to>
    <xdr:cxnSp macro="">
      <xdr:nvCxnSpPr>
        <xdr:cNvPr id="266" name="直線コネクタ 265"/>
        <xdr:cNvCxnSpPr/>
      </xdr:nvCxnSpPr>
      <xdr:spPr>
        <a:xfrm>
          <a:off x="13512800" y="143502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6" name="楕円 275"/>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7" name="給与水準   （国との比較）該当値テキスト"/>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109361</xdr:rowOff>
    </xdr:from>
    <xdr:to>
      <xdr:col>77</xdr:col>
      <xdr:colOff>95250</xdr:colOff>
      <xdr:row>84</xdr:row>
      <xdr:rowOff>39511</xdr:rowOff>
    </xdr:to>
    <xdr:sp macro="" textlink="">
      <xdr:nvSpPr>
        <xdr:cNvPr id="278" name="楕円 277"/>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79" name="テキスト ボックス 278"/>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4939</xdr:rowOff>
    </xdr:from>
    <xdr:to>
      <xdr:col>73</xdr:col>
      <xdr:colOff>44450</xdr:colOff>
      <xdr:row>84</xdr:row>
      <xdr:rowOff>106539</xdr:rowOff>
    </xdr:to>
    <xdr:sp macro="" textlink="">
      <xdr:nvSpPr>
        <xdr:cNvPr id="280" name="楕円 279"/>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116716</xdr:rowOff>
    </xdr:from>
    <xdr:ext cx="762000" cy="259045"/>
    <xdr:sp macro="" textlink="">
      <xdr:nvSpPr>
        <xdr:cNvPr id="281" name="テキスト ボックス 280"/>
        <xdr:cNvSpPr txBox="1"/>
      </xdr:nvSpPr>
      <xdr:spPr>
        <a:xfrm>
          <a:off x="14909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82" name="楕円 281"/>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83" name="テキスト ボックス 282"/>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69145</xdr:rowOff>
    </xdr:from>
    <xdr:to>
      <xdr:col>64</xdr:col>
      <xdr:colOff>152400</xdr:colOff>
      <xdr:row>83</xdr:row>
      <xdr:rowOff>170745</xdr:rowOff>
    </xdr:to>
    <xdr:sp macro="" textlink="">
      <xdr:nvSpPr>
        <xdr:cNvPr id="284" name="楕円 283"/>
        <xdr:cNvSpPr/>
      </xdr:nvSpPr>
      <xdr:spPr>
        <a:xfrm>
          <a:off x="13462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9472</xdr:rowOff>
    </xdr:from>
    <xdr:ext cx="762000" cy="259045"/>
    <xdr:sp macro="" textlink="">
      <xdr:nvSpPr>
        <xdr:cNvPr id="285" name="テキスト ボックス 284"/>
        <xdr:cNvSpPr txBox="1"/>
      </xdr:nvSpPr>
      <xdr:spPr>
        <a:xfrm>
          <a:off x="13131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類似団体と比して低い数値となっている。昨年度と比すると、０．</a:t>
          </a:r>
          <a:r>
            <a:rPr lang="ja-JP" altLang="en-US" sz="1200" b="0" i="0" baseline="0">
              <a:solidFill>
                <a:schemeClr val="dk1"/>
              </a:solidFill>
              <a:latin typeface="+mn-lt"/>
              <a:ea typeface="+mn-ea"/>
              <a:cs typeface="+mn-cs"/>
            </a:rPr>
            <a:t>０４</a:t>
          </a:r>
          <a:r>
            <a:rPr lang="ja-JP" altLang="ja-JP" sz="1200" b="0" i="0" baseline="0">
              <a:solidFill>
                <a:schemeClr val="dk1"/>
              </a:solidFill>
              <a:latin typeface="+mn-lt"/>
              <a:ea typeface="+mn-ea"/>
              <a:cs typeface="+mn-cs"/>
            </a:rPr>
            <a:t>ポイント</a:t>
          </a:r>
          <a:r>
            <a:rPr lang="ja-JP" altLang="en-US" sz="1200" b="0" i="0" baseline="0">
              <a:solidFill>
                <a:schemeClr val="dk1"/>
              </a:solidFill>
              <a:latin typeface="+mn-lt"/>
              <a:ea typeface="+mn-ea"/>
              <a:cs typeface="+mn-cs"/>
            </a:rPr>
            <a:t>減少</a:t>
          </a:r>
          <a:r>
            <a:rPr lang="ja-JP" altLang="ja-JP" sz="1200" b="0" i="0" baseline="0">
              <a:solidFill>
                <a:schemeClr val="dk1"/>
              </a:solidFill>
              <a:latin typeface="+mn-lt"/>
              <a:ea typeface="+mn-ea"/>
              <a:cs typeface="+mn-cs"/>
            </a:rPr>
            <a:t>して</a:t>
          </a:r>
          <a:r>
            <a:rPr lang="ja-JP" altLang="en-US" sz="1200" b="0" i="0" baseline="0">
              <a:solidFill>
                <a:schemeClr val="dk1"/>
              </a:solidFill>
              <a:latin typeface="+mn-lt"/>
              <a:ea typeface="+mn-ea"/>
              <a:cs typeface="+mn-cs"/>
            </a:rPr>
            <a:t>おり</a:t>
          </a:r>
          <a:r>
            <a:rPr lang="ja-JP" altLang="ja-JP" sz="1200" b="0" i="0" baseline="0">
              <a:solidFill>
                <a:schemeClr val="dk1"/>
              </a:solidFill>
              <a:latin typeface="+mn-lt"/>
              <a:ea typeface="+mn-ea"/>
              <a:cs typeface="+mn-cs"/>
            </a:rPr>
            <a:t>引き続き低い数値である。その要因は、定員適正化計画において退職者不補充等を実施してきたことが挙げられる。今後は一層の効率性、生産性が職員の職務に求められてくるため、職員研修等の充実を図り、職員資質の向上を図っていく。</a:t>
          </a:r>
          <a:endParaRPr lang="en-US" altLang="ja-JP" sz="1200" b="0" i="0" baseline="0">
            <a:solidFill>
              <a:schemeClr val="dk1"/>
            </a:solidFill>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153952</xdr:rowOff>
    </xdr:from>
    <xdr:to>
      <xdr:col>81</xdr:col>
      <xdr:colOff>44450</xdr:colOff>
      <xdr:row>59</xdr:row>
      <xdr:rowOff>159314</xdr:rowOff>
    </xdr:to>
    <xdr:cxnSp macro="">
      <xdr:nvCxnSpPr>
        <xdr:cNvPr id="320" name="直線コネクタ 319"/>
        <xdr:cNvCxnSpPr/>
      </xdr:nvCxnSpPr>
      <xdr:spPr>
        <a:xfrm flipV="1">
          <a:off x="16179800" y="10269502"/>
          <a:ext cx="8382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143228</xdr:rowOff>
    </xdr:from>
    <xdr:to>
      <xdr:col>77</xdr:col>
      <xdr:colOff>44450</xdr:colOff>
      <xdr:row>59</xdr:row>
      <xdr:rowOff>159314</xdr:rowOff>
    </xdr:to>
    <xdr:cxnSp macro="">
      <xdr:nvCxnSpPr>
        <xdr:cNvPr id="323" name="直線コネクタ 322"/>
        <xdr:cNvCxnSpPr/>
      </xdr:nvCxnSpPr>
      <xdr:spPr>
        <a:xfrm>
          <a:off x="15290800" y="1025877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143228</xdr:rowOff>
    </xdr:from>
    <xdr:to>
      <xdr:col>72</xdr:col>
      <xdr:colOff>203200</xdr:colOff>
      <xdr:row>59</xdr:row>
      <xdr:rowOff>147249</xdr:rowOff>
    </xdr:to>
    <xdr:cxnSp macro="">
      <xdr:nvCxnSpPr>
        <xdr:cNvPr id="326" name="直線コネクタ 325"/>
        <xdr:cNvCxnSpPr/>
      </xdr:nvCxnSpPr>
      <xdr:spPr>
        <a:xfrm flipV="1">
          <a:off x="14401800" y="1025877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147249</xdr:rowOff>
    </xdr:from>
    <xdr:to>
      <xdr:col>68</xdr:col>
      <xdr:colOff>152400</xdr:colOff>
      <xdr:row>59</xdr:row>
      <xdr:rowOff>159314</xdr:rowOff>
    </xdr:to>
    <xdr:cxnSp macro="">
      <xdr:nvCxnSpPr>
        <xdr:cNvPr id="329" name="直線コネクタ 328"/>
        <xdr:cNvCxnSpPr/>
      </xdr:nvCxnSpPr>
      <xdr:spPr>
        <a:xfrm flipV="1">
          <a:off x="13512800" y="1026279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103152</xdr:rowOff>
    </xdr:from>
    <xdr:to>
      <xdr:col>81</xdr:col>
      <xdr:colOff>95250</xdr:colOff>
      <xdr:row>60</xdr:row>
      <xdr:rowOff>33302</xdr:rowOff>
    </xdr:to>
    <xdr:sp macro="" textlink="">
      <xdr:nvSpPr>
        <xdr:cNvPr id="339" name="楕円 338"/>
        <xdr:cNvSpPr/>
      </xdr:nvSpPr>
      <xdr:spPr>
        <a:xfrm>
          <a:off x="16967200" y="102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119679</xdr:rowOff>
    </xdr:from>
    <xdr:ext cx="762000" cy="259045"/>
    <xdr:sp macro="" textlink="">
      <xdr:nvSpPr>
        <xdr:cNvPr id="340" name="定員管理の状況該当値テキスト"/>
        <xdr:cNvSpPr txBox="1"/>
      </xdr:nvSpPr>
      <xdr:spPr>
        <a:xfrm>
          <a:off x="17106900" y="100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108514</xdr:rowOff>
    </xdr:from>
    <xdr:to>
      <xdr:col>77</xdr:col>
      <xdr:colOff>95250</xdr:colOff>
      <xdr:row>60</xdr:row>
      <xdr:rowOff>38664</xdr:rowOff>
    </xdr:to>
    <xdr:sp macro="" textlink="">
      <xdr:nvSpPr>
        <xdr:cNvPr id="341" name="楕円 340"/>
        <xdr:cNvSpPr/>
      </xdr:nvSpPr>
      <xdr:spPr>
        <a:xfrm>
          <a:off x="16129000" y="102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48841</xdr:rowOff>
    </xdr:from>
    <xdr:ext cx="736600" cy="259045"/>
    <xdr:sp macro="" textlink="">
      <xdr:nvSpPr>
        <xdr:cNvPr id="342" name="テキスト ボックス 341"/>
        <xdr:cNvSpPr txBox="1"/>
      </xdr:nvSpPr>
      <xdr:spPr>
        <a:xfrm>
          <a:off x="15798800" y="999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92428</xdr:rowOff>
    </xdr:from>
    <xdr:to>
      <xdr:col>73</xdr:col>
      <xdr:colOff>44450</xdr:colOff>
      <xdr:row>60</xdr:row>
      <xdr:rowOff>22578</xdr:rowOff>
    </xdr:to>
    <xdr:sp macro="" textlink="">
      <xdr:nvSpPr>
        <xdr:cNvPr id="343" name="楕円 342"/>
        <xdr:cNvSpPr/>
      </xdr:nvSpPr>
      <xdr:spPr>
        <a:xfrm>
          <a:off x="152400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32755</xdr:rowOff>
    </xdr:from>
    <xdr:ext cx="762000" cy="259045"/>
    <xdr:sp macro="" textlink="">
      <xdr:nvSpPr>
        <xdr:cNvPr id="344" name="テキスト ボックス 343"/>
        <xdr:cNvSpPr txBox="1"/>
      </xdr:nvSpPr>
      <xdr:spPr>
        <a:xfrm>
          <a:off x="14909800" y="99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96449</xdr:rowOff>
    </xdr:from>
    <xdr:to>
      <xdr:col>68</xdr:col>
      <xdr:colOff>203200</xdr:colOff>
      <xdr:row>60</xdr:row>
      <xdr:rowOff>26599</xdr:rowOff>
    </xdr:to>
    <xdr:sp macro="" textlink="">
      <xdr:nvSpPr>
        <xdr:cNvPr id="345" name="楕円 344"/>
        <xdr:cNvSpPr/>
      </xdr:nvSpPr>
      <xdr:spPr>
        <a:xfrm>
          <a:off x="14351000" y="1021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36776</xdr:rowOff>
    </xdr:from>
    <xdr:ext cx="762000" cy="259045"/>
    <xdr:sp macro="" textlink="">
      <xdr:nvSpPr>
        <xdr:cNvPr id="346" name="テキスト ボックス 345"/>
        <xdr:cNvSpPr txBox="1"/>
      </xdr:nvSpPr>
      <xdr:spPr>
        <a:xfrm>
          <a:off x="14020800" y="998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108514</xdr:rowOff>
    </xdr:from>
    <xdr:to>
      <xdr:col>64</xdr:col>
      <xdr:colOff>152400</xdr:colOff>
      <xdr:row>60</xdr:row>
      <xdr:rowOff>38664</xdr:rowOff>
    </xdr:to>
    <xdr:sp macro="" textlink="">
      <xdr:nvSpPr>
        <xdr:cNvPr id="347" name="楕円 346"/>
        <xdr:cNvSpPr/>
      </xdr:nvSpPr>
      <xdr:spPr>
        <a:xfrm>
          <a:off x="13462000" y="102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48841</xdr:rowOff>
    </xdr:from>
    <xdr:ext cx="762000" cy="259045"/>
    <xdr:sp macro="" textlink="">
      <xdr:nvSpPr>
        <xdr:cNvPr id="348" name="テキスト ボックス 347"/>
        <xdr:cNvSpPr txBox="1"/>
      </xdr:nvSpPr>
      <xdr:spPr>
        <a:xfrm>
          <a:off x="13131800" y="99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類似団体と比して同等の数値となっている。近年低い数値で推移している要因として、過年度借入金の償還が進んでいることが挙げられる。ただし、償還が進むことは公共施設等の老朽化が進み建替需要が近いことを意味する。近い将来、人口構造の大きな変化とそれにともなう厳しい財政状況が予想されるなかで、いかに更新するか、また更新に向けた準備をいかに行うかが重要な課題となっている。</a:t>
          </a:r>
          <a:endParaRPr lang="ja-JP" altLang="ja-JP" sz="1200">
            <a:solidFill>
              <a:schemeClr val="dk1"/>
            </a:solidFill>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40132</xdr:rowOff>
    </xdr:from>
    <xdr:to>
      <xdr:col>81</xdr:col>
      <xdr:colOff>44450</xdr:colOff>
      <xdr:row>40</xdr:row>
      <xdr:rowOff>49784</xdr:rowOff>
    </xdr:to>
    <xdr:cxnSp macro="">
      <xdr:nvCxnSpPr>
        <xdr:cNvPr id="380" name="直線コネクタ 379"/>
        <xdr:cNvCxnSpPr/>
      </xdr:nvCxnSpPr>
      <xdr:spPr>
        <a:xfrm flipV="1">
          <a:off x="16179800" y="68981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40132</xdr:rowOff>
    </xdr:from>
    <xdr:to>
      <xdr:col>77</xdr:col>
      <xdr:colOff>44450</xdr:colOff>
      <xdr:row>40</xdr:row>
      <xdr:rowOff>49784</xdr:rowOff>
    </xdr:to>
    <xdr:cxnSp macro="">
      <xdr:nvCxnSpPr>
        <xdr:cNvPr id="383" name="直線コネクタ 382"/>
        <xdr:cNvCxnSpPr/>
      </xdr:nvCxnSpPr>
      <xdr:spPr>
        <a:xfrm>
          <a:off x="15290800" y="68981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40132</xdr:rowOff>
    </xdr:to>
    <xdr:cxnSp macro="">
      <xdr:nvCxnSpPr>
        <xdr:cNvPr id="386" name="直線コネクタ 385"/>
        <xdr:cNvCxnSpPr/>
      </xdr:nvCxnSpPr>
      <xdr:spPr>
        <a:xfrm>
          <a:off x="14401800" y="6898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40132</xdr:rowOff>
    </xdr:from>
    <xdr:to>
      <xdr:col>68</xdr:col>
      <xdr:colOff>152400</xdr:colOff>
      <xdr:row>40</xdr:row>
      <xdr:rowOff>49784</xdr:rowOff>
    </xdr:to>
    <xdr:cxnSp macro="">
      <xdr:nvCxnSpPr>
        <xdr:cNvPr id="389" name="直線コネクタ 388"/>
        <xdr:cNvCxnSpPr/>
      </xdr:nvCxnSpPr>
      <xdr:spPr>
        <a:xfrm flipV="1">
          <a:off x="13512800" y="68981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99" name="楕円 398"/>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5859</xdr:rowOff>
    </xdr:from>
    <xdr:ext cx="762000" cy="259045"/>
    <xdr:sp macro="" textlink="">
      <xdr:nvSpPr>
        <xdr:cNvPr id="400" name="公債費負担の状況該当値テキスト"/>
        <xdr:cNvSpPr txBox="1"/>
      </xdr:nvSpPr>
      <xdr:spPr>
        <a:xfrm>
          <a:off x="171069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401" name="楕円 400"/>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110761</xdr:rowOff>
    </xdr:from>
    <xdr:ext cx="736600" cy="259045"/>
    <xdr:sp macro="" textlink="">
      <xdr:nvSpPr>
        <xdr:cNvPr id="402" name="テキスト ボックス 401"/>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403" name="楕円 402"/>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404" name="テキスト ボックス 403"/>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160782</xdr:rowOff>
    </xdr:from>
    <xdr:to>
      <xdr:col>68</xdr:col>
      <xdr:colOff>203200</xdr:colOff>
      <xdr:row>40</xdr:row>
      <xdr:rowOff>90932</xdr:rowOff>
    </xdr:to>
    <xdr:sp macro="" textlink="">
      <xdr:nvSpPr>
        <xdr:cNvPr id="405" name="楕円 404"/>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406" name="テキスト ボックス 405"/>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407" name="楕円 406"/>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408" name="テキスト ボックス 407"/>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latin typeface="+mn-lt"/>
              <a:ea typeface="+mn-ea"/>
              <a:cs typeface="+mn-cs"/>
            </a:rPr>
            <a:t>類似団体と比して同等の数値となっている。昨年度と比して</a:t>
          </a:r>
          <a:r>
            <a:rPr lang="ja-JP" altLang="en-US" sz="1200" b="0" i="0" baseline="0">
              <a:solidFill>
                <a:schemeClr val="dk1"/>
              </a:solidFill>
              <a:latin typeface="+mn-lt"/>
              <a:ea typeface="+mn-ea"/>
              <a:cs typeface="+mn-cs"/>
            </a:rPr>
            <a:t>２</a:t>
          </a:r>
          <a:r>
            <a:rPr lang="ja-JP" altLang="ja-JP" sz="1200" b="0" i="0" baseline="0">
              <a:solidFill>
                <a:schemeClr val="dk1"/>
              </a:solidFill>
              <a:latin typeface="+mn-lt"/>
              <a:ea typeface="+mn-ea"/>
              <a:cs typeface="+mn-cs"/>
            </a:rPr>
            <a:t>．</a:t>
          </a:r>
          <a:r>
            <a:rPr lang="ja-JP" altLang="en-US" sz="1200" b="0" i="0" baseline="0">
              <a:solidFill>
                <a:schemeClr val="dk1"/>
              </a:solidFill>
              <a:latin typeface="+mn-lt"/>
              <a:ea typeface="+mn-ea"/>
              <a:cs typeface="+mn-cs"/>
            </a:rPr>
            <a:t>０</a:t>
          </a:r>
          <a:r>
            <a:rPr lang="ja-JP" altLang="ja-JP" sz="1200" b="0" i="0" baseline="0">
              <a:solidFill>
                <a:schemeClr val="dk1"/>
              </a:solidFill>
              <a:latin typeface="+mn-lt"/>
              <a:ea typeface="+mn-ea"/>
              <a:cs typeface="+mn-cs"/>
            </a:rPr>
            <a:t>ポイント減少している。その要因は、下水道事業に係る地方債の償還が進み、地方債残高が減少したことや新炉建設準備金の基金積立などが挙げられる。今後、人口構造の大きな変化とそれにともなう厳しい財政状況が予想される</a:t>
          </a:r>
          <a:r>
            <a:rPr lang="ja-JP" altLang="en-US" sz="1200" b="0" i="0" baseline="0">
              <a:solidFill>
                <a:schemeClr val="dk1"/>
              </a:solidFill>
              <a:latin typeface="+mn-lt"/>
              <a:ea typeface="+mn-ea"/>
              <a:cs typeface="+mn-cs"/>
            </a:rPr>
            <a:t>なか</a:t>
          </a:r>
          <a:r>
            <a:rPr lang="ja-JP" altLang="ja-JP" sz="1200" b="0" i="0" baseline="0">
              <a:solidFill>
                <a:schemeClr val="dk1"/>
              </a:solidFill>
              <a:latin typeface="+mn-lt"/>
              <a:ea typeface="+mn-ea"/>
              <a:cs typeface="+mn-cs"/>
            </a:rPr>
            <a:t>で、</a:t>
          </a:r>
          <a:r>
            <a:rPr lang="ja-JP" altLang="en-US" sz="1200" b="0" i="0" baseline="0">
              <a:solidFill>
                <a:schemeClr val="dk1"/>
              </a:solidFill>
              <a:latin typeface="+mn-lt"/>
              <a:ea typeface="+mn-ea"/>
              <a:cs typeface="+mn-cs"/>
            </a:rPr>
            <a:t>今後の施設更新など、</a:t>
          </a:r>
          <a:r>
            <a:rPr lang="ja-JP" altLang="ja-JP" sz="1200" b="0" i="0" baseline="0">
              <a:solidFill>
                <a:schemeClr val="dk1"/>
              </a:solidFill>
              <a:latin typeface="+mn-lt"/>
              <a:ea typeface="+mn-ea"/>
              <a:cs typeface="+mn-cs"/>
            </a:rPr>
            <a:t>将来を見据えた投資をいかに行っていくかが重要な課題となっている。</a:t>
          </a:r>
          <a:endParaRPr kumimoji="1" lang="ja-JP" altLang="ja-JP" sz="1200">
            <a:solidFill>
              <a:schemeClr val="dk1"/>
            </a:solidFill>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82973</xdr:rowOff>
    </xdr:from>
    <xdr:to>
      <xdr:col>81</xdr:col>
      <xdr:colOff>44450</xdr:colOff>
      <xdr:row>14</xdr:row>
      <xdr:rowOff>105954</xdr:rowOff>
    </xdr:to>
    <xdr:cxnSp macro="">
      <xdr:nvCxnSpPr>
        <xdr:cNvPr id="444" name="直線コネクタ 443"/>
        <xdr:cNvCxnSpPr/>
      </xdr:nvCxnSpPr>
      <xdr:spPr>
        <a:xfrm flipV="1">
          <a:off x="16179800" y="248327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5"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105954</xdr:rowOff>
    </xdr:from>
    <xdr:to>
      <xdr:col>77</xdr:col>
      <xdr:colOff>44450</xdr:colOff>
      <xdr:row>15</xdr:row>
      <xdr:rowOff>66645</xdr:rowOff>
    </xdr:to>
    <xdr:cxnSp macro="">
      <xdr:nvCxnSpPr>
        <xdr:cNvPr id="447" name="直線コネクタ 446"/>
        <xdr:cNvCxnSpPr/>
      </xdr:nvCxnSpPr>
      <xdr:spPr>
        <a:xfrm flipV="1">
          <a:off x="15290800" y="2506254"/>
          <a:ext cx="8890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49" name="テキスト ボックス 448"/>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66645</xdr:rowOff>
    </xdr:from>
    <xdr:to>
      <xdr:col>72</xdr:col>
      <xdr:colOff>203200</xdr:colOff>
      <xdr:row>15</xdr:row>
      <xdr:rowOff>117203</xdr:rowOff>
    </xdr:to>
    <xdr:cxnSp macro="">
      <xdr:nvCxnSpPr>
        <xdr:cNvPr id="450" name="直線コネクタ 449"/>
        <xdr:cNvCxnSpPr/>
      </xdr:nvCxnSpPr>
      <xdr:spPr>
        <a:xfrm flipV="1">
          <a:off x="14401800" y="2638395"/>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117203</xdr:rowOff>
    </xdr:from>
    <xdr:to>
      <xdr:col>68</xdr:col>
      <xdr:colOff>152400</xdr:colOff>
      <xdr:row>16</xdr:row>
      <xdr:rowOff>65254</xdr:rowOff>
    </xdr:to>
    <xdr:cxnSp macro="">
      <xdr:nvCxnSpPr>
        <xdr:cNvPr id="453" name="直線コネクタ 452"/>
        <xdr:cNvCxnSpPr/>
      </xdr:nvCxnSpPr>
      <xdr:spPr>
        <a:xfrm flipV="1">
          <a:off x="13512800" y="2688953"/>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32173</xdr:rowOff>
    </xdr:from>
    <xdr:to>
      <xdr:col>81</xdr:col>
      <xdr:colOff>95250</xdr:colOff>
      <xdr:row>14</xdr:row>
      <xdr:rowOff>133773</xdr:rowOff>
    </xdr:to>
    <xdr:sp macro="" textlink="">
      <xdr:nvSpPr>
        <xdr:cNvPr id="463" name="楕円 462"/>
        <xdr:cNvSpPr/>
      </xdr:nvSpPr>
      <xdr:spPr>
        <a:xfrm>
          <a:off x="169672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48700</xdr:rowOff>
    </xdr:from>
    <xdr:ext cx="762000" cy="259045"/>
    <xdr:sp macro="" textlink="">
      <xdr:nvSpPr>
        <xdr:cNvPr id="464" name="将来負担の状況該当値テキスト"/>
        <xdr:cNvSpPr txBox="1"/>
      </xdr:nvSpPr>
      <xdr:spPr>
        <a:xfrm>
          <a:off x="17106900" y="227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55154</xdr:rowOff>
    </xdr:from>
    <xdr:to>
      <xdr:col>77</xdr:col>
      <xdr:colOff>95250</xdr:colOff>
      <xdr:row>14</xdr:row>
      <xdr:rowOff>156754</xdr:rowOff>
    </xdr:to>
    <xdr:sp macro="" textlink="">
      <xdr:nvSpPr>
        <xdr:cNvPr id="465" name="楕円 464"/>
        <xdr:cNvSpPr/>
      </xdr:nvSpPr>
      <xdr:spPr>
        <a:xfrm>
          <a:off x="16129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166931</xdr:rowOff>
    </xdr:from>
    <xdr:ext cx="736600" cy="259045"/>
    <xdr:sp macro="" textlink="">
      <xdr:nvSpPr>
        <xdr:cNvPr id="466" name="テキスト ボックス 465"/>
        <xdr:cNvSpPr txBox="1"/>
      </xdr:nvSpPr>
      <xdr:spPr>
        <a:xfrm>
          <a:off x="15798800" y="222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15845</xdr:rowOff>
    </xdr:from>
    <xdr:to>
      <xdr:col>73</xdr:col>
      <xdr:colOff>44450</xdr:colOff>
      <xdr:row>15</xdr:row>
      <xdr:rowOff>117445</xdr:rowOff>
    </xdr:to>
    <xdr:sp macro="" textlink="">
      <xdr:nvSpPr>
        <xdr:cNvPr id="467" name="楕円 466"/>
        <xdr:cNvSpPr/>
      </xdr:nvSpPr>
      <xdr:spPr>
        <a:xfrm>
          <a:off x="15240000" y="2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102222</xdr:rowOff>
    </xdr:from>
    <xdr:ext cx="762000" cy="259045"/>
    <xdr:sp macro="" textlink="">
      <xdr:nvSpPr>
        <xdr:cNvPr id="468" name="テキスト ボックス 467"/>
        <xdr:cNvSpPr txBox="1"/>
      </xdr:nvSpPr>
      <xdr:spPr>
        <a:xfrm>
          <a:off x="14909800" y="26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66403</xdr:rowOff>
    </xdr:from>
    <xdr:to>
      <xdr:col>68</xdr:col>
      <xdr:colOff>203200</xdr:colOff>
      <xdr:row>15</xdr:row>
      <xdr:rowOff>168003</xdr:rowOff>
    </xdr:to>
    <xdr:sp macro="" textlink="">
      <xdr:nvSpPr>
        <xdr:cNvPr id="469" name="楕円 468"/>
        <xdr:cNvSpPr/>
      </xdr:nvSpPr>
      <xdr:spPr>
        <a:xfrm>
          <a:off x="14351000" y="26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152780</xdr:rowOff>
    </xdr:from>
    <xdr:ext cx="762000" cy="259045"/>
    <xdr:sp macro="" textlink="">
      <xdr:nvSpPr>
        <xdr:cNvPr id="470" name="テキスト ボックス 469"/>
        <xdr:cNvSpPr txBox="1"/>
      </xdr:nvSpPr>
      <xdr:spPr>
        <a:xfrm>
          <a:off x="14020800" y="272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14454</xdr:rowOff>
    </xdr:from>
    <xdr:to>
      <xdr:col>64</xdr:col>
      <xdr:colOff>152400</xdr:colOff>
      <xdr:row>16</xdr:row>
      <xdr:rowOff>116054</xdr:rowOff>
    </xdr:to>
    <xdr:sp macro="" textlink="">
      <xdr:nvSpPr>
        <xdr:cNvPr id="471" name="楕円 470"/>
        <xdr:cNvSpPr/>
      </xdr:nvSpPr>
      <xdr:spPr>
        <a:xfrm>
          <a:off x="13462000" y="27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100831</xdr:rowOff>
    </xdr:from>
    <xdr:ext cx="762000" cy="259045"/>
    <xdr:sp macro="" textlink="">
      <xdr:nvSpPr>
        <xdr:cNvPr id="472" name="テキスト ボックス 471"/>
        <xdr:cNvSpPr txBox="1"/>
      </xdr:nvSpPr>
      <xdr:spPr>
        <a:xfrm>
          <a:off x="13131800" y="284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34,022
33,612
15.95
10,874,453
10,359,955
429,526
6,524,271
8,200,335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latin typeface="+mn-lt"/>
              <a:ea typeface="+mn-ea"/>
              <a:cs typeface="+mn-cs"/>
            </a:rPr>
            <a:t>類似団体と比して、低い数値となっている。</a:t>
          </a:r>
          <a:r>
            <a:rPr lang="ja-JP" altLang="en-US" sz="1200" b="0" i="0" baseline="0">
              <a:solidFill>
                <a:schemeClr val="dk1"/>
              </a:solidFill>
              <a:latin typeface="+mn-lt"/>
              <a:ea typeface="+mn-ea"/>
              <a:cs typeface="+mn-cs"/>
            </a:rPr>
            <a:t>その要因として、</a:t>
          </a:r>
          <a:r>
            <a:rPr lang="ja-JP" altLang="ja-JP" sz="1200" b="0" i="0" baseline="0">
              <a:solidFill>
                <a:schemeClr val="dk1"/>
              </a:solidFill>
              <a:latin typeface="+mn-lt"/>
              <a:ea typeface="+mn-ea"/>
              <a:cs typeface="+mn-cs"/>
            </a:rPr>
            <a:t>定員適正化計画において退職者不補充等を実施してきたこと</a:t>
          </a:r>
          <a:r>
            <a:rPr lang="ja-JP" altLang="en-US" sz="1200" b="0" i="0" baseline="0">
              <a:solidFill>
                <a:schemeClr val="dk1"/>
              </a:solidFill>
              <a:latin typeface="+mn-lt"/>
              <a:ea typeface="+mn-ea"/>
              <a:cs typeface="+mn-cs"/>
            </a:rPr>
            <a:t>が挙げられる。今後もより一層、効率的な行政運営が求められるため、職員の資質向上を図りつつ、コスト削減に努めていく</a:t>
          </a:r>
          <a:r>
            <a:rPr lang="ja-JP" altLang="ja-JP" sz="1200" b="0" i="0" baseline="0">
              <a:solidFill>
                <a:schemeClr val="dk1"/>
              </a:solidFill>
              <a:latin typeface="+mn-lt"/>
              <a:ea typeface="+mn-ea"/>
              <a:cs typeface="+mn-cs"/>
            </a:rPr>
            <a:t>。</a:t>
          </a:r>
          <a:endParaRPr lang="ja-JP" altLang="ja-JP" sz="1200">
            <a:solidFill>
              <a:schemeClr val="dk1"/>
            </a:solidFill>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62992</xdr:rowOff>
    </xdr:to>
    <xdr:cxnSp macro="">
      <xdr:nvCxnSpPr>
        <xdr:cNvPr id="64" name="直線コネクタ 63"/>
        <xdr:cNvCxnSpPr/>
      </xdr:nvCxnSpPr>
      <xdr:spPr>
        <a:xfrm>
          <a:off x="3987800" y="62214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49276</xdr:rowOff>
    </xdr:to>
    <xdr:cxnSp macro="">
      <xdr:nvCxnSpPr>
        <xdr:cNvPr id="67" name="直線コネクタ 66"/>
        <xdr:cNvCxnSpPr/>
      </xdr:nvCxnSpPr>
      <xdr:spPr>
        <a:xfrm>
          <a:off x="3098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90424</xdr:rowOff>
    </xdr:to>
    <xdr:cxnSp macro="">
      <xdr:nvCxnSpPr>
        <xdr:cNvPr id="70" name="直線コネクタ 69"/>
        <xdr:cNvCxnSpPr/>
      </xdr:nvCxnSpPr>
      <xdr:spPr>
        <a:xfrm flipV="1">
          <a:off x="2209800" y="6216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36</xdr:row>
      <xdr:rowOff>145288</xdr:rowOff>
    </xdr:to>
    <xdr:cxnSp macro="">
      <xdr:nvCxnSpPr>
        <xdr:cNvPr id="73" name="直線コネクタ 72"/>
        <xdr:cNvCxnSpPr/>
      </xdr:nvCxnSpPr>
      <xdr:spPr>
        <a:xfrm flipV="1">
          <a:off x="1320800" y="62626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xdr:rowOff>
    </xdr:from>
    <xdr:to>
      <xdr:col>24</xdr:col>
      <xdr:colOff>76200</xdr:colOff>
      <xdr:row>36</xdr:row>
      <xdr:rowOff>113792</xdr:rowOff>
    </xdr:to>
    <xdr:sp macro="" textlink="">
      <xdr:nvSpPr>
        <xdr:cNvPr id="83" name="楕円 82"/>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28719</xdr:rowOff>
    </xdr:from>
    <xdr:ext cx="762000" cy="259045"/>
    <xdr:sp macro="" textlink="">
      <xdr:nvSpPr>
        <xdr:cNvPr id="84" name="人件費該当値テキスト"/>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39624</xdr:rowOff>
    </xdr:from>
    <xdr:to>
      <xdr:col>11</xdr:col>
      <xdr:colOff>60325</xdr:colOff>
      <xdr:row>36</xdr:row>
      <xdr:rowOff>141224</xdr:rowOff>
    </xdr:to>
    <xdr:sp macro="" textlink="">
      <xdr:nvSpPr>
        <xdr:cNvPr id="89" name="楕円 88"/>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151401</xdr:rowOff>
    </xdr:from>
    <xdr:ext cx="762000" cy="259045"/>
    <xdr:sp macro="" textlink="">
      <xdr:nvSpPr>
        <xdr:cNvPr id="90" name="テキスト ボックス 89"/>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92" name="テキスト ボックス 91"/>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latin typeface="+mn-lt"/>
              <a:ea typeface="+mn-ea"/>
              <a:cs typeface="+mn-cs"/>
            </a:rPr>
            <a:t>類似団体と比して、</a:t>
          </a:r>
          <a:r>
            <a:rPr lang="ja-JP" altLang="en-US" sz="1200" b="0" i="0" baseline="0">
              <a:solidFill>
                <a:schemeClr val="dk1"/>
              </a:solidFill>
              <a:latin typeface="+mn-lt"/>
              <a:ea typeface="+mn-ea"/>
              <a:cs typeface="+mn-cs"/>
            </a:rPr>
            <a:t>低い数値</a:t>
          </a:r>
          <a:r>
            <a:rPr lang="ja-JP" altLang="ja-JP" sz="1200" b="0" i="0" baseline="0">
              <a:solidFill>
                <a:schemeClr val="dk1"/>
              </a:solidFill>
              <a:latin typeface="+mn-lt"/>
              <a:ea typeface="+mn-ea"/>
              <a:cs typeface="+mn-cs"/>
            </a:rPr>
            <a:t>となっている。昨年度と比較すると０．１ポイント</a:t>
          </a:r>
          <a:r>
            <a:rPr lang="ja-JP" altLang="en-US" sz="1200" b="0" i="0" baseline="0">
              <a:solidFill>
                <a:schemeClr val="dk1"/>
              </a:solidFill>
              <a:latin typeface="+mn-lt"/>
              <a:ea typeface="+mn-ea"/>
              <a:cs typeface="+mn-cs"/>
            </a:rPr>
            <a:t>減少</a:t>
          </a:r>
          <a:r>
            <a:rPr lang="ja-JP" altLang="ja-JP" sz="1200" b="0" i="0" baseline="0">
              <a:solidFill>
                <a:schemeClr val="dk1"/>
              </a:solidFill>
              <a:latin typeface="+mn-lt"/>
              <a:ea typeface="+mn-ea"/>
              <a:cs typeface="+mn-cs"/>
            </a:rPr>
            <a:t>している。指定管理者制度の導入を進めていることが当該費目に大きく影響を与えているが、住民サービスの向上、人件費の抑制等を目指し、引き続き当制度の活用を進めていきたい。　</a:t>
          </a:r>
          <a:endParaRPr lang="ja-JP" altLang="ja-JP" sz="1200">
            <a:solidFill>
              <a:schemeClr val="dk1"/>
            </a:solidFill>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16510</xdr:rowOff>
    </xdr:to>
    <xdr:cxnSp macro="">
      <xdr:nvCxnSpPr>
        <xdr:cNvPr id="125" name="直線コネクタ 124"/>
        <xdr:cNvCxnSpPr/>
      </xdr:nvCxnSpPr>
      <xdr:spPr>
        <a:xfrm flipV="1">
          <a:off x="15671800" y="2580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16510</xdr:rowOff>
    </xdr:to>
    <xdr:cxnSp macro="">
      <xdr:nvCxnSpPr>
        <xdr:cNvPr id="128" name="直線コネクタ 127"/>
        <xdr:cNvCxnSpPr/>
      </xdr:nvCxnSpPr>
      <xdr:spPr>
        <a:xfrm>
          <a:off x="14782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31750</xdr:rowOff>
    </xdr:to>
    <xdr:cxnSp macro="">
      <xdr:nvCxnSpPr>
        <xdr:cNvPr id="131" name="直線コネクタ 130"/>
        <xdr:cNvCxnSpPr/>
      </xdr:nvCxnSpPr>
      <xdr:spPr>
        <a:xfrm flipV="1">
          <a:off x="13893800" y="258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31750</xdr:rowOff>
    </xdr:to>
    <xdr:cxnSp macro="">
      <xdr:nvCxnSpPr>
        <xdr:cNvPr id="134" name="直線コネクタ 133"/>
        <xdr:cNvCxnSpPr/>
      </xdr:nvCxnSpPr>
      <xdr:spPr>
        <a:xfrm>
          <a:off x="13004800" y="259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129540</xdr:rowOff>
    </xdr:from>
    <xdr:to>
      <xdr:col>82</xdr:col>
      <xdr:colOff>158750</xdr:colOff>
      <xdr:row>15</xdr:row>
      <xdr:rowOff>59690</xdr:rowOff>
    </xdr:to>
    <xdr:sp macro="" textlink="">
      <xdr:nvSpPr>
        <xdr:cNvPr id="144" name="楕円 143"/>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146067</xdr:rowOff>
    </xdr:from>
    <xdr:ext cx="762000" cy="259045"/>
    <xdr:sp macro="" textlink="">
      <xdr:nvSpPr>
        <xdr:cNvPr id="145" name="物件費該当値テキスト"/>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137160</xdr:rowOff>
    </xdr:from>
    <xdr:to>
      <xdr:col>78</xdr:col>
      <xdr:colOff>120650</xdr:colOff>
      <xdr:row>15</xdr:row>
      <xdr:rowOff>67310</xdr:rowOff>
    </xdr:to>
    <xdr:sp macro="" textlink="">
      <xdr:nvSpPr>
        <xdr:cNvPr id="146" name="楕円 145"/>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77487</xdr:rowOff>
    </xdr:from>
    <xdr:ext cx="736600" cy="259045"/>
    <xdr:sp macro="" textlink="">
      <xdr:nvSpPr>
        <xdr:cNvPr id="147" name="テキスト ボックス 146"/>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48" name="楕円 147"/>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49" name="テキスト ボックス 148"/>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0" name="楕円 149"/>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1" name="テキスト ボックス 150"/>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52" name="楕円 151"/>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53" name="テキスト ボックス 152"/>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lt"/>
              <a:ea typeface="+mn-ea"/>
              <a:cs typeface="+mn-cs"/>
            </a:rPr>
            <a:t>類似団体と比して、同等の数値となっている。近年</a:t>
          </a:r>
          <a:r>
            <a:rPr lang="ja-JP" altLang="en-US" sz="1200" b="0" i="0" baseline="0">
              <a:solidFill>
                <a:schemeClr val="dk1"/>
              </a:solidFill>
              <a:latin typeface="+mn-lt"/>
              <a:ea typeface="+mn-ea"/>
              <a:cs typeface="+mn-cs"/>
            </a:rPr>
            <a:t>増加</a:t>
          </a:r>
          <a:r>
            <a:rPr lang="ja-JP" altLang="ja-JP" sz="1200" b="0" i="0" baseline="0">
              <a:solidFill>
                <a:schemeClr val="dk1"/>
              </a:solidFill>
              <a:latin typeface="+mn-lt"/>
              <a:ea typeface="+mn-ea"/>
              <a:cs typeface="+mn-cs"/>
            </a:rPr>
            <a:t>している要因としては、福祉サービス利用者の増等を背景とした介護・訓練等給付費の増や若年層の転入増を背景</a:t>
          </a:r>
          <a:r>
            <a:rPr lang="ja-JP" altLang="en-US" sz="1200" b="0" i="0" baseline="0">
              <a:solidFill>
                <a:schemeClr val="dk1"/>
              </a:solidFill>
              <a:latin typeface="+mn-lt"/>
              <a:ea typeface="+mn-ea"/>
              <a:cs typeface="+mn-cs"/>
            </a:rPr>
            <a:t>とした</a:t>
          </a:r>
          <a:r>
            <a:rPr lang="ja-JP" altLang="ja-JP" sz="1200" b="0" i="0" baseline="0">
              <a:solidFill>
                <a:schemeClr val="dk1"/>
              </a:solidFill>
              <a:latin typeface="+mn-lt"/>
              <a:ea typeface="+mn-ea"/>
              <a:cs typeface="+mn-cs"/>
            </a:rPr>
            <a:t>民間保育所運営委託料の増などが挙げられる。今後は、抑制等が困難な当該費目の増減に対応できるよう、選択と集中によりコスト削減を図っていく。</a:t>
          </a:r>
          <a:endParaRPr lang="ja-JP" altLang="ja-JP" sz="1200">
            <a:solidFill>
              <a:schemeClr val="dk1"/>
            </a:solidFill>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12700</xdr:rowOff>
    </xdr:to>
    <xdr:cxnSp macro="">
      <xdr:nvCxnSpPr>
        <xdr:cNvPr id="188" name="直線コネクタ 187"/>
        <xdr:cNvCxnSpPr/>
      </xdr:nvCxnSpPr>
      <xdr:spPr>
        <a:xfrm>
          <a:off x="3987800" y="95485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118835</xdr:rowOff>
    </xdr:to>
    <xdr:cxnSp macro="">
      <xdr:nvCxnSpPr>
        <xdr:cNvPr id="191" name="直線コネクタ 190"/>
        <xdr:cNvCxnSpPr/>
      </xdr:nvCxnSpPr>
      <xdr:spPr>
        <a:xfrm>
          <a:off x="3098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140607</xdr:rowOff>
    </xdr:to>
    <xdr:cxnSp macro="">
      <xdr:nvCxnSpPr>
        <xdr:cNvPr id="194" name="直線コネクタ 193"/>
        <xdr:cNvCxnSpPr/>
      </xdr:nvCxnSpPr>
      <xdr:spPr>
        <a:xfrm flipV="1">
          <a:off x="2209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140607</xdr:rowOff>
    </xdr:to>
    <xdr:cxnSp macro="">
      <xdr:nvCxnSpPr>
        <xdr:cNvPr id="197" name="直線コネクタ 196"/>
        <xdr:cNvCxnSpPr/>
      </xdr:nvCxnSpPr>
      <xdr:spPr>
        <a:xfrm>
          <a:off x="1320800" y="9494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9" name="楕円 208"/>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0" name="テキスト ボックス 209"/>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1" name="楕円 210"/>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2" name="テキスト ボックス 211"/>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3" name="楕円 212"/>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4734</xdr:rowOff>
    </xdr:from>
    <xdr:ext cx="762000" cy="259045"/>
    <xdr:sp macro="" textlink="">
      <xdr:nvSpPr>
        <xdr:cNvPr id="214" name="テキスト ボックス 213"/>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5" name="楕円 214"/>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16" name="テキスト ボックス 215"/>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lt"/>
              <a:ea typeface="+mn-ea"/>
              <a:cs typeface="+mn-cs"/>
            </a:rPr>
            <a:t>類似団体と比して高い数値となっている。その要因は、公営企業等に対する繰出金額が類似団体と比して、大きいことが挙げられる。今後は、各特別会計の独立採算を目指し、使用料、保険税等の適正化を図ることで普通会計の負担額を減らしていきたい。</a:t>
          </a:r>
          <a:endParaRPr lang="ja-JP" altLang="ja-JP" sz="1200">
            <a:solidFill>
              <a:schemeClr val="dk1"/>
            </a:solidFill>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50800</xdr:rowOff>
    </xdr:from>
    <xdr:to>
      <xdr:col>82</xdr:col>
      <xdr:colOff>107950</xdr:colOff>
      <xdr:row>60</xdr:row>
      <xdr:rowOff>58420</xdr:rowOff>
    </xdr:to>
    <xdr:cxnSp macro="">
      <xdr:nvCxnSpPr>
        <xdr:cNvPr id="249" name="直線コネクタ 248"/>
        <xdr:cNvCxnSpPr/>
      </xdr:nvCxnSpPr>
      <xdr:spPr>
        <a:xfrm>
          <a:off x="15671800" y="10337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161290</xdr:rowOff>
    </xdr:from>
    <xdr:to>
      <xdr:col>78</xdr:col>
      <xdr:colOff>69850</xdr:colOff>
      <xdr:row>60</xdr:row>
      <xdr:rowOff>50800</xdr:rowOff>
    </xdr:to>
    <xdr:cxnSp macro="">
      <xdr:nvCxnSpPr>
        <xdr:cNvPr id="252" name="直線コネクタ 251"/>
        <xdr:cNvCxnSpPr/>
      </xdr:nvCxnSpPr>
      <xdr:spPr>
        <a:xfrm>
          <a:off x="14782800" y="1027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146050</xdr:rowOff>
    </xdr:from>
    <xdr:to>
      <xdr:col>73</xdr:col>
      <xdr:colOff>180975</xdr:colOff>
      <xdr:row>59</xdr:row>
      <xdr:rowOff>161290</xdr:rowOff>
    </xdr:to>
    <xdr:cxnSp macro="">
      <xdr:nvCxnSpPr>
        <xdr:cNvPr id="255" name="直線コネクタ 254"/>
        <xdr:cNvCxnSpPr/>
      </xdr:nvCxnSpPr>
      <xdr:spPr>
        <a:xfrm>
          <a:off x="13893800" y="1026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115570</xdr:rowOff>
    </xdr:from>
    <xdr:to>
      <xdr:col>69</xdr:col>
      <xdr:colOff>92075</xdr:colOff>
      <xdr:row>59</xdr:row>
      <xdr:rowOff>146050</xdr:rowOff>
    </xdr:to>
    <xdr:cxnSp macro="">
      <xdr:nvCxnSpPr>
        <xdr:cNvPr id="258" name="直線コネクタ 257"/>
        <xdr:cNvCxnSpPr/>
      </xdr:nvCxnSpPr>
      <xdr:spPr>
        <a:xfrm>
          <a:off x="13004800" y="1023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xdr:rowOff>
    </xdr:from>
    <xdr:to>
      <xdr:col>82</xdr:col>
      <xdr:colOff>158750</xdr:colOff>
      <xdr:row>60</xdr:row>
      <xdr:rowOff>109220</xdr:rowOff>
    </xdr:to>
    <xdr:sp macro="" textlink="">
      <xdr:nvSpPr>
        <xdr:cNvPr id="268" name="楕円 267"/>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151147</xdr:rowOff>
    </xdr:from>
    <xdr:ext cx="762000" cy="259045"/>
    <xdr:sp macro="" textlink="">
      <xdr:nvSpPr>
        <xdr:cNvPr id="269" name="その他該当値テキスト"/>
        <xdr:cNvSpPr txBox="1"/>
      </xdr:nvSpPr>
      <xdr:spPr>
        <a:xfrm>
          <a:off x="165989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70" name="楕円 269"/>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86377</xdr:rowOff>
    </xdr:from>
    <xdr:ext cx="736600" cy="259045"/>
    <xdr:sp macro="" textlink="">
      <xdr:nvSpPr>
        <xdr:cNvPr id="271" name="テキスト ボックス 270"/>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110490</xdr:rowOff>
    </xdr:from>
    <xdr:to>
      <xdr:col>74</xdr:col>
      <xdr:colOff>31750</xdr:colOff>
      <xdr:row>60</xdr:row>
      <xdr:rowOff>40640</xdr:rowOff>
    </xdr:to>
    <xdr:sp macro="" textlink="">
      <xdr:nvSpPr>
        <xdr:cNvPr id="272" name="楕円 271"/>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25417</xdr:rowOff>
    </xdr:from>
    <xdr:ext cx="762000" cy="259045"/>
    <xdr:sp macro="" textlink="">
      <xdr:nvSpPr>
        <xdr:cNvPr id="273" name="テキスト ボックス 272"/>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74" name="楕円 273"/>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75" name="テキスト ボックス 274"/>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64770</xdr:rowOff>
    </xdr:from>
    <xdr:to>
      <xdr:col>65</xdr:col>
      <xdr:colOff>53975</xdr:colOff>
      <xdr:row>59</xdr:row>
      <xdr:rowOff>166370</xdr:rowOff>
    </xdr:to>
    <xdr:sp macro="" textlink="">
      <xdr:nvSpPr>
        <xdr:cNvPr id="276" name="楕円 275"/>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151147</xdr:rowOff>
    </xdr:from>
    <xdr:ext cx="762000" cy="259045"/>
    <xdr:sp macro="" textlink="">
      <xdr:nvSpPr>
        <xdr:cNvPr id="277" name="テキスト ボックス 276"/>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latin typeface="+mn-lt"/>
              <a:ea typeface="+mn-ea"/>
              <a:cs typeface="+mn-cs"/>
            </a:rPr>
            <a:t>昨年度と比較</a:t>
          </a:r>
          <a:r>
            <a:rPr lang="ja-JP" altLang="en-US" sz="1200" b="0" i="0" baseline="0">
              <a:solidFill>
                <a:schemeClr val="dk1"/>
              </a:solidFill>
              <a:latin typeface="+mn-lt"/>
              <a:ea typeface="+mn-ea"/>
              <a:cs typeface="+mn-cs"/>
            </a:rPr>
            <a:t>すると同値であっり、類似団体と比すると依然として高い数値となっている</a:t>
          </a:r>
          <a:r>
            <a:rPr lang="ja-JP" altLang="ja-JP" sz="1200" b="0" i="0" baseline="0">
              <a:solidFill>
                <a:schemeClr val="dk1"/>
              </a:solidFill>
              <a:latin typeface="+mn-lt"/>
              <a:ea typeface="+mn-ea"/>
              <a:cs typeface="+mn-cs"/>
            </a:rPr>
            <a:t>。要因としては、ごみ処理や消防行政を一部事務組合で行っていることが挙げられる。今後はスケールメリットを生かしたコスト削減を図っていく。</a:t>
          </a:r>
          <a:endParaRPr kumimoji="1" lang="ja-JP" altLang="ja-JP" sz="1200">
            <a:solidFill>
              <a:schemeClr val="dk1"/>
            </a:solidFill>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37</xdr:row>
      <xdr:rowOff>161290</xdr:rowOff>
    </xdr:to>
    <xdr:cxnSp macro="">
      <xdr:nvCxnSpPr>
        <xdr:cNvPr id="307" name="直線コネクタ 306"/>
        <xdr:cNvCxnSpPr/>
      </xdr:nvCxnSpPr>
      <xdr:spPr>
        <a:xfrm>
          <a:off x="15671800" y="6504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37</xdr:row>
      <xdr:rowOff>161290</xdr:rowOff>
    </xdr:to>
    <xdr:cxnSp macro="">
      <xdr:nvCxnSpPr>
        <xdr:cNvPr id="310" name="直線コネクタ 309"/>
        <xdr:cNvCxnSpPr/>
      </xdr:nvCxnSpPr>
      <xdr:spPr>
        <a:xfrm>
          <a:off x="14782800" y="64866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53848</xdr:rowOff>
    </xdr:to>
    <xdr:cxnSp macro="">
      <xdr:nvCxnSpPr>
        <xdr:cNvPr id="313" name="直線コネクタ 312"/>
        <xdr:cNvCxnSpPr/>
      </xdr:nvCxnSpPr>
      <xdr:spPr>
        <a:xfrm flipV="1">
          <a:off x="13893800" y="64866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53848</xdr:rowOff>
    </xdr:from>
    <xdr:to>
      <xdr:col>69</xdr:col>
      <xdr:colOff>92075</xdr:colOff>
      <xdr:row>38</xdr:row>
      <xdr:rowOff>53848</xdr:rowOff>
    </xdr:to>
    <xdr:cxnSp macro="">
      <xdr:nvCxnSpPr>
        <xdr:cNvPr id="316" name="直線コネクタ 315"/>
        <xdr:cNvCxnSpPr/>
      </xdr:nvCxnSpPr>
      <xdr:spPr>
        <a:xfrm>
          <a:off x="13004800" y="6568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6" name="楕円 325"/>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7"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8" name="楕円 327"/>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9" name="テキスト ボックス 328"/>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0" name="楕円 329"/>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1" name="テキスト ボックス 330"/>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xdr:rowOff>
    </xdr:from>
    <xdr:to>
      <xdr:col>69</xdr:col>
      <xdr:colOff>142875</xdr:colOff>
      <xdr:row>38</xdr:row>
      <xdr:rowOff>104648</xdr:rowOff>
    </xdr:to>
    <xdr:sp macro="" textlink="">
      <xdr:nvSpPr>
        <xdr:cNvPr id="332" name="楕円 331"/>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89425</xdr:rowOff>
    </xdr:from>
    <xdr:ext cx="762000" cy="259045"/>
    <xdr:sp macro="" textlink="">
      <xdr:nvSpPr>
        <xdr:cNvPr id="333" name="テキスト ボックス 332"/>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34" name="楕円 333"/>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35" name="テキスト ボックス 334"/>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latin typeface="+mn-lt"/>
              <a:ea typeface="+mn-ea"/>
              <a:cs typeface="+mn-cs"/>
            </a:rPr>
            <a:t>昨年度と同値であり、</a:t>
          </a:r>
          <a:r>
            <a:rPr lang="ja-JP" altLang="ja-JP" sz="1200" b="0" i="0" baseline="0">
              <a:solidFill>
                <a:schemeClr val="dk1"/>
              </a:solidFill>
              <a:latin typeface="+mn-lt"/>
              <a:ea typeface="+mn-ea"/>
              <a:cs typeface="+mn-cs"/>
            </a:rPr>
            <a:t>類似団体と比して低い数値となっている。要因としては、</a:t>
          </a:r>
          <a:r>
            <a:rPr lang="ja-JP" altLang="en-US" sz="1200" b="0" i="0" baseline="0">
              <a:solidFill>
                <a:schemeClr val="dk1"/>
              </a:solidFill>
              <a:latin typeface="+mn-lt"/>
              <a:ea typeface="+mn-ea"/>
              <a:cs typeface="+mn-cs"/>
            </a:rPr>
            <a:t>これまで、地方債の新規発行を抑制してきたこと等が挙げられる。今後は、道仏地区区画整理事業や東武動物公園駅東西口整備事業などの償還開始による公債費の上昇が見込まれるため、後年度負担とのバランスを調整しながら対応していく。</a:t>
          </a:r>
          <a:endParaRPr lang="ja-JP" altLang="ja-JP" sz="1200">
            <a:solidFill>
              <a:schemeClr val="dk1"/>
            </a:solidFill>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92710</xdr:rowOff>
    </xdr:to>
    <xdr:cxnSp macro="">
      <xdr:nvCxnSpPr>
        <xdr:cNvPr id="368" name="直線コネクタ 367"/>
        <xdr:cNvCxnSpPr/>
      </xdr:nvCxnSpPr>
      <xdr:spPr>
        <a:xfrm>
          <a:off x="3987800" y="12951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92710</xdr:rowOff>
    </xdr:to>
    <xdr:cxnSp macro="">
      <xdr:nvCxnSpPr>
        <xdr:cNvPr id="371" name="直線コネクタ 370"/>
        <xdr:cNvCxnSpPr/>
      </xdr:nvCxnSpPr>
      <xdr:spPr>
        <a:xfrm>
          <a:off x="3098800" y="12905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107950</xdr:rowOff>
    </xdr:to>
    <xdr:cxnSp macro="">
      <xdr:nvCxnSpPr>
        <xdr:cNvPr id="374" name="直線コネクタ 373"/>
        <xdr:cNvCxnSpPr/>
      </xdr:nvCxnSpPr>
      <xdr:spPr>
        <a:xfrm flipV="1">
          <a:off x="2209800" y="12905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107950</xdr:rowOff>
    </xdr:to>
    <xdr:cxnSp macro="">
      <xdr:nvCxnSpPr>
        <xdr:cNvPr id="377" name="直線コネクタ 376"/>
        <xdr:cNvCxnSpPr/>
      </xdr:nvCxnSpPr>
      <xdr:spPr>
        <a:xfrm>
          <a:off x="1320800" y="1289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7" name="楕円 386"/>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8"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9" name="楕円 388"/>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90" name="テキスト ボックス 389"/>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1" name="楕円 390"/>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2" name="テキスト ボックス 391"/>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93" name="楕円 392"/>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94" name="テキスト ボックス 393"/>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5" name="楕円 394"/>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396" name="テキスト ボックス 395"/>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latin typeface="+mn-lt"/>
              <a:ea typeface="+mn-ea"/>
              <a:cs typeface="+mn-cs"/>
            </a:rPr>
            <a:t>類似団体と比して高い数値となっている。このことは、公債費の割合が類似団体と比して低いことも同時に示している。公債費は過年度借入金の償還が進むことでその割合は低下しているが、同時に公共施設等の老朽化が進み建替需要が近いことを意味する。人口構造が大きく変化し財政状況も厳しさを増すと予想される今後において、いかに更新するか、また更新に向けた準備が重要となってくる。</a:t>
          </a:r>
          <a:endParaRPr kumimoji="1" lang="ja-JP" altLang="ja-JP" sz="1200">
            <a:solidFill>
              <a:schemeClr val="dk1"/>
            </a:solidFill>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42418</xdr:rowOff>
    </xdr:from>
    <xdr:to>
      <xdr:col>82</xdr:col>
      <xdr:colOff>107950</xdr:colOff>
      <xdr:row>79</xdr:row>
      <xdr:rowOff>83565</xdr:rowOff>
    </xdr:to>
    <xdr:cxnSp macro="">
      <xdr:nvCxnSpPr>
        <xdr:cNvPr id="427" name="直線コネクタ 426"/>
        <xdr:cNvCxnSpPr/>
      </xdr:nvCxnSpPr>
      <xdr:spPr>
        <a:xfrm>
          <a:off x="15671800" y="135869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42418</xdr:rowOff>
    </xdr:to>
    <xdr:cxnSp macro="">
      <xdr:nvCxnSpPr>
        <xdr:cNvPr id="430" name="直線コネクタ 429"/>
        <xdr:cNvCxnSpPr/>
      </xdr:nvCxnSpPr>
      <xdr:spPr>
        <a:xfrm>
          <a:off x="14782800" y="135229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79</xdr:row>
      <xdr:rowOff>120142</xdr:rowOff>
    </xdr:to>
    <xdr:cxnSp macro="">
      <xdr:nvCxnSpPr>
        <xdr:cNvPr id="433" name="直線コネクタ 432"/>
        <xdr:cNvCxnSpPr/>
      </xdr:nvCxnSpPr>
      <xdr:spPr>
        <a:xfrm flipV="1">
          <a:off x="13893800" y="13522961"/>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120142</xdr:rowOff>
    </xdr:from>
    <xdr:to>
      <xdr:col>69</xdr:col>
      <xdr:colOff>92075</xdr:colOff>
      <xdr:row>79</xdr:row>
      <xdr:rowOff>120142</xdr:rowOff>
    </xdr:to>
    <xdr:cxnSp macro="">
      <xdr:nvCxnSpPr>
        <xdr:cNvPr id="436" name="直線コネクタ 435"/>
        <xdr:cNvCxnSpPr/>
      </xdr:nvCxnSpPr>
      <xdr:spPr>
        <a:xfrm>
          <a:off x="13004800" y="13664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32765</xdr:rowOff>
    </xdr:from>
    <xdr:to>
      <xdr:col>82</xdr:col>
      <xdr:colOff>158750</xdr:colOff>
      <xdr:row>79</xdr:row>
      <xdr:rowOff>134365</xdr:rowOff>
    </xdr:to>
    <xdr:sp macro="" textlink="">
      <xdr:nvSpPr>
        <xdr:cNvPr id="446" name="楕円 445"/>
        <xdr:cNvSpPr/>
      </xdr:nvSpPr>
      <xdr:spPr>
        <a:xfrm>
          <a:off x="16459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4842</xdr:rowOff>
    </xdr:from>
    <xdr:ext cx="762000" cy="259045"/>
    <xdr:sp macro="" textlink="">
      <xdr:nvSpPr>
        <xdr:cNvPr id="447" name="公債費以外該当値テキスト"/>
        <xdr:cNvSpPr txBox="1"/>
      </xdr:nvSpPr>
      <xdr:spPr>
        <a:xfrm>
          <a:off x="16598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163068</xdr:rowOff>
    </xdr:from>
    <xdr:to>
      <xdr:col>78</xdr:col>
      <xdr:colOff>120650</xdr:colOff>
      <xdr:row>79</xdr:row>
      <xdr:rowOff>93218</xdr:rowOff>
    </xdr:to>
    <xdr:sp macro="" textlink="">
      <xdr:nvSpPr>
        <xdr:cNvPr id="448" name="楕円 447"/>
        <xdr:cNvSpPr/>
      </xdr:nvSpPr>
      <xdr:spPr>
        <a:xfrm>
          <a:off x="15621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77995</xdr:rowOff>
    </xdr:from>
    <xdr:ext cx="736600" cy="259045"/>
    <xdr:sp macro="" textlink="">
      <xdr:nvSpPr>
        <xdr:cNvPr id="449" name="テキスト ボックス 448"/>
        <xdr:cNvSpPr txBox="1"/>
      </xdr:nvSpPr>
      <xdr:spPr>
        <a:xfrm>
          <a:off x="15290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0" name="楕円 449"/>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1" name="テキスト ボックス 450"/>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69342</xdr:rowOff>
    </xdr:from>
    <xdr:to>
      <xdr:col>69</xdr:col>
      <xdr:colOff>142875</xdr:colOff>
      <xdr:row>79</xdr:row>
      <xdr:rowOff>170942</xdr:rowOff>
    </xdr:to>
    <xdr:sp macro="" textlink="">
      <xdr:nvSpPr>
        <xdr:cNvPr id="452" name="楕円 451"/>
        <xdr:cNvSpPr/>
      </xdr:nvSpPr>
      <xdr:spPr>
        <a:xfrm>
          <a:off x="13843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155719</xdr:rowOff>
    </xdr:from>
    <xdr:ext cx="762000" cy="259045"/>
    <xdr:sp macro="" textlink="">
      <xdr:nvSpPr>
        <xdr:cNvPr id="453" name="テキスト ボックス 452"/>
        <xdr:cNvSpPr txBox="1"/>
      </xdr:nvSpPr>
      <xdr:spPr>
        <a:xfrm>
          <a:off x="13512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69342</xdr:rowOff>
    </xdr:from>
    <xdr:to>
      <xdr:col>65</xdr:col>
      <xdr:colOff>53975</xdr:colOff>
      <xdr:row>79</xdr:row>
      <xdr:rowOff>170942</xdr:rowOff>
    </xdr:to>
    <xdr:sp macro="" textlink="">
      <xdr:nvSpPr>
        <xdr:cNvPr id="454" name="楕円 453"/>
        <xdr:cNvSpPr/>
      </xdr:nvSpPr>
      <xdr:spPr>
        <a:xfrm>
          <a:off x="12954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155719</xdr:rowOff>
    </xdr:from>
    <xdr:ext cx="762000" cy="259045"/>
    <xdr:sp macro="" textlink="">
      <xdr:nvSpPr>
        <xdr:cNvPr id="455" name="テキスト ボックス 454"/>
        <xdr:cNvSpPr txBox="1"/>
      </xdr:nvSpPr>
      <xdr:spPr>
        <a:xfrm>
          <a:off x="12623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75739</xdr:rowOff>
    </xdr:from>
    <xdr:to>
      <xdr:col>29</xdr:col>
      <xdr:colOff>127000</xdr:colOff>
      <xdr:row>18</xdr:row>
      <xdr:rowOff>94109</xdr:rowOff>
    </xdr:to>
    <xdr:cxnSp macro="">
      <xdr:nvCxnSpPr>
        <xdr:cNvPr id="52" name="直線コネクタ 51"/>
        <xdr:cNvCxnSpPr/>
      </xdr:nvCxnSpPr>
      <xdr:spPr bwMode="auto">
        <a:xfrm flipV="1">
          <a:off x="5003800" y="3209464"/>
          <a:ext cx="647700" cy="18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74743</xdr:rowOff>
    </xdr:from>
    <xdr:to>
      <xdr:col>26</xdr:col>
      <xdr:colOff>50800</xdr:colOff>
      <xdr:row>18</xdr:row>
      <xdr:rowOff>94109</xdr:rowOff>
    </xdr:to>
    <xdr:cxnSp macro="">
      <xdr:nvCxnSpPr>
        <xdr:cNvPr id="55" name="直線コネクタ 54"/>
        <xdr:cNvCxnSpPr/>
      </xdr:nvCxnSpPr>
      <xdr:spPr bwMode="auto">
        <a:xfrm>
          <a:off x="4305300" y="3208468"/>
          <a:ext cx="698500" cy="19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74743</xdr:rowOff>
    </xdr:from>
    <xdr:to>
      <xdr:col>22</xdr:col>
      <xdr:colOff>114300</xdr:colOff>
      <xdr:row>18</xdr:row>
      <xdr:rowOff>104575</xdr:rowOff>
    </xdr:to>
    <xdr:cxnSp macro="">
      <xdr:nvCxnSpPr>
        <xdr:cNvPr id="58" name="直線コネクタ 57"/>
        <xdr:cNvCxnSpPr/>
      </xdr:nvCxnSpPr>
      <xdr:spPr bwMode="auto">
        <a:xfrm flipV="1">
          <a:off x="3606800" y="3208468"/>
          <a:ext cx="698500" cy="2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74988</xdr:rowOff>
    </xdr:from>
    <xdr:to>
      <xdr:col>18</xdr:col>
      <xdr:colOff>177800</xdr:colOff>
      <xdr:row>18</xdr:row>
      <xdr:rowOff>104575</xdr:rowOff>
    </xdr:to>
    <xdr:cxnSp macro="">
      <xdr:nvCxnSpPr>
        <xdr:cNvPr id="61" name="直線コネクタ 60"/>
        <xdr:cNvCxnSpPr/>
      </xdr:nvCxnSpPr>
      <xdr:spPr bwMode="auto">
        <a:xfrm>
          <a:off x="2908300" y="3208713"/>
          <a:ext cx="698500" cy="29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24939</xdr:rowOff>
    </xdr:from>
    <xdr:to>
      <xdr:col>29</xdr:col>
      <xdr:colOff>177800</xdr:colOff>
      <xdr:row>18</xdr:row>
      <xdr:rowOff>126539</xdr:rowOff>
    </xdr:to>
    <xdr:sp macro="" textlink="">
      <xdr:nvSpPr>
        <xdr:cNvPr id="71" name="楕円 70"/>
        <xdr:cNvSpPr/>
      </xdr:nvSpPr>
      <xdr:spPr bwMode="auto">
        <a:xfrm>
          <a:off x="5600700" y="315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168466</xdr:rowOff>
    </xdr:from>
    <xdr:ext cx="762000" cy="259045"/>
    <xdr:sp macro="" textlink="">
      <xdr:nvSpPr>
        <xdr:cNvPr id="72" name="人口1人当たり決算額の推移該当値テキスト130"/>
        <xdr:cNvSpPr txBox="1"/>
      </xdr:nvSpPr>
      <xdr:spPr>
        <a:xfrm>
          <a:off x="5740400" y="313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43309</xdr:rowOff>
    </xdr:from>
    <xdr:to>
      <xdr:col>26</xdr:col>
      <xdr:colOff>101600</xdr:colOff>
      <xdr:row>18</xdr:row>
      <xdr:rowOff>144909</xdr:rowOff>
    </xdr:to>
    <xdr:sp macro="" textlink="">
      <xdr:nvSpPr>
        <xdr:cNvPr id="73" name="楕円 72"/>
        <xdr:cNvSpPr/>
      </xdr:nvSpPr>
      <xdr:spPr bwMode="auto">
        <a:xfrm>
          <a:off x="4953000" y="3177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129686</xdr:rowOff>
    </xdr:from>
    <xdr:ext cx="736600" cy="259045"/>
    <xdr:sp macro="" textlink="">
      <xdr:nvSpPr>
        <xdr:cNvPr id="74" name="テキスト ボックス 73"/>
        <xdr:cNvSpPr txBox="1"/>
      </xdr:nvSpPr>
      <xdr:spPr>
        <a:xfrm>
          <a:off x="4622800" y="3263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23943</xdr:rowOff>
    </xdr:from>
    <xdr:to>
      <xdr:col>22</xdr:col>
      <xdr:colOff>165100</xdr:colOff>
      <xdr:row>18</xdr:row>
      <xdr:rowOff>125543</xdr:rowOff>
    </xdr:to>
    <xdr:sp macro="" textlink="">
      <xdr:nvSpPr>
        <xdr:cNvPr id="75" name="楕円 74"/>
        <xdr:cNvSpPr/>
      </xdr:nvSpPr>
      <xdr:spPr bwMode="auto">
        <a:xfrm>
          <a:off x="4254500" y="3157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110320</xdr:rowOff>
    </xdr:from>
    <xdr:ext cx="762000" cy="259045"/>
    <xdr:sp macro="" textlink="">
      <xdr:nvSpPr>
        <xdr:cNvPr id="76" name="テキスト ボックス 75"/>
        <xdr:cNvSpPr txBox="1"/>
      </xdr:nvSpPr>
      <xdr:spPr>
        <a:xfrm>
          <a:off x="3924300" y="324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53775</xdr:rowOff>
    </xdr:from>
    <xdr:to>
      <xdr:col>19</xdr:col>
      <xdr:colOff>38100</xdr:colOff>
      <xdr:row>18</xdr:row>
      <xdr:rowOff>155375</xdr:rowOff>
    </xdr:to>
    <xdr:sp macro="" textlink="">
      <xdr:nvSpPr>
        <xdr:cNvPr id="77" name="楕円 76"/>
        <xdr:cNvSpPr/>
      </xdr:nvSpPr>
      <xdr:spPr bwMode="auto">
        <a:xfrm>
          <a:off x="3556000" y="318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140152</xdr:rowOff>
    </xdr:from>
    <xdr:ext cx="762000" cy="259045"/>
    <xdr:sp macro="" textlink="">
      <xdr:nvSpPr>
        <xdr:cNvPr id="78" name="テキスト ボックス 77"/>
        <xdr:cNvSpPr txBox="1"/>
      </xdr:nvSpPr>
      <xdr:spPr>
        <a:xfrm>
          <a:off x="3225800" y="327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24188</xdr:rowOff>
    </xdr:from>
    <xdr:to>
      <xdr:col>15</xdr:col>
      <xdr:colOff>101600</xdr:colOff>
      <xdr:row>18</xdr:row>
      <xdr:rowOff>125788</xdr:rowOff>
    </xdr:to>
    <xdr:sp macro="" textlink="">
      <xdr:nvSpPr>
        <xdr:cNvPr id="79" name="楕円 78"/>
        <xdr:cNvSpPr/>
      </xdr:nvSpPr>
      <xdr:spPr bwMode="auto">
        <a:xfrm>
          <a:off x="2857500" y="3157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110565</xdr:rowOff>
    </xdr:from>
    <xdr:ext cx="762000" cy="259045"/>
    <xdr:sp macro="" textlink="">
      <xdr:nvSpPr>
        <xdr:cNvPr id="80" name="テキスト ボックス 79"/>
        <xdr:cNvSpPr txBox="1"/>
      </xdr:nvSpPr>
      <xdr:spPr>
        <a:xfrm>
          <a:off x="2527300" y="32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313440</xdr:rowOff>
    </xdr:from>
    <xdr:to>
      <xdr:col>29</xdr:col>
      <xdr:colOff>127000</xdr:colOff>
      <xdr:row>35</xdr:row>
      <xdr:rowOff>323073</xdr:rowOff>
    </xdr:to>
    <xdr:cxnSp macro="">
      <xdr:nvCxnSpPr>
        <xdr:cNvPr id="115" name="直線コネクタ 114"/>
        <xdr:cNvCxnSpPr/>
      </xdr:nvCxnSpPr>
      <xdr:spPr bwMode="auto">
        <a:xfrm>
          <a:off x="5003800" y="6923790"/>
          <a:ext cx="647700" cy="9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303904</xdr:rowOff>
    </xdr:from>
    <xdr:to>
      <xdr:col>26</xdr:col>
      <xdr:colOff>50800</xdr:colOff>
      <xdr:row>35</xdr:row>
      <xdr:rowOff>313440</xdr:rowOff>
    </xdr:to>
    <xdr:cxnSp macro="">
      <xdr:nvCxnSpPr>
        <xdr:cNvPr id="118" name="直線コネクタ 117"/>
        <xdr:cNvCxnSpPr/>
      </xdr:nvCxnSpPr>
      <xdr:spPr bwMode="auto">
        <a:xfrm>
          <a:off x="4305300" y="6914254"/>
          <a:ext cx="698500" cy="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303904</xdr:rowOff>
    </xdr:from>
    <xdr:to>
      <xdr:col>22</xdr:col>
      <xdr:colOff>114300</xdr:colOff>
      <xdr:row>35</xdr:row>
      <xdr:rowOff>309553</xdr:rowOff>
    </xdr:to>
    <xdr:cxnSp macro="">
      <xdr:nvCxnSpPr>
        <xdr:cNvPr id="121" name="直線コネクタ 120"/>
        <xdr:cNvCxnSpPr/>
      </xdr:nvCxnSpPr>
      <xdr:spPr bwMode="auto">
        <a:xfrm flipV="1">
          <a:off x="3606800" y="6914254"/>
          <a:ext cx="698500" cy="5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309553</xdr:rowOff>
    </xdr:from>
    <xdr:to>
      <xdr:col>18</xdr:col>
      <xdr:colOff>177800</xdr:colOff>
      <xdr:row>35</xdr:row>
      <xdr:rowOff>336431</xdr:rowOff>
    </xdr:to>
    <xdr:cxnSp macro="">
      <xdr:nvCxnSpPr>
        <xdr:cNvPr id="124" name="直線コネクタ 123"/>
        <xdr:cNvCxnSpPr/>
      </xdr:nvCxnSpPr>
      <xdr:spPr bwMode="auto">
        <a:xfrm flipV="1">
          <a:off x="2908300" y="6919903"/>
          <a:ext cx="698500" cy="2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272273</xdr:rowOff>
    </xdr:from>
    <xdr:to>
      <xdr:col>29</xdr:col>
      <xdr:colOff>177800</xdr:colOff>
      <xdr:row>36</xdr:row>
      <xdr:rowOff>30973</xdr:rowOff>
    </xdr:to>
    <xdr:sp macro="" textlink="">
      <xdr:nvSpPr>
        <xdr:cNvPr id="134" name="楕円 133"/>
        <xdr:cNvSpPr/>
      </xdr:nvSpPr>
      <xdr:spPr bwMode="auto">
        <a:xfrm>
          <a:off x="5600700" y="688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244350</xdr:rowOff>
    </xdr:from>
    <xdr:ext cx="762000" cy="259045"/>
    <xdr:sp macro="" textlink="">
      <xdr:nvSpPr>
        <xdr:cNvPr id="135" name="人口1人当たり決算額の推移該当値テキスト445"/>
        <xdr:cNvSpPr txBox="1"/>
      </xdr:nvSpPr>
      <xdr:spPr>
        <a:xfrm>
          <a:off x="5740400" y="685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262640</xdr:rowOff>
    </xdr:from>
    <xdr:to>
      <xdr:col>26</xdr:col>
      <xdr:colOff>101600</xdr:colOff>
      <xdr:row>36</xdr:row>
      <xdr:rowOff>21340</xdr:rowOff>
    </xdr:to>
    <xdr:sp macro="" textlink="">
      <xdr:nvSpPr>
        <xdr:cNvPr id="136" name="楕円 135"/>
        <xdr:cNvSpPr/>
      </xdr:nvSpPr>
      <xdr:spPr bwMode="auto">
        <a:xfrm>
          <a:off x="4953000" y="6872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6117</xdr:rowOff>
    </xdr:from>
    <xdr:ext cx="736600" cy="259045"/>
    <xdr:sp macro="" textlink="">
      <xdr:nvSpPr>
        <xdr:cNvPr id="137" name="テキスト ボックス 136"/>
        <xdr:cNvSpPr txBox="1"/>
      </xdr:nvSpPr>
      <xdr:spPr>
        <a:xfrm>
          <a:off x="4622800" y="6959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253104</xdr:rowOff>
    </xdr:from>
    <xdr:to>
      <xdr:col>22</xdr:col>
      <xdr:colOff>165100</xdr:colOff>
      <xdr:row>36</xdr:row>
      <xdr:rowOff>11804</xdr:rowOff>
    </xdr:to>
    <xdr:sp macro="" textlink="">
      <xdr:nvSpPr>
        <xdr:cNvPr id="138" name="楕円 137"/>
        <xdr:cNvSpPr/>
      </xdr:nvSpPr>
      <xdr:spPr bwMode="auto">
        <a:xfrm>
          <a:off x="4254500" y="6863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339481</xdr:rowOff>
    </xdr:from>
    <xdr:ext cx="762000" cy="259045"/>
    <xdr:sp macro="" textlink="">
      <xdr:nvSpPr>
        <xdr:cNvPr id="139" name="テキスト ボックス 138"/>
        <xdr:cNvSpPr txBox="1"/>
      </xdr:nvSpPr>
      <xdr:spPr>
        <a:xfrm>
          <a:off x="3924300" y="694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258753</xdr:rowOff>
    </xdr:from>
    <xdr:to>
      <xdr:col>19</xdr:col>
      <xdr:colOff>38100</xdr:colOff>
      <xdr:row>36</xdr:row>
      <xdr:rowOff>17453</xdr:rowOff>
    </xdr:to>
    <xdr:sp macro="" textlink="">
      <xdr:nvSpPr>
        <xdr:cNvPr id="140" name="楕円 139"/>
        <xdr:cNvSpPr/>
      </xdr:nvSpPr>
      <xdr:spPr bwMode="auto">
        <a:xfrm>
          <a:off x="3556000" y="6869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2230</xdr:rowOff>
    </xdr:from>
    <xdr:ext cx="762000" cy="259045"/>
    <xdr:sp macro="" textlink="">
      <xdr:nvSpPr>
        <xdr:cNvPr id="141" name="テキスト ボックス 140"/>
        <xdr:cNvSpPr txBox="1"/>
      </xdr:nvSpPr>
      <xdr:spPr>
        <a:xfrm>
          <a:off x="3225800" y="695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285631</xdr:rowOff>
    </xdr:from>
    <xdr:to>
      <xdr:col>15</xdr:col>
      <xdr:colOff>101600</xdr:colOff>
      <xdr:row>36</xdr:row>
      <xdr:rowOff>44331</xdr:rowOff>
    </xdr:to>
    <xdr:sp macro="" textlink="">
      <xdr:nvSpPr>
        <xdr:cNvPr id="142" name="楕円 141"/>
        <xdr:cNvSpPr/>
      </xdr:nvSpPr>
      <xdr:spPr bwMode="auto">
        <a:xfrm>
          <a:off x="2857500" y="6895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29108</xdr:rowOff>
    </xdr:from>
    <xdr:ext cx="762000" cy="259045"/>
    <xdr:sp macro="" textlink="">
      <xdr:nvSpPr>
        <xdr:cNvPr id="143" name="テキスト ボックス 142"/>
        <xdr:cNvSpPr txBox="1"/>
      </xdr:nvSpPr>
      <xdr:spPr>
        <a:xfrm>
          <a:off x="2527300" y="698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34,022
33,612
15.95
10,874,453
10,359,955
429,526
6,524,271
8,200,335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9855</xdr:rowOff>
    </xdr:from>
    <xdr:to>
      <xdr:col>24</xdr:col>
      <xdr:colOff>63500</xdr:colOff>
      <xdr:row>37</xdr:row>
      <xdr:rowOff>29760</xdr:rowOff>
    </xdr:to>
    <xdr:cxnSp macro="">
      <xdr:nvCxnSpPr>
        <xdr:cNvPr id="63" name="直線コネクタ 62"/>
        <xdr:cNvCxnSpPr/>
      </xdr:nvCxnSpPr>
      <xdr:spPr>
        <a:xfrm flipV="1">
          <a:off x="3797300" y="6353505"/>
          <a:ext cx="838200" cy="1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7096</xdr:rowOff>
    </xdr:from>
    <xdr:to>
      <xdr:col>19</xdr:col>
      <xdr:colOff>177800</xdr:colOff>
      <xdr:row>37</xdr:row>
      <xdr:rowOff>29760</xdr:rowOff>
    </xdr:to>
    <xdr:cxnSp macro="">
      <xdr:nvCxnSpPr>
        <xdr:cNvPr id="66" name="直線コネクタ 65"/>
        <xdr:cNvCxnSpPr/>
      </xdr:nvCxnSpPr>
      <xdr:spPr>
        <a:xfrm>
          <a:off x="2908300" y="6350746"/>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7096</xdr:rowOff>
    </xdr:from>
    <xdr:to>
      <xdr:col>15</xdr:col>
      <xdr:colOff>50800</xdr:colOff>
      <xdr:row>37</xdr:row>
      <xdr:rowOff>9202</xdr:rowOff>
    </xdr:to>
    <xdr:cxnSp macro="">
      <xdr:nvCxnSpPr>
        <xdr:cNvPr id="69" name="直線コネクタ 68"/>
        <xdr:cNvCxnSpPr/>
      </xdr:nvCxnSpPr>
      <xdr:spPr>
        <a:xfrm flipV="1">
          <a:off x="2019300" y="6350746"/>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154429</xdr:rowOff>
    </xdr:from>
    <xdr:to>
      <xdr:col>10</xdr:col>
      <xdr:colOff>114300</xdr:colOff>
      <xdr:row>37</xdr:row>
      <xdr:rowOff>9202</xdr:rowOff>
    </xdr:to>
    <xdr:cxnSp macro="">
      <xdr:nvCxnSpPr>
        <xdr:cNvPr id="72" name="直線コネクタ 71"/>
        <xdr:cNvCxnSpPr/>
      </xdr:nvCxnSpPr>
      <xdr:spPr>
        <a:xfrm>
          <a:off x="1130300" y="6326629"/>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130505</xdr:rowOff>
    </xdr:from>
    <xdr:to>
      <xdr:col>24</xdr:col>
      <xdr:colOff>114300</xdr:colOff>
      <xdr:row>37</xdr:row>
      <xdr:rowOff>60655</xdr:rowOff>
    </xdr:to>
    <xdr:sp macro="" textlink="">
      <xdr:nvSpPr>
        <xdr:cNvPr id="82" name="楕円 81"/>
        <xdr:cNvSpPr/>
      </xdr:nvSpPr>
      <xdr:spPr>
        <a:xfrm>
          <a:off x="4584700" y="63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108932</xdr:rowOff>
    </xdr:from>
    <xdr:ext cx="534377" cy="259045"/>
    <xdr:sp macro="" textlink="">
      <xdr:nvSpPr>
        <xdr:cNvPr id="83" name="人件費該当値テキスト"/>
        <xdr:cNvSpPr txBox="1"/>
      </xdr:nvSpPr>
      <xdr:spPr>
        <a:xfrm>
          <a:off x="4686300" y="628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150410</xdr:rowOff>
    </xdr:from>
    <xdr:to>
      <xdr:col>20</xdr:col>
      <xdr:colOff>38100</xdr:colOff>
      <xdr:row>37</xdr:row>
      <xdr:rowOff>80560</xdr:rowOff>
    </xdr:to>
    <xdr:sp macro="" textlink="">
      <xdr:nvSpPr>
        <xdr:cNvPr id="84" name="楕円 83"/>
        <xdr:cNvSpPr/>
      </xdr:nvSpPr>
      <xdr:spPr>
        <a:xfrm>
          <a:off x="3746500" y="63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71687</xdr:rowOff>
    </xdr:from>
    <xdr:ext cx="534377" cy="259045"/>
    <xdr:sp macro="" textlink="">
      <xdr:nvSpPr>
        <xdr:cNvPr id="85" name="テキスト ボックス 84"/>
        <xdr:cNvSpPr txBox="1"/>
      </xdr:nvSpPr>
      <xdr:spPr>
        <a:xfrm>
          <a:off x="3530111" y="64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127746</xdr:rowOff>
    </xdr:from>
    <xdr:to>
      <xdr:col>15</xdr:col>
      <xdr:colOff>101600</xdr:colOff>
      <xdr:row>37</xdr:row>
      <xdr:rowOff>57896</xdr:rowOff>
    </xdr:to>
    <xdr:sp macro="" textlink="">
      <xdr:nvSpPr>
        <xdr:cNvPr id="86" name="楕円 85"/>
        <xdr:cNvSpPr/>
      </xdr:nvSpPr>
      <xdr:spPr>
        <a:xfrm>
          <a:off x="2857500" y="6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49023</xdr:rowOff>
    </xdr:from>
    <xdr:ext cx="534377" cy="259045"/>
    <xdr:sp macro="" textlink="">
      <xdr:nvSpPr>
        <xdr:cNvPr id="87" name="テキスト ボックス 86"/>
        <xdr:cNvSpPr txBox="1"/>
      </xdr:nvSpPr>
      <xdr:spPr>
        <a:xfrm>
          <a:off x="2641111" y="639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129852</xdr:rowOff>
    </xdr:from>
    <xdr:to>
      <xdr:col>10</xdr:col>
      <xdr:colOff>165100</xdr:colOff>
      <xdr:row>37</xdr:row>
      <xdr:rowOff>60002</xdr:rowOff>
    </xdr:to>
    <xdr:sp macro="" textlink="">
      <xdr:nvSpPr>
        <xdr:cNvPr id="88" name="楕円 87"/>
        <xdr:cNvSpPr/>
      </xdr:nvSpPr>
      <xdr:spPr>
        <a:xfrm>
          <a:off x="1968500" y="630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51129</xdr:rowOff>
    </xdr:from>
    <xdr:ext cx="534377" cy="259045"/>
    <xdr:sp macro="" textlink="">
      <xdr:nvSpPr>
        <xdr:cNvPr id="89" name="テキスト ボックス 88"/>
        <xdr:cNvSpPr txBox="1"/>
      </xdr:nvSpPr>
      <xdr:spPr>
        <a:xfrm>
          <a:off x="1752111" y="63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103629</xdr:rowOff>
    </xdr:from>
    <xdr:to>
      <xdr:col>6</xdr:col>
      <xdr:colOff>38100</xdr:colOff>
      <xdr:row>37</xdr:row>
      <xdr:rowOff>33779</xdr:rowOff>
    </xdr:to>
    <xdr:sp macro="" textlink="">
      <xdr:nvSpPr>
        <xdr:cNvPr id="90" name="楕円 89"/>
        <xdr:cNvSpPr/>
      </xdr:nvSpPr>
      <xdr:spPr>
        <a:xfrm>
          <a:off x="1079500" y="627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24906</xdr:rowOff>
    </xdr:from>
    <xdr:ext cx="534377" cy="259045"/>
    <xdr:sp macro="" textlink="">
      <xdr:nvSpPr>
        <xdr:cNvPr id="91" name="テキスト ボックス 90"/>
        <xdr:cNvSpPr txBox="1"/>
      </xdr:nvSpPr>
      <xdr:spPr>
        <a:xfrm>
          <a:off x="863111" y="636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87002</xdr:rowOff>
    </xdr:from>
    <xdr:to>
      <xdr:col>24</xdr:col>
      <xdr:colOff>63500</xdr:colOff>
      <xdr:row>58</xdr:row>
      <xdr:rowOff>138557</xdr:rowOff>
    </xdr:to>
    <xdr:cxnSp macro="">
      <xdr:nvCxnSpPr>
        <xdr:cNvPr id="123" name="直線コネクタ 122"/>
        <xdr:cNvCxnSpPr/>
      </xdr:nvCxnSpPr>
      <xdr:spPr>
        <a:xfrm flipV="1">
          <a:off x="3797300" y="10031102"/>
          <a:ext cx="838200" cy="5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129653</xdr:rowOff>
    </xdr:from>
    <xdr:to>
      <xdr:col>19</xdr:col>
      <xdr:colOff>177800</xdr:colOff>
      <xdr:row>58</xdr:row>
      <xdr:rowOff>138557</xdr:rowOff>
    </xdr:to>
    <xdr:cxnSp macro="">
      <xdr:nvCxnSpPr>
        <xdr:cNvPr id="126" name="直線コネクタ 125"/>
        <xdr:cNvCxnSpPr/>
      </xdr:nvCxnSpPr>
      <xdr:spPr>
        <a:xfrm>
          <a:off x="2908300" y="10073753"/>
          <a:ext cx="889000" cy="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129653</xdr:rowOff>
    </xdr:from>
    <xdr:to>
      <xdr:col>15</xdr:col>
      <xdr:colOff>50800</xdr:colOff>
      <xdr:row>58</xdr:row>
      <xdr:rowOff>157934</xdr:rowOff>
    </xdr:to>
    <xdr:cxnSp macro="">
      <xdr:nvCxnSpPr>
        <xdr:cNvPr id="129" name="直線コネクタ 128"/>
        <xdr:cNvCxnSpPr/>
      </xdr:nvCxnSpPr>
      <xdr:spPr>
        <a:xfrm flipV="1">
          <a:off x="2019300" y="10073753"/>
          <a:ext cx="889000" cy="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157934</xdr:rowOff>
    </xdr:from>
    <xdr:to>
      <xdr:col>10</xdr:col>
      <xdr:colOff>114300</xdr:colOff>
      <xdr:row>58</xdr:row>
      <xdr:rowOff>160328</xdr:rowOff>
    </xdr:to>
    <xdr:cxnSp macro="">
      <xdr:nvCxnSpPr>
        <xdr:cNvPr id="132" name="直線コネクタ 131"/>
        <xdr:cNvCxnSpPr/>
      </xdr:nvCxnSpPr>
      <xdr:spPr>
        <a:xfrm flipV="1">
          <a:off x="1130300" y="10102034"/>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36202</xdr:rowOff>
    </xdr:from>
    <xdr:to>
      <xdr:col>24</xdr:col>
      <xdr:colOff>114300</xdr:colOff>
      <xdr:row>58</xdr:row>
      <xdr:rowOff>137802</xdr:rowOff>
    </xdr:to>
    <xdr:sp macro="" textlink="">
      <xdr:nvSpPr>
        <xdr:cNvPr id="142" name="楕円 141"/>
        <xdr:cNvSpPr/>
      </xdr:nvSpPr>
      <xdr:spPr>
        <a:xfrm>
          <a:off x="4584700" y="99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14629</xdr:rowOff>
    </xdr:from>
    <xdr:ext cx="534377" cy="259045"/>
    <xdr:sp macro="" textlink="">
      <xdr:nvSpPr>
        <xdr:cNvPr id="143" name="物件費該当値テキスト"/>
        <xdr:cNvSpPr txBox="1"/>
      </xdr:nvSpPr>
      <xdr:spPr>
        <a:xfrm>
          <a:off x="4686300" y="995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87757</xdr:rowOff>
    </xdr:from>
    <xdr:to>
      <xdr:col>20</xdr:col>
      <xdr:colOff>38100</xdr:colOff>
      <xdr:row>59</xdr:row>
      <xdr:rowOff>17907</xdr:rowOff>
    </xdr:to>
    <xdr:sp macro="" textlink="">
      <xdr:nvSpPr>
        <xdr:cNvPr id="144" name="楕円 143"/>
        <xdr:cNvSpPr/>
      </xdr:nvSpPr>
      <xdr:spPr>
        <a:xfrm>
          <a:off x="3746500" y="100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9034</xdr:rowOff>
    </xdr:from>
    <xdr:ext cx="534377" cy="259045"/>
    <xdr:sp macro="" textlink="">
      <xdr:nvSpPr>
        <xdr:cNvPr id="145" name="テキスト ボックス 144"/>
        <xdr:cNvSpPr txBox="1"/>
      </xdr:nvSpPr>
      <xdr:spPr>
        <a:xfrm>
          <a:off x="3530111" y="101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78853</xdr:rowOff>
    </xdr:from>
    <xdr:to>
      <xdr:col>15</xdr:col>
      <xdr:colOff>101600</xdr:colOff>
      <xdr:row>59</xdr:row>
      <xdr:rowOff>9003</xdr:rowOff>
    </xdr:to>
    <xdr:sp macro="" textlink="">
      <xdr:nvSpPr>
        <xdr:cNvPr id="146" name="楕円 145"/>
        <xdr:cNvSpPr/>
      </xdr:nvSpPr>
      <xdr:spPr>
        <a:xfrm>
          <a:off x="2857500" y="100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130</xdr:rowOff>
    </xdr:from>
    <xdr:ext cx="534377" cy="259045"/>
    <xdr:sp macro="" textlink="">
      <xdr:nvSpPr>
        <xdr:cNvPr id="147" name="テキスト ボックス 146"/>
        <xdr:cNvSpPr txBox="1"/>
      </xdr:nvSpPr>
      <xdr:spPr>
        <a:xfrm>
          <a:off x="2641111" y="101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107134</xdr:rowOff>
    </xdr:from>
    <xdr:to>
      <xdr:col>10</xdr:col>
      <xdr:colOff>165100</xdr:colOff>
      <xdr:row>59</xdr:row>
      <xdr:rowOff>37284</xdr:rowOff>
    </xdr:to>
    <xdr:sp macro="" textlink="">
      <xdr:nvSpPr>
        <xdr:cNvPr id="148" name="楕円 147"/>
        <xdr:cNvSpPr/>
      </xdr:nvSpPr>
      <xdr:spPr>
        <a:xfrm>
          <a:off x="1968500" y="1005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28411</xdr:rowOff>
    </xdr:from>
    <xdr:ext cx="534377" cy="259045"/>
    <xdr:sp macro="" textlink="">
      <xdr:nvSpPr>
        <xdr:cNvPr id="149" name="テキスト ボックス 148"/>
        <xdr:cNvSpPr txBox="1"/>
      </xdr:nvSpPr>
      <xdr:spPr>
        <a:xfrm>
          <a:off x="1752111" y="1014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109528</xdr:rowOff>
    </xdr:from>
    <xdr:to>
      <xdr:col>6</xdr:col>
      <xdr:colOff>38100</xdr:colOff>
      <xdr:row>59</xdr:row>
      <xdr:rowOff>39678</xdr:rowOff>
    </xdr:to>
    <xdr:sp macro="" textlink="">
      <xdr:nvSpPr>
        <xdr:cNvPr id="150" name="楕円 149"/>
        <xdr:cNvSpPr/>
      </xdr:nvSpPr>
      <xdr:spPr>
        <a:xfrm>
          <a:off x="1079500" y="1005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30805</xdr:rowOff>
    </xdr:from>
    <xdr:ext cx="534377" cy="259045"/>
    <xdr:sp macro="" textlink="">
      <xdr:nvSpPr>
        <xdr:cNvPr id="151" name="テキスト ボックス 150"/>
        <xdr:cNvSpPr txBox="1"/>
      </xdr:nvSpPr>
      <xdr:spPr>
        <a:xfrm>
          <a:off x="863111" y="1014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83389</xdr:rowOff>
    </xdr:from>
    <xdr:to>
      <xdr:col>24</xdr:col>
      <xdr:colOff>63500</xdr:colOff>
      <xdr:row>78</xdr:row>
      <xdr:rowOff>110440</xdr:rowOff>
    </xdr:to>
    <xdr:cxnSp macro="">
      <xdr:nvCxnSpPr>
        <xdr:cNvPr id="180" name="直線コネクタ 179"/>
        <xdr:cNvCxnSpPr/>
      </xdr:nvCxnSpPr>
      <xdr:spPr>
        <a:xfrm flipV="1">
          <a:off x="3797300" y="13456489"/>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110440</xdr:rowOff>
    </xdr:from>
    <xdr:to>
      <xdr:col>19</xdr:col>
      <xdr:colOff>177800</xdr:colOff>
      <xdr:row>78</xdr:row>
      <xdr:rowOff>122631</xdr:rowOff>
    </xdr:to>
    <xdr:cxnSp macro="">
      <xdr:nvCxnSpPr>
        <xdr:cNvPr id="183" name="直線コネクタ 182"/>
        <xdr:cNvCxnSpPr/>
      </xdr:nvCxnSpPr>
      <xdr:spPr>
        <a:xfrm flipV="1">
          <a:off x="2908300" y="13483540"/>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79350</xdr:rowOff>
    </xdr:from>
    <xdr:to>
      <xdr:col>15</xdr:col>
      <xdr:colOff>50800</xdr:colOff>
      <xdr:row>78</xdr:row>
      <xdr:rowOff>122631</xdr:rowOff>
    </xdr:to>
    <xdr:cxnSp macro="">
      <xdr:nvCxnSpPr>
        <xdr:cNvPr id="186" name="直線コネクタ 185"/>
        <xdr:cNvCxnSpPr/>
      </xdr:nvCxnSpPr>
      <xdr:spPr>
        <a:xfrm>
          <a:off x="2019300" y="13452450"/>
          <a:ext cx="889000" cy="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68605</xdr:rowOff>
    </xdr:from>
    <xdr:to>
      <xdr:col>10</xdr:col>
      <xdr:colOff>114300</xdr:colOff>
      <xdr:row>78</xdr:row>
      <xdr:rowOff>79350</xdr:rowOff>
    </xdr:to>
    <xdr:cxnSp macro="">
      <xdr:nvCxnSpPr>
        <xdr:cNvPr id="189" name="直線コネクタ 188"/>
        <xdr:cNvCxnSpPr/>
      </xdr:nvCxnSpPr>
      <xdr:spPr>
        <a:xfrm>
          <a:off x="1130300" y="13441705"/>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32589</xdr:rowOff>
    </xdr:from>
    <xdr:to>
      <xdr:col>24</xdr:col>
      <xdr:colOff>114300</xdr:colOff>
      <xdr:row>78</xdr:row>
      <xdr:rowOff>134189</xdr:rowOff>
    </xdr:to>
    <xdr:sp macro="" textlink="">
      <xdr:nvSpPr>
        <xdr:cNvPr id="199" name="楕円 198"/>
        <xdr:cNvSpPr/>
      </xdr:nvSpPr>
      <xdr:spPr>
        <a:xfrm>
          <a:off x="4584700" y="134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118966</xdr:rowOff>
    </xdr:from>
    <xdr:ext cx="469744" cy="259045"/>
    <xdr:sp macro="" textlink="">
      <xdr:nvSpPr>
        <xdr:cNvPr id="200" name="維持補修費該当値テキスト"/>
        <xdr:cNvSpPr txBox="1"/>
      </xdr:nvSpPr>
      <xdr:spPr>
        <a:xfrm>
          <a:off x="4686300" y="1332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59640</xdr:rowOff>
    </xdr:from>
    <xdr:to>
      <xdr:col>20</xdr:col>
      <xdr:colOff>38100</xdr:colOff>
      <xdr:row>78</xdr:row>
      <xdr:rowOff>161240</xdr:rowOff>
    </xdr:to>
    <xdr:sp macro="" textlink="">
      <xdr:nvSpPr>
        <xdr:cNvPr id="201" name="楕円 200"/>
        <xdr:cNvSpPr/>
      </xdr:nvSpPr>
      <xdr:spPr>
        <a:xfrm>
          <a:off x="37465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152367</xdr:rowOff>
    </xdr:from>
    <xdr:ext cx="469744" cy="259045"/>
    <xdr:sp macro="" textlink="">
      <xdr:nvSpPr>
        <xdr:cNvPr id="202" name="テキスト ボックス 201"/>
        <xdr:cNvSpPr txBox="1"/>
      </xdr:nvSpPr>
      <xdr:spPr>
        <a:xfrm>
          <a:off x="3562428" y="1352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71831</xdr:rowOff>
    </xdr:from>
    <xdr:to>
      <xdr:col>15</xdr:col>
      <xdr:colOff>101600</xdr:colOff>
      <xdr:row>79</xdr:row>
      <xdr:rowOff>1981</xdr:rowOff>
    </xdr:to>
    <xdr:sp macro="" textlink="">
      <xdr:nvSpPr>
        <xdr:cNvPr id="203" name="楕円 202"/>
        <xdr:cNvSpPr/>
      </xdr:nvSpPr>
      <xdr:spPr>
        <a:xfrm>
          <a:off x="2857500" y="134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164558</xdr:rowOff>
    </xdr:from>
    <xdr:ext cx="469744" cy="259045"/>
    <xdr:sp macro="" textlink="">
      <xdr:nvSpPr>
        <xdr:cNvPr id="204" name="テキスト ボックス 203"/>
        <xdr:cNvSpPr txBox="1"/>
      </xdr:nvSpPr>
      <xdr:spPr>
        <a:xfrm>
          <a:off x="2673428" y="135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28550</xdr:rowOff>
    </xdr:from>
    <xdr:to>
      <xdr:col>10</xdr:col>
      <xdr:colOff>165100</xdr:colOff>
      <xdr:row>78</xdr:row>
      <xdr:rowOff>130150</xdr:rowOff>
    </xdr:to>
    <xdr:sp macro="" textlink="">
      <xdr:nvSpPr>
        <xdr:cNvPr id="205" name="楕円 204"/>
        <xdr:cNvSpPr/>
      </xdr:nvSpPr>
      <xdr:spPr>
        <a:xfrm>
          <a:off x="1968500" y="134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121277</xdr:rowOff>
    </xdr:from>
    <xdr:ext cx="469744" cy="259045"/>
    <xdr:sp macro="" textlink="">
      <xdr:nvSpPr>
        <xdr:cNvPr id="206" name="テキスト ボックス 205"/>
        <xdr:cNvSpPr txBox="1"/>
      </xdr:nvSpPr>
      <xdr:spPr>
        <a:xfrm>
          <a:off x="1784428" y="134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17805</xdr:rowOff>
    </xdr:from>
    <xdr:to>
      <xdr:col>6</xdr:col>
      <xdr:colOff>38100</xdr:colOff>
      <xdr:row>78</xdr:row>
      <xdr:rowOff>119405</xdr:rowOff>
    </xdr:to>
    <xdr:sp macro="" textlink="">
      <xdr:nvSpPr>
        <xdr:cNvPr id="207" name="楕円 206"/>
        <xdr:cNvSpPr/>
      </xdr:nvSpPr>
      <xdr:spPr>
        <a:xfrm>
          <a:off x="10795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110532</xdr:rowOff>
    </xdr:from>
    <xdr:ext cx="469744" cy="259045"/>
    <xdr:sp macro="" textlink="">
      <xdr:nvSpPr>
        <xdr:cNvPr id="208" name="テキスト ボックス 207"/>
        <xdr:cNvSpPr txBox="1"/>
      </xdr:nvSpPr>
      <xdr:spPr>
        <a:xfrm>
          <a:off x="895428" y="1348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66433</xdr:rowOff>
    </xdr:from>
    <xdr:to>
      <xdr:col>24</xdr:col>
      <xdr:colOff>63500</xdr:colOff>
      <xdr:row>98</xdr:row>
      <xdr:rowOff>108773</xdr:rowOff>
    </xdr:to>
    <xdr:cxnSp macro="">
      <xdr:nvCxnSpPr>
        <xdr:cNvPr id="240" name="直線コネクタ 239"/>
        <xdr:cNvCxnSpPr/>
      </xdr:nvCxnSpPr>
      <xdr:spPr>
        <a:xfrm flipV="1">
          <a:off x="3797300" y="16868533"/>
          <a:ext cx="838200" cy="4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108773</xdr:rowOff>
    </xdr:from>
    <xdr:to>
      <xdr:col>19</xdr:col>
      <xdr:colOff>177800</xdr:colOff>
      <xdr:row>98</xdr:row>
      <xdr:rowOff>143407</xdr:rowOff>
    </xdr:to>
    <xdr:cxnSp macro="">
      <xdr:nvCxnSpPr>
        <xdr:cNvPr id="243" name="直線コネクタ 242"/>
        <xdr:cNvCxnSpPr/>
      </xdr:nvCxnSpPr>
      <xdr:spPr>
        <a:xfrm flipV="1">
          <a:off x="2908300" y="16910873"/>
          <a:ext cx="889000" cy="3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143407</xdr:rowOff>
    </xdr:from>
    <xdr:to>
      <xdr:col>15</xdr:col>
      <xdr:colOff>50800</xdr:colOff>
      <xdr:row>98</xdr:row>
      <xdr:rowOff>150133</xdr:rowOff>
    </xdr:to>
    <xdr:cxnSp macro="">
      <xdr:nvCxnSpPr>
        <xdr:cNvPr id="246" name="直線コネクタ 245"/>
        <xdr:cNvCxnSpPr/>
      </xdr:nvCxnSpPr>
      <xdr:spPr>
        <a:xfrm flipV="1">
          <a:off x="2019300" y="16945507"/>
          <a:ext cx="889000" cy="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150133</xdr:rowOff>
    </xdr:from>
    <xdr:to>
      <xdr:col>10</xdr:col>
      <xdr:colOff>114300</xdr:colOff>
      <xdr:row>99</xdr:row>
      <xdr:rowOff>57747</xdr:rowOff>
    </xdr:to>
    <xdr:cxnSp macro="">
      <xdr:nvCxnSpPr>
        <xdr:cNvPr id="249" name="直線コネクタ 248"/>
        <xdr:cNvCxnSpPr/>
      </xdr:nvCxnSpPr>
      <xdr:spPr>
        <a:xfrm flipV="1">
          <a:off x="1130300" y="16952233"/>
          <a:ext cx="889000" cy="7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15633</xdr:rowOff>
    </xdr:from>
    <xdr:to>
      <xdr:col>24</xdr:col>
      <xdr:colOff>114300</xdr:colOff>
      <xdr:row>98</xdr:row>
      <xdr:rowOff>117233</xdr:rowOff>
    </xdr:to>
    <xdr:sp macro="" textlink="">
      <xdr:nvSpPr>
        <xdr:cNvPr id="259" name="楕円 258"/>
        <xdr:cNvSpPr/>
      </xdr:nvSpPr>
      <xdr:spPr>
        <a:xfrm>
          <a:off x="4584700" y="168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165510</xdr:rowOff>
    </xdr:from>
    <xdr:ext cx="534377" cy="259045"/>
    <xdr:sp macro="" textlink="">
      <xdr:nvSpPr>
        <xdr:cNvPr id="260" name="扶助費該当値テキスト"/>
        <xdr:cNvSpPr txBox="1"/>
      </xdr:nvSpPr>
      <xdr:spPr>
        <a:xfrm>
          <a:off x="4686300" y="167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57973</xdr:rowOff>
    </xdr:from>
    <xdr:to>
      <xdr:col>20</xdr:col>
      <xdr:colOff>38100</xdr:colOff>
      <xdr:row>98</xdr:row>
      <xdr:rowOff>159573</xdr:rowOff>
    </xdr:to>
    <xdr:sp macro="" textlink="">
      <xdr:nvSpPr>
        <xdr:cNvPr id="261" name="楕円 260"/>
        <xdr:cNvSpPr/>
      </xdr:nvSpPr>
      <xdr:spPr>
        <a:xfrm>
          <a:off x="3746500" y="168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150700</xdr:rowOff>
    </xdr:from>
    <xdr:ext cx="534377" cy="259045"/>
    <xdr:sp macro="" textlink="">
      <xdr:nvSpPr>
        <xdr:cNvPr id="262" name="テキスト ボックス 261"/>
        <xdr:cNvSpPr txBox="1"/>
      </xdr:nvSpPr>
      <xdr:spPr>
        <a:xfrm>
          <a:off x="3530111" y="1695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92607</xdr:rowOff>
    </xdr:from>
    <xdr:to>
      <xdr:col>15</xdr:col>
      <xdr:colOff>101600</xdr:colOff>
      <xdr:row>99</xdr:row>
      <xdr:rowOff>22757</xdr:rowOff>
    </xdr:to>
    <xdr:sp macro="" textlink="">
      <xdr:nvSpPr>
        <xdr:cNvPr id="263" name="楕円 262"/>
        <xdr:cNvSpPr/>
      </xdr:nvSpPr>
      <xdr:spPr>
        <a:xfrm>
          <a:off x="2857500" y="1689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13884</xdr:rowOff>
    </xdr:from>
    <xdr:ext cx="534377" cy="259045"/>
    <xdr:sp macro="" textlink="">
      <xdr:nvSpPr>
        <xdr:cNvPr id="264" name="テキスト ボックス 263"/>
        <xdr:cNvSpPr txBox="1"/>
      </xdr:nvSpPr>
      <xdr:spPr>
        <a:xfrm>
          <a:off x="2641111" y="1698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99333</xdr:rowOff>
    </xdr:from>
    <xdr:to>
      <xdr:col>10</xdr:col>
      <xdr:colOff>165100</xdr:colOff>
      <xdr:row>99</xdr:row>
      <xdr:rowOff>29483</xdr:rowOff>
    </xdr:to>
    <xdr:sp macro="" textlink="">
      <xdr:nvSpPr>
        <xdr:cNvPr id="265" name="楕円 264"/>
        <xdr:cNvSpPr/>
      </xdr:nvSpPr>
      <xdr:spPr>
        <a:xfrm>
          <a:off x="1968500" y="1690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20610</xdr:rowOff>
    </xdr:from>
    <xdr:ext cx="534377" cy="259045"/>
    <xdr:sp macro="" textlink="">
      <xdr:nvSpPr>
        <xdr:cNvPr id="266" name="テキスト ボックス 265"/>
        <xdr:cNvSpPr txBox="1"/>
      </xdr:nvSpPr>
      <xdr:spPr>
        <a:xfrm>
          <a:off x="1752111" y="1699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6947</xdr:rowOff>
    </xdr:from>
    <xdr:to>
      <xdr:col>6</xdr:col>
      <xdr:colOff>38100</xdr:colOff>
      <xdr:row>99</xdr:row>
      <xdr:rowOff>108547</xdr:rowOff>
    </xdr:to>
    <xdr:sp macro="" textlink="">
      <xdr:nvSpPr>
        <xdr:cNvPr id="267" name="楕円 266"/>
        <xdr:cNvSpPr/>
      </xdr:nvSpPr>
      <xdr:spPr>
        <a:xfrm>
          <a:off x="1079500" y="1698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99674</xdr:rowOff>
    </xdr:from>
    <xdr:ext cx="534377" cy="259045"/>
    <xdr:sp macro="" textlink="">
      <xdr:nvSpPr>
        <xdr:cNvPr id="268" name="テキスト ボックス 267"/>
        <xdr:cNvSpPr txBox="1"/>
      </xdr:nvSpPr>
      <xdr:spPr>
        <a:xfrm>
          <a:off x="863111" y="1707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149867</xdr:rowOff>
    </xdr:from>
    <xdr:to>
      <xdr:col>55</xdr:col>
      <xdr:colOff>0</xdr:colOff>
      <xdr:row>36</xdr:row>
      <xdr:rowOff>155222</xdr:rowOff>
    </xdr:to>
    <xdr:cxnSp macro="">
      <xdr:nvCxnSpPr>
        <xdr:cNvPr id="293" name="直線コネクタ 292"/>
        <xdr:cNvCxnSpPr/>
      </xdr:nvCxnSpPr>
      <xdr:spPr>
        <a:xfrm flipV="1">
          <a:off x="9639300" y="6322067"/>
          <a:ext cx="8382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148518</xdr:rowOff>
    </xdr:from>
    <xdr:to>
      <xdr:col>50</xdr:col>
      <xdr:colOff>114300</xdr:colOff>
      <xdr:row>36</xdr:row>
      <xdr:rowOff>155222</xdr:rowOff>
    </xdr:to>
    <xdr:cxnSp macro="">
      <xdr:nvCxnSpPr>
        <xdr:cNvPr id="296" name="直線コネクタ 295"/>
        <xdr:cNvCxnSpPr/>
      </xdr:nvCxnSpPr>
      <xdr:spPr>
        <a:xfrm>
          <a:off x="8750300" y="6320718"/>
          <a:ext cx="889000" cy="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148518</xdr:rowOff>
    </xdr:from>
    <xdr:to>
      <xdr:col>45</xdr:col>
      <xdr:colOff>177800</xdr:colOff>
      <xdr:row>36</xdr:row>
      <xdr:rowOff>152513</xdr:rowOff>
    </xdr:to>
    <xdr:cxnSp macro="">
      <xdr:nvCxnSpPr>
        <xdr:cNvPr id="299" name="直線コネクタ 298"/>
        <xdr:cNvCxnSpPr/>
      </xdr:nvCxnSpPr>
      <xdr:spPr>
        <a:xfrm flipV="1">
          <a:off x="7861300" y="6320718"/>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152513</xdr:rowOff>
    </xdr:from>
    <xdr:to>
      <xdr:col>41</xdr:col>
      <xdr:colOff>50800</xdr:colOff>
      <xdr:row>36</xdr:row>
      <xdr:rowOff>153765</xdr:rowOff>
    </xdr:to>
    <xdr:cxnSp macro="">
      <xdr:nvCxnSpPr>
        <xdr:cNvPr id="302" name="直線コネクタ 301"/>
        <xdr:cNvCxnSpPr/>
      </xdr:nvCxnSpPr>
      <xdr:spPr>
        <a:xfrm flipV="1">
          <a:off x="6972300" y="6324713"/>
          <a:ext cx="8890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99067</xdr:rowOff>
    </xdr:from>
    <xdr:to>
      <xdr:col>55</xdr:col>
      <xdr:colOff>50800</xdr:colOff>
      <xdr:row>37</xdr:row>
      <xdr:rowOff>29217</xdr:rowOff>
    </xdr:to>
    <xdr:sp macro="" textlink="">
      <xdr:nvSpPr>
        <xdr:cNvPr id="312" name="楕円 311"/>
        <xdr:cNvSpPr/>
      </xdr:nvSpPr>
      <xdr:spPr>
        <a:xfrm>
          <a:off x="10426700" y="627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77494</xdr:rowOff>
    </xdr:from>
    <xdr:ext cx="534377" cy="259045"/>
    <xdr:sp macro="" textlink="">
      <xdr:nvSpPr>
        <xdr:cNvPr id="313" name="補助費等該当値テキスト"/>
        <xdr:cNvSpPr txBox="1"/>
      </xdr:nvSpPr>
      <xdr:spPr>
        <a:xfrm>
          <a:off x="10528300" y="624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104422</xdr:rowOff>
    </xdr:from>
    <xdr:to>
      <xdr:col>50</xdr:col>
      <xdr:colOff>165100</xdr:colOff>
      <xdr:row>37</xdr:row>
      <xdr:rowOff>34572</xdr:rowOff>
    </xdr:to>
    <xdr:sp macro="" textlink="">
      <xdr:nvSpPr>
        <xdr:cNvPr id="314" name="楕円 313"/>
        <xdr:cNvSpPr/>
      </xdr:nvSpPr>
      <xdr:spPr>
        <a:xfrm>
          <a:off x="9588500" y="627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25699</xdr:rowOff>
    </xdr:from>
    <xdr:ext cx="534377" cy="259045"/>
    <xdr:sp macro="" textlink="">
      <xdr:nvSpPr>
        <xdr:cNvPr id="315" name="テキスト ボックス 314"/>
        <xdr:cNvSpPr txBox="1"/>
      </xdr:nvSpPr>
      <xdr:spPr>
        <a:xfrm>
          <a:off x="9372111" y="636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97718</xdr:rowOff>
    </xdr:from>
    <xdr:to>
      <xdr:col>46</xdr:col>
      <xdr:colOff>38100</xdr:colOff>
      <xdr:row>37</xdr:row>
      <xdr:rowOff>27868</xdr:rowOff>
    </xdr:to>
    <xdr:sp macro="" textlink="">
      <xdr:nvSpPr>
        <xdr:cNvPr id="316" name="楕円 315"/>
        <xdr:cNvSpPr/>
      </xdr:nvSpPr>
      <xdr:spPr>
        <a:xfrm>
          <a:off x="8699500" y="626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18995</xdr:rowOff>
    </xdr:from>
    <xdr:ext cx="534377" cy="259045"/>
    <xdr:sp macro="" textlink="">
      <xdr:nvSpPr>
        <xdr:cNvPr id="317" name="テキスト ボックス 316"/>
        <xdr:cNvSpPr txBox="1"/>
      </xdr:nvSpPr>
      <xdr:spPr>
        <a:xfrm>
          <a:off x="8483111" y="636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101713</xdr:rowOff>
    </xdr:from>
    <xdr:to>
      <xdr:col>41</xdr:col>
      <xdr:colOff>101600</xdr:colOff>
      <xdr:row>37</xdr:row>
      <xdr:rowOff>31863</xdr:rowOff>
    </xdr:to>
    <xdr:sp macro="" textlink="">
      <xdr:nvSpPr>
        <xdr:cNvPr id="318" name="楕円 317"/>
        <xdr:cNvSpPr/>
      </xdr:nvSpPr>
      <xdr:spPr>
        <a:xfrm>
          <a:off x="7810500" y="62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22990</xdr:rowOff>
    </xdr:from>
    <xdr:ext cx="534377" cy="259045"/>
    <xdr:sp macro="" textlink="">
      <xdr:nvSpPr>
        <xdr:cNvPr id="319" name="テキスト ボックス 318"/>
        <xdr:cNvSpPr txBox="1"/>
      </xdr:nvSpPr>
      <xdr:spPr>
        <a:xfrm>
          <a:off x="7594111" y="636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102965</xdr:rowOff>
    </xdr:from>
    <xdr:to>
      <xdr:col>36</xdr:col>
      <xdr:colOff>165100</xdr:colOff>
      <xdr:row>37</xdr:row>
      <xdr:rowOff>33115</xdr:rowOff>
    </xdr:to>
    <xdr:sp macro="" textlink="">
      <xdr:nvSpPr>
        <xdr:cNvPr id="320" name="楕円 319"/>
        <xdr:cNvSpPr/>
      </xdr:nvSpPr>
      <xdr:spPr>
        <a:xfrm>
          <a:off x="6921500" y="62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24242</xdr:rowOff>
    </xdr:from>
    <xdr:ext cx="534377" cy="259045"/>
    <xdr:sp macro="" textlink="">
      <xdr:nvSpPr>
        <xdr:cNvPr id="321" name="テキスト ボックス 320"/>
        <xdr:cNvSpPr txBox="1"/>
      </xdr:nvSpPr>
      <xdr:spPr>
        <a:xfrm>
          <a:off x="6705111" y="63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170676</xdr:rowOff>
    </xdr:from>
    <xdr:to>
      <xdr:col>55</xdr:col>
      <xdr:colOff>0</xdr:colOff>
      <xdr:row>58</xdr:row>
      <xdr:rowOff>114805</xdr:rowOff>
    </xdr:to>
    <xdr:cxnSp macro="">
      <xdr:nvCxnSpPr>
        <xdr:cNvPr id="350" name="直線コネクタ 349"/>
        <xdr:cNvCxnSpPr/>
      </xdr:nvCxnSpPr>
      <xdr:spPr>
        <a:xfrm flipV="1">
          <a:off x="9639300" y="9943326"/>
          <a:ext cx="838200" cy="1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63050</xdr:rowOff>
    </xdr:from>
    <xdr:to>
      <xdr:col>50</xdr:col>
      <xdr:colOff>114300</xdr:colOff>
      <xdr:row>58</xdr:row>
      <xdr:rowOff>114805</xdr:rowOff>
    </xdr:to>
    <xdr:cxnSp macro="">
      <xdr:nvCxnSpPr>
        <xdr:cNvPr id="353" name="直線コネクタ 352"/>
        <xdr:cNvCxnSpPr/>
      </xdr:nvCxnSpPr>
      <xdr:spPr>
        <a:xfrm>
          <a:off x="8750300" y="10007150"/>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63050</xdr:rowOff>
    </xdr:from>
    <xdr:to>
      <xdr:col>45</xdr:col>
      <xdr:colOff>177800</xdr:colOff>
      <xdr:row>58</xdr:row>
      <xdr:rowOff>74298</xdr:rowOff>
    </xdr:to>
    <xdr:cxnSp macro="">
      <xdr:nvCxnSpPr>
        <xdr:cNvPr id="356" name="直線コネクタ 355"/>
        <xdr:cNvCxnSpPr/>
      </xdr:nvCxnSpPr>
      <xdr:spPr>
        <a:xfrm flipV="1">
          <a:off x="7861300" y="10007150"/>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35001</xdr:rowOff>
    </xdr:from>
    <xdr:to>
      <xdr:col>41</xdr:col>
      <xdr:colOff>50800</xdr:colOff>
      <xdr:row>58</xdr:row>
      <xdr:rowOff>74298</xdr:rowOff>
    </xdr:to>
    <xdr:cxnSp macro="">
      <xdr:nvCxnSpPr>
        <xdr:cNvPr id="359" name="直線コネクタ 358"/>
        <xdr:cNvCxnSpPr/>
      </xdr:nvCxnSpPr>
      <xdr:spPr>
        <a:xfrm>
          <a:off x="6972300" y="9979101"/>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119876</xdr:rowOff>
    </xdr:from>
    <xdr:to>
      <xdr:col>55</xdr:col>
      <xdr:colOff>50800</xdr:colOff>
      <xdr:row>58</xdr:row>
      <xdr:rowOff>50026</xdr:rowOff>
    </xdr:to>
    <xdr:sp macro="" textlink="">
      <xdr:nvSpPr>
        <xdr:cNvPr id="369" name="楕円 368"/>
        <xdr:cNvSpPr/>
      </xdr:nvSpPr>
      <xdr:spPr>
        <a:xfrm>
          <a:off x="10426700" y="98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98303</xdr:rowOff>
    </xdr:from>
    <xdr:ext cx="534377" cy="259045"/>
    <xdr:sp macro="" textlink="">
      <xdr:nvSpPr>
        <xdr:cNvPr id="370" name="普通建設事業費該当値テキスト"/>
        <xdr:cNvSpPr txBox="1"/>
      </xdr:nvSpPr>
      <xdr:spPr>
        <a:xfrm>
          <a:off x="10528300" y="98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64005</xdr:rowOff>
    </xdr:from>
    <xdr:to>
      <xdr:col>50</xdr:col>
      <xdr:colOff>165100</xdr:colOff>
      <xdr:row>58</xdr:row>
      <xdr:rowOff>165605</xdr:rowOff>
    </xdr:to>
    <xdr:sp macro="" textlink="">
      <xdr:nvSpPr>
        <xdr:cNvPr id="371" name="楕円 370"/>
        <xdr:cNvSpPr/>
      </xdr:nvSpPr>
      <xdr:spPr>
        <a:xfrm>
          <a:off x="9588500" y="1000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156732</xdr:rowOff>
    </xdr:from>
    <xdr:ext cx="534377" cy="259045"/>
    <xdr:sp macro="" textlink="">
      <xdr:nvSpPr>
        <xdr:cNvPr id="372" name="テキスト ボックス 371"/>
        <xdr:cNvSpPr txBox="1"/>
      </xdr:nvSpPr>
      <xdr:spPr>
        <a:xfrm>
          <a:off x="9372111" y="1010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12250</xdr:rowOff>
    </xdr:from>
    <xdr:to>
      <xdr:col>46</xdr:col>
      <xdr:colOff>38100</xdr:colOff>
      <xdr:row>58</xdr:row>
      <xdr:rowOff>113850</xdr:rowOff>
    </xdr:to>
    <xdr:sp macro="" textlink="">
      <xdr:nvSpPr>
        <xdr:cNvPr id="373" name="楕円 372"/>
        <xdr:cNvSpPr/>
      </xdr:nvSpPr>
      <xdr:spPr>
        <a:xfrm>
          <a:off x="8699500" y="99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104977</xdr:rowOff>
    </xdr:from>
    <xdr:ext cx="534377" cy="259045"/>
    <xdr:sp macro="" textlink="">
      <xdr:nvSpPr>
        <xdr:cNvPr id="374" name="テキスト ボックス 373"/>
        <xdr:cNvSpPr txBox="1"/>
      </xdr:nvSpPr>
      <xdr:spPr>
        <a:xfrm>
          <a:off x="8483111" y="1004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23498</xdr:rowOff>
    </xdr:from>
    <xdr:to>
      <xdr:col>41</xdr:col>
      <xdr:colOff>101600</xdr:colOff>
      <xdr:row>58</xdr:row>
      <xdr:rowOff>125098</xdr:rowOff>
    </xdr:to>
    <xdr:sp macro="" textlink="">
      <xdr:nvSpPr>
        <xdr:cNvPr id="375" name="楕円 374"/>
        <xdr:cNvSpPr/>
      </xdr:nvSpPr>
      <xdr:spPr>
        <a:xfrm>
          <a:off x="7810500" y="996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116225</xdr:rowOff>
    </xdr:from>
    <xdr:ext cx="534377" cy="259045"/>
    <xdr:sp macro="" textlink="">
      <xdr:nvSpPr>
        <xdr:cNvPr id="376" name="テキスト ボックス 375"/>
        <xdr:cNvSpPr txBox="1"/>
      </xdr:nvSpPr>
      <xdr:spPr>
        <a:xfrm>
          <a:off x="7594111" y="1006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155651</xdr:rowOff>
    </xdr:from>
    <xdr:to>
      <xdr:col>36</xdr:col>
      <xdr:colOff>165100</xdr:colOff>
      <xdr:row>58</xdr:row>
      <xdr:rowOff>85801</xdr:rowOff>
    </xdr:to>
    <xdr:sp macro="" textlink="">
      <xdr:nvSpPr>
        <xdr:cNvPr id="377" name="楕円 376"/>
        <xdr:cNvSpPr/>
      </xdr:nvSpPr>
      <xdr:spPr>
        <a:xfrm>
          <a:off x="6921500" y="99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76928</xdr:rowOff>
    </xdr:from>
    <xdr:ext cx="534377" cy="259045"/>
    <xdr:sp macro="" textlink="">
      <xdr:nvSpPr>
        <xdr:cNvPr id="378" name="テキスト ボックス 377"/>
        <xdr:cNvSpPr txBox="1"/>
      </xdr:nvSpPr>
      <xdr:spPr>
        <a:xfrm>
          <a:off x="6705111" y="100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6476</xdr:rowOff>
    </xdr:from>
    <xdr:to>
      <xdr:col>55</xdr:col>
      <xdr:colOff>0</xdr:colOff>
      <xdr:row>79</xdr:row>
      <xdr:rowOff>37646</xdr:rowOff>
    </xdr:to>
    <xdr:cxnSp macro="">
      <xdr:nvCxnSpPr>
        <xdr:cNvPr id="409" name="直線コネクタ 408"/>
        <xdr:cNvCxnSpPr/>
      </xdr:nvCxnSpPr>
      <xdr:spPr>
        <a:xfrm flipV="1">
          <a:off x="9639300" y="13379576"/>
          <a:ext cx="838200" cy="20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155832</xdr:rowOff>
    </xdr:from>
    <xdr:to>
      <xdr:col>50</xdr:col>
      <xdr:colOff>114300</xdr:colOff>
      <xdr:row>79</xdr:row>
      <xdr:rowOff>37646</xdr:rowOff>
    </xdr:to>
    <xdr:cxnSp macro="">
      <xdr:nvCxnSpPr>
        <xdr:cNvPr id="412" name="直線コネクタ 411"/>
        <xdr:cNvCxnSpPr/>
      </xdr:nvCxnSpPr>
      <xdr:spPr>
        <a:xfrm>
          <a:off x="8750300" y="13528932"/>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70745</xdr:rowOff>
    </xdr:from>
    <xdr:to>
      <xdr:col>45</xdr:col>
      <xdr:colOff>177800</xdr:colOff>
      <xdr:row>78</xdr:row>
      <xdr:rowOff>155832</xdr:rowOff>
    </xdr:to>
    <xdr:cxnSp macro="">
      <xdr:nvCxnSpPr>
        <xdr:cNvPr id="415" name="直線コネクタ 414"/>
        <xdr:cNvCxnSpPr/>
      </xdr:nvCxnSpPr>
      <xdr:spPr>
        <a:xfrm>
          <a:off x="7861300" y="13443845"/>
          <a:ext cx="889000" cy="8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127126</xdr:rowOff>
    </xdr:from>
    <xdr:to>
      <xdr:col>55</xdr:col>
      <xdr:colOff>50800</xdr:colOff>
      <xdr:row>78</xdr:row>
      <xdr:rowOff>57276</xdr:rowOff>
    </xdr:to>
    <xdr:sp macro="" textlink="">
      <xdr:nvSpPr>
        <xdr:cNvPr id="425" name="楕円 424"/>
        <xdr:cNvSpPr/>
      </xdr:nvSpPr>
      <xdr:spPr>
        <a:xfrm>
          <a:off x="10426700" y="133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150003</xdr:rowOff>
    </xdr:from>
    <xdr:ext cx="534377" cy="259045"/>
    <xdr:sp macro="" textlink="">
      <xdr:nvSpPr>
        <xdr:cNvPr id="426" name="普通建設事業費 （ うち新規整備　）該当値テキスト"/>
        <xdr:cNvSpPr txBox="1"/>
      </xdr:nvSpPr>
      <xdr:spPr>
        <a:xfrm>
          <a:off x="10528300" y="1318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158296</xdr:rowOff>
    </xdr:from>
    <xdr:to>
      <xdr:col>50</xdr:col>
      <xdr:colOff>165100</xdr:colOff>
      <xdr:row>79</xdr:row>
      <xdr:rowOff>88446</xdr:rowOff>
    </xdr:to>
    <xdr:sp macro="" textlink="">
      <xdr:nvSpPr>
        <xdr:cNvPr id="427" name="楕円 426"/>
        <xdr:cNvSpPr/>
      </xdr:nvSpPr>
      <xdr:spPr>
        <a:xfrm>
          <a:off x="9588500" y="135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79573</xdr:rowOff>
    </xdr:from>
    <xdr:ext cx="469744" cy="259045"/>
    <xdr:sp macro="" textlink="">
      <xdr:nvSpPr>
        <xdr:cNvPr id="428" name="テキスト ボックス 427"/>
        <xdr:cNvSpPr txBox="1"/>
      </xdr:nvSpPr>
      <xdr:spPr>
        <a:xfrm>
          <a:off x="9404428" y="1362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105032</xdr:rowOff>
    </xdr:from>
    <xdr:to>
      <xdr:col>46</xdr:col>
      <xdr:colOff>38100</xdr:colOff>
      <xdr:row>79</xdr:row>
      <xdr:rowOff>35182</xdr:rowOff>
    </xdr:to>
    <xdr:sp macro="" textlink="">
      <xdr:nvSpPr>
        <xdr:cNvPr id="429" name="楕円 428"/>
        <xdr:cNvSpPr/>
      </xdr:nvSpPr>
      <xdr:spPr>
        <a:xfrm>
          <a:off x="8699500" y="1347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26309</xdr:rowOff>
    </xdr:from>
    <xdr:ext cx="469744" cy="259045"/>
    <xdr:sp macro="" textlink="">
      <xdr:nvSpPr>
        <xdr:cNvPr id="430" name="テキスト ボックス 429"/>
        <xdr:cNvSpPr txBox="1"/>
      </xdr:nvSpPr>
      <xdr:spPr>
        <a:xfrm>
          <a:off x="8515428" y="1357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19945</xdr:rowOff>
    </xdr:from>
    <xdr:to>
      <xdr:col>41</xdr:col>
      <xdr:colOff>101600</xdr:colOff>
      <xdr:row>78</xdr:row>
      <xdr:rowOff>121545</xdr:rowOff>
    </xdr:to>
    <xdr:sp macro="" textlink="">
      <xdr:nvSpPr>
        <xdr:cNvPr id="431" name="楕円 430"/>
        <xdr:cNvSpPr/>
      </xdr:nvSpPr>
      <xdr:spPr>
        <a:xfrm>
          <a:off x="7810500" y="1339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112672</xdr:rowOff>
    </xdr:from>
    <xdr:ext cx="534377" cy="259045"/>
    <xdr:sp macro="" textlink="">
      <xdr:nvSpPr>
        <xdr:cNvPr id="432" name="テキスト ボックス 431"/>
        <xdr:cNvSpPr txBox="1"/>
      </xdr:nvSpPr>
      <xdr:spPr>
        <a:xfrm>
          <a:off x="7594111" y="1348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117678</xdr:rowOff>
    </xdr:from>
    <xdr:to>
      <xdr:col>55</xdr:col>
      <xdr:colOff>0</xdr:colOff>
      <xdr:row>98</xdr:row>
      <xdr:rowOff>142748</xdr:rowOff>
    </xdr:to>
    <xdr:cxnSp macro="">
      <xdr:nvCxnSpPr>
        <xdr:cNvPr id="461" name="直線コネクタ 460"/>
        <xdr:cNvCxnSpPr/>
      </xdr:nvCxnSpPr>
      <xdr:spPr>
        <a:xfrm>
          <a:off x="9639300" y="16919778"/>
          <a:ext cx="8382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117678</xdr:rowOff>
    </xdr:from>
    <xdr:to>
      <xdr:col>50</xdr:col>
      <xdr:colOff>114300</xdr:colOff>
      <xdr:row>98</xdr:row>
      <xdr:rowOff>154584</xdr:rowOff>
    </xdr:to>
    <xdr:cxnSp macro="">
      <xdr:nvCxnSpPr>
        <xdr:cNvPr id="464" name="直線コネクタ 463"/>
        <xdr:cNvCxnSpPr/>
      </xdr:nvCxnSpPr>
      <xdr:spPr>
        <a:xfrm flipV="1">
          <a:off x="8750300" y="16919778"/>
          <a:ext cx="8890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147383</xdr:rowOff>
    </xdr:from>
    <xdr:to>
      <xdr:col>45</xdr:col>
      <xdr:colOff>177800</xdr:colOff>
      <xdr:row>98</xdr:row>
      <xdr:rowOff>154584</xdr:rowOff>
    </xdr:to>
    <xdr:cxnSp macro="">
      <xdr:nvCxnSpPr>
        <xdr:cNvPr id="467" name="直線コネクタ 466"/>
        <xdr:cNvCxnSpPr/>
      </xdr:nvCxnSpPr>
      <xdr:spPr>
        <a:xfrm>
          <a:off x="7861300" y="1694948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91948</xdr:rowOff>
    </xdr:from>
    <xdr:to>
      <xdr:col>55</xdr:col>
      <xdr:colOff>50800</xdr:colOff>
      <xdr:row>99</xdr:row>
      <xdr:rowOff>22098</xdr:rowOff>
    </xdr:to>
    <xdr:sp macro="" textlink="">
      <xdr:nvSpPr>
        <xdr:cNvPr id="477" name="楕円 476"/>
        <xdr:cNvSpPr/>
      </xdr:nvSpPr>
      <xdr:spPr>
        <a:xfrm>
          <a:off x="10426700" y="1689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6875</xdr:rowOff>
    </xdr:from>
    <xdr:ext cx="469744" cy="259045"/>
    <xdr:sp macro="" textlink="">
      <xdr:nvSpPr>
        <xdr:cNvPr id="478" name="普通建設事業費 （ うち更新整備　）該当値テキスト"/>
        <xdr:cNvSpPr txBox="1"/>
      </xdr:nvSpPr>
      <xdr:spPr>
        <a:xfrm>
          <a:off x="10528300" y="1680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66878</xdr:rowOff>
    </xdr:from>
    <xdr:to>
      <xdr:col>50</xdr:col>
      <xdr:colOff>165100</xdr:colOff>
      <xdr:row>98</xdr:row>
      <xdr:rowOff>168478</xdr:rowOff>
    </xdr:to>
    <xdr:sp macro="" textlink="">
      <xdr:nvSpPr>
        <xdr:cNvPr id="479" name="楕円 478"/>
        <xdr:cNvSpPr/>
      </xdr:nvSpPr>
      <xdr:spPr>
        <a:xfrm>
          <a:off x="9588500" y="1686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159605</xdr:rowOff>
    </xdr:from>
    <xdr:ext cx="469744" cy="259045"/>
    <xdr:sp macro="" textlink="">
      <xdr:nvSpPr>
        <xdr:cNvPr id="480" name="テキスト ボックス 479"/>
        <xdr:cNvSpPr txBox="1"/>
      </xdr:nvSpPr>
      <xdr:spPr>
        <a:xfrm>
          <a:off x="9404428" y="1696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103784</xdr:rowOff>
    </xdr:from>
    <xdr:to>
      <xdr:col>46</xdr:col>
      <xdr:colOff>38100</xdr:colOff>
      <xdr:row>99</xdr:row>
      <xdr:rowOff>33934</xdr:rowOff>
    </xdr:to>
    <xdr:sp macro="" textlink="">
      <xdr:nvSpPr>
        <xdr:cNvPr id="481" name="楕円 480"/>
        <xdr:cNvSpPr/>
      </xdr:nvSpPr>
      <xdr:spPr>
        <a:xfrm>
          <a:off x="8699500" y="169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25061</xdr:rowOff>
    </xdr:from>
    <xdr:ext cx="469744" cy="259045"/>
    <xdr:sp macro="" textlink="">
      <xdr:nvSpPr>
        <xdr:cNvPr id="482" name="テキスト ボックス 481"/>
        <xdr:cNvSpPr txBox="1"/>
      </xdr:nvSpPr>
      <xdr:spPr>
        <a:xfrm>
          <a:off x="8515428" y="1699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96583</xdr:rowOff>
    </xdr:from>
    <xdr:to>
      <xdr:col>41</xdr:col>
      <xdr:colOff>101600</xdr:colOff>
      <xdr:row>99</xdr:row>
      <xdr:rowOff>26733</xdr:rowOff>
    </xdr:to>
    <xdr:sp macro="" textlink="">
      <xdr:nvSpPr>
        <xdr:cNvPr id="483" name="楕円 482"/>
        <xdr:cNvSpPr/>
      </xdr:nvSpPr>
      <xdr:spPr>
        <a:xfrm>
          <a:off x="7810500" y="168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17860</xdr:rowOff>
    </xdr:from>
    <xdr:ext cx="469744" cy="259045"/>
    <xdr:sp macro="" textlink="">
      <xdr:nvSpPr>
        <xdr:cNvPr id="484" name="テキスト ボックス 483"/>
        <xdr:cNvSpPr txBox="1"/>
      </xdr:nvSpPr>
      <xdr:spPr>
        <a:xfrm>
          <a:off x="7626428" y="1699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98585</xdr:rowOff>
    </xdr:from>
    <xdr:to>
      <xdr:col>85</xdr:col>
      <xdr:colOff>127000</xdr:colOff>
      <xdr:row>77</xdr:row>
      <xdr:rowOff>102977</xdr:rowOff>
    </xdr:to>
    <xdr:cxnSp macro="">
      <xdr:nvCxnSpPr>
        <xdr:cNvPr id="619" name="直線コネクタ 618"/>
        <xdr:cNvCxnSpPr/>
      </xdr:nvCxnSpPr>
      <xdr:spPr>
        <a:xfrm flipV="1">
          <a:off x="15481300" y="13300235"/>
          <a:ext cx="8382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102977</xdr:rowOff>
    </xdr:from>
    <xdr:to>
      <xdr:col>81</xdr:col>
      <xdr:colOff>50800</xdr:colOff>
      <xdr:row>77</xdr:row>
      <xdr:rowOff>114995</xdr:rowOff>
    </xdr:to>
    <xdr:cxnSp macro="">
      <xdr:nvCxnSpPr>
        <xdr:cNvPr id="622" name="直線コネクタ 621"/>
        <xdr:cNvCxnSpPr/>
      </xdr:nvCxnSpPr>
      <xdr:spPr>
        <a:xfrm flipV="1">
          <a:off x="14592300" y="13304627"/>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99859</xdr:rowOff>
    </xdr:from>
    <xdr:to>
      <xdr:col>76</xdr:col>
      <xdr:colOff>114300</xdr:colOff>
      <xdr:row>77</xdr:row>
      <xdr:rowOff>114995</xdr:rowOff>
    </xdr:to>
    <xdr:cxnSp macro="">
      <xdr:nvCxnSpPr>
        <xdr:cNvPr id="625" name="直線コネクタ 624"/>
        <xdr:cNvCxnSpPr/>
      </xdr:nvCxnSpPr>
      <xdr:spPr>
        <a:xfrm>
          <a:off x="13703300" y="13301509"/>
          <a:ext cx="889000" cy="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99859</xdr:rowOff>
    </xdr:from>
    <xdr:to>
      <xdr:col>71</xdr:col>
      <xdr:colOff>177800</xdr:colOff>
      <xdr:row>77</xdr:row>
      <xdr:rowOff>129854</xdr:rowOff>
    </xdr:to>
    <xdr:cxnSp macro="">
      <xdr:nvCxnSpPr>
        <xdr:cNvPr id="628" name="直線コネクタ 627"/>
        <xdr:cNvCxnSpPr/>
      </xdr:nvCxnSpPr>
      <xdr:spPr>
        <a:xfrm flipV="1">
          <a:off x="12814300" y="13301509"/>
          <a:ext cx="889000" cy="2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47785</xdr:rowOff>
    </xdr:from>
    <xdr:to>
      <xdr:col>85</xdr:col>
      <xdr:colOff>177800</xdr:colOff>
      <xdr:row>77</xdr:row>
      <xdr:rowOff>149385</xdr:rowOff>
    </xdr:to>
    <xdr:sp macro="" textlink="">
      <xdr:nvSpPr>
        <xdr:cNvPr id="638" name="楕円 637"/>
        <xdr:cNvSpPr/>
      </xdr:nvSpPr>
      <xdr:spPr>
        <a:xfrm>
          <a:off x="16268700" y="132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134162</xdr:rowOff>
    </xdr:from>
    <xdr:ext cx="534377" cy="259045"/>
    <xdr:sp macro="" textlink="">
      <xdr:nvSpPr>
        <xdr:cNvPr id="639" name="公債費該当値テキスト"/>
        <xdr:cNvSpPr txBox="1"/>
      </xdr:nvSpPr>
      <xdr:spPr>
        <a:xfrm>
          <a:off x="16370300" y="131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52177</xdr:rowOff>
    </xdr:from>
    <xdr:to>
      <xdr:col>81</xdr:col>
      <xdr:colOff>101600</xdr:colOff>
      <xdr:row>77</xdr:row>
      <xdr:rowOff>153777</xdr:rowOff>
    </xdr:to>
    <xdr:sp macro="" textlink="">
      <xdr:nvSpPr>
        <xdr:cNvPr id="640" name="楕円 639"/>
        <xdr:cNvSpPr/>
      </xdr:nvSpPr>
      <xdr:spPr>
        <a:xfrm>
          <a:off x="15430500" y="132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144904</xdr:rowOff>
    </xdr:from>
    <xdr:ext cx="534377" cy="259045"/>
    <xdr:sp macro="" textlink="">
      <xdr:nvSpPr>
        <xdr:cNvPr id="641" name="テキスト ボックス 640"/>
        <xdr:cNvSpPr txBox="1"/>
      </xdr:nvSpPr>
      <xdr:spPr>
        <a:xfrm>
          <a:off x="15214111" y="1334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64195</xdr:rowOff>
    </xdr:from>
    <xdr:to>
      <xdr:col>76</xdr:col>
      <xdr:colOff>165100</xdr:colOff>
      <xdr:row>77</xdr:row>
      <xdr:rowOff>165795</xdr:rowOff>
    </xdr:to>
    <xdr:sp macro="" textlink="">
      <xdr:nvSpPr>
        <xdr:cNvPr id="642" name="楕円 641"/>
        <xdr:cNvSpPr/>
      </xdr:nvSpPr>
      <xdr:spPr>
        <a:xfrm>
          <a:off x="14541500" y="1326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156922</xdr:rowOff>
    </xdr:from>
    <xdr:ext cx="534377" cy="259045"/>
    <xdr:sp macro="" textlink="">
      <xdr:nvSpPr>
        <xdr:cNvPr id="643" name="テキスト ボックス 642"/>
        <xdr:cNvSpPr txBox="1"/>
      </xdr:nvSpPr>
      <xdr:spPr>
        <a:xfrm>
          <a:off x="14325111" y="1335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49059</xdr:rowOff>
    </xdr:from>
    <xdr:to>
      <xdr:col>72</xdr:col>
      <xdr:colOff>38100</xdr:colOff>
      <xdr:row>77</xdr:row>
      <xdr:rowOff>150659</xdr:rowOff>
    </xdr:to>
    <xdr:sp macro="" textlink="">
      <xdr:nvSpPr>
        <xdr:cNvPr id="644" name="楕円 643"/>
        <xdr:cNvSpPr/>
      </xdr:nvSpPr>
      <xdr:spPr>
        <a:xfrm>
          <a:off x="13652500" y="1325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141786</xdr:rowOff>
    </xdr:from>
    <xdr:ext cx="534377" cy="259045"/>
    <xdr:sp macro="" textlink="">
      <xdr:nvSpPr>
        <xdr:cNvPr id="645" name="テキスト ボックス 644"/>
        <xdr:cNvSpPr txBox="1"/>
      </xdr:nvSpPr>
      <xdr:spPr>
        <a:xfrm>
          <a:off x="13436111" y="1334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79054</xdr:rowOff>
    </xdr:from>
    <xdr:to>
      <xdr:col>67</xdr:col>
      <xdr:colOff>101600</xdr:colOff>
      <xdr:row>78</xdr:row>
      <xdr:rowOff>9204</xdr:rowOff>
    </xdr:to>
    <xdr:sp macro="" textlink="">
      <xdr:nvSpPr>
        <xdr:cNvPr id="646" name="楕円 645"/>
        <xdr:cNvSpPr/>
      </xdr:nvSpPr>
      <xdr:spPr>
        <a:xfrm>
          <a:off x="12763500" y="1328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331</xdr:rowOff>
    </xdr:from>
    <xdr:ext cx="534377" cy="259045"/>
    <xdr:sp macro="" textlink="">
      <xdr:nvSpPr>
        <xdr:cNvPr id="647" name="テキスト ボックス 646"/>
        <xdr:cNvSpPr txBox="1"/>
      </xdr:nvSpPr>
      <xdr:spPr>
        <a:xfrm>
          <a:off x="12547111" y="1337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68455</xdr:rowOff>
    </xdr:from>
    <xdr:to>
      <xdr:col>85</xdr:col>
      <xdr:colOff>127000</xdr:colOff>
      <xdr:row>98</xdr:row>
      <xdr:rowOff>74828</xdr:rowOff>
    </xdr:to>
    <xdr:cxnSp macro="">
      <xdr:nvCxnSpPr>
        <xdr:cNvPr id="674" name="直線コネクタ 673"/>
        <xdr:cNvCxnSpPr/>
      </xdr:nvCxnSpPr>
      <xdr:spPr>
        <a:xfrm flipV="1">
          <a:off x="15481300" y="16870555"/>
          <a:ext cx="8382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74828</xdr:rowOff>
    </xdr:from>
    <xdr:to>
      <xdr:col>81</xdr:col>
      <xdr:colOff>50800</xdr:colOff>
      <xdr:row>98</xdr:row>
      <xdr:rowOff>98392</xdr:rowOff>
    </xdr:to>
    <xdr:cxnSp macro="">
      <xdr:nvCxnSpPr>
        <xdr:cNvPr id="677" name="直線コネクタ 676"/>
        <xdr:cNvCxnSpPr/>
      </xdr:nvCxnSpPr>
      <xdr:spPr>
        <a:xfrm flipV="1">
          <a:off x="14592300" y="16876928"/>
          <a:ext cx="889000" cy="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98392</xdr:rowOff>
    </xdr:from>
    <xdr:to>
      <xdr:col>76</xdr:col>
      <xdr:colOff>114300</xdr:colOff>
      <xdr:row>98</xdr:row>
      <xdr:rowOff>99183</xdr:rowOff>
    </xdr:to>
    <xdr:cxnSp macro="">
      <xdr:nvCxnSpPr>
        <xdr:cNvPr id="680" name="直線コネクタ 679"/>
        <xdr:cNvCxnSpPr/>
      </xdr:nvCxnSpPr>
      <xdr:spPr>
        <a:xfrm flipV="1">
          <a:off x="13703300" y="16900492"/>
          <a:ext cx="889000" cy="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99183</xdr:rowOff>
    </xdr:from>
    <xdr:to>
      <xdr:col>71</xdr:col>
      <xdr:colOff>177800</xdr:colOff>
      <xdr:row>98</xdr:row>
      <xdr:rowOff>117010</xdr:rowOff>
    </xdr:to>
    <xdr:cxnSp macro="">
      <xdr:nvCxnSpPr>
        <xdr:cNvPr id="683" name="直線コネクタ 682"/>
        <xdr:cNvCxnSpPr/>
      </xdr:nvCxnSpPr>
      <xdr:spPr>
        <a:xfrm flipV="1">
          <a:off x="12814300" y="16901283"/>
          <a:ext cx="889000" cy="1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17655</xdr:rowOff>
    </xdr:from>
    <xdr:to>
      <xdr:col>85</xdr:col>
      <xdr:colOff>177800</xdr:colOff>
      <xdr:row>98</xdr:row>
      <xdr:rowOff>119255</xdr:rowOff>
    </xdr:to>
    <xdr:sp macro="" textlink="">
      <xdr:nvSpPr>
        <xdr:cNvPr id="693" name="楕円 692"/>
        <xdr:cNvSpPr/>
      </xdr:nvSpPr>
      <xdr:spPr>
        <a:xfrm>
          <a:off x="16268700" y="1681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534377" cy="259045"/>
    <xdr:sp macro="" textlink="">
      <xdr:nvSpPr>
        <xdr:cNvPr id="694" name="積立金該当値テキスト"/>
        <xdr:cNvSpPr txBox="1"/>
      </xdr:nvSpPr>
      <xdr:spPr>
        <a:xfrm>
          <a:off x="16370300" y="167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24028</xdr:rowOff>
    </xdr:from>
    <xdr:to>
      <xdr:col>81</xdr:col>
      <xdr:colOff>101600</xdr:colOff>
      <xdr:row>98</xdr:row>
      <xdr:rowOff>125628</xdr:rowOff>
    </xdr:to>
    <xdr:sp macro="" textlink="">
      <xdr:nvSpPr>
        <xdr:cNvPr id="695" name="楕円 694"/>
        <xdr:cNvSpPr/>
      </xdr:nvSpPr>
      <xdr:spPr>
        <a:xfrm>
          <a:off x="15430500" y="168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142155</xdr:rowOff>
    </xdr:from>
    <xdr:ext cx="534377" cy="259045"/>
    <xdr:sp macro="" textlink="">
      <xdr:nvSpPr>
        <xdr:cNvPr id="696" name="テキスト ボックス 695"/>
        <xdr:cNvSpPr txBox="1"/>
      </xdr:nvSpPr>
      <xdr:spPr>
        <a:xfrm>
          <a:off x="15214111" y="1660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47592</xdr:rowOff>
    </xdr:from>
    <xdr:to>
      <xdr:col>76</xdr:col>
      <xdr:colOff>165100</xdr:colOff>
      <xdr:row>98</xdr:row>
      <xdr:rowOff>149192</xdr:rowOff>
    </xdr:to>
    <xdr:sp macro="" textlink="">
      <xdr:nvSpPr>
        <xdr:cNvPr id="697" name="楕円 696"/>
        <xdr:cNvSpPr/>
      </xdr:nvSpPr>
      <xdr:spPr>
        <a:xfrm>
          <a:off x="14541500" y="1684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140319</xdr:rowOff>
    </xdr:from>
    <xdr:ext cx="469744" cy="259045"/>
    <xdr:sp macro="" textlink="">
      <xdr:nvSpPr>
        <xdr:cNvPr id="698" name="テキスト ボックス 697"/>
        <xdr:cNvSpPr txBox="1"/>
      </xdr:nvSpPr>
      <xdr:spPr>
        <a:xfrm>
          <a:off x="14357428" y="1694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48383</xdr:rowOff>
    </xdr:from>
    <xdr:to>
      <xdr:col>72</xdr:col>
      <xdr:colOff>38100</xdr:colOff>
      <xdr:row>98</xdr:row>
      <xdr:rowOff>149983</xdr:rowOff>
    </xdr:to>
    <xdr:sp macro="" textlink="">
      <xdr:nvSpPr>
        <xdr:cNvPr id="699" name="楕円 698"/>
        <xdr:cNvSpPr/>
      </xdr:nvSpPr>
      <xdr:spPr>
        <a:xfrm>
          <a:off x="13652500" y="16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141110</xdr:rowOff>
    </xdr:from>
    <xdr:ext cx="469744" cy="259045"/>
    <xdr:sp macro="" textlink="">
      <xdr:nvSpPr>
        <xdr:cNvPr id="700" name="テキスト ボックス 699"/>
        <xdr:cNvSpPr txBox="1"/>
      </xdr:nvSpPr>
      <xdr:spPr>
        <a:xfrm>
          <a:off x="13468428" y="1694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66210</xdr:rowOff>
    </xdr:from>
    <xdr:to>
      <xdr:col>67</xdr:col>
      <xdr:colOff>101600</xdr:colOff>
      <xdr:row>98</xdr:row>
      <xdr:rowOff>167810</xdr:rowOff>
    </xdr:to>
    <xdr:sp macro="" textlink="">
      <xdr:nvSpPr>
        <xdr:cNvPr id="701" name="楕円 700"/>
        <xdr:cNvSpPr/>
      </xdr:nvSpPr>
      <xdr:spPr>
        <a:xfrm>
          <a:off x="12763500" y="1686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158937</xdr:rowOff>
    </xdr:from>
    <xdr:ext cx="469744" cy="259045"/>
    <xdr:sp macro="" textlink="">
      <xdr:nvSpPr>
        <xdr:cNvPr id="702" name="テキスト ボックス 701"/>
        <xdr:cNvSpPr txBox="1"/>
      </xdr:nvSpPr>
      <xdr:spPr>
        <a:xfrm>
          <a:off x="12579428" y="1696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128864</xdr:rowOff>
    </xdr:from>
    <xdr:to>
      <xdr:col>116</xdr:col>
      <xdr:colOff>63500</xdr:colOff>
      <xdr:row>58</xdr:row>
      <xdr:rowOff>131653</xdr:rowOff>
    </xdr:to>
    <xdr:cxnSp macro="">
      <xdr:nvCxnSpPr>
        <xdr:cNvPr id="788" name="直線コネクタ 787"/>
        <xdr:cNvCxnSpPr/>
      </xdr:nvCxnSpPr>
      <xdr:spPr>
        <a:xfrm>
          <a:off x="21323300" y="10072964"/>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128818</xdr:rowOff>
    </xdr:from>
    <xdr:to>
      <xdr:col>111</xdr:col>
      <xdr:colOff>177800</xdr:colOff>
      <xdr:row>58</xdr:row>
      <xdr:rowOff>128864</xdr:rowOff>
    </xdr:to>
    <xdr:cxnSp macro="">
      <xdr:nvCxnSpPr>
        <xdr:cNvPr id="791" name="直線コネクタ 790"/>
        <xdr:cNvCxnSpPr/>
      </xdr:nvCxnSpPr>
      <xdr:spPr>
        <a:xfrm>
          <a:off x="20434300" y="1007291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121915</xdr:rowOff>
    </xdr:from>
    <xdr:to>
      <xdr:col>107</xdr:col>
      <xdr:colOff>50800</xdr:colOff>
      <xdr:row>58</xdr:row>
      <xdr:rowOff>128818</xdr:rowOff>
    </xdr:to>
    <xdr:cxnSp macro="">
      <xdr:nvCxnSpPr>
        <xdr:cNvPr id="794" name="直線コネクタ 793"/>
        <xdr:cNvCxnSpPr/>
      </xdr:nvCxnSpPr>
      <xdr:spPr>
        <a:xfrm>
          <a:off x="19545300" y="10066015"/>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119766</xdr:rowOff>
    </xdr:from>
    <xdr:to>
      <xdr:col>102</xdr:col>
      <xdr:colOff>114300</xdr:colOff>
      <xdr:row>58</xdr:row>
      <xdr:rowOff>121915</xdr:rowOff>
    </xdr:to>
    <xdr:cxnSp macro="">
      <xdr:nvCxnSpPr>
        <xdr:cNvPr id="797" name="直線コネクタ 796"/>
        <xdr:cNvCxnSpPr/>
      </xdr:nvCxnSpPr>
      <xdr:spPr>
        <a:xfrm>
          <a:off x="18656300" y="10063866"/>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80853</xdr:rowOff>
    </xdr:from>
    <xdr:to>
      <xdr:col>116</xdr:col>
      <xdr:colOff>114300</xdr:colOff>
      <xdr:row>59</xdr:row>
      <xdr:rowOff>11003</xdr:rowOff>
    </xdr:to>
    <xdr:sp macro="" textlink="">
      <xdr:nvSpPr>
        <xdr:cNvPr id="807" name="楕円 806"/>
        <xdr:cNvSpPr/>
      </xdr:nvSpPr>
      <xdr:spPr>
        <a:xfrm>
          <a:off x="22110700" y="100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4827</xdr:rowOff>
    </xdr:from>
    <xdr:ext cx="378565" cy="259045"/>
    <xdr:sp macro="" textlink="">
      <xdr:nvSpPr>
        <xdr:cNvPr id="808" name="貸付金該当値テキスト"/>
        <xdr:cNvSpPr txBox="1"/>
      </xdr:nvSpPr>
      <xdr:spPr>
        <a:xfrm>
          <a:off x="22212300" y="994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78064</xdr:rowOff>
    </xdr:from>
    <xdr:to>
      <xdr:col>112</xdr:col>
      <xdr:colOff>38100</xdr:colOff>
      <xdr:row>59</xdr:row>
      <xdr:rowOff>8214</xdr:rowOff>
    </xdr:to>
    <xdr:sp macro="" textlink="">
      <xdr:nvSpPr>
        <xdr:cNvPr id="809" name="楕円 808"/>
        <xdr:cNvSpPr/>
      </xdr:nvSpPr>
      <xdr:spPr>
        <a:xfrm>
          <a:off x="21272500" y="100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170791</xdr:rowOff>
    </xdr:from>
    <xdr:ext cx="378565" cy="259045"/>
    <xdr:sp macro="" textlink="">
      <xdr:nvSpPr>
        <xdr:cNvPr id="810" name="テキスト ボックス 809"/>
        <xdr:cNvSpPr txBox="1"/>
      </xdr:nvSpPr>
      <xdr:spPr>
        <a:xfrm>
          <a:off x="21134017" y="1011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78018</xdr:rowOff>
    </xdr:from>
    <xdr:to>
      <xdr:col>107</xdr:col>
      <xdr:colOff>101600</xdr:colOff>
      <xdr:row>59</xdr:row>
      <xdr:rowOff>8168</xdr:rowOff>
    </xdr:to>
    <xdr:sp macro="" textlink="">
      <xdr:nvSpPr>
        <xdr:cNvPr id="811" name="楕円 810"/>
        <xdr:cNvSpPr/>
      </xdr:nvSpPr>
      <xdr:spPr>
        <a:xfrm>
          <a:off x="20383500" y="100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170745</xdr:rowOff>
    </xdr:from>
    <xdr:ext cx="378565" cy="259045"/>
    <xdr:sp macro="" textlink="">
      <xdr:nvSpPr>
        <xdr:cNvPr id="812" name="テキスト ボックス 811"/>
        <xdr:cNvSpPr txBox="1"/>
      </xdr:nvSpPr>
      <xdr:spPr>
        <a:xfrm>
          <a:off x="20245017" y="10114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71115</xdr:rowOff>
    </xdr:from>
    <xdr:to>
      <xdr:col>102</xdr:col>
      <xdr:colOff>165100</xdr:colOff>
      <xdr:row>59</xdr:row>
      <xdr:rowOff>1265</xdr:rowOff>
    </xdr:to>
    <xdr:sp macro="" textlink="">
      <xdr:nvSpPr>
        <xdr:cNvPr id="813" name="楕円 812"/>
        <xdr:cNvSpPr/>
      </xdr:nvSpPr>
      <xdr:spPr>
        <a:xfrm>
          <a:off x="19494500" y="100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163842</xdr:rowOff>
    </xdr:from>
    <xdr:ext cx="378565" cy="259045"/>
    <xdr:sp macro="" textlink="">
      <xdr:nvSpPr>
        <xdr:cNvPr id="814" name="テキスト ボックス 813"/>
        <xdr:cNvSpPr txBox="1"/>
      </xdr:nvSpPr>
      <xdr:spPr>
        <a:xfrm>
          <a:off x="19356017" y="1010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68966</xdr:rowOff>
    </xdr:from>
    <xdr:to>
      <xdr:col>98</xdr:col>
      <xdr:colOff>38100</xdr:colOff>
      <xdr:row>58</xdr:row>
      <xdr:rowOff>170566</xdr:rowOff>
    </xdr:to>
    <xdr:sp macro="" textlink="">
      <xdr:nvSpPr>
        <xdr:cNvPr id="815" name="楕円 814"/>
        <xdr:cNvSpPr/>
      </xdr:nvSpPr>
      <xdr:spPr>
        <a:xfrm>
          <a:off x="18605500" y="100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161693</xdr:rowOff>
    </xdr:from>
    <xdr:ext cx="378565" cy="259045"/>
    <xdr:sp macro="" textlink="">
      <xdr:nvSpPr>
        <xdr:cNvPr id="816" name="テキスト ボックス 815"/>
        <xdr:cNvSpPr txBox="1"/>
      </xdr:nvSpPr>
      <xdr:spPr>
        <a:xfrm>
          <a:off x="18467017" y="1010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22543</xdr:rowOff>
    </xdr:from>
    <xdr:to>
      <xdr:col>116</xdr:col>
      <xdr:colOff>63500</xdr:colOff>
      <xdr:row>74</xdr:row>
      <xdr:rowOff>58410</xdr:rowOff>
    </xdr:to>
    <xdr:cxnSp macro="">
      <xdr:nvCxnSpPr>
        <xdr:cNvPr id="844" name="直線コネクタ 843"/>
        <xdr:cNvCxnSpPr/>
      </xdr:nvCxnSpPr>
      <xdr:spPr>
        <a:xfrm>
          <a:off x="21323300" y="12709843"/>
          <a:ext cx="838200" cy="3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136225</xdr:rowOff>
    </xdr:from>
    <xdr:to>
      <xdr:col>111</xdr:col>
      <xdr:colOff>177800</xdr:colOff>
      <xdr:row>74</xdr:row>
      <xdr:rowOff>22543</xdr:rowOff>
    </xdr:to>
    <xdr:cxnSp macro="">
      <xdr:nvCxnSpPr>
        <xdr:cNvPr id="847" name="直線コネクタ 846"/>
        <xdr:cNvCxnSpPr/>
      </xdr:nvCxnSpPr>
      <xdr:spPr>
        <a:xfrm>
          <a:off x="20434300" y="12652075"/>
          <a:ext cx="889000" cy="5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136225</xdr:rowOff>
    </xdr:from>
    <xdr:to>
      <xdr:col>107</xdr:col>
      <xdr:colOff>50800</xdr:colOff>
      <xdr:row>74</xdr:row>
      <xdr:rowOff>61976</xdr:rowOff>
    </xdr:to>
    <xdr:cxnSp macro="">
      <xdr:nvCxnSpPr>
        <xdr:cNvPr id="850" name="直線コネクタ 849"/>
        <xdr:cNvCxnSpPr/>
      </xdr:nvCxnSpPr>
      <xdr:spPr>
        <a:xfrm flipV="1">
          <a:off x="19545300" y="12652075"/>
          <a:ext cx="889000" cy="9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61976</xdr:rowOff>
    </xdr:from>
    <xdr:to>
      <xdr:col>102</xdr:col>
      <xdr:colOff>114300</xdr:colOff>
      <xdr:row>74</xdr:row>
      <xdr:rowOff>131036</xdr:rowOff>
    </xdr:to>
    <xdr:cxnSp macro="">
      <xdr:nvCxnSpPr>
        <xdr:cNvPr id="853" name="直線コネクタ 852"/>
        <xdr:cNvCxnSpPr/>
      </xdr:nvCxnSpPr>
      <xdr:spPr>
        <a:xfrm flipV="1">
          <a:off x="18656300" y="12749276"/>
          <a:ext cx="889000" cy="6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7610</xdr:rowOff>
    </xdr:from>
    <xdr:to>
      <xdr:col>116</xdr:col>
      <xdr:colOff>114300</xdr:colOff>
      <xdr:row>74</xdr:row>
      <xdr:rowOff>109210</xdr:rowOff>
    </xdr:to>
    <xdr:sp macro="" textlink="">
      <xdr:nvSpPr>
        <xdr:cNvPr id="863" name="楕円 862"/>
        <xdr:cNvSpPr/>
      </xdr:nvSpPr>
      <xdr:spPr>
        <a:xfrm>
          <a:off x="22110700" y="126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30487</xdr:rowOff>
    </xdr:from>
    <xdr:ext cx="534377" cy="259045"/>
    <xdr:sp macro="" textlink="">
      <xdr:nvSpPr>
        <xdr:cNvPr id="864" name="繰出金該当値テキスト"/>
        <xdr:cNvSpPr txBox="1"/>
      </xdr:nvSpPr>
      <xdr:spPr>
        <a:xfrm>
          <a:off x="22212300" y="1254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143193</xdr:rowOff>
    </xdr:from>
    <xdr:to>
      <xdr:col>112</xdr:col>
      <xdr:colOff>38100</xdr:colOff>
      <xdr:row>74</xdr:row>
      <xdr:rowOff>73343</xdr:rowOff>
    </xdr:to>
    <xdr:sp macro="" textlink="">
      <xdr:nvSpPr>
        <xdr:cNvPr id="865" name="楕円 864"/>
        <xdr:cNvSpPr/>
      </xdr:nvSpPr>
      <xdr:spPr>
        <a:xfrm>
          <a:off x="21272500" y="126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89870</xdr:rowOff>
    </xdr:from>
    <xdr:ext cx="534377" cy="259045"/>
    <xdr:sp macro="" textlink="">
      <xdr:nvSpPr>
        <xdr:cNvPr id="866" name="テキスト ボックス 865"/>
        <xdr:cNvSpPr txBox="1"/>
      </xdr:nvSpPr>
      <xdr:spPr>
        <a:xfrm>
          <a:off x="21056111" y="1243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85425</xdr:rowOff>
    </xdr:from>
    <xdr:to>
      <xdr:col>107</xdr:col>
      <xdr:colOff>101600</xdr:colOff>
      <xdr:row>74</xdr:row>
      <xdr:rowOff>15575</xdr:rowOff>
    </xdr:to>
    <xdr:sp macro="" textlink="">
      <xdr:nvSpPr>
        <xdr:cNvPr id="867" name="楕円 866"/>
        <xdr:cNvSpPr/>
      </xdr:nvSpPr>
      <xdr:spPr>
        <a:xfrm>
          <a:off x="20383500" y="126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32102</xdr:rowOff>
    </xdr:from>
    <xdr:ext cx="534377" cy="259045"/>
    <xdr:sp macro="" textlink="">
      <xdr:nvSpPr>
        <xdr:cNvPr id="868" name="テキスト ボックス 867"/>
        <xdr:cNvSpPr txBox="1"/>
      </xdr:nvSpPr>
      <xdr:spPr>
        <a:xfrm>
          <a:off x="20167111" y="123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11176</xdr:rowOff>
    </xdr:from>
    <xdr:to>
      <xdr:col>102</xdr:col>
      <xdr:colOff>165100</xdr:colOff>
      <xdr:row>74</xdr:row>
      <xdr:rowOff>112776</xdr:rowOff>
    </xdr:to>
    <xdr:sp macro="" textlink="">
      <xdr:nvSpPr>
        <xdr:cNvPr id="869" name="楕円 868"/>
        <xdr:cNvSpPr/>
      </xdr:nvSpPr>
      <xdr:spPr>
        <a:xfrm>
          <a:off x="19494500" y="126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129303</xdr:rowOff>
    </xdr:from>
    <xdr:ext cx="534377" cy="259045"/>
    <xdr:sp macro="" textlink="">
      <xdr:nvSpPr>
        <xdr:cNvPr id="870" name="テキスト ボックス 869"/>
        <xdr:cNvSpPr txBox="1"/>
      </xdr:nvSpPr>
      <xdr:spPr>
        <a:xfrm>
          <a:off x="19278111" y="1247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80236</xdr:rowOff>
    </xdr:from>
    <xdr:to>
      <xdr:col>98</xdr:col>
      <xdr:colOff>38100</xdr:colOff>
      <xdr:row>75</xdr:row>
      <xdr:rowOff>10386</xdr:rowOff>
    </xdr:to>
    <xdr:sp macro="" textlink="">
      <xdr:nvSpPr>
        <xdr:cNvPr id="871" name="楕円 870"/>
        <xdr:cNvSpPr/>
      </xdr:nvSpPr>
      <xdr:spPr>
        <a:xfrm>
          <a:off x="18605500" y="1276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26913</xdr:rowOff>
    </xdr:from>
    <xdr:ext cx="534377" cy="259045"/>
    <xdr:sp macro="" textlink="">
      <xdr:nvSpPr>
        <xdr:cNvPr id="872" name="テキスト ボックス 871"/>
        <xdr:cNvSpPr txBox="1"/>
      </xdr:nvSpPr>
      <xdr:spPr>
        <a:xfrm>
          <a:off x="18389111" y="125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歳出決算総額は、住民一人当たり</a:t>
          </a:r>
          <a:r>
            <a:rPr kumimoji="1" lang="en-US" altLang="ja-JP" sz="1200">
              <a:solidFill>
                <a:schemeClr val="dk1"/>
              </a:solidFill>
              <a:latin typeface="+mn-lt"/>
              <a:ea typeface="+mn-ea"/>
              <a:cs typeface="+mn-cs"/>
            </a:rPr>
            <a:t>304,508</a:t>
          </a:r>
          <a:r>
            <a:rPr kumimoji="1" lang="ja-JP" altLang="ja-JP" sz="1200">
              <a:solidFill>
                <a:schemeClr val="dk1"/>
              </a:solidFill>
              <a:latin typeface="+mn-lt"/>
              <a:ea typeface="+mn-ea"/>
              <a:cs typeface="+mn-cs"/>
            </a:rPr>
            <a:t>円となっている。各項目をみると、類似団体内平均値と同水準ないしは下回っている項目が多い。</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一方で、繰出金は類似団体内平均値を上回っており、その要因としては、公共下水道特別会計の公債費の増加に伴い、繰出金が大きく増加していることが挙げられる。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また、近年の高齢化を背景とした社会保障関連経費の増加が、国民健康保険特別会計や介護保険特別会計、後期高齢者医療特別会計への繰出金を増加させている要因になっている。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今後においては、資本平準化債の利用による公債費の平準化や、税や保険料、使用料の適正化を図っていくことで、各特別会計の独立採算を目指し、普通会計の負担額の減少を図っていく。</a:t>
          </a:r>
          <a:endParaRPr lang="ja-JP" altLang="ja-JP" sz="16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34,022
33,612
15.95
10,874,453
10,359,955
429,526
6,524,271
8,200,335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42926</xdr:rowOff>
    </xdr:from>
    <xdr:to>
      <xdr:col>24</xdr:col>
      <xdr:colOff>63500</xdr:colOff>
      <xdr:row>37</xdr:row>
      <xdr:rowOff>48260</xdr:rowOff>
    </xdr:to>
    <xdr:cxnSp macro="">
      <xdr:nvCxnSpPr>
        <xdr:cNvPr id="61" name="直線コネクタ 60"/>
        <xdr:cNvCxnSpPr/>
      </xdr:nvCxnSpPr>
      <xdr:spPr>
        <a:xfrm>
          <a:off x="3797300" y="638657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105791</xdr:rowOff>
    </xdr:from>
    <xdr:to>
      <xdr:col>19</xdr:col>
      <xdr:colOff>177800</xdr:colOff>
      <xdr:row>37</xdr:row>
      <xdr:rowOff>42926</xdr:rowOff>
    </xdr:to>
    <xdr:cxnSp macro="">
      <xdr:nvCxnSpPr>
        <xdr:cNvPr id="64" name="直線コネクタ 63"/>
        <xdr:cNvCxnSpPr/>
      </xdr:nvCxnSpPr>
      <xdr:spPr>
        <a:xfrm>
          <a:off x="2908300" y="6277991"/>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105791</xdr:rowOff>
    </xdr:from>
    <xdr:to>
      <xdr:col>15</xdr:col>
      <xdr:colOff>50800</xdr:colOff>
      <xdr:row>36</xdr:row>
      <xdr:rowOff>155321</xdr:rowOff>
    </xdr:to>
    <xdr:cxnSp macro="">
      <xdr:nvCxnSpPr>
        <xdr:cNvPr id="67" name="直線コネクタ 66"/>
        <xdr:cNvCxnSpPr/>
      </xdr:nvCxnSpPr>
      <xdr:spPr>
        <a:xfrm flipV="1">
          <a:off x="2019300" y="6277991"/>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155321</xdr:rowOff>
    </xdr:from>
    <xdr:to>
      <xdr:col>10</xdr:col>
      <xdr:colOff>114300</xdr:colOff>
      <xdr:row>37</xdr:row>
      <xdr:rowOff>1397</xdr:rowOff>
    </xdr:to>
    <xdr:cxnSp macro="">
      <xdr:nvCxnSpPr>
        <xdr:cNvPr id="70" name="直線コネクタ 69"/>
        <xdr:cNvCxnSpPr/>
      </xdr:nvCxnSpPr>
      <xdr:spPr>
        <a:xfrm flipV="1">
          <a:off x="1130300" y="632752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168910</xdr:rowOff>
    </xdr:from>
    <xdr:to>
      <xdr:col>24</xdr:col>
      <xdr:colOff>114300</xdr:colOff>
      <xdr:row>37</xdr:row>
      <xdr:rowOff>99060</xdr:rowOff>
    </xdr:to>
    <xdr:sp macro="" textlink="">
      <xdr:nvSpPr>
        <xdr:cNvPr id="80" name="楕円 79"/>
        <xdr:cNvSpPr/>
      </xdr:nvSpPr>
      <xdr:spPr>
        <a:xfrm>
          <a:off x="45847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469744" cy="259045"/>
    <xdr:sp macro="" textlink="">
      <xdr:nvSpPr>
        <xdr:cNvPr id="81" name="議会費該当値テキスト"/>
        <xdr:cNvSpPr txBox="1"/>
      </xdr:nvSpPr>
      <xdr:spPr>
        <a:xfrm>
          <a:off x="4686300"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163576</xdr:rowOff>
    </xdr:from>
    <xdr:to>
      <xdr:col>20</xdr:col>
      <xdr:colOff>38100</xdr:colOff>
      <xdr:row>37</xdr:row>
      <xdr:rowOff>93726</xdr:rowOff>
    </xdr:to>
    <xdr:sp macro="" textlink="">
      <xdr:nvSpPr>
        <xdr:cNvPr id="82" name="楕円 81"/>
        <xdr:cNvSpPr/>
      </xdr:nvSpPr>
      <xdr:spPr>
        <a:xfrm>
          <a:off x="3746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84853</xdr:rowOff>
    </xdr:from>
    <xdr:ext cx="469744" cy="259045"/>
    <xdr:sp macro="" textlink="">
      <xdr:nvSpPr>
        <xdr:cNvPr id="83" name="テキスト ボックス 82"/>
        <xdr:cNvSpPr txBox="1"/>
      </xdr:nvSpPr>
      <xdr:spPr>
        <a:xfrm>
          <a:off x="3562428" y="64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54991</xdr:rowOff>
    </xdr:from>
    <xdr:to>
      <xdr:col>15</xdr:col>
      <xdr:colOff>101600</xdr:colOff>
      <xdr:row>36</xdr:row>
      <xdr:rowOff>156591</xdr:rowOff>
    </xdr:to>
    <xdr:sp macro="" textlink="">
      <xdr:nvSpPr>
        <xdr:cNvPr id="84" name="楕円 83"/>
        <xdr:cNvSpPr/>
      </xdr:nvSpPr>
      <xdr:spPr>
        <a:xfrm>
          <a:off x="2857500" y="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147718</xdr:rowOff>
    </xdr:from>
    <xdr:ext cx="469744" cy="259045"/>
    <xdr:sp macro="" textlink="">
      <xdr:nvSpPr>
        <xdr:cNvPr id="85" name="テキスト ボックス 84"/>
        <xdr:cNvSpPr txBox="1"/>
      </xdr:nvSpPr>
      <xdr:spPr>
        <a:xfrm>
          <a:off x="2673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104521</xdr:rowOff>
    </xdr:from>
    <xdr:to>
      <xdr:col>10</xdr:col>
      <xdr:colOff>165100</xdr:colOff>
      <xdr:row>37</xdr:row>
      <xdr:rowOff>34671</xdr:rowOff>
    </xdr:to>
    <xdr:sp macro="" textlink="">
      <xdr:nvSpPr>
        <xdr:cNvPr id="86" name="楕円 85"/>
        <xdr:cNvSpPr/>
      </xdr:nvSpPr>
      <xdr:spPr>
        <a:xfrm>
          <a:off x="1968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25798</xdr:rowOff>
    </xdr:from>
    <xdr:ext cx="469744" cy="259045"/>
    <xdr:sp macro="" textlink="">
      <xdr:nvSpPr>
        <xdr:cNvPr id="87" name="テキスト ボックス 86"/>
        <xdr:cNvSpPr txBox="1"/>
      </xdr:nvSpPr>
      <xdr:spPr>
        <a:xfrm>
          <a:off x="1784428" y="636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122047</xdr:rowOff>
    </xdr:from>
    <xdr:to>
      <xdr:col>6</xdr:col>
      <xdr:colOff>38100</xdr:colOff>
      <xdr:row>37</xdr:row>
      <xdr:rowOff>52197</xdr:rowOff>
    </xdr:to>
    <xdr:sp macro="" textlink="">
      <xdr:nvSpPr>
        <xdr:cNvPr id="88" name="楕円 87"/>
        <xdr:cNvSpPr/>
      </xdr:nvSpPr>
      <xdr:spPr>
        <a:xfrm>
          <a:off x="1079500" y="629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43324</xdr:rowOff>
    </xdr:from>
    <xdr:ext cx="469744" cy="259045"/>
    <xdr:sp macro="" textlink="">
      <xdr:nvSpPr>
        <xdr:cNvPr id="89" name="テキスト ボックス 88"/>
        <xdr:cNvSpPr txBox="1"/>
      </xdr:nvSpPr>
      <xdr:spPr>
        <a:xfrm>
          <a:off x="895428" y="63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107924</xdr:rowOff>
    </xdr:from>
    <xdr:to>
      <xdr:col>24</xdr:col>
      <xdr:colOff>63500</xdr:colOff>
      <xdr:row>58</xdr:row>
      <xdr:rowOff>112065</xdr:rowOff>
    </xdr:to>
    <xdr:cxnSp macro="">
      <xdr:nvCxnSpPr>
        <xdr:cNvPr id="120" name="直線コネクタ 119"/>
        <xdr:cNvCxnSpPr/>
      </xdr:nvCxnSpPr>
      <xdr:spPr>
        <a:xfrm flipV="1">
          <a:off x="3797300" y="10052024"/>
          <a:ext cx="838200" cy="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109329</xdr:rowOff>
    </xdr:from>
    <xdr:to>
      <xdr:col>19</xdr:col>
      <xdr:colOff>177800</xdr:colOff>
      <xdr:row>58</xdr:row>
      <xdr:rowOff>112065</xdr:rowOff>
    </xdr:to>
    <xdr:cxnSp macro="">
      <xdr:nvCxnSpPr>
        <xdr:cNvPr id="123" name="直線コネクタ 122"/>
        <xdr:cNvCxnSpPr/>
      </xdr:nvCxnSpPr>
      <xdr:spPr>
        <a:xfrm>
          <a:off x="2908300" y="10053429"/>
          <a:ext cx="8890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109329</xdr:rowOff>
    </xdr:from>
    <xdr:to>
      <xdr:col>15</xdr:col>
      <xdr:colOff>50800</xdr:colOff>
      <xdr:row>58</xdr:row>
      <xdr:rowOff>133962</xdr:rowOff>
    </xdr:to>
    <xdr:cxnSp macro="">
      <xdr:nvCxnSpPr>
        <xdr:cNvPr id="126" name="直線コネクタ 125"/>
        <xdr:cNvCxnSpPr/>
      </xdr:nvCxnSpPr>
      <xdr:spPr>
        <a:xfrm flipV="1">
          <a:off x="2019300" y="10053429"/>
          <a:ext cx="889000" cy="2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133962</xdr:rowOff>
    </xdr:from>
    <xdr:to>
      <xdr:col>10</xdr:col>
      <xdr:colOff>114300</xdr:colOff>
      <xdr:row>58</xdr:row>
      <xdr:rowOff>143093</xdr:rowOff>
    </xdr:to>
    <xdr:cxnSp macro="">
      <xdr:nvCxnSpPr>
        <xdr:cNvPr id="129" name="直線コネクタ 128"/>
        <xdr:cNvCxnSpPr/>
      </xdr:nvCxnSpPr>
      <xdr:spPr>
        <a:xfrm flipV="1">
          <a:off x="1130300" y="10078062"/>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57124</xdr:rowOff>
    </xdr:from>
    <xdr:to>
      <xdr:col>24</xdr:col>
      <xdr:colOff>114300</xdr:colOff>
      <xdr:row>58</xdr:row>
      <xdr:rowOff>158724</xdr:rowOff>
    </xdr:to>
    <xdr:sp macro="" textlink="">
      <xdr:nvSpPr>
        <xdr:cNvPr id="139" name="楕円 138"/>
        <xdr:cNvSpPr/>
      </xdr:nvSpPr>
      <xdr:spPr>
        <a:xfrm>
          <a:off x="4584700" y="100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11290</xdr:rowOff>
    </xdr:from>
    <xdr:ext cx="534377" cy="259045"/>
    <xdr:sp macro="" textlink="">
      <xdr:nvSpPr>
        <xdr:cNvPr id="140" name="総務費該当値テキスト"/>
        <xdr:cNvSpPr txBox="1"/>
      </xdr:nvSpPr>
      <xdr:spPr>
        <a:xfrm>
          <a:off x="4686300" y="99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61265</xdr:rowOff>
    </xdr:from>
    <xdr:to>
      <xdr:col>20</xdr:col>
      <xdr:colOff>38100</xdr:colOff>
      <xdr:row>58</xdr:row>
      <xdr:rowOff>162865</xdr:rowOff>
    </xdr:to>
    <xdr:sp macro="" textlink="">
      <xdr:nvSpPr>
        <xdr:cNvPr id="141" name="楕円 140"/>
        <xdr:cNvSpPr/>
      </xdr:nvSpPr>
      <xdr:spPr>
        <a:xfrm>
          <a:off x="3746500" y="100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153992</xdr:rowOff>
    </xdr:from>
    <xdr:ext cx="534377" cy="259045"/>
    <xdr:sp macro="" textlink="">
      <xdr:nvSpPr>
        <xdr:cNvPr id="142" name="テキスト ボックス 141"/>
        <xdr:cNvSpPr txBox="1"/>
      </xdr:nvSpPr>
      <xdr:spPr>
        <a:xfrm>
          <a:off x="3530111" y="1009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58529</xdr:rowOff>
    </xdr:from>
    <xdr:to>
      <xdr:col>15</xdr:col>
      <xdr:colOff>101600</xdr:colOff>
      <xdr:row>58</xdr:row>
      <xdr:rowOff>160129</xdr:rowOff>
    </xdr:to>
    <xdr:sp macro="" textlink="">
      <xdr:nvSpPr>
        <xdr:cNvPr id="143" name="楕円 142"/>
        <xdr:cNvSpPr/>
      </xdr:nvSpPr>
      <xdr:spPr>
        <a:xfrm>
          <a:off x="2857500" y="100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151256</xdr:rowOff>
    </xdr:from>
    <xdr:ext cx="534377" cy="259045"/>
    <xdr:sp macro="" textlink="">
      <xdr:nvSpPr>
        <xdr:cNvPr id="144" name="テキスト ボックス 143"/>
        <xdr:cNvSpPr txBox="1"/>
      </xdr:nvSpPr>
      <xdr:spPr>
        <a:xfrm>
          <a:off x="2641111" y="1009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83162</xdr:rowOff>
    </xdr:from>
    <xdr:to>
      <xdr:col>10</xdr:col>
      <xdr:colOff>165100</xdr:colOff>
      <xdr:row>59</xdr:row>
      <xdr:rowOff>13312</xdr:rowOff>
    </xdr:to>
    <xdr:sp macro="" textlink="">
      <xdr:nvSpPr>
        <xdr:cNvPr id="145" name="楕円 144"/>
        <xdr:cNvSpPr/>
      </xdr:nvSpPr>
      <xdr:spPr>
        <a:xfrm>
          <a:off x="1968500" y="1002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4439</xdr:rowOff>
    </xdr:from>
    <xdr:ext cx="534377" cy="259045"/>
    <xdr:sp macro="" textlink="">
      <xdr:nvSpPr>
        <xdr:cNvPr id="146" name="テキスト ボックス 145"/>
        <xdr:cNvSpPr txBox="1"/>
      </xdr:nvSpPr>
      <xdr:spPr>
        <a:xfrm>
          <a:off x="1752111" y="1011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92293</xdr:rowOff>
    </xdr:from>
    <xdr:to>
      <xdr:col>6</xdr:col>
      <xdr:colOff>38100</xdr:colOff>
      <xdr:row>59</xdr:row>
      <xdr:rowOff>22443</xdr:rowOff>
    </xdr:to>
    <xdr:sp macro="" textlink="">
      <xdr:nvSpPr>
        <xdr:cNvPr id="147" name="楕円 146"/>
        <xdr:cNvSpPr/>
      </xdr:nvSpPr>
      <xdr:spPr>
        <a:xfrm>
          <a:off x="1079500" y="100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13570</xdr:rowOff>
    </xdr:from>
    <xdr:ext cx="534377" cy="259045"/>
    <xdr:sp macro="" textlink="">
      <xdr:nvSpPr>
        <xdr:cNvPr id="148" name="テキスト ボックス 147"/>
        <xdr:cNvSpPr txBox="1"/>
      </xdr:nvSpPr>
      <xdr:spPr>
        <a:xfrm>
          <a:off x="863111" y="1012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168859</xdr:rowOff>
    </xdr:from>
    <xdr:to>
      <xdr:col>24</xdr:col>
      <xdr:colOff>63500</xdr:colOff>
      <xdr:row>78</xdr:row>
      <xdr:rowOff>74561</xdr:rowOff>
    </xdr:to>
    <xdr:cxnSp macro="">
      <xdr:nvCxnSpPr>
        <xdr:cNvPr id="178" name="直線コネクタ 177"/>
        <xdr:cNvCxnSpPr/>
      </xdr:nvCxnSpPr>
      <xdr:spPr>
        <a:xfrm flipV="1">
          <a:off x="3797300" y="13370509"/>
          <a:ext cx="8382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74561</xdr:rowOff>
    </xdr:from>
    <xdr:to>
      <xdr:col>19</xdr:col>
      <xdr:colOff>177800</xdr:colOff>
      <xdr:row>78</xdr:row>
      <xdr:rowOff>97789</xdr:rowOff>
    </xdr:to>
    <xdr:cxnSp macro="">
      <xdr:nvCxnSpPr>
        <xdr:cNvPr id="181" name="直線コネクタ 180"/>
        <xdr:cNvCxnSpPr/>
      </xdr:nvCxnSpPr>
      <xdr:spPr>
        <a:xfrm flipV="1">
          <a:off x="2908300" y="13447661"/>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97789</xdr:rowOff>
    </xdr:from>
    <xdr:to>
      <xdr:col>15</xdr:col>
      <xdr:colOff>50800</xdr:colOff>
      <xdr:row>78</xdr:row>
      <xdr:rowOff>145720</xdr:rowOff>
    </xdr:to>
    <xdr:cxnSp macro="">
      <xdr:nvCxnSpPr>
        <xdr:cNvPr id="184" name="直線コネクタ 183"/>
        <xdr:cNvCxnSpPr/>
      </xdr:nvCxnSpPr>
      <xdr:spPr>
        <a:xfrm flipV="1">
          <a:off x="2019300" y="13470889"/>
          <a:ext cx="889000" cy="4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145720</xdr:rowOff>
    </xdr:from>
    <xdr:to>
      <xdr:col>10</xdr:col>
      <xdr:colOff>114300</xdr:colOff>
      <xdr:row>79</xdr:row>
      <xdr:rowOff>58116</xdr:rowOff>
    </xdr:to>
    <xdr:cxnSp macro="">
      <xdr:nvCxnSpPr>
        <xdr:cNvPr id="187" name="直線コネクタ 186"/>
        <xdr:cNvCxnSpPr/>
      </xdr:nvCxnSpPr>
      <xdr:spPr>
        <a:xfrm flipV="1">
          <a:off x="1130300" y="13518820"/>
          <a:ext cx="889000" cy="8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118059</xdr:rowOff>
    </xdr:from>
    <xdr:to>
      <xdr:col>24</xdr:col>
      <xdr:colOff>114300</xdr:colOff>
      <xdr:row>78</xdr:row>
      <xdr:rowOff>48209</xdr:rowOff>
    </xdr:to>
    <xdr:sp macro="" textlink="">
      <xdr:nvSpPr>
        <xdr:cNvPr id="197" name="楕円 196"/>
        <xdr:cNvSpPr/>
      </xdr:nvSpPr>
      <xdr:spPr>
        <a:xfrm>
          <a:off x="4584700" y="1331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96486</xdr:rowOff>
    </xdr:from>
    <xdr:ext cx="599010" cy="259045"/>
    <xdr:sp macro="" textlink="">
      <xdr:nvSpPr>
        <xdr:cNvPr id="198" name="民生費該当値テキスト"/>
        <xdr:cNvSpPr txBox="1"/>
      </xdr:nvSpPr>
      <xdr:spPr>
        <a:xfrm>
          <a:off x="4686300" y="1329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23761</xdr:rowOff>
    </xdr:from>
    <xdr:to>
      <xdr:col>20</xdr:col>
      <xdr:colOff>38100</xdr:colOff>
      <xdr:row>78</xdr:row>
      <xdr:rowOff>125361</xdr:rowOff>
    </xdr:to>
    <xdr:sp macro="" textlink="">
      <xdr:nvSpPr>
        <xdr:cNvPr id="199" name="楕円 198"/>
        <xdr:cNvSpPr/>
      </xdr:nvSpPr>
      <xdr:spPr>
        <a:xfrm>
          <a:off x="3746500" y="133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116488</xdr:rowOff>
    </xdr:from>
    <xdr:ext cx="599010" cy="259045"/>
    <xdr:sp macro="" textlink="">
      <xdr:nvSpPr>
        <xdr:cNvPr id="200" name="テキスト ボックス 199"/>
        <xdr:cNvSpPr txBox="1"/>
      </xdr:nvSpPr>
      <xdr:spPr>
        <a:xfrm>
          <a:off x="3497795" y="1348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46989</xdr:rowOff>
    </xdr:from>
    <xdr:to>
      <xdr:col>15</xdr:col>
      <xdr:colOff>101600</xdr:colOff>
      <xdr:row>78</xdr:row>
      <xdr:rowOff>148589</xdr:rowOff>
    </xdr:to>
    <xdr:sp macro="" textlink="">
      <xdr:nvSpPr>
        <xdr:cNvPr id="201" name="楕円 200"/>
        <xdr:cNvSpPr/>
      </xdr:nvSpPr>
      <xdr:spPr>
        <a:xfrm>
          <a:off x="2857500" y="134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139716</xdr:rowOff>
    </xdr:from>
    <xdr:ext cx="534377" cy="259045"/>
    <xdr:sp macro="" textlink="">
      <xdr:nvSpPr>
        <xdr:cNvPr id="202" name="テキスト ボックス 201"/>
        <xdr:cNvSpPr txBox="1"/>
      </xdr:nvSpPr>
      <xdr:spPr>
        <a:xfrm>
          <a:off x="2641111" y="1351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94920</xdr:rowOff>
    </xdr:from>
    <xdr:to>
      <xdr:col>10</xdr:col>
      <xdr:colOff>165100</xdr:colOff>
      <xdr:row>79</xdr:row>
      <xdr:rowOff>25070</xdr:rowOff>
    </xdr:to>
    <xdr:sp macro="" textlink="">
      <xdr:nvSpPr>
        <xdr:cNvPr id="203" name="楕円 202"/>
        <xdr:cNvSpPr/>
      </xdr:nvSpPr>
      <xdr:spPr>
        <a:xfrm>
          <a:off x="1968500" y="134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16197</xdr:rowOff>
    </xdr:from>
    <xdr:ext cx="534377" cy="259045"/>
    <xdr:sp macro="" textlink="">
      <xdr:nvSpPr>
        <xdr:cNvPr id="204" name="テキスト ボックス 203"/>
        <xdr:cNvSpPr txBox="1"/>
      </xdr:nvSpPr>
      <xdr:spPr>
        <a:xfrm>
          <a:off x="1752111" y="1356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7316</xdr:rowOff>
    </xdr:from>
    <xdr:to>
      <xdr:col>6</xdr:col>
      <xdr:colOff>38100</xdr:colOff>
      <xdr:row>79</xdr:row>
      <xdr:rowOff>108916</xdr:rowOff>
    </xdr:to>
    <xdr:sp macro="" textlink="">
      <xdr:nvSpPr>
        <xdr:cNvPr id="205" name="楕円 204"/>
        <xdr:cNvSpPr/>
      </xdr:nvSpPr>
      <xdr:spPr>
        <a:xfrm>
          <a:off x="1079500" y="1355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100043</xdr:rowOff>
    </xdr:from>
    <xdr:ext cx="534377" cy="259045"/>
    <xdr:sp macro="" textlink="">
      <xdr:nvSpPr>
        <xdr:cNvPr id="206" name="テキスト ボックス 205"/>
        <xdr:cNvSpPr txBox="1"/>
      </xdr:nvSpPr>
      <xdr:spPr>
        <a:xfrm>
          <a:off x="863111" y="136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63365</xdr:rowOff>
    </xdr:from>
    <xdr:to>
      <xdr:col>24</xdr:col>
      <xdr:colOff>63500</xdr:colOff>
      <xdr:row>97</xdr:row>
      <xdr:rowOff>73228</xdr:rowOff>
    </xdr:to>
    <xdr:cxnSp macro="">
      <xdr:nvCxnSpPr>
        <xdr:cNvPr id="231" name="直線コネクタ 230"/>
        <xdr:cNvCxnSpPr/>
      </xdr:nvCxnSpPr>
      <xdr:spPr>
        <a:xfrm flipV="1">
          <a:off x="3797300" y="16694015"/>
          <a:ext cx="8382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71017</xdr:rowOff>
    </xdr:from>
    <xdr:to>
      <xdr:col>19</xdr:col>
      <xdr:colOff>177800</xdr:colOff>
      <xdr:row>97</xdr:row>
      <xdr:rowOff>73228</xdr:rowOff>
    </xdr:to>
    <xdr:cxnSp macro="">
      <xdr:nvCxnSpPr>
        <xdr:cNvPr id="234" name="直線コネクタ 233"/>
        <xdr:cNvCxnSpPr/>
      </xdr:nvCxnSpPr>
      <xdr:spPr>
        <a:xfrm>
          <a:off x="2908300" y="16701667"/>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67852</xdr:rowOff>
    </xdr:from>
    <xdr:to>
      <xdr:col>15</xdr:col>
      <xdr:colOff>50800</xdr:colOff>
      <xdr:row>97</xdr:row>
      <xdr:rowOff>71017</xdr:rowOff>
    </xdr:to>
    <xdr:cxnSp macro="">
      <xdr:nvCxnSpPr>
        <xdr:cNvPr id="237" name="直線コネクタ 236"/>
        <xdr:cNvCxnSpPr/>
      </xdr:nvCxnSpPr>
      <xdr:spPr>
        <a:xfrm>
          <a:off x="2019300" y="16698502"/>
          <a:ext cx="889000" cy="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67852</xdr:rowOff>
    </xdr:from>
    <xdr:to>
      <xdr:col>10</xdr:col>
      <xdr:colOff>114300</xdr:colOff>
      <xdr:row>97</xdr:row>
      <xdr:rowOff>68599</xdr:rowOff>
    </xdr:to>
    <xdr:cxnSp macro="">
      <xdr:nvCxnSpPr>
        <xdr:cNvPr id="240" name="直線コネクタ 239"/>
        <xdr:cNvCxnSpPr/>
      </xdr:nvCxnSpPr>
      <xdr:spPr>
        <a:xfrm flipV="1">
          <a:off x="1130300" y="16698502"/>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12565</xdr:rowOff>
    </xdr:from>
    <xdr:to>
      <xdr:col>24</xdr:col>
      <xdr:colOff>114300</xdr:colOff>
      <xdr:row>97</xdr:row>
      <xdr:rowOff>114165</xdr:rowOff>
    </xdr:to>
    <xdr:sp macro="" textlink="">
      <xdr:nvSpPr>
        <xdr:cNvPr id="250" name="楕円 249"/>
        <xdr:cNvSpPr/>
      </xdr:nvSpPr>
      <xdr:spPr>
        <a:xfrm>
          <a:off x="4584700" y="166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1" name="衛生費該当値テキスト"/>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22428</xdr:rowOff>
    </xdr:from>
    <xdr:to>
      <xdr:col>20</xdr:col>
      <xdr:colOff>38100</xdr:colOff>
      <xdr:row>97</xdr:row>
      <xdr:rowOff>124028</xdr:rowOff>
    </xdr:to>
    <xdr:sp macro="" textlink="">
      <xdr:nvSpPr>
        <xdr:cNvPr id="252" name="楕円 251"/>
        <xdr:cNvSpPr/>
      </xdr:nvSpPr>
      <xdr:spPr>
        <a:xfrm>
          <a:off x="3746500" y="1665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115155</xdr:rowOff>
    </xdr:from>
    <xdr:ext cx="534377" cy="259045"/>
    <xdr:sp macro="" textlink="">
      <xdr:nvSpPr>
        <xdr:cNvPr id="253" name="テキスト ボックス 252"/>
        <xdr:cNvSpPr txBox="1"/>
      </xdr:nvSpPr>
      <xdr:spPr>
        <a:xfrm>
          <a:off x="3530111" y="167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20217</xdr:rowOff>
    </xdr:from>
    <xdr:to>
      <xdr:col>15</xdr:col>
      <xdr:colOff>101600</xdr:colOff>
      <xdr:row>97</xdr:row>
      <xdr:rowOff>121817</xdr:rowOff>
    </xdr:to>
    <xdr:sp macro="" textlink="">
      <xdr:nvSpPr>
        <xdr:cNvPr id="254" name="楕円 253"/>
        <xdr:cNvSpPr/>
      </xdr:nvSpPr>
      <xdr:spPr>
        <a:xfrm>
          <a:off x="2857500" y="166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112944</xdr:rowOff>
    </xdr:from>
    <xdr:ext cx="534377" cy="259045"/>
    <xdr:sp macro="" textlink="">
      <xdr:nvSpPr>
        <xdr:cNvPr id="255" name="テキスト ボックス 254"/>
        <xdr:cNvSpPr txBox="1"/>
      </xdr:nvSpPr>
      <xdr:spPr>
        <a:xfrm>
          <a:off x="2641111" y="167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17052</xdr:rowOff>
    </xdr:from>
    <xdr:to>
      <xdr:col>10</xdr:col>
      <xdr:colOff>165100</xdr:colOff>
      <xdr:row>97</xdr:row>
      <xdr:rowOff>118652</xdr:rowOff>
    </xdr:to>
    <xdr:sp macro="" textlink="">
      <xdr:nvSpPr>
        <xdr:cNvPr id="256" name="楕円 255"/>
        <xdr:cNvSpPr/>
      </xdr:nvSpPr>
      <xdr:spPr>
        <a:xfrm>
          <a:off x="1968500" y="1664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109779</xdr:rowOff>
    </xdr:from>
    <xdr:ext cx="534377" cy="259045"/>
    <xdr:sp macro="" textlink="">
      <xdr:nvSpPr>
        <xdr:cNvPr id="257" name="テキスト ボックス 256"/>
        <xdr:cNvSpPr txBox="1"/>
      </xdr:nvSpPr>
      <xdr:spPr>
        <a:xfrm>
          <a:off x="1752111" y="167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17799</xdr:rowOff>
    </xdr:from>
    <xdr:to>
      <xdr:col>6</xdr:col>
      <xdr:colOff>38100</xdr:colOff>
      <xdr:row>97</xdr:row>
      <xdr:rowOff>119399</xdr:rowOff>
    </xdr:to>
    <xdr:sp macro="" textlink="">
      <xdr:nvSpPr>
        <xdr:cNvPr id="258" name="楕円 257"/>
        <xdr:cNvSpPr/>
      </xdr:nvSpPr>
      <xdr:spPr>
        <a:xfrm>
          <a:off x="1079500" y="1664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110526</xdr:rowOff>
    </xdr:from>
    <xdr:ext cx="534377" cy="259045"/>
    <xdr:sp macro="" textlink="">
      <xdr:nvSpPr>
        <xdr:cNvPr id="259" name="テキスト ボックス 258"/>
        <xdr:cNvSpPr txBox="1"/>
      </xdr:nvSpPr>
      <xdr:spPr>
        <a:xfrm>
          <a:off x="863111" y="167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157988</xdr:rowOff>
    </xdr:from>
    <xdr:to>
      <xdr:col>55</xdr:col>
      <xdr:colOff>0</xdr:colOff>
      <xdr:row>39</xdr:row>
      <xdr:rowOff>10160</xdr:rowOff>
    </xdr:to>
    <xdr:cxnSp macro="">
      <xdr:nvCxnSpPr>
        <xdr:cNvPr id="288" name="直線コネクタ 287"/>
        <xdr:cNvCxnSpPr/>
      </xdr:nvCxnSpPr>
      <xdr:spPr>
        <a:xfrm>
          <a:off x="9639300" y="6673088"/>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111125</xdr:rowOff>
    </xdr:from>
    <xdr:to>
      <xdr:col>50</xdr:col>
      <xdr:colOff>114300</xdr:colOff>
      <xdr:row>38</xdr:row>
      <xdr:rowOff>157988</xdr:rowOff>
    </xdr:to>
    <xdr:cxnSp macro="">
      <xdr:nvCxnSpPr>
        <xdr:cNvPr id="291" name="直線コネクタ 290"/>
        <xdr:cNvCxnSpPr/>
      </xdr:nvCxnSpPr>
      <xdr:spPr>
        <a:xfrm>
          <a:off x="8750300" y="6626225"/>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97409</xdr:rowOff>
    </xdr:from>
    <xdr:to>
      <xdr:col>45</xdr:col>
      <xdr:colOff>177800</xdr:colOff>
      <xdr:row>38</xdr:row>
      <xdr:rowOff>111125</xdr:rowOff>
    </xdr:to>
    <xdr:cxnSp macro="">
      <xdr:nvCxnSpPr>
        <xdr:cNvPr id="294" name="直線コネクタ 293"/>
        <xdr:cNvCxnSpPr/>
      </xdr:nvCxnSpPr>
      <xdr:spPr>
        <a:xfrm>
          <a:off x="7861300" y="6441059"/>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152654</xdr:rowOff>
    </xdr:from>
    <xdr:to>
      <xdr:col>41</xdr:col>
      <xdr:colOff>50800</xdr:colOff>
      <xdr:row>37</xdr:row>
      <xdr:rowOff>97409</xdr:rowOff>
    </xdr:to>
    <xdr:cxnSp macro="">
      <xdr:nvCxnSpPr>
        <xdr:cNvPr id="297" name="直線コネクタ 296"/>
        <xdr:cNvCxnSpPr/>
      </xdr:nvCxnSpPr>
      <xdr:spPr>
        <a:xfrm>
          <a:off x="6972300" y="5981954"/>
          <a:ext cx="889000" cy="4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1" name="テキスト ボックス 300"/>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130810</xdr:rowOff>
    </xdr:from>
    <xdr:to>
      <xdr:col>55</xdr:col>
      <xdr:colOff>50800</xdr:colOff>
      <xdr:row>39</xdr:row>
      <xdr:rowOff>60960</xdr:rowOff>
    </xdr:to>
    <xdr:sp macro="" textlink="">
      <xdr:nvSpPr>
        <xdr:cNvPr id="307" name="楕円 306"/>
        <xdr:cNvSpPr/>
      </xdr:nvSpPr>
      <xdr:spPr>
        <a:xfrm>
          <a:off x="104267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45737</xdr:rowOff>
    </xdr:from>
    <xdr:ext cx="313932" cy="259045"/>
    <xdr:sp macro="" textlink="">
      <xdr:nvSpPr>
        <xdr:cNvPr id="308" name="労働費該当値テキスト"/>
        <xdr:cNvSpPr txBox="1"/>
      </xdr:nvSpPr>
      <xdr:spPr>
        <a:xfrm>
          <a:off x="10528300" y="65608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107188</xdr:rowOff>
    </xdr:from>
    <xdr:to>
      <xdr:col>50</xdr:col>
      <xdr:colOff>165100</xdr:colOff>
      <xdr:row>39</xdr:row>
      <xdr:rowOff>37338</xdr:rowOff>
    </xdr:to>
    <xdr:sp macro="" textlink="">
      <xdr:nvSpPr>
        <xdr:cNvPr id="309" name="楕円 308"/>
        <xdr:cNvSpPr/>
      </xdr:nvSpPr>
      <xdr:spPr>
        <a:xfrm>
          <a:off x="9588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28465</xdr:rowOff>
    </xdr:from>
    <xdr:ext cx="378565" cy="259045"/>
    <xdr:sp macro="" textlink="">
      <xdr:nvSpPr>
        <xdr:cNvPr id="310" name="テキスト ボックス 309"/>
        <xdr:cNvSpPr txBox="1"/>
      </xdr:nvSpPr>
      <xdr:spPr>
        <a:xfrm>
          <a:off x="9450017" y="6715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60325</xdr:rowOff>
    </xdr:from>
    <xdr:to>
      <xdr:col>46</xdr:col>
      <xdr:colOff>38100</xdr:colOff>
      <xdr:row>38</xdr:row>
      <xdr:rowOff>161925</xdr:rowOff>
    </xdr:to>
    <xdr:sp macro="" textlink="">
      <xdr:nvSpPr>
        <xdr:cNvPr id="311" name="楕円 310"/>
        <xdr:cNvSpPr/>
      </xdr:nvSpPr>
      <xdr:spPr>
        <a:xfrm>
          <a:off x="8699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153052</xdr:rowOff>
    </xdr:from>
    <xdr:ext cx="378565" cy="259045"/>
    <xdr:sp macro="" textlink="">
      <xdr:nvSpPr>
        <xdr:cNvPr id="312" name="テキスト ボックス 311"/>
        <xdr:cNvSpPr txBox="1"/>
      </xdr:nvSpPr>
      <xdr:spPr>
        <a:xfrm>
          <a:off x="8561017" y="66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46609</xdr:rowOff>
    </xdr:from>
    <xdr:to>
      <xdr:col>41</xdr:col>
      <xdr:colOff>101600</xdr:colOff>
      <xdr:row>37</xdr:row>
      <xdr:rowOff>148209</xdr:rowOff>
    </xdr:to>
    <xdr:sp macro="" textlink="">
      <xdr:nvSpPr>
        <xdr:cNvPr id="313" name="楕円 312"/>
        <xdr:cNvSpPr/>
      </xdr:nvSpPr>
      <xdr:spPr>
        <a:xfrm>
          <a:off x="7810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139336</xdr:rowOff>
    </xdr:from>
    <xdr:ext cx="378565" cy="259045"/>
    <xdr:sp macro="" textlink="">
      <xdr:nvSpPr>
        <xdr:cNvPr id="314" name="テキスト ボックス 313"/>
        <xdr:cNvSpPr txBox="1"/>
      </xdr:nvSpPr>
      <xdr:spPr>
        <a:xfrm>
          <a:off x="7672017" y="6482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101854</xdr:rowOff>
    </xdr:from>
    <xdr:to>
      <xdr:col>36</xdr:col>
      <xdr:colOff>165100</xdr:colOff>
      <xdr:row>35</xdr:row>
      <xdr:rowOff>32004</xdr:rowOff>
    </xdr:to>
    <xdr:sp macro="" textlink="">
      <xdr:nvSpPr>
        <xdr:cNvPr id="315" name="楕円 314"/>
        <xdr:cNvSpPr/>
      </xdr:nvSpPr>
      <xdr:spPr>
        <a:xfrm>
          <a:off x="6921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48531</xdr:rowOff>
    </xdr:from>
    <xdr:ext cx="469744" cy="259045"/>
    <xdr:sp macro="" textlink="">
      <xdr:nvSpPr>
        <xdr:cNvPr id="316" name="テキスト ボックス 315"/>
        <xdr:cNvSpPr txBox="1"/>
      </xdr:nvSpPr>
      <xdr:spPr>
        <a:xfrm>
          <a:off x="6737428" y="570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154281</xdr:rowOff>
    </xdr:from>
    <xdr:to>
      <xdr:col>55</xdr:col>
      <xdr:colOff>0</xdr:colOff>
      <xdr:row>58</xdr:row>
      <xdr:rowOff>157417</xdr:rowOff>
    </xdr:to>
    <xdr:cxnSp macro="">
      <xdr:nvCxnSpPr>
        <xdr:cNvPr id="347" name="直線コネクタ 346"/>
        <xdr:cNvCxnSpPr/>
      </xdr:nvCxnSpPr>
      <xdr:spPr>
        <a:xfrm>
          <a:off x="9639300" y="10098381"/>
          <a:ext cx="8382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154281</xdr:rowOff>
    </xdr:from>
    <xdr:to>
      <xdr:col>50</xdr:col>
      <xdr:colOff>114300</xdr:colOff>
      <xdr:row>59</xdr:row>
      <xdr:rowOff>20485</xdr:rowOff>
    </xdr:to>
    <xdr:cxnSp macro="">
      <xdr:nvCxnSpPr>
        <xdr:cNvPr id="350" name="直線コネクタ 349"/>
        <xdr:cNvCxnSpPr/>
      </xdr:nvCxnSpPr>
      <xdr:spPr>
        <a:xfrm flipV="1">
          <a:off x="8750300" y="10098381"/>
          <a:ext cx="889000" cy="3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9349</xdr:rowOff>
    </xdr:from>
    <xdr:to>
      <xdr:col>45</xdr:col>
      <xdr:colOff>177800</xdr:colOff>
      <xdr:row>59</xdr:row>
      <xdr:rowOff>20485</xdr:rowOff>
    </xdr:to>
    <xdr:cxnSp macro="">
      <xdr:nvCxnSpPr>
        <xdr:cNvPr id="353" name="直線コネクタ 352"/>
        <xdr:cNvCxnSpPr/>
      </xdr:nvCxnSpPr>
      <xdr:spPr>
        <a:xfrm>
          <a:off x="7861300" y="10124899"/>
          <a:ext cx="8890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9349</xdr:rowOff>
    </xdr:from>
    <xdr:to>
      <xdr:col>41</xdr:col>
      <xdr:colOff>50800</xdr:colOff>
      <xdr:row>59</xdr:row>
      <xdr:rowOff>10247</xdr:rowOff>
    </xdr:to>
    <xdr:cxnSp macro="">
      <xdr:nvCxnSpPr>
        <xdr:cNvPr id="356" name="直線コネクタ 355"/>
        <xdr:cNvCxnSpPr/>
      </xdr:nvCxnSpPr>
      <xdr:spPr>
        <a:xfrm flipV="1">
          <a:off x="6972300" y="10124899"/>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106617</xdr:rowOff>
    </xdr:from>
    <xdr:to>
      <xdr:col>55</xdr:col>
      <xdr:colOff>50800</xdr:colOff>
      <xdr:row>59</xdr:row>
      <xdr:rowOff>36767</xdr:rowOff>
    </xdr:to>
    <xdr:sp macro="" textlink="">
      <xdr:nvSpPr>
        <xdr:cNvPr id="366" name="楕円 365"/>
        <xdr:cNvSpPr/>
      </xdr:nvSpPr>
      <xdr:spPr>
        <a:xfrm>
          <a:off x="10426700" y="100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21544</xdr:rowOff>
    </xdr:from>
    <xdr:ext cx="469744" cy="259045"/>
    <xdr:sp macro="" textlink="">
      <xdr:nvSpPr>
        <xdr:cNvPr id="367" name="農林水産業費該当値テキスト"/>
        <xdr:cNvSpPr txBox="1"/>
      </xdr:nvSpPr>
      <xdr:spPr>
        <a:xfrm>
          <a:off x="10528300" y="996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103481</xdr:rowOff>
    </xdr:from>
    <xdr:to>
      <xdr:col>50</xdr:col>
      <xdr:colOff>165100</xdr:colOff>
      <xdr:row>59</xdr:row>
      <xdr:rowOff>33631</xdr:rowOff>
    </xdr:to>
    <xdr:sp macro="" textlink="">
      <xdr:nvSpPr>
        <xdr:cNvPr id="368" name="楕円 367"/>
        <xdr:cNvSpPr/>
      </xdr:nvSpPr>
      <xdr:spPr>
        <a:xfrm>
          <a:off x="9588500" y="100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24758</xdr:rowOff>
    </xdr:from>
    <xdr:ext cx="469744" cy="259045"/>
    <xdr:sp macro="" textlink="">
      <xdr:nvSpPr>
        <xdr:cNvPr id="369" name="テキスト ボックス 368"/>
        <xdr:cNvSpPr txBox="1"/>
      </xdr:nvSpPr>
      <xdr:spPr>
        <a:xfrm>
          <a:off x="9404428" y="101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141135</xdr:rowOff>
    </xdr:from>
    <xdr:to>
      <xdr:col>46</xdr:col>
      <xdr:colOff>38100</xdr:colOff>
      <xdr:row>59</xdr:row>
      <xdr:rowOff>71285</xdr:rowOff>
    </xdr:to>
    <xdr:sp macro="" textlink="">
      <xdr:nvSpPr>
        <xdr:cNvPr id="370" name="楕円 369"/>
        <xdr:cNvSpPr/>
      </xdr:nvSpPr>
      <xdr:spPr>
        <a:xfrm>
          <a:off x="8699500" y="100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62412</xdr:rowOff>
    </xdr:from>
    <xdr:ext cx="469744" cy="259045"/>
    <xdr:sp macro="" textlink="">
      <xdr:nvSpPr>
        <xdr:cNvPr id="371" name="テキスト ボックス 370"/>
        <xdr:cNvSpPr txBox="1"/>
      </xdr:nvSpPr>
      <xdr:spPr>
        <a:xfrm>
          <a:off x="8515428" y="1017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129999</xdr:rowOff>
    </xdr:from>
    <xdr:to>
      <xdr:col>41</xdr:col>
      <xdr:colOff>101600</xdr:colOff>
      <xdr:row>59</xdr:row>
      <xdr:rowOff>60149</xdr:rowOff>
    </xdr:to>
    <xdr:sp macro="" textlink="">
      <xdr:nvSpPr>
        <xdr:cNvPr id="372" name="楕円 371"/>
        <xdr:cNvSpPr/>
      </xdr:nvSpPr>
      <xdr:spPr>
        <a:xfrm>
          <a:off x="7810500" y="100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51276</xdr:rowOff>
    </xdr:from>
    <xdr:ext cx="469744" cy="259045"/>
    <xdr:sp macro="" textlink="">
      <xdr:nvSpPr>
        <xdr:cNvPr id="373" name="テキスト ボックス 372"/>
        <xdr:cNvSpPr txBox="1"/>
      </xdr:nvSpPr>
      <xdr:spPr>
        <a:xfrm>
          <a:off x="7626428" y="1016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130897</xdr:rowOff>
    </xdr:from>
    <xdr:to>
      <xdr:col>36</xdr:col>
      <xdr:colOff>165100</xdr:colOff>
      <xdr:row>59</xdr:row>
      <xdr:rowOff>61047</xdr:rowOff>
    </xdr:to>
    <xdr:sp macro="" textlink="">
      <xdr:nvSpPr>
        <xdr:cNvPr id="374" name="楕円 373"/>
        <xdr:cNvSpPr/>
      </xdr:nvSpPr>
      <xdr:spPr>
        <a:xfrm>
          <a:off x="6921500" y="100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52174</xdr:rowOff>
    </xdr:from>
    <xdr:ext cx="469744" cy="259045"/>
    <xdr:sp macro="" textlink="">
      <xdr:nvSpPr>
        <xdr:cNvPr id="375" name="テキスト ボックス 374"/>
        <xdr:cNvSpPr txBox="1"/>
      </xdr:nvSpPr>
      <xdr:spPr>
        <a:xfrm>
          <a:off x="6737428" y="1016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143739</xdr:rowOff>
    </xdr:from>
    <xdr:to>
      <xdr:col>55</xdr:col>
      <xdr:colOff>0</xdr:colOff>
      <xdr:row>78</xdr:row>
      <xdr:rowOff>144920</xdr:rowOff>
    </xdr:to>
    <xdr:cxnSp macro="">
      <xdr:nvCxnSpPr>
        <xdr:cNvPr id="404" name="直線コネクタ 403"/>
        <xdr:cNvCxnSpPr/>
      </xdr:nvCxnSpPr>
      <xdr:spPr>
        <a:xfrm>
          <a:off x="9639300" y="13516839"/>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74473</xdr:rowOff>
    </xdr:from>
    <xdr:to>
      <xdr:col>50</xdr:col>
      <xdr:colOff>114300</xdr:colOff>
      <xdr:row>78</xdr:row>
      <xdr:rowOff>143739</xdr:rowOff>
    </xdr:to>
    <xdr:cxnSp macro="">
      <xdr:nvCxnSpPr>
        <xdr:cNvPr id="407" name="直線コネクタ 406"/>
        <xdr:cNvCxnSpPr/>
      </xdr:nvCxnSpPr>
      <xdr:spPr>
        <a:xfrm>
          <a:off x="8750300" y="13447573"/>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74473</xdr:rowOff>
    </xdr:from>
    <xdr:to>
      <xdr:col>45</xdr:col>
      <xdr:colOff>177800</xdr:colOff>
      <xdr:row>78</xdr:row>
      <xdr:rowOff>155969</xdr:rowOff>
    </xdr:to>
    <xdr:cxnSp macro="">
      <xdr:nvCxnSpPr>
        <xdr:cNvPr id="410" name="直線コネクタ 409"/>
        <xdr:cNvCxnSpPr/>
      </xdr:nvCxnSpPr>
      <xdr:spPr>
        <a:xfrm flipV="1">
          <a:off x="7861300" y="13447573"/>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143929</xdr:rowOff>
    </xdr:from>
    <xdr:to>
      <xdr:col>41</xdr:col>
      <xdr:colOff>50800</xdr:colOff>
      <xdr:row>78</xdr:row>
      <xdr:rowOff>155969</xdr:rowOff>
    </xdr:to>
    <xdr:cxnSp macro="">
      <xdr:nvCxnSpPr>
        <xdr:cNvPr id="413" name="直線コネクタ 412"/>
        <xdr:cNvCxnSpPr/>
      </xdr:nvCxnSpPr>
      <xdr:spPr>
        <a:xfrm>
          <a:off x="6972300" y="13517029"/>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94120</xdr:rowOff>
    </xdr:from>
    <xdr:to>
      <xdr:col>55</xdr:col>
      <xdr:colOff>50800</xdr:colOff>
      <xdr:row>79</xdr:row>
      <xdr:rowOff>24270</xdr:rowOff>
    </xdr:to>
    <xdr:sp macro="" textlink="">
      <xdr:nvSpPr>
        <xdr:cNvPr id="423" name="楕円 422"/>
        <xdr:cNvSpPr/>
      </xdr:nvSpPr>
      <xdr:spPr>
        <a:xfrm>
          <a:off x="10426700" y="134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9047</xdr:rowOff>
    </xdr:from>
    <xdr:ext cx="469744" cy="259045"/>
    <xdr:sp macro="" textlink="">
      <xdr:nvSpPr>
        <xdr:cNvPr id="424" name="商工費該当値テキスト"/>
        <xdr:cNvSpPr txBox="1"/>
      </xdr:nvSpPr>
      <xdr:spPr>
        <a:xfrm>
          <a:off x="10528300" y="133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92939</xdr:rowOff>
    </xdr:from>
    <xdr:to>
      <xdr:col>50</xdr:col>
      <xdr:colOff>165100</xdr:colOff>
      <xdr:row>79</xdr:row>
      <xdr:rowOff>23089</xdr:rowOff>
    </xdr:to>
    <xdr:sp macro="" textlink="">
      <xdr:nvSpPr>
        <xdr:cNvPr id="425" name="楕円 424"/>
        <xdr:cNvSpPr/>
      </xdr:nvSpPr>
      <xdr:spPr>
        <a:xfrm>
          <a:off x="9588500" y="1346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14216</xdr:rowOff>
    </xdr:from>
    <xdr:ext cx="469744" cy="259045"/>
    <xdr:sp macro="" textlink="">
      <xdr:nvSpPr>
        <xdr:cNvPr id="426" name="テキスト ボックス 425"/>
        <xdr:cNvSpPr txBox="1"/>
      </xdr:nvSpPr>
      <xdr:spPr>
        <a:xfrm>
          <a:off x="9404428" y="1355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23673</xdr:rowOff>
    </xdr:from>
    <xdr:to>
      <xdr:col>46</xdr:col>
      <xdr:colOff>38100</xdr:colOff>
      <xdr:row>78</xdr:row>
      <xdr:rowOff>125273</xdr:rowOff>
    </xdr:to>
    <xdr:sp macro="" textlink="">
      <xdr:nvSpPr>
        <xdr:cNvPr id="427" name="楕円 426"/>
        <xdr:cNvSpPr/>
      </xdr:nvSpPr>
      <xdr:spPr>
        <a:xfrm>
          <a:off x="8699500" y="133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116400</xdr:rowOff>
    </xdr:from>
    <xdr:ext cx="469744" cy="259045"/>
    <xdr:sp macro="" textlink="">
      <xdr:nvSpPr>
        <xdr:cNvPr id="428" name="テキスト ボックス 427"/>
        <xdr:cNvSpPr txBox="1"/>
      </xdr:nvSpPr>
      <xdr:spPr>
        <a:xfrm>
          <a:off x="8515428" y="1348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105169</xdr:rowOff>
    </xdr:from>
    <xdr:to>
      <xdr:col>41</xdr:col>
      <xdr:colOff>101600</xdr:colOff>
      <xdr:row>79</xdr:row>
      <xdr:rowOff>35319</xdr:rowOff>
    </xdr:to>
    <xdr:sp macro="" textlink="">
      <xdr:nvSpPr>
        <xdr:cNvPr id="429" name="楕円 428"/>
        <xdr:cNvSpPr/>
      </xdr:nvSpPr>
      <xdr:spPr>
        <a:xfrm>
          <a:off x="7810500" y="134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26446</xdr:rowOff>
    </xdr:from>
    <xdr:ext cx="469744" cy="259045"/>
    <xdr:sp macro="" textlink="">
      <xdr:nvSpPr>
        <xdr:cNvPr id="430" name="テキスト ボックス 429"/>
        <xdr:cNvSpPr txBox="1"/>
      </xdr:nvSpPr>
      <xdr:spPr>
        <a:xfrm>
          <a:off x="7626428" y="135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93129</xdr:rowOff>
    </xdr:from>
    <xdr:to>
      <xdr:col>36</xdr:col>
      <xdr:colOff>165100</xdr:colOff>
      <xdr:row>79</xdr:row>
      <xdr:rowOff>23279</xdr:rowOff>
    </xdr:to>
    <xdr:sp macro="" textlink="">
      <xdr:nvSpPr>
        <xdr:cNvPr id="431" name="楕円 430"/>
        <xdr:cNvSpPr/>
      </xdr:nvSpPr>
      <xdr:spPr>
        <a:xfrm>
          <a:off x="6921500" y="134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14406</xdr:rowOff>
    </xdr:from>
    <xdr:ext cx="469744" cy="259045"/>
    <xdr:sp macro="" textlink="">
      <xdr:nvSpPr>
        <xdr:cNvPr id="432" name="テキスト ボックス 431"/>
        <xdr:cNvSpPr txBox="1"/>
      </xdr:nvSpPr>
      <xdr:spPr>
        <a:xfrm>
          <a:off x="6737428" y="1355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133362</xdr:rowOff>
    </xdr:from>
    <xdr:to>
      <xdr:col>55</xdr:col>
      <xdr:colOff>0</xdr:colOff>
      <xdr:row>97</xdr:row>
      <xdr:rowOff>36080</xdr:rowOff>
    </xdr:to>
    <xdr:cxnSp macro="">
      <xdr:nvCxnSpPr>
        <xdr:cNvPr id="461" name="直線コネクタ 460"/>
        <xdr:cNvCxnSpPr/>
      </xdr:nvCxnSpPr>
      <xdr:spPr>
        <a:xfrm flipV="1">
          <a:off x="9639300" y="16592562"/>
          <a:ext cx="8382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88595</xdr:rowOff>
    </xdr:from>
    <xdr:to>
      <xdr:col>50</xdr:col>
      <xdr:colOff>114300</xdr:colOff>
      <xdr:row>97</xdr:row>
      <xdr:rowOff>36080</xdr:rowOff>
    </xdr:to>
    <xdr:cxnSp macro="">
      <xdr:nvCxnSpPr>
        <xdr:cNvPr id="464" name="直線コネクタ 463"/>
        <xdr:cNvCxnSpPr/>
      </xdr:nvCxnSpPr>
      <xdr:spPr>
        <a:xfrm>
          <a:off x="8750300" y="16547795"/>
          <a:ext cx="889000" cy="1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84480</xdr:rowOff>
    </xdr:from>
    <xdr:to>
      <xdr:col>45</xdr:col>
      <xdr:colOff>177800</xdr:colOff>
      <xdr:row>96</xdr:row>
      <xdr:rowOff>88595</xdr:rowOff>
    </xdr:to>
    <xdr:cxnSp macro="">
      <xdr:nvCxnSpPr>
        <xdr:cNvPr id="467" name="直線コネクタ 466"/>
        <xdr:cNvCxnSpPr/>
      </xdr:nvCxnSpPr>
      <xdr:spPr>
        <a:xfrm>
          <a:off x="7861300" y="1654368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40500</xdr:rowOff>
    </xdr:from>
    <xdr:to>
      <xdr:col>41</xdr:col>
      <xdr:colOff>50800</xdr:colOff>
      <xdr:row>96</xdr:row>
      <xdr:rowOff>84480</xdr:rowOff>
    </xdr:to>
    <xdr:cxnSp macro="">
      <xdr:nvCxnSpPr>
        <xdr:cNvPr id="470" name="直線コネクタ 469"/>
        <xdr:cNvCxnSpPr/>
      </xdr:nvCxnSpPr>
      <xdr:spPr>
        <a:xfrm>
          <a:off x="6972300" y="16499700"/>
          <a:ext cx="889000" cy="4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82562</xdr:rowOff>
    </xdr:from>
    <xdr:to>
      <xdr:col>55</xdr:col>
      <xdr:colOff>50800</xdr:colOff>
      <xdr:row>97</xdr:row>
      <xdr:rowOff>12712</xdr:rowOff>
    </xdr:to>
    <xdr:sp macro="" textlink="">
      <xdr:nvSpPr>
        <xdr:cNvPr id="480" name="楕円 479"/>
        <xdr:cNvSpPr/>
      </xdr:nvSpPr>
      <xdr:spPr>
        <a:xfrm>
          <a:off x="10426700" y="165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60989</xdr:rowOff>
    </xdr:from>
    <xdr:ext cx="534377" cy="259045"/>
    <xdr:sp macro="" textlink="">
      <xdr:nvSpPr>
        <xdr:cNvPr id="481" name="土木費該当値テキスト"/>
        <xdr:cNvSpPr txBox="1"/>
      </xdr:nvSpPr>
      <xdr:spPr>
        <a:xfrm>
          <a:off x="10528300" y="1652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156730</xdr:rowOff>
    </xdr:from>
    <xdr:to>
      <xdr:col>50</xdr:col>
      <xdr:colOff>165100</xdr:colOff>
      <xdr:row>97</xdr:row>
      <xdr:rowOff>86880</xdr:rowOff>
    </xdr:to>
    <xdr:sp macro="" textlink="">
      <xdr:nvSpPr>
        <xdr:cNvPr id="482" name="楕円 481"/>
        <xdr:cNvSpPr/>
      </xdr:nvSpPr>
      <xdr:spPr>
        <a:xfrm>
          <a:off x="9588500" y="166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78007</xdr:rowOff>
    </xdr:from>
    <xdr:ext cx="534377" cy="259045"/>
    <xdr:sp macro="" textlink="">
      <xdr:nvSpPr>
        <xdr:cNvPr id="483" name="テキスト ボックス 482"/>
        <xdr:cNvSpPr txBox="1"/>
      </xdr:nvSpPr>
      <xdr:spPr>
        <a:xfrm>
          <a:off x="9372111" y="1670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37795</xdr:rowOff>
    </xdr:from>
    <xdr:to>
      <xdr:col>46</xdr:col>
      <xdr:colOff>38100</xdr:colOff>
      <xdr:row>96</xdr:row>
      <xdr:rowOff>139395</xdr:rowOff>
    </xdr:to>
    <xdr:sp macro="" textlink="">
      <xdr:nvSpPr>
        <xdr:cNvPr id="484" name="楕円 483"/>
        <xdr:cNvSpPr/>
      </xdr:nvSpPr>
      <xdr:spPr>
        <a:xfrm>
          <a:off x="8699500" y="164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130522</xdr:rowOff>
    </xdr:from>
    <xdr:ext cx="534377" cy="259045"/>
    <xdr:sp macro="" textlink="">
      <xdr:nvSpPr>
        <xdr:cNvPr id="485" name="テキスト ボックス 484"/>
        <xdr:cNvSpPr txBox="1"/>
      </xdr:nvSpPr>
      <xdr:spPr>
        <a:xfrm>
          <a:off x="8483111" y="165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33680</xdr:rowOff>
    </xdr:from>
    <xdr:to>
      <xdr:col>41</xdr:col>
      <xdr:colOff>101600</xdr:colOff>
      <xdr:row>96</xdr:row>
      <xdr:rowOff>135280</xdr:rowOff>
    </xdr:to>
    <xdr:sp macro="" textlink="">
      <xdr:nvSpPr>
        <xdr:cNvPr id="486" name="楕円 485"/>
        <xdr:cNvSpPr/>
      </xdr:nvSpPr>
      <xdr:spPr>
        <a:xfrm>
          <a:off x="7810500" y="164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126407</xdr:rowOff>
    </xdr:from>
    <xdr:ext cx="534377" cy="259045"/>
    <xdr:sp macro="" textlink="">
      <xdr:nvSpPr>
        <xdr:cNvPr id="487" name="テキスト ボックス 486"/>
        <xdr:cNvSpPr txBox="1"/>
      </xdr:nvSpPr>
      <xdr:spPr>
        <a:xfrm>
          <a:off x="7594111" y="165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161150</xdr:rowOff>
    </xdr:from>
    <xdr:to>
      <xdr:col>36</xdr:col>
      <xdr:colOff>165100</xdr:colOff>
      <xdr:row>96</xdr:row>
      <xdr:rowOff>91300</xdr:rowOff>
    </xdr:to>
    <xdr:sp macro="" textlink="">
      <xdr:nvSpPr>
        <xdr:cNvPr id="488" name="楕円 487"/>
        <xdr:cNvSpPr/>
      </xdr:nvSpPr>
      <xdr:spPr>
        <a:xfrm>
          <a:off x="6921500" y="164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82427</xdr:rowOff>
    </xdr:from>
    <xdr:ext cx="534377" cy="259045"/>
    <xdr:sp macro="" textlink="">
      <xdr:nvSpPr>
        <xdr:cNvPr id="489" name="テキスト ボックス 488"/>
        <xdr:cNvSpPr txBox="1"/>
      </xdr:nvSpPr>
      <xdr:spPr>
        <a:xfrm>
          <a:off x="6705111" y="165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149726</xdr:rowOff>
    </xdr:from>
    <xdr:to>
      <xdr:col>85</xdr:col>
      <xdr:colOff>127000</xdr:colOff>
      <xdr:row>38</xdr:row>
      <xdr:rowOff>35948</xdr:rowOff>
    </xdr:to>
    <xdr:cxnSp macro="">
      <xdr:nvCxnSpPr>
        <xdr:cNvPr id="521" name="直線コネクタ 520"/>
        <xdr:cNvCxnSpPr/>
      </xdr:nvCxnSpPr>
      <xdr:spPr>
        <a:xfrm flipV="1">
          <a:off x="15481300" y="6321926"/>
          <a:ext cx="838200" cy="22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35948</xdr:rowOff>
    </xdr:from>
    <xdr:to>
      <xdr:col>81</xdr:col>
      <xdr:colOff>50800</xdr:colOff>
      <xdr:row>38</xdr:row>
      <xdr:rowOff>78860</xdr:rowOff>
    </xdr:to>
    <xdr:cxnSp macro="">
      <xdr:nvCxnSpPr>
        <xdr:cNvPr id="524" name="直線コネクタ 523"/>
        <xdr:cNvCxnSpPr/>
      </xdr:nvCxnSpPr>
      <xdr:spPr>
        <a:xfrm flipV="1">
          <a:off x="14592300" y="6551048"/>
          <a:ext cx="889000" cy="4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78860</xdr:rowOff>
    </xdr:from>
    <xdr:to>
      <xdr:col>76</xdr:col>
      <xdr:colOff>114300</xdr:colOff>
      <xdr:row>38</xdr:row>
      <xdr:rowOff>83072</xdr:rowOff>
    </xdr:to>
    <xdr:cxnSp macro="">
      <xdr:nvCxnSpPr>
        <xdr:cNvPr id="527" name="直線コネクタ 526"/>
        <xdr:cNvCxnSpPr/>
      </xdr:nvCxnSpPr>
      <xdr:spPr>
        <a:xfrm flipV="1">
          <a:off x="13703300" y="6593960"/>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83072</xdr:rowOff>
    </xdr:from>
    <xdr:to>
      <xdr:col>71</xdr:col>
      <xdr:colOff>177800</xdr:colOff>
      <xdr:row>38</xdr:row>
      <xdr:rowOff>84085</xdr:rowOff>
    </xdr:to>
    <xdr:cxnSp macro="">
      <xdr:nvCxnSpPr>
        <xdr:cNvPr id="530" name="直線コネクタ 529"/>
        <xdr:cNvCxnSpPr/>
      </xdr:nvCxnSpPr>
      <xdr:spPr>
        <a:xfrm flipV="1">
          <a:off x="12814300" y="6598172"/>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98926</xdr:rowOff>
    </xdr:from>
    <xdr:to>
      <xdr:col>85</xdr:col>
      <xdr:colOff>177800</xdr:colOff>
      <xdr:row>37</xdr:row>
      <xdr:rowOff>29076</xdr:rowOff>
    </xdr:to>
    <xdr:sp macro="" textlink="">
      <xdr:nvSpPr>
        <xdr:cNvPr id="540" name="楕円 539"/>
        <xdr:cNvSpPr/>
      </xdr:nvSpPr>
      <xdr:spPr>
        <a:xfrm>
          <a:off x="16268700" y="62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121803</xdr:rowOff>
    </xdr:from>
    <xdr:ext cx="534377" cy="259045"/>
    <xdr:sp macro="" textlink="">
      <xdr:nvSpPr>
        <xdr:cNvPr id="541" name="消防費該当値テキスト"/>
        <xdr:cNvSpPr txBox="1"/>
      </xdr:nvSpPr>
      <xdr:spPr>
        <a:xfrm>
          <a:off x="16370300" y="61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156598</xdr:rowOff>
    </xdr:from>
    <xdr:to>
      <xdr:col>81</xdr:col>
      <xdr:colOff>101600</xdr:colOff>
      <xdr:row>38</xdr:row>
      <xdr:rowOff>86748</xdr:rowOff>
    </xdr:to>
    <xdr:sp macro="" textlink="">
      <xdr:nvSpPr>
        <xdr:cNvPr id="542" name="楕円 541"/>
        <xdr:cNvSpPr/>
      </xdr:nvSpPr>
      <xdr:spPr>
        <a:xfrm>
          <a:off x="15430500" y="650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103275</xdr:rowOff>
    </xdr:from>
    <xdr:ext cx="534377" cy="259045"/>
    <xdr:sp macro="" textlink="">
      <xdr:nvSpPr>
        <xdr:cNvPr id="543" name="テキスト ボックス 542"/>
        <xdr:cNvSpPr txBox="1"/>
      </xdr:nvSpPr>
      <xdr:spPr>
        <a:xfrm>
          <a:off x="15214111" y="627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28060</xdr:rowOff>
    </xdr:from>
    <xdr:to>
      <xdr:col>76</xdr:col>
      <xdr:colOff>165100</xdr:colOff>
      <xdr:row>38</xdr:row>
      <xdr:rowOff>129660</xdr:rowOff>
    </xdr:to>
    <xdr:sp macro="" textlink="">
      <xdr:nvSpPr>
        <xdr:cNvPr id="544" name="楕円 543"/>
        <xdr:cNvSpPr/>
      </xdr:nvSpPr>
      <xdr:spPr>
        <a:xfrm>
          <a:off x="14541500" y="65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120787</xdr:rowOff>
    </xdr:from>
    <xdr:ext cx="534377" cy="259045"/>
    <xdr:sp macro="" textlink="">
      <xdr:nvSpPr>
        <xdr:cNvPr id="545" name="テキスト ボックス 544"/>
        <xdr:cNvSpPr txBox="1"/>
      </xdr:nvSpPr>
      <xdr:spPr>
        <a:xfrm>
          <a:off x="14325111" y="663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32272</xdr:rowOff>
    </xdr:from>
    <xdr:to>
      <xdr:col>72</xdr:col>
      <xdr:colOff>38100</xdr:colOff>
      <xdr:row>38</xdr:row>
      <xdr:rowOff>133872</xdr:rowOff>
    </xdr:to>
    <xdr:sp macro="" textlink="">
      <xdr:nvSpPr>
        <xdr:cNvPr id="546" name="楕円 545"/>
        <xdr:cNvSpPr/>
      </xdr:nvSpPr>
      <xdr:spPr>
        <a:xfrm>
          <a:off x="13652500" y="654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124999</xdr:rowOff>
    </xdr:from>
    <xdr:ext cx="534377" cy="259045"/>
    <xdr:sp macro="" textlink="">
      <xdr:nvSpPr>
        <xdr:cNvPr id="547" name="テキスト ボックス 546"/>
        <xdr:cNvSpPr txBox="1"/>
      </xdr:nvSpPr>
      <xdr:spPr>
        <a:xfrm>
          <a:off x="13436111" y="664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33285</xdr:rowOff>
    </xdr:from>
    <xdr:to>
      <xdr:col>67</xdr:col>
      <xdr:colOff>101600</xdr:colOff>
      <xdr:row>38</xdr:row>
      <xdr:rowOff>134885</xdr:rowOff>
    </xdr:to>
    <xdr:sp macro="" textlink="">
      <xdr:nvSpPr>
        <xdr:cNvPr id="548" name="楕円 547"/>
        <xdr:cNvSpPr/>
      </xdr:nvSpPr>
      <xdr:spPr>
        <a:xfrm>
          <a:off x="12763500" y="65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126012</xdr:rowOff>
    </xdr:from>
    <xdr:ext cx="534377" cy="259045"/>
    <xdr:sp macro="" textlink="">
      <xdr:nvSpPr>
        <xdr:cNvPr id="549" name="テキスト ボックス 548"/>
        <xdr:cNvSpPr txBox="1"/>
      </xdr:nvSpPr>
      <xdr:spPr>
        <a:xfrm>
          <a:off x="12547111" y="66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45827</xdr:rowOff>
    </xdr:from>
    <xdr:to>
      <xdr:col>85</xdr:col>
      <xdr:colOff>127000</xdr:colOff>
      <xdr:row>58</xdr:row>
      <xdr:rowOff>97196</xdr:rowOff>
    </xdr:to>
    <xdr:cxnSp macro="">
      <xdr:nvCxnSpPr>
        <xdr:cNvPr id="581" name="直線コネクタ 580"/>
        <xdr:cNvCxnSpPr/>
      </xdr:nvCxnSpPr>
      <xdr:spPr>
        <a:xfrm flipV="1">
          <a:off x="15481300" y="9989927"/>
          <a:ext cx="838200" cy="5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97196</xdr:rowOff>
    </xdr:from>
    <xdr:to>
      <xdr:col>81</xdr:col>
      <xdr:colOff>50800</xdr:colOff>
      <xdr:row>58</xdr:row>
      <xdr:rowOff>131552</xdr:rowOff>
    </xdr:to>
    <xdr:cxnSp macro="">
      <xdr:nvCxnSpPr>
        <xdr:cNvPr id="584" name="直線コネクタ 583"/>
        <xdr:cNvCxnSpPr/>
      </xdr:nvCxnSpPr>
      <xdr:spPr>
        <a:xfrm flipV="1">
          <a:off x="14592300" y="10041296"/>
          <a:ext cx="889000" cy="3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88265</xdr:rowOff>
    </xdr:from>
    <xdr:to>
      <xdr:col>76</xdr:col>
      <xdr:colOff>114300</xdr:colOff>
      <xdr:row>58</xdr:row>
      <xdr:rowOff>131552</xdr:rowOff>
    </xdr:to>
    <xdr:cxnSp macro="">
      <xdr:nvCxnSpPr>
        <xdr:cNvPr id="587" name="直線コネクタ 586"/>
        <xdr:cNvCxnSpPr/>
      </xdr:nvCxnSpPr>
      <xdr:spPr>
        <a:xfrm>
          <a:off x="13703300" y="10032365"/>
          <a:ext cx="889000" cy="4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88265</xdr:rowOff>
    </xdr:from>
    <xdr:to>
      <xdr:col>71</xdr:col>
      <xdr:colOff>177800</xdr:colOff>
      <xdr:row>58</xdr:row>
      <xdr:rowOff>97589</xdr:rowOff>
    </xdr:to>
    <xdr:cxnSp macro="">
      <xdr:nvCxnSpPr>
        <xdr:cNvPr id="590" name="直線コネクタ 589"/>
        <xdr:cNvCxnSpPr/>
      </xdr:nvCxnSpPr>
      <xdr:spPr>
        <a:xfrm flipV="1">
          <a:off x="12814300" y="10032365"/>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166477</xdr:rowOff>
    </xdr:from>
    <xdr:to>
      <xdr:col>85</xdr:col>
      <xdr:colOff>177800</xdr:colOff>
      <xdr:row>58</xdr:row>
      <xdr:rowOff>96627</xdr:rowOff>
    </xdr:to>
    <xdr:sp macro="" textlink="">
      <xdr:nvSpPr>
        <xdr:cNvPr id="600" name="楕円 599"/>
        <xdr:cNvSpPr/>
      </xdr:nvSpPr>
      <xdr:spPr>
        <a:xfrm>
          <a:off x="16268700" y="99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144904</xdr:rowOff>
    </xdr:from>
    <xdr:ext cx="534377" cy="259045"/>
    <xdr:sp macro="" textlink="">
      <xdr:nvSpPr>
        <xdr:cNvPr id="601" name="教育費該当値テキスト"/>
        <xdr:cNvSpPr txBox="1"/>
      </xdr:nvSpPr>
      <xdr:spPr>
        <a:xfrm>
          <a:off x="16370300" y="991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46396</xdr:rowOff>
    </xdr:from>
    <xdr:to>
      <xdr:col>81</xdr:col>
      <xdr:colOff>101600</xdr:colOff>
      <xdr:row>58</xdr:row>
      <xdr:rowOff>147996</xdr:rowOff>
    </xdr:to>
    <xdr:sp macro="" textlink="">
      <xdr:nvSpPr>
        <xdr:cNvPr id="602" name="楕円 601"/>
        <xdr:cNvSpPr/>
      </xdr:nvSpPr>
      <xdr:spPr>
        <a:xfrm>
          <a:off x="15430500" y="999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139123</xdr:rowOff>
    </xdr:from>
    <xdr:ext cx="534377" cy="259045"/>
    <xdr:sp macro="" textlink="">
      <xdr:nvSpPr>
        <xdr:cNvPr id="603" name="テキスト ボックス 602"/>
        <xdr:cNvSpPr txBox="1"/>
      </xdr:nvSpPr>
      <xdr:spPr>
        <a:xfrm>
          <a:off x="15214111" y="100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80752</xdr:rowOff>
    </xdr:from>
    <xdr:to>
      <xdr:col>76</xdr:col>
      <xdr:colOff>165100</xdr:colOff>
      <xdr:row>59</xdr:row>
      <xdr:rowOff>10902</xdr:rowOff>
    </xdr:to>
    <xdr:sp macro="" textlink="">
      <xdr:nvSpPr>
        <xdr:cNvPr id="604" name="楕円 603"/>
        <xdr:cNvSpPr/>
      </xdr:nvSpPr>
      <xdr:spPr>
        <a:xfrm>
          <a:off x="14541500" y="100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2029</xdr:rowOff>
    </xdr:from>
    <xdr:ext cx="534377" cy="259045"/>
    <xdr:sp macro="" textlink="">
      <xdr:nvSpPr>
        <xdr:cNvPr id="605" name="テキスト ボックス 604"/>
        <xdr:cNvSpPr txBox="1"/>
      </xdr:nvSpPr>
      <xdr:spPr>
        <a:xfrm>
          <a:off x="14325111" y="101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37465</xdr:rowOff>
    </xdr:from>
    <xdr:to>
      <xdr:col>72</xdr:col>
      <xdr:colOff>38100</xdr:colOff>
      <xdr:row>58</xdr:row>
      <xdr:rowOff>139065</xdr:rowOff>
    </xdr:to>
    <xdr:sp macro="" textlink="">
      <xdr:nvSpPr>
        <xdr:cNvPr id="606" name="楕円 605"/>
        <xdr:cNvSpPr/>
      </xdr:nvSpPr>
      <xdr:spPr>
        <a:xfrm>
          <a:off x="13652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130192</xdr:rowOff>
    </xdr:from>
    <xdr:ext cx="534377" cy="259045"/>
    <xdr:sp macro="" textlink="">
      <xdr:nvSpPr>
        <xdr:cNvPr id="607" name="テキスト ボックス 606"/>
        <xdr:cNvSpPr txBox="1"/>
      </xdr:nvSpPr>
      <xdr:spPr>
        <a:xfrm>
          <a:off x="13436111" y="100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46789</xdr:rowOff>
    </xdr:from>
    <xdr:to>
      <xdr:col>67</xdr:col>
      <xdr:colOff>101600</xdr:colOff>
      <xdr:row>58</xdr:row>
      <xdr:rowOff>148389</xdr:rowOff>
    </xdr:to>
    <xdr:sp macro="" textlink="">
      <xdr:nvSpPr>
        <xdr:cNvPr id="608" name="楕円 607"/>
        <xdr:cNvSpPr/>
      </xdr:nvSpPr>
      <xdr:spPr>
        <a:xfrm>
          <a:off x="12763500" y="999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139516</xdr:rowOff>
    </xdr:from>
    <xdr:ext cx="534377" cy="259045"/>
    <xdr:sp macro="" textlink="">
      <xdr:nvSpPr>
        <xdr:cNvPr id="609" name="テキスト ボックス 608"/>
        <xdr:cNvSpPr txBox="1"/>
      </xdr:nvSpPr>
      <xdr:spPr>
        <a:xfrm>
          <a:off x="12547111" y="1008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98585</xdr:rowOff>
    </xdr:from>
    <xdr:to>
      <xdr:col>85</xdr:col>
      <xdr:colOff>127000</xdr:colOff>
      <xdr:row>97</xdr:row>
      <xdr:rowOff>102977</xdr:rowOff>
    </xdr:to>
    <xdr:cxnSp macro="">
      <xdr:nvCxnSpPr>
        <xdr:cNvPr id="695" name="直線コネクタ 694"/>
        <xdr:cNvCxnSpPr/>
      </xdr:nvCxnSpPr>
      <xdr:spPr>
        <a:xfrm flipV="1">
          <a:off x="15481300" y="16729235"/>
          <a:ext cx="8382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102977</xdr:rowOff>
    </xdr:from>
    <xdr:to>
      <xdr:col>81</xdr:col>
      <xdr:colOff>50800</xdr:colOff>
      <xdr:row>97</xdr:row>
      <xdr:rowOff>114995</xdr:rowOff>
    </xdr:to>
    <xdr:cxnSp macro="">
      <xdr:nvCxnSpPr>
        <xdr:cNvPr id="698" name="直線コネクタ 697"/>
        <xdr:cNvCxnSpPr/>
      </xdr:nvCxnSpPr>
      <xdr:spPr>
        <a:xfrm flipV="1">
          <a:off x="14592300" y="16733627"/>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99859</xdr:rowOff>
    </xdr:from>
    <xdr:to>
      <xdr:col>76</xdr:col>
      <xdr:colOff>114300</xdr:colOff>
      <xdr:row>97</xdr:row>
      <xdr:rowOff>114995</xdr:rowOff>
    </xdr:to>
    <xdr:cxnSp macro="">
      <xdr:nvCxnSpPr>
        <xdr:cNvPr id="701" name="直線コネクタ 700"/>
        <xdr:cNvCxnSpPr/>
      </xdr:nvCxnSpPr>
      <xdr:spPr>
        <a:xfrm>
          <a:off x="13703300" y="16730509"/>
          <a:ext cx="889000" cy="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99859</xdr:rowOff>
    </xdr:from>
    <xdr:to>
      <xdr:col>71</xdr:col>
      <xdr:colOff>177800</xdr:colOff>
      <xdr:row>97</xdr:row>
      <xdr:rowOff>129854</xdr:rowOff>
    </xdr:to>
    <xdr:cxnSp macro="">
      <xdr:nvCxnSpPr>
        <xdr:cNvPr id="704" name="直線コネクタ 703"/>
        <xdr:cNvCxnSpPr/>
      </xdr:nvCxnSpPr>
      <xdr:spPr>
        <a:xfrm flipV="1">
          <a:off x="12814300" y="16730509"/>
          <a:ext cx="889000" cy="2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47785</xdr:rowOff>
    </xdr:from>
    <xdr:to>
      <xdr:col>85</xdr:col>
      <xdr:colOff>177800</xdr:colOff>
      <xdr:row>97</xdr:row>
      <xdr:rowOff>149385</xdr:rowOff>
    </xdr:to>
    <xdr:sp macro="" textlink="">
      <xdr:nvSpPr>
        <xdr:cNvPr id="714" name="楕円 713"/>
        <xdr:cNvSpPr/>
      </xdr:nvSpPr>
      <xdr:spPr>
        <a:xfrm>
          <a:off x="16268700" y="166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134162</xdr:rowOff>
    </xdr:from>
    <xdr:ext cx="534377" cy="259045"/>
    <xdr:sp macro="" textlink="">
      <xdr:nvSpPr>
        <xdr:cNvPr id="715" name="公債費該当値テキスト"/>
        <xdr:cNvSpPr txBox="1"/>
      </xdr:nvSpPr>
      <xdr:spPr>
        <a:xfrm>
          <a:off x="16370300" y="165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52177</xdr:rowOff>
    </xdr:from>
    <xdr:to>
      <xdr:col>81</xdr:col>
      <xdr:colOff>101600</xdr:colOff>
      <xdr:row>97</xdr:row>
      <xdr:rowOff>153777</xdr:rowOff>
    </xdr:to>
    <xdr:sp macro="" textlink="">
      <xdr:nvSpPr>
        <xdr:cNvPr id="716" name="楕円 715"/>
        <xdr:cNvSpPr/>
      </xdr:nvSpPr>
      <xdr:spPr>
        <a:xfrm>
          <a:off x="15430500" y="1668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144904</xdr:rowOff>
    </xdr:from>
    <xdr:ext cx="534377" cy="259045"/>
    <xdr:sp macro="" textlink="">
      <xdr:nvSpPr>
        <xdr:cNvPr id="717" name="テキスト ボックス 716"/>
        <xdr:cNvSpPr txBox="1"/>
      </xdr:nvSpPr>
      <xdr:spPr>
        <a:xfrm>
          <a:off x="15214111" y="167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64195</xdr:rowOff>
    </xdr:from>
    <xdr:to>
      <xdr:col>76</xdr:col>
      <xdr:colOff>165100</xdr:colOff>
      <xdr:row>97</xdr:row>
      <xdr:rowOff>165795</xdr:rowOff>
    </xdr:to>
    <xdr:sp macro="" textlink="">
      <xdr:nvSpPr>
        <xdr:cNvPr id="718" name="楕円 717"/>
        <xdr:cNvSpPr/>
      </xdr:nvSpPr>
      <xdr:spPr>
        <a:xfrm>
          <a:off x="14541500" y="166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156922</xdr:rowOff>
    </xdr:from>
    <xdr:ext cx="534377" cy="259045"/>
    <xdr:sp macro="" textlink="">
      <xdr:nvSpPr>
        <xdr:cNvPr id="719" name="テキスト ボックス 718"/>
        <xdr:cNvSpPr txBox="1"/>
      </xdr:nvSpPr>
      <xdr:spPr>
        <a:xfrm>
          <a:off x="14325111" y="167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49059</xdr:rowOff>
    </xdr:from>
    <xdr:to>
      <xdr:col>72</xdr:col>
      <xdr:colOff>38100</xdr:colOff>
      <xdr:row>97</xdr:row>
      <xdr:rowOff>150659</xdr:rowOff>
    </xdr:to>
    <xdr:sp macro="" textlink="">
      <xdr:nvSpPr>
        <xdr:cNvPr id="720" name="楕円 719"/>
        <xdr:cNvSpPr/>
      </xdr:nvSpPr>
      <xdr:spPr>
        <a:xfrm>
          <a:off x="13652500" y="166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141786</xdr:rowOff>
    </xdr:from>
    <xdr:ext cx="534377" cy="259045"/>
    <xdr:sp macro="" textlink="">
      <xdr:nvSpPr>
        <xdr:cNvPr id="721" name="テキスト ボックス 720"/>
        <xdr:cNvSpPr txBox="1"/>
      </xdr:nvSpPr>
      <xdr:spPr>
        <a:xfrm>
          <a:off x="13436111" y="1677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79054</xdr:rowOff>
    </xdr:from>
    <xdr:to>
      <xdr:col>67</xdr:col>
      <xdr:colOff>101600</xdr:colOff>
      <xdr:row>98</xdr:row>
      <xdr:rowOff>9204</xdr:rowOff>
    </xdr:to>
    <xdr:sp macro="" textlink="">
      <xdr:nvSpPr>
        <xdr:cNvPr id="722" name="楕円 721"/>
        <xdr:cNvSpPr/>
      </xdr:nvSpPr>
      <xdr:spPr>
        <a:xfrm>
          <a:off x="12763500" y="1670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331</xdr:rowOff>
    </xdr:from>
    <xdr:ext cx="534377" cy="259045"/>
    <xdr:sp macro="" textlink="">
      <xdr:nvSpPr>
        <xdr:cNvPr id="723" name="テキスト ボックス 722"/>
        <xdr:cNvSpPr txBox="1"/>
      </xdr:nvSpPr>
      <xdr:spPr>
        <a:xfrm>
          <a:off x="12547111" y="1680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各項目をみると、類似団体内平均値と同水準ないしは下回っている項目が多い。</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・総務費については、ふるさと納税の増加によるまちづくり基金積立金の増や普通財産売払収入による公共施設整備基金積立金の増により、</a:t>
          </a:r>
          <a:r>
            <a:rPr kumimoji="1" lang="ja-JP" altLang="en-US" sz="1200">
              <a:solidFill>
                <a:schemeClr val="dk1"/>
              </a:solidFill>
              <a:latin typeface="+mn-lt"/>
              <a:ea typeface="+mn-ea"/>
              <a:cs typeface="+mn-cs"/>
            </a:rPr>
            <a:t>近年増加傾向にある</a:t>
          </a:r>
          <a:r>
            <a:rPr kumimoji="1" lang="ja-JP" altLang="ja-JP" sz="1200">
              <a:solidFill>
                <a:schemeClr val="dk1"/>
              </a:solidFill>
              <a:latin typeface="+mn-lt"/>
              <a:ea typeface="+mn-ea"/>
              <a:cs typeface="+mn-cs"/>
            </a:rPr>
            <a:t>。</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・民生費については、高齢化を背景とした社会保障関連経費の増加や自立支援、民間保育所委託料などの扶助費の増加により、類似団体内平均値と同様に増加傾向にある。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・土木費については、東武動物公園駅</a:t>
          </a:r>
          <a:r>
            <a:rPr kumimoji="1" lang="ja-JP" altLang="en-US" sz="1200">
              <a:solidFill>
                <a:schemeClr val="dk1"/>
              </a:solidFill>
              <a:latin typeface="+mn-lt"/>
              <a:ea typeface="+mn-ea"/>
              <a:cs typeface="+mn-cs"/>
            </a:rPr>
            <a:t>東</a:t>
          </a:r>
          <a:r>
            <a:rPr kumimoji="1" lang="ja-JP" altLang="ja-JP" sz="1200">
              <a:solidFill>
                <a:schemeClr val="dk1"/>
              </a:solidFill>
              <a:latin typeface="+mn-lt"/>
              <a:ea typeface="+mn-ea"/>
              <a:cs typeface="+mn-cs"/>
            </a:rPr>
            <a:t>口整備事業の</a:t>
          </a:r>
          <a:r>
            <a:rPr kumimoji="1" lang="ja-JP" altLang="en-US" sz="1200">
              <a:solidFill>
                <a:schemeClr val="dk1"/>
              </a:solidFill>
              <a:latin typeface="+mn-lt"/>
              <a:ea typeface="+mn-ea"/>
              <a:cs typeface="+mn-cs"/>
            </a:rPr>
            <a:t>事業認可に伴い</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前年度と比較し大きく増加している</a:t>
          </a:r>
          <a:r>
            <a:rPr kumimoji="1" lang="ja-JP" altLang="ja-JP" sz="1200">
              <a:solidFill>
                <a:schemeClr val="dk1"/>
              </a:solidFill>
              <a:latin typeface="+mn-lt"/>
              <a:ea typeface="+mn-ea"/>
              <a:cs typeface="+mn-cs"/>
            </a:rPr>
            <a:t>。</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・消防費については、</a:t>
          </a:r>
          <a:r>
            <a:rPr kumimoji="1" lang="en-US" altLang="ja-JP" sz="1200">
              <a:solidFill>
                <a:schemeClr val="dk1"/>
              </a:solidFill>
              <a:latin typeface="+mn-lt"/>
              <a:ea typeface="+mn-ea"/>
              <a:cs typeface="+mn-cs"/>
            </a:rPr>
            <a:t>H29</a:t>
          </a:r>
          <a:r>
            <a:rPr kumimoji="1" lang="ja-JP" altLang="en-US" sz="1200">
              <a:solidFill>
                <a:schemeClr val="dk1"/>
              </a:solidFill>
              <a:latin typeface="+mn-lt"/>
              <a:ea typeface="+mn-ea"/>
              <a:cs typeface="+mn-cs"/>
            </a:rPr>
            <a:t>より消防団詰所建替工事を実施しているため、前年度と比較し大きく増加している。</a:t>
          </a:r>
          <a:endParaRPr kumimoji="1" lang="ja-JP" altLang="ja-JP" sz="12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少子高齢化による歳入減、社会保障関連経費の増加傾向の影響もあり、近年、財政調整基金は減少傾向にある。今後も同様の傾向が続くことが予想されるため、引き続き、歳入確保・歳出削減に努め、基金に頼らない財政運営を目指していく。</a:t>
          </a:r>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すべての会計において、実質赤字はなく、健全な財政運営ができているといえる。引き続き、各特別会計の独立採算を目指し、使用料、保険税等の適正化を図ることで普通会計の負担額の減少を図っていく。</a:t>
          </a:r>
          <a:endParaRPr lang="ja-JP" altLang="ja-JP" sz="12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道仏地区区画整理事業</a:t>
          </a:r>
          <a:r>
            <a:rPr kumimoji="1" lang="ja-JP" altLang="en-US" sz="1200">
              <a:solidFill>
                <a:schemeClr val="dk1"/>
              </a:solidFill>
              <a:latin typeface="+mn-lt"/>
              <a:ea typeface="+mn-ea"/>
              <a:cs typeface="+mn-cs"/>
            </a:rPr>
            <a:t>や東武動物公園駅西口整備事業</a:t>
          </a:r>
          <a:r>
            <a:rPr kumimoji="1" lang="ja-JP" altLang="ja-JP" sz="1200">
              <a:solidFill>
                <a:schemeClr val="dk1"/>
              </a:solidFill>
              <a:latin typeface="+mn-lt"/>
              <a:ea typeface="+mn-ea"/>
              <a:cs typeface="+mn-cs"/>
            </a:rPr>
            <a:t>の償還開始により、昨年度と比較し元利償還金は増加している。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今後も地方債の償還が進んでいくが、東武動物公園駅</a:t>
          </a:r>
          <a:r>
            <a:rPr kumimoji="1" lang="ja-JP" altLang="en-US" sz="1200">
              <a:solidFill>
                <a:schemeClr val="dk1"/>
              </a:solidFill>
              <a:latin typeface="+mn-lt"/>
              <a:ea typeface="+mn-ea"/>
              <a:cs typeface="+mn-cs"/>
            </a:rPr>
            <a:t>東</a:t>
          </a:r>
          <a:r>
            <a:rPr kumimoji="1" lang="ja-JP" altLang="ja-JP" sz="1200">
              <a:solidFill>
                <a:schemeClr val="dk1"/>
              </a:solidFill>
              <a:latin typeface="+mn-lt"/>
              <a:ea typeface="+mn-ea"/>
              <a:cs typeface="+mn-cs"/>
            </a:rPr>
            <a:t>口整備事業など、新たな償還の開始もあるため、</a:t>
          </a:r>
          <a:r>
            <a:rPr kumimoji="1" lang="ja-JP" altLang="en-US" sz="1200">
              <a:solidFill>
                <a:schemeClr val="dk1"/>
              </a:solidFill>
              <a:latin typeface="+mn-lt"/>
              <a:ea typeface="+mn-ea"/>
              <a:cs typeface="+mn-cs"/>
            </a:rPr>
            <a:t>引き続き</a:t>
          </a:r>
          <a:r>
            <a:rPr kumimoji="1" lang="ja-JP" altLang="ja-JP" sz="1200">
              <a:solidFill>
                <a:schemeClr val="dk1"/>
              </a:solidFill>
              <a:latin typeface="+mn-lt"/>
              <a:ea typeface="+mn-ea"/>
              <a:cs typeface="+mn-cs"/>
            </a:rPr>
            <a:t>増加傾向にあると予測される。</a:t>
          </a:r>
          <a:endParaRPr kumimoji="1" lang="en-US" altLang="ja-JP" sz="1200">
            <a:solidFill>
              <a:schemeClr val="dk1"/>
            </a:solidFill>
            <a:latin typeface="+mn-lt"/>
            <a:ea typeface="+mn-ea"/>
            <a:cs typeface="+mn-cs"/>
          </a:endParaRPr>
        </a:p>
        <a:p>
          <a:pPr rtl="0" eaLnBrk="1" fontAlgn="auto" latinLnBrk="0" hangingPunct="1"/>
          <a:r>
            <a:rPr lang="ja-JP" altLang="ja-JP" sz="1200" b="0" i="0" baseline="0">
              <a:solidFill>
                <a:schemeClr val="dk1"/>
              </a:solidFill>
              <a:latin typeface="+mn-lt"/>
              <a:ea typeface="+mn-ea"/>
              <a:cs typeface="+mn-cs"/>
            </a:rPr>
            <a:t>人口構造が大きく変化し、財政状況も厳しさを増すと予想される今後において、いかに更新していくか、また更新に向けた準備を行っていくかが重要となってくる。</a:t>
          </a:r>
          <a:endParaRPr lang="ja-JP" altLang="ja-JP" sz="12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chemeClr val="dk1"/>
              </a:solidFill>
              <a:latin typeface="+mn-lt"/>
              <a:ea typeface="+mn-ea"/>
              <a:cs typeface="+mn-cs"/>
            </a:rPr>
            <a:t>下水道特別会計における地方債の償還が進み、現在高が減少したことが将来負担減少の大きな要因となっている。また</a:t>
          </a:r>
          <a:r>
            <a:rPr lang="ja-JP" altLang="en-US" sz="1200" b="0" i="0" baseline="0">
              <a:solidFill>
                <a:schemeClr val="dk1"/>
              </a:solidFill>
              <a:latin typeface="+mn-lt"/>
              <a:ea typeface="+mn-ea"/>
              <a:cs typeface="+mn-cs"/>
            </a:rPr>
            <a:t>、近年、新炉建設に備え、公共施設整備基金の積立てを実施していることから充当可能基金が増加しているため、将来負担比率の低下につながっている。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一方、一般会計等に係る地方債の現在高は公共事業に係る地方債等により増加しており、今後も充当可能基金の残高を確保しつつ、バランスの取れた借入を実施していく。</a:t>
          </a:r>
          <a:endParaRPr lang="ja-JP" altLang="ja-JP" sz="1200">
            <a:solidFill>
              <a:schemeClr val="dk1"/>
            </a:solidFill>
            <a:latin typeface="+mn-lt"/>
            <a:ea typeface="+mn-ea"/>
            <a:cs typeface="+mn-cs"/>
          </a:endParaRPr>
        </a:p>
        <a:p>
          <a:endParaRPr kumimoji="1" lang="ja-JP" altLang="ja-JP" sz="12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埼玉県宮代町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年度より新たなごみ処理施設建設準備金として公共施設整備基金への積立てを実施しており、平成</a:t>
          </a:r>
          <a:r>
            <a:rPr kumimoji="1" lang="en-US" altLang="ja-JP" sz="1300">
              <a:solidFill>
                <a:schemeClr val="dk1"/>
              </a:solidFill>
              <a:effectLst/>
              <a:latin typeface="+mn-ea"/>
              <a:ea typeface="+mn-ea"/>
              <a:cs typeface="+mn-cs"/>
            </a:rPr>
            <a:t>29</a:t>
          </a:r>
          <a:r>
            <a:rPr kumimoji="1" lang="ja-JP" altLang="en-US" sz="1300">
              <a:solidFill>
                <a:schemeClr val="dk1"/>
              </a:solidFill>
              <a:effectLst/>
              <a:latin typeface="+mn-ea"/>
              <a:ea typeface="+mn-ea"/>
              <a:cs typeface="+mn-cs"/>
            </a:rPr>
            <a:t>年度は</a:t>
          </a:r>
          <a:r>
            <a:rPr kumimoji="1" lang="en-US" altLang="ja-JP" sz="1300">
              <a:solidFill>
                <a:schemeClr val="dk1"/>
              </a:solidFill>
              <a:effectLst/>
              <a:latin typeface="+mn-ea"/>
              <a:ea typeface="+mn-ea"/>
              <a:cs typeface="+mn-cs"/>
            </a:rPr>
            <a:t>9</a:t>
          </a:r>
          <a:r>
            <a:rPr kumimoji="1" lang="ja-JP" altLang="en-US" sz="1300">
              <a:solidFill>
                <a:schemeClr val="dk1"/>
              </a:solidFill>
              <a:effectLst/>
              <a:latin typeface="+mn-ea"/>
              <a:ea typeface="+mn-ea"/>
              <a:cs typeface="+mn-cs"/>
            </a:rPr>
            <a:t>千万円の積立てを実施。また、ふるさと納税による寄付額の増加に伴い、宮代まちづくり基金が一時的に増加したことなどを受け、基金全体では前年度と比較し</a:t>
          </a:r>
          <a:r>
            <a:rPr kumimoji="1" lang="en-US" altLang="ja-JP" sz="1300">
              <a:solidFill>
                <a:schemeClr val="dk1"/>
              </a:solidFill>
              <a:effectLst/>
              <a:latin typeface="+mn-ea"/>
              <a:ea typeface="+mn-ea"/>
              <a:cs typeface="+mn-cs"/>
            </a:rPr>
            <a:t>2.5</a:t>
          </a:r>
          <a:r>
            <a:rPr kumimoji="1" lang="ja-JP" altLang="en-US" sz="1300">
              <a:solidFill>
                <a:schemeClr val="dk1"/>
              </a:solidFill>
              <a:effectLst/>
              <a:latin typeface="+mn-ea"/>
              <a:ea typeface="+mn-ea"/>
              <a:cs typeface="+mn-cs"/>
            </a:rPr>
            <a:t>億円の増となった。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・近年、決算剰余金の増加に伴い財政調整基金が増加しているが、</a:t>
          </a:r>
          <a:r>
            <a:rPr kumimoji="1" lang="ja-JP" altLang="ja-JP" sz="1300">
              <a:solidFill>
                <a:schemeClr val="dk1"/>
              </a:solidFill>
              <a:latin typeface="+mn-lt"/>
              <a:ea typeface="+mn-ea"/>
              <a:cs typeface="+mn-cs"/>
            </a:rPr>
            <a:t>今後も高齢化に伴う社会保障費の伸びは続くとともに、新炉建設に向けた準備金の積立なども発生</a:t>
          </a:r>
          <a:r>
            <a:rPr kumimoji="1" lang="ja-JP" altLang="en-US" sz="1300">
              <a:solidFill>
                <a:schemeClr val="dk1"/>
              </a:solidFill>
              <a:latin typeface="+mn-lt"/>
              <a:ea typeface="+mn-ea"/>
              <a:cs typeface="+mn-cs"/>
            </a:rPr>
            <a:t>している</a:t>
          </a:r>
          <a:r>
            <a:rPr kumimoji="1" lang="ja-JP" altLang="ja-JP" sz="1300">
              <a:solidFill>
                <a:schemeClr val="dk1"/>
              </a:solidFill>
              <a:latin typeface="+mn-lt"/>
              <a:ea typeface="+mn-ea"/>
              <a:cs typeface="+mn-cs"/>
            </a:rPr>
            <a:t>ことから、財政調整基金残高は減少していくと予想している。</a:t>
          </a:r>
          <a:r>
            <a:rPr lang="ja-JP" altLang="ja-JP" sz="1300" b="0" i="0" baseline="0">
              <a:solidFill>
                <a:schemeClr val="dk1"/>
              </a:solidFill>
              <a:latin typeface="+mn-lt"/>
              <a:ea typeface="+mn-ea"/>
              <a:cs typeface="+mn-cs"/>
            </a:rPr>
            <a:t>人口構造が大きく変化し財政状況も厳しさを増すと予想される今後において、</a:t>
          </a:r>
          <a:r>
            <a:rPr lang="ja-JP" altLang="en-US" sz="1300" b="0" i="0" baseline="0">
              <a:solidFill>
                <a:schemeClr val="dk1"/>
              </a:solidFill>
              <a:latin typeface="+mn-lt"/>
              <a:ea typeface="+mn-ea"/>
              <a:cs typeface="+mn-cs"/>
            </a:rPr>
            <a:t>老朽化が進む各公共施設を</a:t>
          </a:r>
          <a:r>
            <a:rPr lang="ja-JP" altLang="ja-JP" sz="1300" b="0" i="0" baseline="0">
              <a:solidFill>
                <a:schemeClr val="dk1"/>
              </a:solidFill>
              <a:latin typeface="+mn-lt"/>
              <a:ea typeface="+mn-ea"/>
              <a:cs typeface="+mn-cs"/>
            </a:rPr>
            <a:t>いかに更新するか、また更新に向けた準備</a:t>
          </a:r>
          <a:r>
            <a:rPr lang="ja-JP" altLang="en-US" sz="1300" b="0" i="0" baseline="0">
              <a:solidFill>
                <a:schemeClr val="dk1"/>
              </a:solidFill>
              <a:latin typeface="+mn-lt"/>
              <a:ea typeface="+mn-ea"/>
              <a:cs typeface="+mn-cs"/>
            </a:rPr>
            <a:t>をしていくか</a:t>
          </a:r>
          <a:r>
            <a:rPr lang="ja-JP" altLang="ja-JP" sz="1300" b="0" i="0" baseline="0">
              <a:solidFill>
                <a:schemeClr val="dk1"/>
              </a:solidFill>
              <a:latin typeface="+mn-lt"/>
              <a:ea typeface="+mn-ea"/>
              <a:cs typeface="+mn-cs"/>
            </a:rPr>
            <a:t>が重要となってくる。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（基金の使途）</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・公共施設整備基金：公共施設、公共施設に準ずる施設の用地取得、整備及び大規模改修に充てるための基金</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・宮代まちづくり基金：ふるさと納税制度を活用した寄付者が希望する使途に充てるための基金</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・公設宮代福祉医療センター施設整備基金：公設宮代福祉医療センターの施設修繕及び備品等の整備資金</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ja-JP" sz="1300">
              <a:solidFill>
                <a:schemeClr val="dk1"/>
              </a:solidFill>
              <a:latin typeface="+mn-ea"/>
              <a:ea typeface="+mn-ea"/>
              <a:cs typeface="+mn-cs"/>
            </a:rPr>
            <a:t>・公共施設整備基金：</a:t>
          </a:r>
          <a:r>
            <a:rPr kumimoji="1" lang="ja-JP" altLang="ja-JP" sz="1300">
              <a:solidFill>
                <a:schemeClr val="dk1"/>
              </a:solidFill>
              <a:latin typeface="+mn-lt"/>
              <a:ea typeface="+mn-ea"/>
              <a:cs typeface="+mn-cs"/>
            </a:rPr>
            <a:t>新たなごみ処理施設</a:t>
          </a:r>
          <a:r>
            <a:rPr kumimoji="1" lang="ja-JP" altLang="ja-JP" sz="1300">
              <a:solidFill>
                <a:schemeClr val="dk1"/>
              </a:solidFill>
              <a:latin typeface="+mn-ea"/>
              <a:ea typeface="+mn-ea"/>
              <a:cs typeface="+mn-cs"/>
            </a:rPr>
            <a:t>建設準備金</a:t>
          </a:r>
          <a:r>
            <a:rPr kumimoji="1" lang="ja-JP" altLang="en-US" sz="1300">
              <a:solidFill>
                <a:schemeClr val="dk1"/>
              </a:solidFill>
              <a:latin typeface="+mn-ea"/>
              <a:ea typeface="+mn-ea"/>
              <a:cs typeface="+mn-cs"/>
            </a:rPr>
            <a:t>として平成</a:t>
          </a:r>
          <a:r>
            <a:rPr kumimoji="1" lang="en-US" altLang="ja-JP" sz="1300">
              <a:solidFill>
                <a:schemeClr val="dk1"/>
              </a:solidFill>
              <a:latin typeface="+mn-ea"/>
              <a:ea typeface="+mn-ea"/>
              <a:cs typeface="+mn-cs"/>
            </a:rPr>
            <a:t>26</a:t>
          </a:r>
          <a:r>
            <a:rPr kumimoji="1" lang="ja-JP" altLang="en-US" sz="1300">
              <a:solidFill>
                <a:schemeClr val="dk1"/>
              </a:solidFill>
              <a:latin typeface="+mn-ea"/>
              <a:ea typeface="+mn-ea"/>
              <a:cs typeface="+mn-cs"/>
            </a:rPr>
            <a:t>年度から平成</a:t>
          </a:r>
          <a:r>
            <a:rPr kumimoji="1" lang="en-US" altLang="ja-JP" sz="1300">
              <a:solidFill>
                <a:schemeClr val="dk1"/>
              </a:solidFill>
              <a:latin typeface="+mn-ea"/>
              <a:ea typeface="+mn-ea"/>
              <a:cs typeface="+mn-cs"/>
            </a:rPr>
            <a:t>30</a:t>
          </a:r>
          <a:r>
            <a:rPr kumimoji="1" lang="ja-JP" altLang="en-US" sz="1300">
              <a:solidFill>
                <a:schemeClr val="dk1"/>
              </a:solidFill>
              <a:latin typeface="+mn-ea"/>
              <a:ea typeface="+mn-ea"/>
              <a:cs typeface="+mn-cs"/>
            </a:rPr>
            <a:t>年度までに</a:t>
          </a:r>
          <a:r>
            <a:rPr kumimoji="1" lang="en-US" altLang="ja-JP" sz="1300">
              <a:solidFill>
                <a:schemeClr val="dk1"/>
              </a:solidFill>
              <a:latin typeface="+mn-ea"/>
              <a:ea typeface="+mn-ea"/>
              <a:cs typeface="+mn-cs"/>
            </a:rPr>
            <a:t>3.2</a:t>
          </a:r>
          <a:r>
            <a:rPr kumimoji="1" lang="ja-JP" altLang="en-US" sz="1300">
              <a:solidFill>
                <a:schemeClr val="dk1"/>
              </a:solidFill>
              <a:latin typeface="+mn-ea"/>
              <a:ea typeface="+mn-ea"/>
              <a:cs typeface="+mn-cs"/>
            </a:rPr>
            <a:t>億円の積立てを実施しているため増加</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・宮代まちづくり基金：ふるさと納税制度を活用した寄付者が希望する使途に充てるための基金</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・公設宮代福祉医療センター施設整備基金：公設宮代福祉医療センターの施設修繕及び備品等の整備資金</a:t>
          </a:r>
          <a:endParaRPr kumimoji="1" lang="en-US" altLang="ja-JP" sz="1300">
            <a:solidFill>
              <a:schemeClr val="dk1"/>
            </a:solidFill>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ea"/>
              <a:ea typeface="+mn-ea"/>
              <a:cs typeface="+mn-cs"/>
            </a:rPr>
            <a:t>・公共施設整備基金：</a:t>
          </a:r>
          <a:r>
            <a:rPr kumimoji="1" lang="ja-JP" altLang="ja-JP" sz="1300">
              <a:solidFill>
                <a:schemeClr val="dk1"/>
              </a:solidFill>
              <a:latin typeface="+mn-lt"/>
              <a:ea typeface="+mn-ea"/>
              <a:cs typeface="+mn-cs"/>
            </a:rPr>
            <a:t>新たなごみ処理施設</a:t>
          </a:r>
          <a:r>
            <a:rPr kumimoji="1" lang="ja-JP" altLang="en-US" sz="1300">
              <a:solidFill>
                <a:schemeClr val="dk1"/>
              </a:solidFill>
              <a:latin typeface="+mn-ea"/>
              <a:ea typeface="+mn-ea"/>
              <a:cs typeface="+mn-cs"/>
            </a:rPr>
            <a:t>建設準備金を平成</a:t>
          </a:r>
          <a:r>
            <a:rPr kumimoji="1" lang="en-US" altLang="ja-JP" sz="1300">
              <a:solidFill>
                <a:schemeClr val="dk1"/>
              </a:solidFill>
              <a:latin typeface="+mn-ea"/>
              <a:ea typeface="+mn-ea"/>
              <a:cs typeface="+mn-cs"/>
            </a:rPr>
            <a:t>30</a:t>
          </a:r>
          <a:r>
            <a:rPr kumimoji="1" lang="ja-JP" altLang="en-US" sz="1300">
              <a:solidFill>
                <a:schemeClr val="dk1"/>
              </a:solidFill>
              <a:latin typeface="+mn-ea"/>
              <a:ea typeface="+mn-ea"/>
              <a:cs typeface="+mn-cs"/>
            </a:rPr>
            <a:t>年度まで積立てるため、今後も基金は増加傾向にある。</a:t>
          </a:r>
          <a:endParaRPr kumimoji="1" lang="en-US" altLang="ja-JP" sz="13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ea"/>
              <a:ea typeface="+mn-ea"/>
              <a:cs typeface="+mn-cs"/>
            </a:rPr>
            <a:t>・宮代まちづくり基金：積立てを実施した基金は翌年度事業へと充当を予定している。</a:t>
          </a:r>
          <a:endParaRPr kumimoji="1" lang="en-US" altLang="ja-JP" sz="13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ea"/>
              <a:ea typeface="+mn-ea"/>
              <a:cs typeface="+mn-cs"/>
            </a:rPr>
            <a:t>・公設宮代福祉医療センター施設整備基金：</a:t>
          </a:r>
          <a:r>
            <a:rPr kumimoji="1" lang="ja-JP" altLang="en-US" sz="1300">
              <a:solidFill>
                <a:schemeClr val="dk1"/>
              </a:solidFill>
              <a:latin typeface="+mn-ea"/>
              <a:ea typeface="+mn-ea"/>
              <a:cs typeface="+mn-cs"/>
            </a:rPr>
            <a:t>施設の利益に応じて積立予定、積立てた基金は医療機器のリース費用に充当を予定している。</a:t>
          </a:r>
          <a:endParaRPr kumimoji="1" lang="en-US" altLang="ja-JP" sz="12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・都市計画事業の進捗状況等に伴う決算剰余金の増</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ja-JP" sz="1300">
              <a:solidFill>
                <a:schemeClr val="dk1"/>
              </a:solidFill>
              <a:latin typeface="+mn-ea"/>
              <a:ea typeface="+mn-ea"/>
              <a:cs typeface="+mn-cs"/>
            </a:rPr>
            <a:t>・</a:t>
          </a:r>
          <a:r>
            <a:rPr kumimoji="1" lang="ja-JP" altLang="en-US" sz="1300">
              <a:solidFill>
                <a:schemeClr val="dk1"/>
              </a:solidFill>
              <a:latin typeface="+mn-ea"/>
              <a:ea typeface="+mn-ea"/>
              <a:cs typeface="+mn-cs"/>
            </a:rPr>
            <a:t>過去に財務省の診断では、１２億円程度の基金残高を確保しておくことが必要と指摘を受けており、達成できるよう努めている</a:t>
          </a:r>
          <a:r>
            <a:rPr kumimoji="1" lang="ja-JP" altLang="ja-JP" sz="1300">
              <a:solidFill>
                <a:schemeClr val="dk1"/>
              </a:solidFill>
              <a:latin typeface="+mn-ea"/>
              <a:ea typeface="+mn-ea"/>
              <a:cs typeface="+mn-cs"/>
            </a:rPr>
            <a:t>。</a:t>
          </a:r>
          <a:endParaRPr kumimoji="1" lang="en-US" altLang="ja-JP" sz="1300">
            <a:solidFill>
              <a:schemeClr val="dk1"/>
            </a:solidFill>
            <a:latin typeface="+mn-ea"/>
            <a:ea typeface="+mn-ea"/>
            <a:cs typeface="+mn-cs"/>
          </a:endParaRPr>
        </a:p>
        <a:p>
          <a:r>
            <a:rPr kumimoji="1" lang="ja-JP" altLang="en-US" sz="1300">
              <a:solidFill>
                <a:schemeClr val="dk1"/>
              </a:solidFill>
              <a:effectLst/>
              <a:latin typeface="+mn-ea"/>
              <a:ea typeface="+mn-ea"/>
              <a:cs typeface="+mn-cs"/>
            </a:rPr>
            <a:t>・今後も高齢化に伴う社会保障費の伸びは続くとともに、</a:t>
          </a:r>
          <a:r>
            <a:rPr kumimoji="1" lang="ja-JP" altLang="ja-JP" sz="1300">
              <a:solidFill>
                <a:schemeClr val="dk1"/>
              </a:solidFill>
              <a:latin typeface="+mn-lt"/>
              <a:ea typeface="+mn-ea"/>
              <a:cs typeface="+mn-cs"/>
            </a:rPr>
            <a:t>新たなごみ処理施設</a:t>
          </a:r>
          <a:r>
            <a:rPr kumimoji="1" lang="ja-JP" altLang="en-US" sz="1300">
              <a:solidFill>
                <a:schemeClr val="dk1"/>
              </a:solidFill>
              <a:effectLst/>
              <a:latin typeface="+mn-ea"/>
              <a:ea typeface="+mn-ea"/>
              <a:cs typeface="+mn-cs"/>
            </a:rPr>
            <a:t>建設に向けた準備金の積立なども発生することから、財政調整基金残高は減少していくと予想している。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・基金利子の積立てのみとなっており、大きな増減はなし。</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・近年、高利率の償還が終了していくため、減債基金を活用した返済の予定はない。</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34,022
33,612
15.95
10,874,453
10,359,955
429,526
6,524,271
8,200,335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全国平均及び埼玉県平均のいずれより高い水準にあるが、これまで「いきがい活動センター」の機能転用や「ふれ愛センターみやしろ」の機能移転等を実施してきた。また、平成２８年度には公共施設等総合管理計画を策定し、引き続き公共施設等の再編に向けて取り組みを進めているが、各公共施設とも老朽化が進んでおり、今後も緩やかな右肩上がりで上昇すると見込ま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138158</xdr:rowOff>
    </xdr:from>
    <xdr:to>
      <xdr:col>19</xdr:col>
      <xdr:colOff>187325</xdr:colOff>
      <xdr:row>29</xdr:row>
      <xdr:rowOff>68308</xdr:rowOff>
    </xdr:to>
    <xdr:sp macro="" textlink="">
      <xdr:nvSpPr>
        <xdr:cNvPr id="80" name="楕円 79"/>
        <xdr:cNvSpPr/>
      </xdr:nvSpPr>
      <xdr:spPr>
        <a:xfrm>
          <a:off x="4000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12972</xdr:rowOff>
    </xdr:from>
    <xdr:to>
      <xdr:col>15</xdr:col>
      <xdr:colOff>187325</xdr:colOff>
      <xdr:row>29</xdr:row>
      <xdr:rowOff>114572</xdr:rowOff>
    </xdr:to>
    <xdr:sp macro="" textlink="">
      <xdr:nvSpPr>
        <xdr:cNvPr id="81" name="楕円 80"/>
        <xdr:cNvSpPr/>
      </xdr:nvSpPr>
      <xdr:spPr>
        <a:xfrm>
          <a:off x="32385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17508</xdr:rowOff>
    </xdr:from>
    <xdr:to>
      <xdr:col>19</xdr:col>
      <xdr:colOff>136525</xdr:colOff>
      <xdr:row>29</xdr:row>
      <xdr:rowOff>63772</xdr:rowOff>
    </xdr:to>
    <xdr:cxnSp macro="">
      <xdr:nvCxnSpPr>
        <xdr:cNvPr id="82" name="直線コネクタ 81"/>
        <xdr:cNvCxnSpPr/>
      </xdr:nvCxnSpPr>
      <xdr:spPr>
        <a:xfrm flipV="1">
          <a:off x="3289300" y="576108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3"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4"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84835</xdr:rowOff>
    </xdr:from>
    <xdr:ext cx="405111" cy="259045"/>
    <xdr:sp macro="" textlink="">
      <xdr:nvSpPr>
        <xdr:cNvPr id="85" name="n_1mainValue有形固定資産減価償却率"/>
        <xdr:cNvSpPr txBox="1"/>
      </xdr:nvSpPr>
      <xdr:spPr>
        <a:xfrm>
          <a:off x="3836044" y="548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131099</xdr:rowOff>
    </xdr:from>
    <xdr:ext cx="405111" cy="259045"/>
    <xdr:sp macro="" textlink="">
      <xdr:nvSpPr>
        <xdr:cNvPr id="86" name="n_2mainValue有形固定資産減価償却率"/>
        <xdr:cNvSpPr txBox="1"/>
      </xdr:nvSpPr>
      <xdr:spPr>
        <a:xfrm>
          <a:off x="3086744" y="5531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防災行政無線デジタル化更新工事及び小中学校普通教室の空調設備設置工事等の大規模な普通建設事業があり、普通会計債の地方債残高は増加したものの、公共下水道事業特別会計において地方債の償還が進んでいることから、今後は緩やかに減少するものと見込んで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7" name="テキスト ボックス 106"/>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9" name="テキスト ボックス 108"/>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5" name="直線コネクタ 114"/>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8"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9" name="直線コネクタ 118"/>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0"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1" name="フローチャート: 判断 120"/>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7" name="楕円 126"/>
        <xdr:cNvSpPr/>
      </xdr:nvSpPr>
      <xdr:spPr>
        <a:xfrm>
          <a:off x="14744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27322</xdr:rowOff>
    </xdr:from>
    <xdr:ext cx="340478" cy="259045"/>
    <xdr:sp macro="" textlink="">
      <xdr:nvSpPr>
        <xdr:cNvPr id="128" name="債務償還可能年数該当値テキスト"/>
        <xdr:cNvSpPr txBox="1"/>
      </xdr:nvSpPr>
      <xdr:spPr>
        <a:xfrm>
          <a:off x="14846300" y="61137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34,022
33,612
15.95
10,874,453
10,359,955
429,526
6,524,271
8,200,335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78740</xdr:rowOff>
    </xdr:from>
    <xdr:to>
      <xdr:col>20</xdr:col>
      <xdr:colOff>38100</xdr:colOff>
      <xdr:row>38</xdr:row>
      <xdr:rowOff>8890</xdr:rowOff>
    </xdr:to>
    <xdr:sp macro="" textlink="">
      <xdr:nvSpPr>
        <xdr:cNvPr id="70" name="楕円 69"/>
        <xdr:cNvSpPr/>
      </xdr:nvSpPr>
      <xdr:spPr>
        <a:xfrm>
          <a:off x="3746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71" name="楕円 70"/>
        <xdr:cNvSpPr/>
      </xdr:nvSpPr>
      <xdr:spPr>
        <a:xfrm>
          <a:off x="2857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129540</xdr:rowOff>
    </xdr:from>
    <xdr:to>
      <xdr:col>19</xdr:col>
      <xdr:colOff>177800</xdr:colOff>
      <xdr:row>38</xdr:row>
      <xdr:rowOff>28575</xdr:rowOff>
    </xdr:to>
    <xdr:cxnSp macro="">
      <xdr:nvCxnSpPr>
        <xdr:cNvPr id="72" name="直線コネクタ 71"/>
        <xdr:cNvCxnSpPr/>
      </xdr:nvCxnSpPr>
      <xdr:spPr>
        <a:xfrm flipV="1">
          <a:off x="2908300" y="647319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3"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4"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25417</xdr:rowOff>
    </xdr:from>
    <xdr:ext cx="405111" cy="259045"/>
    <xdr:sp macro="" textlink="">
      <xdr:nvSpPr>
        <xdr:cNvPr id="75" name="n_1mainValue【道路】&#10;有形固定資産減価償却率"/>
        <xdr:cNvSpPr txBox="1"/>
      </xdr:nvSpPr>
      <xdr:spPr>
        <a:xfrm>
          <a:off x="3582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95902</xdr:rowOff>
    </xdr:from>
    <xdr:ext cx="405111" cy="259045"/>
    <xdr:sp macro="" textlink="">
      <xdr:nvSpPr>
        <xdr:cNvPr id="76" name="n_2mainValue【道路】&#10;有形固定資産減価償却率"/>
        <xdr:cNvSpPr txBox="1"/>
      </xdr:nvSpPr>
      <xdr:spPr>
        <a:xfrm>
          <a:off x="2705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3"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23297</xdr:rowOff>
    </xdr:from>
    <xdr:to>
      <xdr:col>50</xdr:col>
      <xdr:colOff>165100</xdr:colOff>
      <xdr:row>39</xdr:row>
      <xdr:rowOff>124897</xdr:rowOff>
    </xdr:to>
    <xdr:sp macro="" textlink="">
      <xdr:nvSpPr>
        <xdr:cNvPr id="112" name="楕円 111"/>
        <xdr:cNvSpPr/>
      </xdr:nvSpPr>
      <xdr:spPr>
        <a:xfrm>
          <a:off x="9588500" y="67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21011</xdr:rowOff>
    </xdr:from>
    <xdr:to>
      <xdr:col>46</xdr:col>
      <xdr:colOff>38100</xdr:colOff>
      <xdr:row>39</xdr:row>
      <xdr:rowOff>122611</xdr:rowOff>
    </xdr:to>
    <xdr:sp macro="" textlink="">
      <xdr:nvSpPr>
        <xdr:cNvPr id="113" name="楕円 112"/>
        <xdr:cNvSpPr/>
      </xdr:nvSpPr>
      <xdr:spPr>
        <a:xfrm>
          <a:off x="8699500" y="67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71811</xdr:rowOff>
    </xdr:from>
    <xdr:to>
      <xdr:col>50</xdr:col>
      <xdr:colOff>114300</xdr:colOff>
      <xdr:row>39</xdr:row>
      <xdr:rowOff>74097</xdr:rowOff>
    </xdr:to>
    <xdr:cxnSp macro="">
      <xdr:nvCxnSpPr>
        <xdr:cNvPr id="114" name="直線コネクタ 113"/>
        <xdr:cNvCxnSpPr/>
      </xdr:nvCxnSpPr>
      <xdr:spPr>
        <a:xfrm>
          <a:off x="8750300" y="675836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15"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6"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116024</xdr:rowOff>
    </xdr:from>
    <xdr:ext cx="469744" cy="259045"/>
    <xdr:sp macro="" textlink="">
      <xdr:nvSpPr>
        <xdr:cNvPr id="117" name="n_1mainValue【道路】&#10;一人当たり延長"/>
        <xdr:cNvSpPr txBox="1"/>
      </xdr:nvSpPr>
      <xdr:spPr>
        <a:xfrm>
          <a:off x="9391727" y="680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113738</xdr:rowOff>
    </xdr:from>
    <xdr:ext cx="469744" cy="259045"/>
    <xdr:sp macro="" textlink="">
      <xdr:nvSpPr>
        <xdr:cNvPr id="118" name="n_2mainValue【道路】&#10;一人当たり延長"/>
        <xdr:cNvSpPr txBox="1"/>
      </xdr:nvSpPr>
      <xdr:spPr>
        <a:xfrm>
          <a:off x="8515427" y="680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9"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158" name="楕円 157"/>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59" name="楕円 158"/>
        <xdr:cNvSpPr/>
      </xdr:nvSpPr>
      <xdr:spPr>
        <a:xfrm>
          <a:off x="2857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40822</xdr:rowOff>
    </xdr:to>
    <xdr:cxnSp macro="">
      <xdr:nvCxnSpPr>
        <xdr:cNvPr id="160" name="直線コネクタ 159"/>
        <xdr:cNvCxnSpPr/>
      </xdr:nvCxnSpPr>
      <xdr:spPr>
        <a:xfrm flipV="1">
          <a:off x="2908300" y="1044702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131008</xdr:rowOff>
    </xdr:from>
    <xdr:ext cx="405111" cy="259045"/>
    <xdr:sp macro="" textlink="">
      <xdr:nvSpPr>
        <xdr:cNvPr id="161"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2"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30497</xdr:rowOff>
    </xdr:from>
    <xdr:ext cx="405111" cy="259045"/>
    <xdr:sp macro="" textlink="">
      <xdr:nvSpPr>
        <xdr:cNvPr id="163" name="n_1main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164" name="n_2mainValue【橋りょう・トンネル】&#10;有形固定資産減価償却率"/>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93"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6" name="フローチャート: 判断 195"/>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84139</xdr:rowOff>
    </xdr:from>
    <xdr:to>
      <xdr:col>50</xdr:col>
      <xdr:colOff>165100</xdr:colOff>
      <xdr:row>64</xdr:row>
      <xdr:rowOff>14289</xdr:rowOff>
    </xdr:to>
    <xdr:sp macro="" textlink="">
      <xdr:nvSpPr>
        <xdr:cNvPr id="202" name="楕円 201"/>
        <xdr:cNvSpPr/>
      </xdr:nvSpPr>
      <xdr:spPr>
        <a:xfrm>
          <a:off x="9588500" y="1088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83988</xdr:rowOff>
    </xdr:from>
    <xdr:to>
      <xdr:col>46</xdr:col>
      <xdr:colOff>38100</xdr:colOff>
      <xdr:row>64</xdr:row>
      <xdr:rowOff>14138</xdr:rowOff>
    </xdr:to>
    <xdr:sp macro="" textlink="">
      <xdr:nvSpPr>
        <xdr:cNvPr id="203" name="楕円 202"/>
        <xdr:cNvSpPr/>
      </xdr:nvSpPr>
      <xdr:spPr>
        <a:xfrm>
          <a:off x="8699500" y="108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134788</xdr:rowOff>
    </xdr:from>
    <xdr:to>
      <xdr:col>50</xdr:col>
      <xdr:colOff>114300</xdr:colOff>
      <xdr:row>63</xdr:row>
      <xdr:rowOff>134939</xdr:rowOff>
    </xdr:to>
    <xdr:cxnSp macro="">
      <xdr:nvCxnSpPr>
        <xdr:cNvPr id="204" name="直線コネクタ 203"/>
        <xdr:cNvCxnSpPr/>
      </xdr:nvCxnSpPr>
      <xdr:spPr>
        <a:xfrm>
          <a:off x="8750300" y="10936138"/>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05"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06"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5416</xdr:rowOff>
    </xdr:from>
    <xdr:ext cx="534377" cy="259045"/>
    <xdr:sp macro="" textlink="">
      <xdr:nvSpPr>
        <xdr:cNvPr id="207" name="n_1mainValue【橋りょう・トンネル】&#10;一人当たり有形固定資産（償却資産）額"/>
        <xdr:cNvSpPr txBox="1"/>
      </xdr:nvSpPr>
      <xdr:spPr>
        <a:xfrm>
          <a:off x="9359411" y="1097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5265</xdr:rowOff>
    </xdr:from>
    <xdr:ext cx="534377" cy="259045"/>
    <xdr:sp macro="" textlink="">
      <xdr:nvSpPr>
        <xdr:cNvPr id="208" name="n_2mainValue【橋りょう・トンネル】&#10;一人当たり有形固定資産（償却資産）額"/>
        <xdr:cNvSpPr txBox="1"/>
      </xdr:nvSpPr>
      <xdr:spPr>
        <a:xfrm>
          <a:off x="8483111" y="1097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3" name="正方形/長方形 2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4" name="正方形/長方形 2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5" name="正方形/長方形 2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6" name="正方形/長方形 2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7" name="正方形/長方形 2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8" name="正方形/長方形 2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9" name="正方形/長方形 2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0" name="正方形/長方形 2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1" name="正方形/長方形 2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2" name="正方形/長方形 2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3" name="正方形/長方形 2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4" name="正方形/長方形 2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5" name="正方形/長方形 2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6" name="正方形/長方形 2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7" name="正方形/長方形 2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8" name="正方形/長方形 2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9" name="テキスト ボックス 2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0" name="直線コネクタ 2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1" name="直線コネクタ 25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2" name="テキスト ボックス 25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3" name="直線コネクタ 25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4" name="テキスト ボックス 25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5" name="直線コネクタ 25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6" name="テキスト ボックス 25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7" name="直線コネクタ 25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8" name="テキスト ボックス 25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9" name="直線コネクタ 25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0" name="テキスト ボックス 25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1" name="直線コネクタ 26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2" name="テキスト ボックス 26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266" name="直線コネクタ 265"/>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267"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268" name="直線コネクタ 267"/>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6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70" name="直線コネクタ 26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271"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272" name="フローチャート: 判断 271"/>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273" name="フローチャート: 判断 272"/>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274" name="フローチャート: 判断 273"/>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5" name="テキスト ボックス 2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6" name="テキスト ボックス 2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7" name="テキスト ボックス 2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8" name="テキスト ボックス 2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9" name="テキスト ボックス 2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77651</xdr:rowOff>
    </xdr:from>
    <xdr:to>
      <xdr:col>81</xdr:col>
      <xdr:colOff>101600</xdr:colOff>
      <xdr:row>39</xdr:row>
      <xdr:rowOff>7801</xdr:rowOff>
    </xdr:to>
    <xdr:sp macro="" textlink="">
      <xdr:nvSpPr>
        <xdr:cNvPr id="280" name="楕円 279"/>
        <xdr:cNvSpPr/>
      </xdr:nvSpPr>
      <xdr:spPr>
        <a:xfrm>
          <a:off x="15430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149497</xdr:rowOff>
    </xdr:from>
    <xdr:to>
      <xdr:col>76</xdr:col>
      <xdr:colOff>165100</xdr:colOff>
      <xdr:row>39</xdr:row>
      <xdr:rowOff>79647</xdr:rowOff>
    </xdr:to>
    <xdr:sp macro="" textlink="">
      <xdr:nvSpPr>
        <xdr:cNvPr id="281" name="楕円 280"/>
        <xdr:cNvSpPr/>
      </xdr:nvSpPr>
      <xdr:spPr>
        <a:xfrm>
          <a:off x="14541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128451</xdr:rowOff>
    </xdr:from>
    <xdr:to>
      <xdr:col>81</xdr:col>
      <xdr:colOff>50800</xdr:colOff>
      <xdr:row>39</xdr:row>
      <xdr:rowOff>28847</xdr:rowOff>
    </xdr:to>
    <xdr:cxnSp macro="">
      <xdr:nvCxnSpPr>
        <xdr:cNvPr id="282" name="直線コネクタ 281"/>
        <xdr:cNvCxnSpPr/>
      </xdr:nvCxnSpPr>
      <xdr:spPr>
        <a:xfrm flipV="1">
          <a:off x="14592300" y="66435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283"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284"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170378</xdr:rowOff>
    </xdr:from>
    <xdr:ext cx="405111" cy="259045"/>
    <xdr:sp macro="" textlink="">
      <xdr:nvSpPr>
        <xdr:cNvPr id="285" name="n_1mainValue【認定こども園・幼稚園・保育所】&#10;有形固定資産減価償却率"/>
        <xdr:cNvSpPr txBox="1"/>
      </xdr:nvSpPr>
      <xdr:spPr>
        <a:xfrm>
          <a:off x="152660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70774</xdr:rowOff>
    </xdr:from>
    <xdr:ext cx="405111" cy="259045"/>
    <xdr:sp macro="" textlink="">
      <xdr:nvSpPr>
        <xdr:cNvPr id="286" name="n_2mainValue【認定こども園・幼稚園・保育所】&#10;有形固定資産減価償却率"/>
        <xdr:cNvSpPr txBox="1"/>
      </xdr:nvSpPr>
      <xdr:spPr>
        <a:xfrm>
          <a:off x="143897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5" name="テキスト ボックス 2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6" name="直線コネクタ 2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7" name="直線コネクタ 29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98" name="テキスト ボックス 29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9" name="直線コネクタ 29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00" name="テキスト ボックス 29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1" name="直線コネクタ 30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02" name="テキスト ボックス 30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3" name="直線コネクタ 30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04" name="テキスト ボックス 30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5" name="直線コネクタ 30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06" name="テキスト ボックス 30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7" name="直線コネクタ 3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08" name="テキスト ボックス 30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10" name="直線コネクタ 309"/>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11"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12" name="直線コネクタ 311"/>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13"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14" name="直線コネクタ 313"/>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15"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16" name="フローチャート: 判断 315"/>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17" name="フローチャート: 判断 316"/>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18" name="フローチャート: 判断 317"/>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19" name="テキスト ボックス 3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0" name="テキスト ボックス 3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1" name="テキスト ボックス 3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2" name="テキスト ボックス 3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3" name="テキスト ボックス 3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10160</xdr:rowOff>
    </xdr:from>
    <xdr:to>
      <xdr:col>112</xdr:col>
      <xdr:colOff>38100</xdr:colOff>
      <xdr:row>41</xdr:row>
      <xdr:rowOff>111760</xdr:rowOff>
    </xdr:to>
    <xdr:sp macro="" textlink="">
      <xdr:nvSpPr>
        <xdr:cNvPr id="324" name="楕円 323"/>
        <xdr:cNvSpPr/>
      </xdr:nvSpPr>
      <xdr:spPr>
        <a:xfrm>
          <a:off x="21272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8255</xdr:rowOff>
    </xdr:from>
    <xdr:to>
      <xdr:col>107</xdr:col>
      <xdr:colOff>101600</xdr:colOff>
      <xdr:row>41</xdr:row>
      <xdr:rowOff>109855</xdr:rowOff>
    </xdr:to>
    <xdr:sp macro="" textlink="">
      <xdr:nvSpPr>
        <xdr:cNvPr id="325" name="楕円 324"/>
        <xdr:cNvSpPr/>
      </xdr:nvSpPr>
      <xdr:spPr>
        <a:xfrm>
          <a:off x="20383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59055</xdr:rowOff>
    </xdr:from>
    <xdr:to>
      <xdr:col>111</xdr:col>
      <xdr:colOff>177800</xdr:colOff>
      <xdr:row>41</xdr:row>
      <xdr:rowOff>60960</xdr:rowOff>
    </xdr:to>
    <xdr:cxnSp macro="">
      <xdr:nvCxnSpPr>
        <xdr:cNvPr id="326" name="直線コネクタ 325"/>
        <xdr:cNvCxnSpPr/>
      </xdr:nvCxnSpPr>
      <xdr:spPr>
        <a:xfrm>
          <a:off x="20434300" y="70885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327"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328"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102887</xdr:rowOff>
    </xdr:from>
    <xdr:ext cx="469744" cy="259045"/>
    <xdr:sp macro="" textlink="">
      <xdr:nvSpPr>
        <xdr:cNvPr id="329" name="n_1mainValue【認定こども園・幼稚園・保育所】&#10;一人当たり面積"/>
        <xdr:cNvSpPr txBox="1"/>
      </xdr:nvSpPr>
      <xdr:spPr>
        <a:xfrm>
          <a:off x="21075727"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100982</xdr:rowOff>
    </xdr:from>
    <xdr:ext cx="469744" cy="259045"/>
    <xdr:sp macro="" textlink="">
      <xdr:nvSpPr>
        <xdr:cNvPr id="330" name="n_2mainValue【認定こども園・幼稚園・保育所】&#10;一人当たり面積"/>
        <xdr:cNvSpPr txBox="1"/>
      </xdr:nvSpPr>
      <xdr:spPr>
        <a:xfrm>
          <a:off x="20199427" y="71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9" name="テキスト ボックス 3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0" name="直線コネクタ 3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1" name="テキスト ボックス 34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2" name="直線コネクタ 3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3" name="テキスト ボックス 3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4" name="直線コネクタ 3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5" name="テキスト ボックス 3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6" name="直線コネクタ 3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7" name="テキスト ボックス 3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8" name="直線コネクタ 3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9" name="テキスト ボックス 3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0" name="直線コネクタ 3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1" name="テキスト ボックス 35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2" name="直線コネクタ 3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3" name="テキスト ボックス 3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355" name="直線コネクタ 354"/>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356"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357" name="直線コネクタ 356"/>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358"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359" name="直線コネクタ 358"/>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360"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61" name="フローチャート: 判断 360"/>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362" name="フローチャート: 判断 361"/>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363" name="フローチャート: 判断 362"/>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4" name="テキスト ボックス 3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5" name="テキスト ボックス 3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6" name="テキスト ボックス 3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7" name="テキスト ボックス 3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8" name="テキスト ボックス 3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29210</xdr:rowOff>
    </xdr:from>
    <xdr:to>
      <xdr:col>81</xdr:col>
      <xdr:colOff>101600</xdr:colOff>
      <xdr:row>57</xdr:row>
      <xdr:rowOff>130810</xdr:rowOff>
    </xdr:to>
    <xdr:sp macro="" textlink="">
      <xdr:nvSpPr>
        <xdr:cNvPr id="369" name="楕円 368"/>
        <xdr:cNvSpPr/>
      </xdr:nvSpPr>
      <xdr:spPr>
        <a:xfrm>
          <a:off x="15430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99695</xdr:rowOff>
    </xdr:from>
    <xdr:to>
      <xdr:col>76</xdr:col>
      <xdr:colOff>165100</xdr:colOff>
      <xdr:row>58</xdr:row>
      <xdr:rowOff>29845</xdr:rowOff>
    </xdr:to>
    <xdr:sp macro="" textlink="">
      <xdr:nvSpPr>
        <xdr:cNvPr id="370" name="楕円 369"/>
        <xdr:cNvSpPr/>
      </xdr:nvSpPr>
      <xdr:spPr>
        <a:xfrm>
          <a:off x="14541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57</xdr:row>
      <xdr:rowOff>150495</xdr:rowOff>
    </xdr:to>
    <xdr:cxnSp macro="">
      <xdr:nvCxnSpPr>
        <xdr:cNvPr id="371" name="直線コネクタ 370"/>
        <xdr:cNvCxnSpPr/>
      </xdr:nvCxnSpPr>
      <xdr:spPr>
        <a:xfrm flipV="1">
          <a:off x="14592300" y="985266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372"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373"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147337</xdr:rowOff>
    </xdr:from>
    <xdr:ext cx="405111" cy="259045"/>
    <xdr:sp macro="" textlink="">
      <xdr:nvSpPr>
        <xdr:cNvPr id="374" name="n_1mainValue【学校施設】&#10;有形固定資産減価償却率"/>
        <xdr:cNvSpPr txBox="1"/>
      </xdr:nvSpPr>
      <xdr:spPr>
        <a:xfrm>
          <a:off x="15266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46372</xdr:rowOff>
    </xdr:from>
    <xdr:ext cx="405111" cy="259045"/>
    <xdr:sp macro="" textlink="">
      <xdr:nvSpPr>
        <xdr:cNvPr id="375" name="n_2mainValue【学校施設】&#10;有形固定資産減価償却率"/>
        <xdr:cNvSpPr txBox="1"/>
      </xdr:nvSpPr>
      <xdr:spPr>
        <a:xfrm>
          <a:off x="14389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6" name="正方形/長方形 3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7" name="正方形/長方形 3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8" name="正方形/長方形 3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9" name="正方形/長方形 3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0" name="正方形/長方形 3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1" name="正方形/長方形 3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2" name="正方形/長方形 3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3" name="正方形/長方形 3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4" name="テキスト ボックス 3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5" name="直線コネクタ 3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6" name="テキスト ボックス 3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87" name="直線コネクタ 3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8" name="テキスト ボックス 3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9" name="直線コネクタ 3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90" name="テキスト ボックス 3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1" name="直線コネクタ 3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2" name="テキスト ボックス 3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3" name="直線コネクタ 3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4" name="テキスト ボックス 3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5" name="直線コネクタ 3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6" name="テキスト ボックス 3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398" name="直線コネクタ 397"/>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399"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00" name="直線コネクタ 399"/>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01"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02" name="直線コネクタ 401"/>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03"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04" name="フローチャート: 判断 403"/>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05" name="フローチャート: 判断 404"/>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06" name="フローチャート: 判断 405"/>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7" name="テキスト ボックス 4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22352</xdr:rowOff>
    </xdr:from>
    <xdr:to>
      <xdr:col>112</xdr:col>
      <xdr:colOff>38100</xdr:colOff>
      <xdr:row>62</xdr:row>
      <xdr:rowOff>123952</xdr:rowOff>
    </xdr:to>
    <xdr:sp macro="" textlink="">
      <xdr:nvSpPr>
        <xdr:cNvPr id="412" name="楕円 411"/>
        <xdr:cNvSpPr/>
      </xdr:nvSpPr>
      <xdr:spPr>
        <a:xfrm>
          <a:off x="21272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15037</xdr:rowOff>
    </xdr:from>
    <xdr:to>
      <xdr:col>107</xdr:col>
      <xdr:colOff>101600</xdr:colOff>
      <xdr:row>62</xdr:row>
      <xdr:rowOff>116637</xdr:rowOff>
    </xdr:to>
    <xdr:sp macro="" textlink="">
      <xdr:nvSpPr>
        <xdr:cNvPr id="413" name="楕円 412"/>
        <xdr:cNvSpPr/>
      </xdr:nvSpPr>
      <xdr:spPr>
        <a:xfrm>
          <a:off x="20383500" y="106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65837</xdr:rowOff>
    </xdr:from>
    <xdr:to>
      <xdr:col>111</xdr:col>
      <xdr:colOff>177800</xdr:colOff>
      <xdr:row>62</xdr:row>
      <xdr:rowOff>73152</xdr:rowOff>
    </xdr:to>
    <xdr:cxnSp macro="">
      <xdr:nvCxnSpPr>
        <xdr:cNvPr id="414" name="直線コネクタ 413"/>
        <xdr:cNvCxnSpPr/>
      </xdr:nvCxnSpPr>
      <xdr:spPr>
        <a:xfrm>
          <a:off x="20434300" y="10695737"/>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415"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16"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115079</xdr:rowOff>
    </xdr:from>
    <xdr:ext cx="469744" cy="259045"/>
    <xdr:sp macro="" textlink="">
      <xdr:nvSpPr>
        <xdr:cNvPr id="417" name="n_1mainValue【学校施設】&#10;一人当たり面積"/>
        <xdr:cNvSpPr txBox="1"/>
      </xdr:nvSpPr>
      <xdr:spPr>
        <a:xfrm>
          <a:off x="210757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107764</xdr:rowOff>
    </xdr:from>
    <xdr:ext cx="469744" cy="259045"/>
    <xdr:sp macro="" textlink="">
      <xdr:nvSpPr>
        <xdr:cNvPr id="418" name="n_2mainValue【学校施設】&#10;一人当たり面積"/>
        <xdr:cNvSpPr txBox="1"/>
      </xdr:nvSpPr>
      <xdr:spPr>
        <a:xfrm>
          <a:off x="20199427" y="1073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7" name="テキスト ボックス 4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8" name="直線コネクタ 4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29" name="直線コネクタ 4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30" name="テキスト ボックス 429"/>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1" name="直線コネクタ 4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2" name="テキスト ボックス 4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3" name="直線コネクタ 4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4" name="テキスト ボックス 4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5" name="直線コネクタ 4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6" name="テキスト ボックス 4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7" name="直線コネクタ 4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38" name="テキスト ボックス 43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9" name="直線コネクタ 4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0" name="テキスト ボックス 4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85</xdr:row>
      <xdr:rowOff>168911</xdr:rowOff>
    </xdr:to>
    <xdr:cxnSp macro="">
      <xdr:nvCxnSpPr>
        <xdr:cNvPr id="442" name="直線コネクタ 441"/>
        <xdr:cNvCxnSpPr/>
      </xdr:nvCxnSpPr>
      <xdr:spPr>
        <a:xfrm flipV="1">
          <a:off x="16318864" y="13589000"/>
          <a:ext cx="0" cy="1153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1288</xdr:rowOff>
    </xdr:from>
    <xdr:ext cx="340478" cy="259045"/>
    <xdr:sp macro="" textlink="">
      <xdr:nvSpPr>
        <xdr:cNvPr id="443" name="【児童館】&#10;有形固定資産減価償却率最小値テキスト"/>
        <xdr:cNvSpPr txBox="1"/>
      </xdr:nvSpPr>
      <xdr:spPr>
        <a:xfrm>
          <a:off x="16357600" y="14745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168911</xdr:rowOff>
    </xdr:from>
    <xdr:to>
      <xdr:col>86</xdr:col>
      <xdr:colOff>25400</xdr:colOff>
      <xdr:row>85</xdr:row>
      <xdr:rowOff>168911</xdr:rowOff>
    </xdr:to>
    <xdr:cxnSp macro="">
      <xdr:nvCxnSpPr>
        <xdr:cNvPr id="444" name="直線コネクタ 443"/>
        <xdr:cNvCxnSpPr/>
      </xdr:nvCxnSpPr>
      <xdr:spPr>
        <a:xfrm>
          <a:off x="16230600" y="1474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445" name="【児童館】&#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446" name="直線コネクタ 44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157497</xdr:rowOff>
    </xdr:from>
    <xdr:ext cx="405111" cy="259045"/>
    <xdr:sp macro="" textlink="">
      <xdr:nvSpPr>
        <xdr:cNvPr id="447" name="【児童館】&#10;有形固定資産減価償却率平均値テキスト"/>
        <xdr:cNvSpPr txBox="1"/>
      </xdr:nvSpPr>
      <xdr:spPr>
        <a:xfrm>
          <a:off x="16357600" y="14216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7620</xdr:rowOff>
    </xdr:from>
    <xdr:to>
      <xdr:col>85</xdr:col>
      <xdr:colOff>177800</xdr:colOff>
      <xdr:row>83</xdr:row>
      <xdr:rowOff>109220</xdr:rowOff>
    </xdr:to>
    <xdr:sp macro="" textlink="">
      <xdr:nvSpPr>
        <xdr:cNvPr id="448" name="フローチャート: 判断 447"/>
        <xdr:cNvSpPr/>
      </xdr:nvSpPr>
      <xdr:spPr>
        <a:xfrm>
          <a:off x="16268700" y="1423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19050</xdr:rowOff>
    </xdr:from>
    <xdr:to>
      <xdr:col>81</xdr:col>
      <xdr:colOff>101600</xdr:colOff>
      <xdr:row>83</xdr:row>
      <xdr:rowOff>120650</xdr:rowOff>
    </xdr:to>
    <xdr:sp macro="" textlink="">
      <xdr:nvSpPr>
        <xdr:cNvPr id="449" name="フローチャート: 判断 448"/>
        <xdr:cNvSpPr/>
      </xdr:nvSpPr>
      <xdr:spPr>
        <a:xfrm>
          <a:off x="15430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81280</xdr:rowOff>
    </xdr:from>
    <xdr:to>
      <xdr:col>76</xdr:col>
      <xdr:colOff>165100</xdr:colOff>
      <xdr:row>84</xdr:row>
      <xdr:rowOff>11430</xdr:rowOff>
    </xdr:to>
    <xdr:sp macro="" textlink="">
      <xdr:nvSpPr>
        <xdr:cNvPr id="450" name="フローチャート: 判断 449"/>
        <xdr:cNvSpPr/>
      </xdr:nvSpPr>
      <xdr:spPr>
        <a:xfrm>
          <a:off x="145415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1" name="テキスト ボックス 4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2" name="テキスト ボックス 4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3" name="テキスト ボックス 4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4" name="テキスト ボックス 4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5" name="テキスト ボックス 4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128270</xdr:rowOff>
    </xdr:from>
    <xdr:to>
      <xdr:col>81</xdr:col>
      <xdr:colOff>101600</xdr:colOff>
      <xdr:row>86</xdr:row>
      <xdr:rowOff>58420</xdr:rowOff>
    </xdr:to>
    <xdr:sp macro="" textlink="">
      <xdr:nvSpPr>
        <xdr:cNvPr id="456" name="楕円 455"/>
        <xdr:cNvSpPr/>
      </xdr:nvSpPr>
      <xdr:spPr>
        <a:xfrm>
          <a:off x="15430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63500</xdr:rowOff>
    </xdr:from>
    <xdr:to>
      <xdr:col>76</xdr:col>
      <xdr:colOff>165100</xdr:colOff>
      <xdr:row>86</xdr:row>
      <xdr:rowOff>165100</xdr:rowOff>
    </xdr:to>
    <xdr:sp macro="" textlink="">
      <xdr:nvSpPr>
        <xdr:cNvPr id="457" name="楕円 456"/>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7620</xdr:rowOff>
    </xdr:from>
    <xdr:to>
      <xdr:col>81</xdr:col>
      <xdr:colOff>50800</xdr:colOff>
      <xdr:row>86</xdr:row>
      <xdr:rowOff>114300</xdr:rowOff>
    </xdr:to>
    <xdr:cxnSp macro="">
      <xdr:nvCxnSpPr>
        <xdr:cNvPr id="458" name="直線コネクタ 457"/>
        <xdr:cNvCxnSpPr/>
      </xdr:nvCxnSpPr>
      <xdr:spPr>
        <a:xfrm flipV="1">
          <a:off x="14592300" y="14752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459" name="n_1aveValue【児童館】&#10;有形固定資産減価償却率"/>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27957</xdr:rowOff>
    </xdr:from>
    <xdr:ext cx="405111" cy="259045"/>
    <xdr:sp macro="" textlink="">
      <xdr:nvSpPr>
        <xdr:cNvPr id="460" name="n_2aveValue【児童館】&#10;有形固定資産減価償却率"/>
        <xdr:cNvSpPr txBox="1"/>
      </xdr:nvSpPr>
      <xdr:spPr>
        <a:xfrm>
          <a:off x="14389744" y="1408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49547</xdr:rowOff>
    </xdr:from>
    <xdr:ext cx="340478" cy="259045"/>
    <xdr:sp macro="" textlink="">
      <xdr:nvSpPr>
        <xdr:cNvPr id="461" name="n_1mainValue【児童館】&#10;有形固定資産減価償却率"/>
        <xdr:cNvSpPr txBox="1"/>
      </xdr:nvSpPr>
      <xdr:spPr>
        <a:xfrm>
          <a:off x="15298361" y="14794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156227</xdr:rowOff>
    </xdr:from>
    <xdr:ext cx="340478" cy="259045"/>
    <xdr:sp macro="" textlink="">
      <xdr:nvSpPr>
        <xdr:cNvPr id="462" name="n_2mainValue【児童館】&#10;有形固定資産減価償却率"/>
        <xdr:cNvSpPr txBox="1"/>
      </xdr:nvSpPr>
      <xdr:spPr>
        <a:xfrm>
          <a:off x="14422061" y="1490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3" name="正方形/長方形 4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4" name="正方形/長方形 4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5" name="正方形/長方形 4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6" name="正方形/長方形 4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7" name="正方形/長方形 4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8" name="正方形/長方形 4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9" name="正方形/長方形 4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0" name="正方形/長方形 4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1" name="テキスト ボックス 4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2" name="直線コネクタ 4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3" name="直線コネクタ 4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4" name="テキスト ボックス 4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5" name="直線コネクタ 4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6" name="テキスト ボックス 4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7" name="直線コネクタ 4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8" name="テキスト ボックス 4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9" name="直線コネクタ 4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0" name="テキスト ボックス 4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1" name="直線コネクタ 4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2" name="テキスト ボックス 4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3" name="直線コネクタ 4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4" name="テキスト ボックス 4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486" name="直線コネクタ 485"/>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48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488" name="直線コネクタ 48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489"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490" name="直線コネクタ 489"/>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491"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492" name="フローチャート: 判断 491"/>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493" name="フローチャート: 判断 49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494" name="フローチャート: 判断 493"/>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5" name="テキスト ボックス 4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6" name="テキスト ボックス 4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7" name="テキスト ボックス 4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8" name="テキスト ボックス 4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9" name="テキスト ボックス 4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146050</xdr:rowOff>
    </xdr:from>
    <xdr:to>
      <xdr:col>112</xdr:col>
      <xdr:colOff>38100</xdr:colOff>
      <xdr:row>86</xdr:row>
      <xdr:rowOff>76200</xdr:rowOff>
    </xdr:to>
    <xdr:sp macro="" textlink="">
      <xdr:nvSpPr>
        <xdr:cNvPr id="500" name="楕円 499"/>
        <xdr:cNvSpPr/>
      </xdr:nvSpPr>
      <xdr:spPr>
        <a:xfrm>
          <a:off x="21272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146050</xdr:rowOff>
    </xdr:from>
    <xdr:to>
      <xdr:col>107</xdr:col>
      <xdr:colOff>101600</xdr:colOff>
      <xdr:row>86</xdr:row>
      <xdr:rowOff>76200</xdr:rowOff>
    </xdr:to>
    <xdr:sp macro="" textlink="">
      <xdr:nvSpPr>
        <xdr:cNvPr id="501" name="楕円 500"/>
        <xdr:cNvSpPr/>
      </xdr:nvSpPr>
      <xdr:spPr>
        <a:xfrm>
          <a:off x="20383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25400</xdr:rowOff>
    </xdr:from>
    <xdr:to>
      <xdr:col>111</xdr:col>
      <xdr:colOff>177800</xdr:colOff>
      <xdr:row>86</xdr:row>
      <xdr:rowOff>25400</xdr:rowOff>
    </xdr:to>
    <xdr:cxnSp macro="">
      <xdr:nvCxnSpPr>
        <xdr:cNvPr id="502" name="直線コネクタ 501"/>
        <xdr:cNvCxnSpPr/>
      </xdr:nvCxnSpPr>
      <xdr:spPr>
        <a:xfrm>
          <a:off x="20434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503"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504"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67327</xdr:rowOff>
    </xdr:from>
    <xdr:ext cx="469744" cy="259045"/>
    <xdr:sp macro="" textlink="">
      <xdr:nvSpPr>
        <xdr:cNvPr id="505" name="n_1mainValue【児童館】&#10;一人当たり面積"/>
        <xdr:cNvSpPr txBox="1"/>
      </xdr:nvSpPr>
      <xdr:spPr>
        <a:xfrm>
          <a:off x="21075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67327</xdr:rowOff>
    </xdr:from>
    <xdr:ext cx="469744" cy="259045"/>
    <xdr:sp macro="" textlink="">
      <xdr:nvSpPr>
        <xdr:cNvPr id="506" name="n_2mainValue【児童館】&#10;一人当たり面積"/>
        <xdr:cNvSpPr txBox="1"/>
      </xdr:nvSpPr>
      <xdr:spPr>
        <a:xfrm>
          <a:off x="20199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7" name="正方形/長方形 5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8" name="正方形/長方形 5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9" name="正方形/長方形 5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0" name="正方形/長方形 5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1" name="正方形/長方形 5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2" name="正方形/長方形 5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3" name="正方形/長方形 5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4" name="正方形/長方形 5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5" name="テキスト ボックス 5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6" name="直線コネクタ 5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7" name="テキスト ボックス 51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8" name="直線コネクタ 51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19" name="テキスト ボックス 51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0" name="直線コネクタ 51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1" name="テキスト ボックス 52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2" name="直線コネクタ 52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3" name="テキスト ボックス 52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4" name="直線コネクタ 52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5" name="テキスト ボックス 52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6" name="直線コネクタ 5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7" name="テキスト ボックス 52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29" name="直線コネクタ 528"/>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30"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31" name="直線コネクタ 530"/>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32"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33" name="直線コネクタ 53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534"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35" name="フローチャート: 判断 534"/>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36" name="フローチャート: 判断 535"/>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537" name="フローチャート: 判断 536"/>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8" name="テキスト ボックス 5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9" name="テキスト ボックス 5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0" name="テキスト ボックス 5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1" name="テキスト ボックス 5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2" name="テキスト ボックス 5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32258</xdr:rowOff>
    </xdr:from>
    <xdr:to>
      <xdr:col>81</xdr:col>
      <xdr:colOff>101600</xdr:colOff>
      <xdr:row>100</xdr:row>
      <xdr:rowOff>133858</xdr:rowOff>
    </xdr:to>
    <xdr:sp macro="" textlink="">
      <xdr:nvSpPr>
        <xdr:cNvPr id="543" name="楕円 542"/>
        <xdr:cNvSpPr/>
      </xdr:nvSpPr>
      <xdr:spPr>
        <a:xfrm>
          <a:off x="15430500" y="171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544" name="楕円 543"/>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83058</xdr:rowOff>
    </xdr:to>
    <xdr:cxnSp macro="">
      <xdr:nvCxnSpPr>
        <xdr:cNvPr id="545" name="直線コネクタ 544"/>
        <xdr:cNvCxnSpPr/>
      </xdr:nvCxnSpPr>
      <xdr:spPr>
        <a:xfrm>
          <a:off x="14592300" y="172212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546"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547"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150385</xdr:rowOff>
    </xdr:from>
    <xdr:ext cx="405111" cy="259045"/>
    <xdr:sp macro="" textlink="">
      <xdr:nvSpPr>
        <xdr:cNvPr id="548" name="n_1mainValue【公民館】&#10;有形固定資産減価償却率"/>
        <xdr:cNvSpPr txBox="1"/>
      </xdr:nvSpPr>
      <xdr:spPr>
        <a:xfrm>
          <a:off x="15266044" y="1695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143527</xdr:rowOff>
    </xdr:from>
    <xdr:ext cx="469744" cy="259045"/>
    <xdr:sp macro="" textlink="">
      <xdr:nvSpPr>
        <xdr:cNvPr id="549" name="n_2mainValue【公民館】&#10;有形固定資産減価償却率"/>
        <xdr:cNvSpPr txBox="1"/>
      </xdr:nvSpPr>
      <xdr:spPr>
        <a:xfrm>
          <a:off x="14357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8" name="テキスト ボックス 5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9" name="直線コネクタ 5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0" name="直線コネクタ 55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1" name="テキスト ボックス 56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2" name="直線コネクタ 56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3" name="テキスト ボックス 56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4" name="直線コネクタ 56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5" name="テキスト ボックス 56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6" name="直線コネクタ 56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7" name="テキスト ボックス 56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8" name="直線コネクタ 5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9" name="テキスト ボックス 5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571" name="直線コネクタ 570"/>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572"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573" name="直線コネクタ 572"/>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574"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575" name="直線コネクタ 574"/>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576"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577" name="フローチャート: 判断 576"/>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578" name="フローチャート: 判断 577"/>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579" name="フローチャート: 判断 578"/>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114554</xdr:rowOff>
    </xdr:from>
    <xdr:to>
      <xdr:col>112</xdr:col>
      <xdr:colOff>38100</xdr:colOff>
      <xdr:row>108</xdr:row>
      <xdr:rowOff>44704</xdr:rowOff>
    </xdr:to>
    <xdr:sp macro="" textlink="">
      <xdr:nvSpPr>
        <xdr:cNvPr id="585" name="楕円 584"/>
        <xdr:cNvSpPr/>
      </xdr:nvSpPr>
      <xdr:spPr>
        <a:xfrm>
          <a:off x="21272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114554</xdr:rowOff>
    </xdr:from>
    <xdr:to>
      <xdr:col>107</xdr:col>
      <xdr:colOff>101600</xdr:colOff>
      <xdr:row>108</xdr:row>
      <xdr:rowOff>44704</xdr:rowOff>
    </xdr:to>
    <xdr:sp macro="" textlink="">
      <xdr:nvSpPr>
        <xdr:cNvPr id="586" name="楕円 585"/>
        <xdr:cNvSpPr/>
      </xdr:nvSpPr>
      <xdr:spPr>
        <a:xfrm>
          <a:off x="20383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165354</xdr:rowOff>
    </xdr:from>
    <xdr:to>
      <xdr:col>111</xdr:col>
      <xdr:colOff>177800</xdr:colOff>
      <xdr:row>107</xdr:row>
      <xdr:rowOff>165354</xdr:rowOff>
    </xdr:to>
    <xdr:cxnSp macro="">
      <xdr:nvCxnSpPr>
        <xdr:cNvPr id="587" name="直線コネクタ 586"/>
        <xdr:cNvCxnSpPr/>
      </xdr:nvCxnSpPr>
      <xdr:spPr>
        <a:xfrm>
          <a:off x="20434300" y="1851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588"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589"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35831</xdr:rowOff>
    </xdr:from>
    <xdr:ext cx="469744" cy="259045"/>
    <xdr:sp macro="" textlink="">
      <xdr:nvSpPr>
        <xdr:cNvPr id="590" name="n_1mainValue【公民館】&#10;一人当たり面積"/>
        <xdr:cNvSpPr txBox="1"/>
      </xdr:nvSpPr>
      <xdr:spPr>
        <a:xfrm>
          <a:off x="21075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35831</xdr:rowOff>
    </xdr:from>
    <xdr:ext cx="469744" cy="259045"/>
    <xdr:sp macro="" textlink="">
      <xdr:nvSpPr>
        <xdr:cNvPr id="591" name="n_2mainValue【公民館】&#10;一人当たり面積"/>
        <xdr:cNvSpPr txBox="1"/>
      </xdr:nvSpPr>
      <xdr:spPr>
        <a:xfrm>
          <a:off x="20199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2" name="正方形/長方形 5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3" name="正方形/長方形 5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4" name="テキスト ボックス 5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各項目をみると、対象施設が少ないこともあり、有形固定資産減価償却率が各分野ごとに大きく差が出ている。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なかでも、学校施設や公民館は他の類似団体と比しても償却率が高くなっているため、今後、公共施設等総合管理計画等に基づき、施設の再編、更新等に取り組んでいく必要がある。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・道路、橋りょうについては、長寿命化計画等に基づき計画的な修繕を実施しているため、類似団体と比較して低くなっている。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・学校施設については、多くの建物が昭和４０年代～５０年代に建築されており、他の項目と比べても償却率が高くなっている。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町内の公民館（３ヶ所）がすべて昭和４０年代～５０年代に建築されており、平成１０年代に耐震化を含む大規模改修を実施しているものの、その後十数年が経過しているため、有形固定資産減価償却率は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・児童館については、平成２７年６月に本庁舎の一部を改修、設置されたため、平成２８年度より償却が開始される。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34,022
33,612
15.95
10,874,453
10,359,955
429,526
6,524,271
8,200,335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19829</xdr:rowOff>
    </xdr:from>
    <xdr:ext cx="405111" cy="259045"/>
    <xdr:sp macro="" textlink="">
      <xdr:nvSpPr>
        <xdr:cNvPr id="62"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40403</xdr:rowOff>
    </xdr:from>
    <xdr:ext cx="405111" cy="259045"/>
    <xdr:sp macro="" textlink="">
      <xdr:nvSpPr>
        <xdr:cNvPr id="64" name="n_2aveValue【図書館】&#10;有形固定資産減価償却率"/>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125984</xdr:rowOff>
    </xdr:from>
    <xdr:to>
      <xdr:col>20</xdr:col>
      <xdr:colOff>38100</xdr:colOff>
      <xdr:row>38</xdr:row>
      <xdr:rowOff>56135</xdr:rowOff>
    </xdr:to>
    <xdr:sp macro="" textlink="">
      <xdr:nvSpPr>
        <xdr:cNvPr id="70" name="楕円 69"/>
        <xdr:cNvSpPr/>
      </xdr:nvSpPr>
      <xdr:spPr>
        <a:xfrm>
          <a:off x="3746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52832</xdr:rowOff>
    </xdr:from>
    <xdr:to>
      <xdr:col>15</xdr:col>
      <xdr:colOff>101600</xdr:colOff>
      <xdr:row>38</xdr:row>
      <xdr:rowOff>154432</xdr:rowOff>
    </xdr:to>
    <xdr:sp macro="" textlink="">
      <xdr:nvSpPr>
        <xdr:cNvPr id="71" name="楕円 70"/>
        <xdr:cNvSpPr/>
      </xdr:nvSpPr>
      <xdr:spPr>
        <a:xfrm>
          <a:off x="2857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xdr:rowOff>
    </xdr:from>
    <xdr:to>
      <xdr:col>19</xdr:col>
      <xdr:colOff>177800</xdr:colOff>
      <xdr:row>38</xdr:row>
      <xdr:rowOff>103632</xdr:rowOff>
    </xdr:to>
    <xdr:cxnSp macro="">
      <xdr:nvCxnSpPr>
        <xdr:cNvPr id="72" name="直線コネクタ 71"/>
        <xdr:cNvCxnSpPr/>
      </xdr:nvCxnSpPr>
      <xdr:spPr>
        <a:xfrm flipV="1">
          <a:off x="2908300" y="652043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72661</xdr:rowOff>
    </xdr:from>
    <xdr:ext cx="405111" cy="259045"/>
    <xdr:sp macro="" textlink="">
      <xdr:nvSpPr>
        <xdr:cNvPr id="73" name="n_1mainValue【図書館】&#10;有形固定資産減価償却率"/>
        <xdr:cNvSpPr txBox="1"/>
      </xdr:nvSpPr>
      <xdr:spPr>
        <a:xfrm>
          <a:off x="3582044" y="624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170959</xdr:rowOff>
    </xdr:from>
    <xdr:ext cx="405111" cy="259045"/>
    <xdr:sp macro="" textlink="">
      <xdr:nvSpPr>
        <xdr:cNvPr id="74" name="n_2mainValue【図書館】&#10;有形固定資産減価償却率"/>
        <xdr:cNvSpPr txBox="1"/>
      </xdr:nvSpPr>
      <xdr:spPr>
        <a:xfrm>
          <a:off x="27057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1"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67835</xdr:rowOff>
    </xdr:from>
    <xdr:ext cx="469744" cy="259045"/>
    <xdr:sp macro="" textlink="">
      <xdr:nvSpPr>
        <xdr:cNvPr id="104"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5" name="フローチャート: 判断 104"/>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99839</xdr:rowOff>
    </xdr:from>
    <xdr:ext cx="469744" cy="259045"/>
    <xdr:sp macro="" textlink="">
      <xdr:nvSpPr>
        <xdr:cNvPr id="106" name="n_2aveValue【図書館】&#10;一人当たり面積"/>
        <xdr:cNvSpPr txBox="1"/>
      </xdr:nvSpPr>
      <xdr:spPr>
        <a:xfrm>
          <a:off x="8515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45974</xdr:rowOff>
    </xdr:from>
    <xdr:to>
      <xdr:col>50</xdr:col>
      <xdr:colOff>165100</xdr:colOff>
      <xdr:row>39</xdr:row>
      <xdr:rowOff>147574</xdr:rowOff>
    </xdr:to>
    <xdr:sp macro="" textlink="">
      <xdr:nvSpPr>
        <xdr:cNvPr id="112" name="楕円 111"/>
        <xdr:cNvSpPr/>
      </xdr:nvSpPr>
      <xdr:spPr>
        <a:xfrm>
          <a:off x="9588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41402</xdr:rowOff>
    </xdr:from>
    <xdr:to>
      <xdr:col>46</xdr:col>
      <xdr:colOff>38100</xdr:colOff>
      <xdr:row>39</xdr:row>
      <xdr:rowOff>143002</xdr:rowOff>
    </xdr:to>
    <xdr:sp macro="" textlink="">
      <xdr:nvSpPr>
        <xdr:cNvPr id="113" name="楕円 112"/>
        <xdr:cNvSpPr/>
      </xdr:nvSpPr>
      <xdr:spPr>
        <a:xfrm>
          <a:off x="8699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92202</xdr:rowOff>
    </xdr:from>
    <xdr:to>
      <xdr:col>50</xdr:col>
      <xdr:colOff>114300</xdr:colOff>
      <xdr:row>39</xdr:row>
      <xdr:rowOff>96774</xdr:rowOff>
    </xdr:to>
    <xdr:cxnSp macro="">
      <xdr:nvCxnSpPr>
        <xdr:cNvPr id="114" name="直線コネクタ 113"/>
        <xdr:cNvCxnSpPr/>
      </xdr:nvCxnSpPr>
      <xdr:spPr>
        <a:xfrm>
          <a:off x="8750300" y="677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164101</xdr:rowOff>
    </xdr:from>
    <xdr:ext cx="469744" cy="259045"/>
    <xdr:sp macro="" textlink="">
      <xdr:nvSpPr>
        <xdr:cNvPr id="115" name="n_1mainValue【図書館】&#10;一人当たり面積"/>
        <xdr:cNvSpPr txBox="1"/>
      </xdr:nvSpPr>
      <xdr:spPr>
        <a:xfrm>
          <a:off x="9391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159529</xdr:rowOff>
    </xdr:from>
    <xdr:ext cx="469744" cy="259045"/>
    <xdr:sp macro="" textlink="">
      <xdr:nvSpPr>
        <xdr:cNvPr id="116" name="n_2mainValue【図書館】&#10;一人当たり面積"/>
        <xdr:cNvSpPr txBox="1"/>
      </xdr:nvSpPr>
      <xdr:spPr>
        <a:xfrm>
          <a:off x="8515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2" name="直線コネクタ 141"/>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3"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4" name="直線コネクタ 143"/>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5"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6" name="直線コネクタ 14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7"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8" name="フローチャート: 判断 147"/>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9" name="フローチャート: 判断 148"/>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101617</xdr:rowOff>
    </xdr:from>
    <xdr:ext cx="405111" cy="259045"/>
    <xdr:sp macro="" textlink="">
      <xdr:nvSpPr>
        <xdr:cNvPr id="150" name="n_1ave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51" name="フローチャート: 判断 150"/>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152"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58" name="楕円 157"/>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156573</xdr:rowOff>
    </xdr:from>
    <xdr:to>
      <xdr:col>15</xdr:col>
      <xdr:colOff>101600</xdr:colOff>
      <xdr:row>60</xdr:row>
      <xdr:rowOff>86723</xdr:rowOff>
    </xdr:to>
    <xdr:sp macro="" textlink="">
      <xdr:nvSpPr>
        <xdr:cNvPr id="159" name="楕円 158"/>
        <xdr:cNvSpPr/>
      </xdr:nvSpPr>
      <xdr:spPr>
        <a:xfrm>
          <a:off x="2857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35923</xdr:rowOff>
    </xdr:to>
    <xdr:cxnSp macro="">
      <xdr:nvCxnSpPr>
        <xdr:cNvPr id="160" name="直線コネクタ 159"/>
        <xdr:cNvCxnSpPr/>
      </xdr:nvCxnSpPr>
      <xdr:spPr>
        <a:xfrm flipV="1">
          <a:off x="2908300" y="1027557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30497</xdr:rowOff>
    </xdr:from>
    <xdr:ext cx="405111" cy="259045"/>
    <xdr:sp macro="" textlink="">
      <xdr:nvSpPr>
        <xdr:cNvPr id="161" name="n_1mainValue【体育館・プール】&#10;有形固定資産減価償却率"/>
        <xdr:cNvSpPr txBox="1"/>
      </xdr:nvSpPr>
      <xdr:spPr>
        <a:xfrm>
          <a:off x="3582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77850</xdr:rowOff>
    </xdr:from>
    <xdr:ext cx="405111" cy="259045"/>
    <xdr:sp macro="" textlink="">
      <xdr:nvSpPr>
        <xdr:cNvPr id="162" name="n_2mainValue【体育館・プール】&#10;有形固定資産減価償却率"/>
        <xdr:cNvSpPr txBox="1"/>
      </xdr:nvSpPr>
      <xdr:spPr>
        <a:xfrm>
          <a:off x="2705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6" name="直線コネクタ 185"/>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7"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8" name="直線コネクタ 187"/>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9"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0" name="直線コネクタ 189"/>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91"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2" name="フローチャート: 判断 191"/>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3" name="フローチャート: 判断 192"/>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156227</xdr:rowOff>
    </xdr:from>
    <xdr:ext cx="469744" cy="259045"/>
    <xdr:sp macro="" textlink="">
      <xdr:nvSpPr>
        <xdr:cNvPr id="194"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95" name="フローチャート: 判断 194"/>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22877</xdr:rowOff>
    </xdr:from>
    <xdr:ext cx="469744" cy="259045"/>
    <xdr:sp macro="" textlink="">
      <xdr:nvSpPr>
        <xdr:cNvPr id="196" name="n_2aveValue【体育館・プール】&#10;一人当たり面積"/>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147320</xdr:rowOff>
    </xdr:from>
    <xdr:to>
      <xdr:col>50</xdr:col>
      <xdr:colOff>165100</xdr:colOff>
      <xdr:row>60</xdr:row>
      <xdr:rowOff>77470</xdr:rowOff>
    </xdr:to>
    <xdr:sp macro="" textlink="">
      <xdr:nvSpPr>
        <xdr:cNvPr id="202" name="楕円 201"/>
        <xdr:cNvSpPr/>
      </xdr:nvSpPr>
      <xdr:spPr>
        <a:xfrm>
          <a:off x="9588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143510</xdr:rowOff>
    </xdr:from>
    <xdr:to>
      <xdr:col>46</xdr:col>
      <xdr:colOff>38100</xdr:colOff>
      <xdr:row>60</xdr:row>
      <xdr:rowOff>73660</xdr:rowOff>
    </xdr:to>
    <xdr:sp macro="" textlink="">
      <xdr:nvSpPr>
        <xdr:cNvPr id="203" name="楕円 202"/>
        <xdr:cNvSpPr/>
      </xdr:nvSpPr>
      <xdr:spPr>
        <a:xfrm>
          <a:off x="869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22860</xdr:rowOff>
    </xdr:from>
    <xdr:to>
      <xdr:col>50</xdr:col>
      <xdr:colOff>114300</xdr:colOff>
      <xdr:row>60</xdr:row>
      <xdr:rowOff>26670</xdr:rowOff>
    </xdr:to>
    <xdr:cxnSp macro="">
      <xdr:nvCxnSpPr>
        <xdr:cNvPr id="204" name="直線コネクタ 203"/>
        <xdr:cNvCxnSpPr/>
      </xdr:nvCxnSpPr>
      <xdr:spPr>
        <a:xfrm>
          <a:off x="8750300" y="10309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93997</xdr:rowOff>
    </xdr:from>
    <xdr:ext cx="469744" cy="259045"/>
    <xdr:sp macro="" textlink="">
      <xdr:nvSpPr>
        <xdr:cNvPr id="205" name="n_1mainValue【体育館・プール】&#10;一人当たり面積"/>
        <xdr:cNvSpPr txBox="1"/>
      </xdr:nvSpPr>
      <xdr:spPr>
        <a:xfrm>
          <a:off x="939172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90187</xdr:rowOff>
    </xdr:from>
    <xdr:ext cx="469744" cy="259045"/>
    <xdr:sp macro="" textlink="">
      <xdr:nvSpPr>
        <xdr:cNvPr id="206" name="n_2mainValue【体育館・プール】&#10;一人当たり面積"/>
        <xdr:cNvSpPr txBox="1"/>
      </xdr:nvSpPr>
      <xdr:spPr>
        <a:xfrm>
          <a:off x="8515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29" name="直線コネクタ 228"/>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30"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31" name="直線コネクタ 230"/>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34"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35" name="フローチャート: 判断 234"/>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36" name="フローチャート: 判断 235"/>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162323</xdr:rowOff>
    </xdr:from>
    <xdr:ext cx="405111" cy="259045"/>
    <xdr:sp macro="" textlink="">
      <xdr:nvSpPr>
        <xdr:cNvPr id="237"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238" name="フローチャート: 判断 237"/>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134890</xdr:rowOff>
    </xdr:from>
    <xdr:ext cx="405111" cy="259045"/>
    <xdr:sp macro="" textlink="">
      <xdr:nvSpPr>
        <xdr:cNvPr id="239" name="n_2aveValue【福祉施設】&#10;有形固定資産減価償却率"/>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58165</xdr:rowOff>
    </xdr:from>
    <xdr:to>
      <xdr:col>20</xdr:col>
      <xdr:colOff>38100</xdr:colOff>
      <xdr:row>83</xdr:row>
      <xdr:rowOff>159765</xdr:rowOff>
    </xdr:to>
    <xdr:sp macro="" textlink="">
      <xdr:nvSpPr>
        <xdr:cNvPr id="245" name="楕円 244"/>
        <xdr:cNvSpPr/>
      </xdr:nvSpPr>
      <xdr:spPr>
        <a:xfrm>
          <a:off x="3746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35306</xdr:rowOff>
    </xdr:from>
    <xdr:to>
      <xdr:col>15</xdr:col>
      <xdr:colOff>101600</xdr:colOff>
      <xdr:row>83</xdr:row>
      <xdr:rowOff>136906</xdr:rowOff>
    </xdr:to>
    <xdr:sp macro="" textlink="">
      <xdr:nvSpPr>
        <xdr:cNvPr id="246" name="楕円 245"/>
        <xdr:cNvSpPr/>
      </xdr:nvSpPr>
      <xdr:spPr>
        <a:xfrm>
          <a:off x="2857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86106</xdr:rowOff>
    </xdr:from>
    <xdr:to>
      <xdr:col>19</xdr:col>
      <xdr:colOff>177800</xdr:colOff>
      <xdr:row>83</xdr:row>
      <xdr:rowOff>108965</xdr:rowOff>
    </xdr:to>
    <xdr:cxnSp macro="">
      <xdr:nvCxnSpPr>
        <xdr:cNvPr id="247" name="直線コネクタ 246"/>
        <xdr:cNvCxnSpPr/>
      </xdr:nvCxnSpPr>
      <xdr:spPr>
        <a:xfrm>
          <a:off x="2908300" y="143164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4842</xdr:rowOff>
    </xdr:from>
    <xdr:ext cx="405111" cy="259045"/>
    <xdr:sp macro="" textlink="">
      <xdr:nvSpPr>
        <xdr:cNvPr id="248" name="n_1mainValue【福祉施設】&#10;有形固定資産減価償却率"/>
        <xdr:cNvSpPr txBox="1"/>
      </xdr:nvSpPr>
      <xdr:spPr>
        <a:xfrm>
          <a:off x="3582044" y="1406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153433</xdr:rowOff>
    </xdr:from>
    <xdr:ext cx="405111" cy="259045"/>
    <xdr:sp macro="" textlink="">
      <xdr:nvSpPr>
        <xdr:cNvPr id="249" name="n_2mainValue【福祉施設】&#10;有形固定資産減価償却率"/>
        <xdr:cNvSpPr txBox="1"/>
      </xdr:nvSpPr>
      <xdr:spPr>
        <a:xfrm>
          <a:off x="2705744" y="1404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71" name="直線コネクタ 270"/>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2"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3" name="直線コネクタ 272"/>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74"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75" name="直線コネクタ 274"/>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76"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77" name="フローチャート: 判断 276"/>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78" name="フローチャート: 判断 277"/>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167149</xdr:rowOff>
    </xdr:from>
    <xdr:ext cx="469744" cy="259045"/>
    <xdr:sp macro="" textlink="">
      <xdr:nvSpPr>
        <xdr:cNvPr id="279"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80" name="フローチャート: 判断 279"/>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77995</xdr:rowOff>
    </xdr:from>
    <xdr:ext cx="469744" cy="259045"/>
    <xdr:sp macro="" textlink="">
      <xdr:nvSpPr>
        <xdr:cNvPr id="281"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99313</xdr:rowOff>
    </xdr:from>
    <xdr:to>
      <xdr:col>50</xdr:col>
      <xdr:colOff>165100</xdr:colOff>
      <xdr:row>86</xdr:row>
      <xdr:rowOff>29463</xdr:rowOff>
    </xdr:to>
    <xdr:sp macro="" textlink="">
      <xdr:nvSpPr>
        <xdr:cNvPr id="287" name="楕円 286"/>
        <xdr:cNvSpPr/>
      </xdr:nvSpPr>
      <xdr:spPr>
        <a:xfrm>
          <a:off x="9588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113030</xdr:rowOff>
    </xdr:from>
    <xdr:to>
      <xdr:col>46</xdr:col>
      <xdr:colOff>38100</xdr:colOff>
      <xdr:row>86</xdr:row>
      <xdr:rowOff>43180</xdr:rowOff>
    </xdr:to>
    <xdr:sp macro="" textlink="">
      <xdr:nvSpPr>
        <xdr:cNvPr id="288" name="楕円 287"/>
        <xdr:cNvSpPr/>
      </xdr:nvSpPr>
      <xdr:spPr>
        <a:xfrm>
          <a:off x="869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150113</xdr:rowOff>
    </xdr:from>
    <xdr:to>
      <xdr:col>50</xdr:col>
      <xdr:colOff>114300</xdr:colOff>
      <xdr:row>85</xdr:row>
      <xdr:rowOff>163830</xdr:rowOff>
    </xdr:to>
    <xdr:cxnSp macro="">
      <xdr:nvCxnSpPr>
        <xdr:cNvPr id="289" name="直線コネクタ 288"/>
        <xdr:cNvCxnSpPr/>
      </xdr:nvCxnSpPr>
      <xdr:spPr>
        <a:xfrm flipV="1">
          <a:off x="8750300" y="147233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20590</xdr:rowOff>
    </xdr:from>
    <xdr:ext cx="469744" cy="259045"/>
    <xdr:sp macro="" textlink="">
      <xdr:nvSpPr>
        <xdr:cNvPr id="290" name="n_1mainValue【福祉施設】&#10;一人当たり面積"/>
        <xdr:cNvSpPr txBox="1"/>
      </xdr:nvSpPr>
      <xdr:spPr>
        <a:xfrm>
          <a:off x="9391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291" name="n_2mainValue【福祉施設】&#10;一人当たり面積"/>
        <xdr:cNvSpPr txBox="1"/>
      </xdr:nvSpPr>
      <xdr:spPr>
        <a:xfrm>
          <a:off x="8515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2" name="テキスト ボックス 30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3" name="直線コネクタ 30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4" name="テキスト ボックス 30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5" name="直線コネクタ 30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6" name="テキスト ボックス 30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7" name="直線コネクタ 30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8" name="テキスト ボックス 30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9" name="直線コネクタ 30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0" name="テキスト ボックス 30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1" name="直線コネクタ 31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2" name="テキスト ボックス 31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3" name="直線コネクタ 31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4" name="テキスト ボックス 31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16" name="直線コネクタ 315"/>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17"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18" name="直線コネクタ 317"/>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1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0" name="直線コネクタ 31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321" name="【市民会館】&#10;有形固定資産減価償却率平均値テキスト"/>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22" name="フローチャート: 判断 321"/>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23" name="フローチャート: 判断 322"/>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108602</xdr:rowOff>
    </xdr:from>
    <xdr:ext cx="405111" cy="259045"/>
    <xdr:sp macro="" textlink="">
      <xdr:nvSpPr>
        <xdr:cNvPr id="324" name="n_1aveValue【市民会館】&#10;有形固定資産減価償却率"/>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325" name="フローチャート: 判断 324"/>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106697</xdr:rowOff>
    </xdr:from>
    <xdr:ext cx="405111" cy="259045"/>
    <xdr:sp macro="" textlink="">
      <xdr:nvSpPr>
        <xdr:cNvPr id="326" name="n_2aveValue【市民会館】&#10;有形固定資産減価償却率"/>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63500</xdr:rowOff>
    </xdr:from>
    <xdr:to>
      <xdr:col>20</xdr:col>
      <xdr:colOff>38100</xdr:colOff>
      <xdr:row>103</xdr:row>
      <xdr:rowOff>165100</xdr:rowOff>
    </xdr:to>
    <xdr:sp macro="" textlink="">
      <xdr:nvSpPr>
        <xdr:cNvPr id="332" name="楕円 331"/>
        <xdr:cNvSpPr/>
      </xdr:nvSpPr>
      <xdr:spPr>
        <a:xfrm>
          <a:off x="3746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xdr:rowOff>
    </xdr:from>
    <xdr:to>
      <xdr:col>15</xdr:col>
      <xdr:colOff>101600</xdr:colOff>
      <xdr:row>103</xdr:row>
      <xdr:rowOff>107950</xdr:rowOff>
    </xdr:to>
    <xdr:sp macro="" textlink="">
      <xdr:nvSpPr>
        <xdr:cNvPr id="333" name="楕円 332"/>
        <xdr:cNvSpPr/>
      </xdr:nvSpPr>
      <xdr:spPr>
        <a:xfrm>
          <a:off x="2857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57150</xdr:rowOff>
    </xdr:from>
    <xdr:to>
      <xdr:col>19</xdr:col>
      <xdr:colOff>177800</xdr:colOff>
      <xdr:row>103</xdr:row>
      <xdr:rowOff>114300</xdr:rowOff>
    </xdr:to>
    <xdr:cxnSp macro="">
      <xdr:nvCxnSpPr>
        <xdr:cNvPr id="334" name="直線コネクタ 333"/>
        <xdr:cNvCxnSpPr/>
      </xdr:nvCxnSpPr>
      <xdr:spPr>
        <a:xfrm>
          <a:off x="2908300" y="17716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10177</xdr:rowOff>
    </xdr:from>
    <xdr:ext cx="405111" cy="259045"/>
    <xdr:sp macro="" textlink="">
      <xdr:nvSpPr>
        <xdr:cNvPr id="335" name="n_1mainValue【市民会館】&#10;有形固定資産減価償却率"/>
        <xdr:cNvSpPr txBox="1"/>
      </xdr:nvSpPr>
      <xdr:spPr>
        <a:xfrm>
          <a:off x="3582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124477</xdr:rowOff>
    </xdr:from>
    <xdr:ext cx="405111" cy="259045"/>
    <xdr:sp macro="" textlink="">
      <xdr:nvSpPr>
        <xdr:cNvPr id="336" name="n_2mainValue【市民会館】&#10;有形固定資産減価償却率"/>
        <xdr:cNvSpPr txBox="1"/>
      </xdr:nvSpPr>
      <xdr:spPr>
        <a:xfrm>
          <a:off x="2705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62" name="直線コネクタ 361"/>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63"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64" name="直線コネクタ 363"/>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65"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66" name="直線コネクタ 365"/>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67"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68" name="フローチャート: 判断 367"/>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69" name="フローチャート: 判断 368"/>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136996</xdr:rowOff>
    </xdr:from>
    <xdr:ext cx="469744" cy="259045"/>
    <xdr:sp macro="" textlink="">
      <xdr:nvSpPr>
        <xdr:cNvPr id="370" name="n_1aveValue【市民会館】&#10;一人当たり面積"/>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371" name="フローチャート: 判断 370"/>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372"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43362</xdr:rowOff>
    </xdr:from>
    <xdr:to>
      <xdr:col>50</xdr:col>
      <xdr:colOff>165100</xdr:colOff>
      <xdr:row>107</xdr:row>
      <xdr:rowOff>144962</xdr:rowOff>
    </xdr:to>
    <xdr:sp macro="" textlink="">
      <xdr:nvSpPr>
        <xdr:cNvPr id="378" name="楕円 377"/>
        <xdr:cNvSpPr/>
      </xdr:nvSpPr>
      <xdr:spPr>
        <a:xfrm>
          <a:off x="9588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379" name="楕円 378"/>
        <xdr:cNvSpPr/>
      </xdr:nvSpPr>
      <xdr:spPr>
        <a:xfrm>
          <a:off x="8699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90895</xdr:rowOff>
    </xdr:from>
    <xdr:to>
      <xdr:col>50</xdr:col>
      <xdr:colOff>114300</xdr:colOff>
      <xdr:row>107</xdr:row>
      <xdr:rowOff>94162</xdr:rowOff>
    </xdr:to>
    <xdr:cxnSp macro="">
      <xdr:nvCxnSpPr>
        <xdr:cNvPr id="380" name="直線コネクタ 379"/>
        <xdr:cNvCxnSpPr/>
      </xdr:nvCxnSpPr>
      <xdr:spPr>
        <a:xfrm>
          <a:off x="8750300" y="184360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136089</xdr:rowOff>
    </xdr:from>
    <xdr:ext cx="469744" cy="259045"/>
    <xdr:sp macro="" textlink="">
      <xdr:nvSpPr>
        <xdr:cNvPr id="381" name="n_1mainValue【市民会館】&#10;一人当たり面積"/>
        <xdr:cNvSpPr txBox="1"/>
      </xdr:nvSpPr>
      <xdr:spPr>
        <a:xfrm>
          <a:off x="9391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132822</xdr:rowOff>
    </xdr:from>
    <xdr:ext cx="469744" cy="259045"/>
    <xdr:sp macro="" textlink="">
      <xdr:nvSpPr>
        <xdr:cNvPr id="382" name="n_2mainValue【市民会館】&#10;一人当たり面積"/>
        <xdr:cNvSpPr txBox="1"/>
      </xdr:nvSpPr>
      <xdr:spPr>
        <a:xfrm>
          <a:off x="8515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407" name="直線コネクタ 406"/>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08"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09" name="直線コネクタ 408"/>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10"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1" name="直線コネクタ 410"/>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412"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13" name="フローチャート: 判断 412"/>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14" name="フローチャート: 判断 413"/>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150512</xdr:rowOff>
    </xdr:from>
    <xdr:ext cx="405111" cy="259045"/>
    <xdr:sp macro="" textlink="">
      <xdr:nvSpPr>
        <xdr:cNvPr id="415"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416" name="フローチャート: 判断 415"/>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60977</xdr:rowOff>
    </xdr:from>
    <xdr:ext cx="405111" cy="259045"/>
    <xdr:sp macro="" textlink="">
      <xdr:nvSpPr>
        <xdr:cNvPr id="417" name="n_2ave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76835</xdr:rowOff>
    </xdr:from>
    <xdr:to>
      <xdr:col>81</xdr:col>
      <xdr:colOff>101600</xdr:colOff>
      <xdr:row>35</xdr:row>
      <xdr:rowOff>6985</xdr:rowOff>
    </xdr:to>
    <xdr:sp macro="" textlink="">
      <xdr:nvSpPr>
        <xdr:cNvPr id="423" name="楕円 422"/>
        <xdr:cNvSpPr/>
      </xdr:nvSpPr>
      <xdr:spPr>
        <a:xfrm>
          <a:off x="15430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130175</xdr:rowOff>
    </xdr:from>
    <xdr:to>
      <xdr:col>76</xdr:col>
      <xdr:colOff>165100</xdr:colOff>
      <xdr:row>35</xdr:row>
      <xdr:rowOff>60325</xdr:rowOff>
    </xdr:to>
    <xdr:sp macro="" textlink="">
      <xdr:nvSpPr>
        <xdr:cNvPr id="424" name="楕円 423"/>
        <xdr:cNvSpPr/>
      </xdr:nvSpPr>
      <xdr:spPr>
        <a:xfrm>
          <a:off x="14541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127635</xdr:rowOff>
    </xdr:from>
    <xdr:to>
      <xdr:col>81</xdr:col>
      <xdr:colOff>50800</xdr:colOff>
      <xdr:row>35</xdr:row>
      <xdr:rowOff>9525</xdr:rowOff>
    </xdr:to>
    <xdr:cxnSp macro="">
      <xdr:nvCxnSpPr>
        <xdr:cNvPr id="425" name="直線コネクタ 424"/>
        <xdr:cNvCxnSpPr/>
      </xdr:nvCxnSpPr>
      <xdr:spPr>
        <a:xfrm flipV="1">
          <a:off x="14592300" y="59569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23512</xdr:rowOff>
    </xdr:from>
    <xdr:ext cx="405111" cy="259045"/>
    <xdr:sp macro="" textlink="">
      <xdr:nvSpPr>
        <xdr:cNvPr id="426" name="n_1mainValue【一般廃棄物処理施設】&#10;有形固定資産減価償却率"/>
        <xdr:cNvSpPr txBox="1"/>
      </xdr:nvSpPr>
      <xdr:spPr>
        <a:xfrm>
          <a:off x="152660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76852</xdr:rowOff>
    </xdr:from>
    <xdr:ext cx="405111" cy="259045"/>
    <xdr:sp macro="" textlink="">
      <xdr:nvSpPr>
        <xdr:cNvPr id="427" name="n_2mainValue【一般廃棄物処理施設】&#10;有形固定資産減価償却率"/>
        <xdr:cNvSpPr txBox="1"/>
      </xdr:nvSpPr>
      <xdr:spPr>
        <a:xfrm>
          <a:off x="14389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9" name="テキスト ボックス 43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1" name="テキスト ボックス 44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3" name="テキスト ボックス 44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5" name="テキスト ボックス 44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7" name="テキスト ボックス 4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49" name="直線コネクタ 448"/>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50"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51" name="直線コネクタ 450"/>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52"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53" name="直線コネクタ 452"/>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54"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55" name="フローチャート: 判断 454"/>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56" name="フローチャート: 判断 455"/>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17452</xdr:rowOff>
    </xdr:from>
    <xdr:ext cx="534377" cy="259045"/>
    <xdr:sp macro="" textlink="">
      <xdr:nvSpPr>
        <xdr:cNvPr id="457" name="n_1aveValue【一般廃棄物処理施設】&#10;一人当たり有形固定資産（償却資産）額"/>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458" name="フローチャート: 判断 457"/>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459"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92279</xdr:rowOff>
    </xdr:from>
    <xdr:to>
      <xdr:col>112</xdr:col>
      <xdr:colOff>38100</xdr:colOff>
      <xdr:row>40</xdr:row>
      <xdr:rowOff>22429</xdr:rowOff>
    </xdr:to>
    <xdr:sp macro="" textlink="">
      <xdr:nvSpPr>
        <xdr:cNvPr id="465" name="楕円 464"/>
        <xdr:cNvSpPr/>
      </xdr:nvSpPr>
      <xdr:spPr>
        <a:xfrm>
          <a:off x="21272500" y="67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958</xdr:rowOff>
    </xdr:from>
    <xdr:to>
      <xdr:col>107</xdr:col>
      <xdr:colOff>101600</xdr:colOff>
      <xdr:row>40</xdr:row>
      <xdr:rowOff>102558</xdr:rowOff>
    </xdr:to>
    <xdr:sp macro="" textlink="">
      <xdr:nvSpPr>
        <xdr:cNvPr id="466" name="楕円 465"/>
        <xdr:cNvSpPr/>
      </xdr:nvSpPr>
      <xdr:spPr>
        <a:xfrm>
          <a:off x="20383500" y="68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143079</xdr:rowOff>
    </xdr:from>
    <xdr:to>
      <xdr:col>111</xdr:col>
      <xdr:colOff>177800</xdr:colOff>
      <xdr:row>40</xdr:row>
      <xdr:rowOff>51758</xdr:rowOff>
    </xdr:to>
    <xdr:cxnSp macro="">
      <xdr:nvCxnSpPr>
        <xdr:cNvPr id="467" name="直線コネクタ 466"/>
        <xdr:cNvCxnSpPr/>
      </xdr:nvCxnSpPr>
      <xdr:spPr>
        <a:xfrm flipV="1">
          <a:off x="20434300" y="6829629"/>
          <a:ext cx="889000" cy="8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38956</xdr:rowOff>
    </xdr:from>
    <xdr:ext cx="534377" cy="259045"/>
    <xdr:sp macro="" textlink="">
      <xdr:nvSpPr>
        <xdr:cNvPr id="468" name="n_1mainValue【一般廃棄物処理施設】&#10;一人当たり有形固定資産（償却資産）額"/>
        <xdr:cNvSpPr txBox="1"/>
      </xdr:nvSpPr>
      <xdr:spPr>
        <a:xfrm>
          <a:off x="21043411" y="65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93685</xdr:rowOff>
    </xdr:from>
    <xdr:ext cx="534377" cy="259045"/>
    <xdr:sp macro="" textlink="">
      <xdr:nvSpPr>
        <xdr:cNvPr id="469" name="n_2mainValue【一般廃棄物処理施設】&#10;一人当たり有形固定資産（償却資産）額"/>
        <xdr:cNvSpPr txBox="1"/>
      </xdr:nvSpPr>
      <xdr:spPr>
        <a:xfrm>
          <a:off x="20167111" y="695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0" name="テキスト ボックス 47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0" name="テキスト ボックス 48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94" name="直線コネクタ 493"/>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95"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96" name="直線コネクタ 495"/>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97"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98" name="直線コネクタ 497"/>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99"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00" name="フローチャート: 判断 499"/>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501" name="フローチャート: 判断 500"/>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167657</xdr:rowOff>
    </xdr:from>
    <xdr:ext cx="405111" cy="259045"/>
    <xdr:sp macro="" textlink="">
      <xdr:nvSpPr>
        <xdr:cNvPr id="502"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503" name="フローチャート: 判断 502"/>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99712</xdr:rowOff>
    </xdr:from>
    <xdr:ext cx="405111" cy="259045"/>
    <xdr:sp macro="" textlink="">
      <xdr:nvSpPr>
        <xdr:cNvPr id="504" name="n_2aveValue【保健センター・保健所】&#10;有形固定資産減価償却率"/>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88265</xdr:rowOff>
    </xdr:from>
    <xdr:to>
      <xdr:col>81</xdr:col>
      <xdr:colOff>101600</xdr:colOff>
      <xdr:row>60</xdr:row>
      <xdr:rowOff>18415</xdr:rowOff>
    </xdr:to>
    <xdr:sp macro="" textlink="">
      <xdr:nvSpPr>
        <xdr:cNvPr id="510" name="楕円 509"/>
        <xdr:cNvSpPr/>
      </xdr:nvSpPr>
      <xdr:spPr>
        <a:xfrm>
          <a:off x="15430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19685</xdr:rowOff>
    </xdr:from>
    <xdr:to>
      <xdr:col>76</xdr:col>
      <xdr:colOff>165100</xdr:colOff>
      <xdr:row>62</xdr:row>
      <xdr:rowOff>121285</xdr:rowOff>
    </xdr:to>
    <xdr:sp macro="" textlink="">
      <xdr:nvSpPr>
        <xdr:cNvPr id="511" name="楕円 510"/>
        <xdr:cNvSpPr/>
      </xdr:nvSpPr>
      <xdr:spPr>
        <a:xfrm>
          <a:off x="14541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139065</xdr:rowOff>
    </xdr:from>
    <xdr:to>
      <xdr:col>81</xdr:col>
      <xdr:colOff>50800</xdr:colOff>
      <xdr:row>62</xdr:row>
      <xdr:rowOff>70485</xdr:rowOff>
    </xdr:to>
    <xdr:cxnSp macro="">
      <xdr:nvCxnSpPr>
        <xdr:cNvPr id="512" name="直線コネクタ 511"/>
        <xdr:cNvCxnSpPr/>
      </xdr:nvCxnSpPr>
      <xdr:spPr>
        <a:xfrm flipV="1">
          <a:off x="14592300" y="10254615"/>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34942</xdr:rowOff>
    </xdr:from>
    <xdr:ext cx="405111" cy="259045"/>
    <xdr:sp macro="" textlink="">
      <xdr:nvSpPr>
        <xdr:cNvPr id="513" name="n_1mainValue【保健センター・保健所】&#10;有形固定資産減価償却率"/>
        <xdr:cNvSpPr txBox="1"/>
      </xdr:nvSpPr>
      <xdr:spPr>
        <a:xfrm>
          <a:off x="15266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112412</xdr:rowOff>
    </xdr:from>
    <xdr:ext cx="405111" cy="259045"/>
    <xdr:sp macro="" textlink="">
      <xdr:nvSpPr>
        <xdr:cNvPr id="514" name="n_2mainValue【保健センター・保健所】&#10;有形固定資産減価償却率"/>
        <xdr:cNvSpPr txBox="1"/>
      </xdr:nvSpPr>
      <xdr:spPr>
        <a:xfrm>
          <a:off x="14389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540" name="直線コネクタ 539"/>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41"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42" name="直線コネクタ 541"/>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43"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44" name="直線コネクタ 543"/>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545"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46" name="フローチャート: 判断 545"/>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47" name="フローチャート: 判断 546"/>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548"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549" name="フローチャート: 判断 548"/>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134274</xdr:rowOff>
    </xdr:from>
    <xdr:ext cx="469744" cy="259045"/>
    <xdr:sp macro="" textlink="">
      <xdr:nvSpPr>
        <xdr:cNvPr id="550"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127181</xdr:rowOff>
    </xdr:from>
    <xdr:to>
      <xdr:col>112</xdr:col>
      <xdr:colOff>38100</xdr:colOff>
      <xdr:row>64</xdr:row>
      <xdr:rowOff>57331</xdr:rowOff>
    </xdr:to>
    <xdr:sp macro="" textlink="">
      <xdr:nvSpPr>
        <xdr:cNvPr id="556" name="楕円 555"/>
        <xdr:cNvSpPr/>
      </xdr:nvSpPr>
      <xdr:spPr>
        <a:xfrm>
          <a:off x="21272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127181</xdr:rowOff>
    </xdr:from>
    <xdr:to>
      <xdr:col>107</xdr:col>
      <xdr:colOff>101600</xdr:colOff>
      <xdr:row>64</xdr:row>
      <xdr:rowOff>57331</xdr:rowOff>
    </xdr:to>
    <xdr:sp macro="" textlink="">
      <xdr:nvSpPr>
        <xdr:cNvPr id="557" name="楕円 556"/>
        <xdr:cNvSpPr/>
      </xdr:nvSpPr>
      <xdr:spPr>
        <a:xfrm>
          <a:off x="20383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xdr:rowOff>
    </xdr:from>
    <xdr:to>
      <xdr:col>111</xdr:col>
      <xdr:colOff>177800</xdr:colOff>
      <xdr:row>64</xdr:row>
      <xdr:rowOff>6531</xdr:rowOff>
    </xdr:to>
    <xdr:cxnSp macro="">
      <xdr:nvCxnSpPr>
        <xdr:cNvPr id="558" name="直線コネクタ 557"/>
        <xdr:cNvCxnSpPr/>
      </xdr:nvCxnSpPr>
      <xdr:spPr>
        <a:xfrm>
          <a:off x="20434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48458</xdr:rowOff>
    </xdr:from>
    <xdr:ext cx="469744" cy="259045"/>
    <xdr:sp macro="" textlink="">
      <xdr:nvSpPr>
        <xdr:cNvPr id="559" name="n_1mainValue【保健センター・保健所】&#10;一人当たり面積"/>
        <xdr:cNvSpPr txBox="1"/>
      </xdr:nvSpPr>
      <xdr:spPr>
        <a:xfrm>
          <a:off x="210757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48458</xdr:rowOff>
    </xdr:from>
    <xdr:ext cx="469744" cy="259045"/>
    <xdr:sp macro="" textlink="">
      <xdr:nvSpPr>
        <xdr:cNvPr id="560" name="n_2mainValue【保健センター・保健所】&#10;一人当たり面積"/>
        <xdr:cNvSpPr txBox="1"/>
      </xdr:nvSpPr>
      <xdr:spPr>
        <a:xfrm>
          <a:off x="20199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1" name="直線コネクタ 5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2" name="テキスト ボックス 57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3" name="直線コネクタ 5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4" name="テキスト ボックス 5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5" name="直線コネクタ 5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6" name="テキスト ボックス 5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7" name="直線コネクタ 5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8" name="テキスト ボックス 5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9" name="直線コネクタ 5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0" name="テキスト ボックス 5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1" name="直線コネクタ 5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2" name="テキスト ボックス 58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86" name="直線コネクタ 585"/>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87"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88" name="直線コネクタ 587"/>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89"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90" name="直線コネクタ 589"/>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91"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92" name="フローチャート: 判断 591"/>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93" name="フローチャート: 判断 592"/>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594"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595" name="フローチャート: 判断 594"/>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124114</xdr:rowOff>
    </xdr:from>
    <xdr:ext cx="405111" cy="259045"/>
    <xdr:sp macro="" textlink="">
      <xdr:nvSpPr>
        <xdr:cNvPr id="596" name="n_2aveValue【消防施設】&#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99968</xdr:rowOff>
    </xdr:from>
    <xdr:to>
      <xdr:col>81</xdr:col>
      <xdr:colOff>101600</xdr:colOff>
      <xdr:row>82</xdr:row>
      <xdr:rowOff>30118</xdr:rowOff>
    </xdr:to>
    <xdr:sp macro="" textlink="">
      <xdr:nvSpPr>
        <xdr:cNvPr id="602" name="楕円 601"/>
        <xdr:cNvSpPr/>
      </xdr:nvSpPr>
      <xdr:spPr>
        <a:xfrm>
          <a:off x="15430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126093</xdr:rowOff>
    </xdr:from>
    <xdr:to>
      <xdr:col>76</xdr:col>
      <xdr:colOff>165100</xdr:colOff>
      <xdr:row>82</xdr:row>
      <xdr:rowOff>56243</xdr:rowOff>
    </xdr:to>
    <xdr:sp macro="" textlink="">
      <xdr:nvSpPr>
        <xdr:cNvPr id="603" name="楕円 602"/>
        <xdr:cNvSpPr/>
      </xdr:nvSpPr>
      <xdr:spPr>
        <a:xfrm>
          <a:off x="14541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150768</xdr:rowOff>
    </xdr:from>
    <xdr:to>
      <xdr:col>81</xdr:col>
      <xdr:colOff>50800</xdr:colOff>
      <xdr:row>82</xdr:row>
      <xdr:rowOff>5443</xdr:rowOff>
    </xdr:to>
    <xdr:cxnSp macro="">
      <xdr:nvCxnSpPr>
        <xdr:cNvPr id="604" name="直線コネクタ 603"/>
        <xdr:cNvCxnSpPr/>
      </xdr:nvCxnSpPr>
      <xdr:spPr>
        <a:xfrm flipV="1">
          <a:off x="14592300" y="140382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46645</xdr:rowOff>
    </xdr:from>
    <xdr:ext cx="405111" cy="259045"/>
    <xdr:sp macro="" textlink="">
      <xdr:nvSpPr>
        <xdr:cNvPr id="605" name="n_1mainValue【消防施設】&#10;有形固定資産減価償却率"/>
        <xdr:cNvSpPr txBox="1"/>
      </xdr:nvSpPr>
      <xdr:spPr>
        <a:xfrm>
          <a:off x="152660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72770</xdr:rowOff>
    </xdr:from>
    <xdr:ext cx="405111" cy="259045"/>
    <xdr:sp macro="" textlink="">
      <xdr:nvSpPr>
        <xdr:cNvPr id="606" name="n_2mainValue【消防施設】&#10;有形固定資産減価償却率"/>
        <xdr:cNvSpPr txBox="1"/>
      </xdr:nvSpPr>
      <xdr:spPr>
        <a:xfrm>
          <a:off x="14389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7" name="直線コネクタ 61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8" name="テキスト ボックス 61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9" name="直線コネクタ 61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0" name="テキスト ボックス 61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1" name="直線コネクタ 62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2" name="テキスト ボックス 62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3" name="直線コネクタ 62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4" name="テキスト ボックス 62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5" name="直線コネクタ 6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6" name="テキスト ボックス 6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628" name="直線コネクタ 627"/>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29"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30" name="直線コネクタ 629"/>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31"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32" name="直線コネクタ 631"/>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633"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34" name="フローチャート: 判断 633"/>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635" name="フローチャート: 判断 634"/>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93742</xdr:rowOff>
    </xdr:from>
    <xdr:ext cx="469744" cy="259045"/>
    <xdr:sp macro="" textlink="">
      <xdr:nvSpPr>
        <xdr:cNvPr id="636" name="n_1ave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637" name="フローチャート: 判断 636"/>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638"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167894</xdr:rowOff>
    </xdr:from>
    <xdr:to>
      <xdr:col>112</xdr:col>
      <xdr:colOff>38100</xdr:colOff>
      <xdr:row>84</xdr:row>
      <xdr:rowOff>98044</xdr:rowOff>
    </xdr:to>
    <xdr:sp macro="" textlink="">
      <xdr:nvSpPr>
        <xdr:cNvPr id="644" name="楕円 643"/>
        <xdr:cNvSpPr/>
      </xdr:nvSpPr>
      <xdr:spPr>
        <a:xfrm>
          <a:off x="21272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645" name="楕円 644"/>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47244</xdr:rowOff>
    </xdr:from>
    <xdr:to>
      <xdr:col>111</xdr:col>
      <xdr:colOff>177800</xdr:colOff>
      <xdr:row>84</xdr:row>
      <xdr:rowOff>106680</xdr:rowOff>
    </xdr:to>
    <xdr:cxnSp macro="">
      <xdr:nvCxnSpPr>
        <xdr:cNvPr id="646" name="直線コネクタ 645"/>
        <xdr:cNvCxnSpPr/>
      </xdr:nvCxnSpPr>
      <xdr:spPr>
        <a:xfrm flipV="1">
          <a:off x="20434300" y="14449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114571</xdr:rowOff>
    </xdr:from>
    <xdr:ext cx="469744" cy="259045"/>
    <xdr:sp macro="" textlink="">
      <xdr:nvSpPr>
        <xdr:cNvPr id="647" name="n_1mainValue【消防施設】&#10;一人当たり面積"/>
        <xdr:cNvSpPr txBox="1"/>
      </xdr:nvSpPr>
      <xdr:spPr>
        <a:xfrm>
          <a:off x="210757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648" name="n_2mainValue【消防施設】&#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0" name="テキスト ボックス 6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0" name="テキスト ボックス 6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74" name="直線コネクタ 673"/>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75"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6" name="直線コネクタ 67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77"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78" name="直線コネクタ 677"/>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79"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80" name="フローチャート: 判断 679"/>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81" name="フローチャート: 判断 680"/>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682"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683" name="フローチャート: 判断 682"/>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138628</xdr:rowOff>
    </xdr:from>
    <xdr:ext cx="405111" cy="259045"/>
    <xdr:sp macro="" textlink="">
      <xdr:nvSpPr>
        <xdr:cNvPr id="684"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690" name="楕円 689"/>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91" name="楕円 690"/>
        <xdr:cNvSpPr/>
      </xdr:nvSpPr>
      <xdr:spPr>
        <a:xfrm>
          <a:off x="14541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106</xdr:row>
      <xdr:rowOff>112123</xdr:rowOff>
    </xdr:to>
    <xdr:cxnSp macro="">
      <xdr:nvCxnSpPr>
        <xdr:cNvPr id="692" name="直線コネクタ 691"/>
        <xdr:cNvCxnSpPr/>
      </xdr:nvCxnSpPr>
      <xdr:spPr>
        <a:xfrm flipV="1">
          <a:off x="14592300" y="17872711"/>
          <a:ext cx="889000" cy="4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693" name="n_1main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694" name="n_2mainValue【庁舎】&#10;有形固定資産減価償却率"/>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720" name="直線コネクタ 719"/>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721"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722" name="直線コネクタ 721"/>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723"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724" name="直線コネクタ 723"/>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725"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726" name="フローチャート: 判断 725"/>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727" name="フローチャート: 判断 726"/>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49909</xdr:rowOff>
    </xdr:from>
    <xdr:ext cx="469744" cy="259045"/>
    <xdr:sp macro="" textlink="">
      <xdr:nvSpPr>
        <xdr:cNvPr id="728"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729" name="フローチャート: 判断 728"/>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730"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5806</xdr:rowOff>
    </xdr:from>
    <xdr:to>
      <xdr:col>112</xdr:col>
      <xdr:colOff>38100</xdr:colOff>
      <xdr:row>108</xdr:row>
      <xdr:rowOff>107406</xdr:rowOff>
    </xdr:to>
    <xdr:sp macro="" textlink="">
      <xdr:nvSpPr>
        <xdr:cNvPr id="736" name="楕円 735"/>
        <xdr:cNvSpPr/>
      </xdr:nvSpPr>
      <xdr:spPr>
        <a:xfrm>
          <a:off x="2127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4718</xdr:rowOff>
    </xdr:from>
    <xdr:to>
      <xdr:col>107</xdr:col>
      <xdr:colOff>101600</xdr:colOff>
      <xdr:row>108</xdr:row>
      <xdr:rowOff>106318</xdr:rowOff>
    </xdr:to>
    <xdr:sp macro="" textlink="">
      <xdr:nvSpPr>
        <xdr:cNvPr id="737" name="楕円 736"/>
        <xdr:cNvSpPr/>
      </xdr:nvSpPr>
      <xdr:spPr>
        <a:xfrm>
          <a:off x="20383500" y="1852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55518</xdr:rowOff>
    </xdr:from>
    <xdr:to>
      <xdr:col>111</xdr:col>
      <xdr:colOff>177800</xdr:colOff>
      <xdr:row>108</xdr:row>
      <xdr:rowOff>56606</xdr:rowOff>
    </xdr:to>
    <xdr:cxnSp macro="">
      <xdr:nvCxnSpPr>
        <xdr:cNvPr id="738" name="直線コネクタ 737"/>
        <xdr:cNvCxnSpPr/>
      </xdr:nvCxnSpPr>
      <xdr:spPr>
        <a:xfrm>
          <a:off x="20434300" y="1857211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98533</xdr:rowOff>
    </xdr:from>
    <xdr:ext cx="469744" cy="259045"/>
    <xdr:sp macro="" textlink="">
      <xdr:nvSpPr>
        <xdr:cNvPr id="739" name="n_1mainValue【庁舎】&#10;一人当たり面積"/>
        <xdr:cNvSpPr txBox="1"/>
      </xdr:nvSpPr>
      <xdr:spPr>
        <a:xfrm>
          <a:off x="210757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97445</xdr:rowOff>
    </xdr:from>
    <xdr:ext cx="469744" cy="259045"/>
    <xdr:sp macro="" textlink="">
      <xdr:nvSpPr>
        <xdr:cNvPr id="740" name="n_2mainValue【庁舎】&#10;一人当たり面積"/>
        <xdr:cNvSpPr txBox="1"/>
      </xdr:nvSpPr>
      <xdr:spPr>
        <a:xfrm>
          <a:off x="20199427" y="1861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町内に対象施設が少ないため、有形固定資産減価償却率が各分野ごとに大きく差が出ている。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・一般廃棄物処理施設において、償却率が類似団体平均と比して高くなっているが、今後、新たなゴミ処理施設の建設を控えており、財政的な負担が大きくなることが予想される。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・本庁舎については、平成１６年度建築のため、類似団体と比較し低い値となっている。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・市民会館については、コミュニティセンター進修館が昭和５５年建築で、３７年経過していることもあり高い値となっている。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10874453</v>
      </c>
      <c r="BO4" s="410"/>
      <c r="BP4" s="410"/>
      <c r="BQ4" s="410"/>
      <c r="BR4" s="410"/>
      <c r="BS4" s="410"/>
      <c r="BT4" s="410"/>
      <c r="BU4" s="411"/>
      <c r="BV4" s="409">
        <v>10147931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6.6</v>
      </c>
      <c r="CU4" s="416"/>
      <c r="CV4" s="416"/>
      <c r="CW4" s="416"/>
      <c r="CX4" s="416"/>
      <c r="CY4" s="416"/>
      <c r="CZ4" s="416"/>
      <c r="DA4" s="417"/>
      <c r="DB4" s="415">
        <v>9.6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10359955</v>
      </c>
      <c r="BO5" s="447"/>
      <c r="BP5" s="447"/>
      <c r="BQ5" s="447"/>
      <c r="BR5" s="447"/>
      <c r="BS5" s="447"/>
      <c r="BT5" s="447"/>
      <c r="BU5" s="448"/>
      <c r="BV5" s="446">
        <v>9440425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93.6</v>
      </c>
      <c r="CU5" s="444"/>
      <c r="CV5" s="444"/>
      <c r="CW5" s="444"/>
      <c r="CX5" s="444"/>
      <c r="CY5" s="444"/>
      <c r="CZ5" s="444"/>
      <c r="DA5" s="445"/>
      <c r="DB5" s="443">
        <v>92.7</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514498</v>
      </c>
      <c r="BO6" s="447"/>
      <c r="BP6" s="447"/>
      <c r="BQ6" s="447"/>
      <c r="BR6" s="447"/>
      <c r="BS6" s="447"/>
      <c r="BT6" s="447"/>
      <c r="BU6" s="448"/>
      <c r="BV6" s="446">
        <v>707506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100.2</v>
      </c>
      <c r="CU6" s="484"/>
      <c r="CV6" s="484"/>
      <c r="CW6" s="484"/>
      <c r="CX6" s="484"/>
      <c r="CY6" s="484"/>
      <c r="CZ6" s="484"/>
      <c r="DA6" s="485"/>
      <c r="DB6" s="483">
        <v>99.1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84972</v>
      </c>
      <c r="BO7" s="447"/>
      <c r="BP7" s="447"/>
      <c r="BQ7" s="447"/>
      <c r="BR7" s="447"/>
      <c r="BS7" s="447"/>
      <c r="BT7" s="447"/>
      <c r="BU7" s="448"/>
      <c r="BV7" s="446">
        <v>87039</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6524271</v>
      </c>
      <c r="CU7" s="447"/>
      <c r="CV7" s="447"/>
      <c r="CW7" s="447"/>
      <c r="CX7" s="447"/>
      <c r="CY7" s="447"/>
      <c r="CZ7" s="447"/>
      <c r="DA7" s="448"/>
      <c r="DB7" s="446">
        <v>6461048</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429526</v>
      </c>
      <c r="BO8" s="447"/>
      <c r="BP8" s="447"/>
      <c r="BQ8" s="447"/>
      <c r="BR8" s="447"/>
      <c r="BS8" s="447"/>
      <c r="BT8" s="447"/>
      <c r="BU8" s="448"/>
      <c r="BV8" s="446">
        <v>620467</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0.64</v>
      </c>
      <c r="CU8" s="487"/>
      <c r="CV8" s="487"/>
      <c r="CW8" s="487"/>
      <c r="CX8" s="487"/>
      <c r="CY8" s="487"/>
      <c r="CZ8" s="487"/>
      <c r="DA8" s="488"/>
      <c r="DB8" s="486">
        <v>0.63</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33705</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-190941</v>
      </c>
      <c r="BO9" s="447"/>
      <c r="BP9" s="447"/>
      <c r="BQ9" s="447"/>
      <c r="BR9" s="447"/>
      <c r="BS9" s="447"/>
      <c r="BT9" s="447"/>
      <c r="BU9" s="448"/>
      <c r="BV9" s="446">
        <v>118681</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8.8000000000000007</v>
      </c>
      <c r="CU9" s="444"/>
      <c r="CV9" s="444"/>
      <c r="CW9" s="444"/>
      <c r="CX9" s="444"/>
      <c r="CY9" s="444"/>
      <c r="CZ9" s="444"/>
      <c r="DA9" s="445"/>
      <c r="DB9" s="443">
        <v>8.6999999999999993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33641</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88</v>
      </c>
      <c r="AV10" s="479"/>
      <c r="AW10" s="479"/>
      <c r="AX10" s="479"/>
      <c r="AY10" s="480" t="s">
        <v>114</v>
      </c>
      <c r="AZ10" s="481"/>
      <c r="BA10" s="481"/>
      <c r="BB10" s="481"/>
      <c r="BC10" s="481"/>
      <c r="BD10" s="481"/>
      <c r="BE10" s="481"/>
      <c r="BF10" s="481"/>
      <c r="BG10" s="481"/>
      <c r="BH10" s="481"/>
      <c r="BI10" s="481"/>
      <c r="BJ10" s="481"/>
      <c r="BK10" s="481"/>
      <c r="BL10" s="481"/>
      <c r="BM10" s="482"/>
      <c r="BN10" s="446">
        <v>310821</v>
      </c>
      <c r="BO10" s="447"/>
      <c r="BP10" s="447"/>
      <c r="BQ10" s="447"/>
      <c r="BR10" s="447"/>
      <c r="BS10" s="447"/>
      <c r="BT10" s="447"/>
      <c r="BU10" s="448"/>
      <c r="BV10" s="446">
        <v>251702</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34022</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172620</v>
      </c>
      <c r="BO12" s="447"/>
      <c r="BP12" s="447"/>
      <c r="BQ12" s="447"/>
      <c r="BR12" s="447"/>
      <c r="BS12" s="447"/>
      <c r="BT12" s="447"/>
      <c r="BU12" s="448"/>
      <c r="BV12" s="446">
        <v>265524</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33612</v>
      </c>
      <c r="S13" s="528"/>
      <c r="T13" s="528"/>
      <c r="U13" s="528"/>
      <c r="V13" s="529"/>
      <c r="W13" s="462" t="s">
        <v>132</v>
      </c>
      <c r="X13" s="463"/>
      <c r="Y13" s="463"/>
      <c r="Z13" s="463"/>
      <c r="AA13" s="463"/>
      <c r="AB13" s="453"/>
      <c r="AC13" s="497">
        <v>315</v>
      </c>
      <c r="AD13" s="498"/>
      <c r="AE13" s="498"/>
      <c r="AF13" s="498"/>
      <c r="AG13" s="537"/>
      <c r="AH13" s="497">
        <v>353</v>
      </c>
      <c r="AI13" s="498"/>
      <c r="AJ13" s="498"/>
      <c r="AK13" s="498"/>
      <c r="AL13" s="499"/>
      <c r="AM13" s="475" t="s">
        <v>133</v>
      </c>
      <c r="AN13" s="476"/>
      <c r="AO13" s="476"/>
      <c r="AP13" s="476"/>
      <c r="AQ13" s="476"/>
      <c r="AR13" s="476"/>
      <c r="AS13" s="476"/>
      <c r="AT13" s="477"/>
      <c r="AU13" s="478" t="s">
        <v>99</v>
      </c>
      <c r="AV13" s="479"/>
      <c r="AW13" s="479"/>
      <c r="AX13" s="479"/>
      <c r="AY13" s="480" t="s">
        <v>134</v>
      </c>
      <c r="AZ13" s="481"/>
      <c r="BA13" s="481"/>
      <c r="BB13" s="481"/>
      <c r="BC13" s="481"/>
      <c r="BD13" s="481"/>
      <c r="BE13" s="481"/>
      <c r="BF13" s="481"/>
      <c r="BG13" s="481"/>
      <c r="BH13" s="481"/>
      <c r="BI13" s="481"/>
      <c r="BJ13" s="481"/>
      <c r="BK13" s="481"/>
      <c r="BL13" s="481"/>
      <c r="BM13" s="482"/>
      <c r="BN13" s="446">
        <v>-52740</v>
      </c>
      <c r="BO13" s="447"/>
      <c r="BP13" s="447"/>
      <c r="BQ13" s="447"/>
      <c r="BR13" s="447"/>
      <c r="BS13" s="447"/>
      <c r="BT13" s="447"/>
      <c r="BU13" s="448"/>
      <c r="BV13" s="446">
        <v>104859</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6.6</v>
      </c>
      <c r="CU13" s="444"/>
      <c r="CV13" s="444"/>
      <c r="CW13" s="444"/>
      <c r="CX13" s="444"/>
      <c r="CY13" s="444"/>
      <c r="CZ13" s="444"/>
      <c r="DA13" s="445"/>
      <c r="DB13" s="443">
        <v>6.7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33780</v>
      </c>
      <c r="S14" s="528"/>
      <c r="T14" s="528"/>
      <c r="U14" s="528"/>
      <c r="V14" s="529"/>
      <c r="W14" s="436"/>
      <c r="X14" s="437"/>
      <c r="Y14" s="437"/>
      <c r="Z14" s="437"/>
      <c r="AA14" s="437"/>
      <c r="AB14" s="426"/>
      <c r="AC14" s="530">
        <v>2.1</v>
      </c>
      <c r="AD14" s="531"/>
      <c r="AE14" s="531"/>
      <c r="AF14" s="531"/>
      <c r="AG14" s="532"/>
      <c r="AH14" s="530">
        <v>2.2999999999999998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14.8</v>
      </c>
      <c r="CU14" s="542"/>
      <c r="CV14" s="542"/>
      <c r="CW14" s="542"/>
      <c r="CX14" s="542"/>
      <c r="CY14" s="542"/>
      <c r="CZ14" s="542"/>
      <c r="DA14" s="543"/>
      <c r="DB14" s="541">
        <v>16.8</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131</v>
      </c>
      <c r="N15" s="535"/>
      <c r="O15" s="535"/>
      <c r="P15" s="535"/>
      <c r="Q15" s="536"/>
      <c r="R15" s="527">
        <v>33402</v>
      </c>
      <c r="S15" s="528"/>
      <c r="T15" s="528"/>
      <c r="U15" s="528"/>
      <c r="V15" s="529"/>
      <c r="W15" s="462" t="s">
        <v>138</v>
      </c>
      <c r="X15" s="463"/>
      <c r="Y15" s="463"/>
      <c r="Z15" s="463"/>
      <c r="AA15" s="463"/>
      <c r="AB15" s="453"/>
      <c r="AC15" s="497">
        <v>3551</v>
      </c>
      <c r="AD15" s="498"/>
      <c r="AE15" s="498"/>
      <c r="AF15" s="498"/>
      <c r="AG15" s="537"/>
      <c r="AH15" s="497">
        <v>3499</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3326037</v>
      </c>
      <c r="BO15" s="410"/>
      <c r="BP15" s="410"/>
      <c r="BQ15" s="410"/>
      <c r="BR15" s="410"/>
      <c r="BS15" s="410"/>
      <c r="BT15" s="410"/>
      <c r="BU15" s="411"/>
      <c r="BV15" s="409">
        <v>3286506</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24.1</v>
      </c>
      <c r="AD16" s="531"/>
      <c r="AE16" s="531"/>
      <c r="AF16" s="531"/>
      <c r="AG16" s="532"/>
      <c r="AH16" s="530">
        <v>23.2</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5224104</v>
      </c>
      <c r="BO16" s="447"/>
      <c r="BP16" s="447"/>
      <c r="BQ16" s="447"/>
      <c r="BR16" s="447"/>
      <c r="BS16" s="447"/>
      <c r="BT16" s="447"/>
      <c r="BU16" s="448"/>
      <c r="BV16" s="446">
        <v>5174729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10861</v>
      </c>
      <c r="AD17" s="498"/>
      <c r="AE17" s="498"/>
      <c r="AF17" s="498"/>
      <c r="AG17" s="537"/>
      <c r="AH17" s="497">
        <v>11221</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4205140</v>
      </c>
      <c r="BO17" s="447"/>
      <c r="BP17" s="447"/>
      <c r="BQ17" s="447"/>
      <c r="BR17" s="447"/>
      <c r="BS17" s="447"/>
      <c r="BT17" s="447"/>
      <c r="BU17" s="448"/>
      <c r="BV17" s="446">
        <v>4156050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15.95</v>
      </c>
      <c r="M18" s="559"/>
      <c r="N18" s="559"/>
      <c r="O18" s="559"/>
      <c r="P18" s="559"/>
      <c r="Q18" s="559"/>
      <c r="R18" s="560"/>
      <c r="S18" s="560"/>
      <c r="T18" s="560"/>
      <c r="U18" s="560"/>
      <c r="V18" s="561"/>
      <c r="W18" s="464"/>
      <c r="X18" s="465"/>
      <c r="Y18" s="465"/>
      <c r="Z18" s="465"/>
      <c r="AA18" s="465"/>
      <c r="AB18" s="456"/>
      <c r="AC18" s="562">
        <v>73.7</v>
      </c>
      <c r="AD18" s="563"/>
      <c r="AE18" s="563"/>
      <c r="AF18" s="563"/>
      <c r="AG18" s="564"/>
      <c r="AH18" s="562">
        <v>74.400000000000006</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6206208</v>
      </c>
      <c r="BO18" s="447"/>
      <c r="BP18" s="447"/>
      <c r="BQ18" s="447"/>
      <c r="BR18" s="447"/>
      <c r="BS18" s="447"/>
      <c r="BT18" s="447"/>
      <c r="BU18" s="448"/>
      <c r="BV18" s="446">
        <v>6027015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2113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8169083</v>
      </c>
      <c r="BO19" s="447"/>
      <c r="BP19" s="447"/>
      <c r="BQ19" s="447"/>
      <c r="BR19" s="447"/>
      <c r="BS19" s="447"/>
      <c r="BT19" s="447"/>
      <c r="BU19" s="448"/>
      <c r="BV19" s="446">
        <v>8036464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13728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8200335</v>
      </c>
      <c r="BO23" s="447"/>
      <c r="BP23" s="447"/>
      <c r="BQ23" s="447"/>
      <c r="BR23" s="447"/>
      <c r="BS23" s="447"/>
      <c r="BT23" s="447"/>
      <c r="BU23" s="448"/>
      <c r="BV23" s="446">
        <v>7948999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5856</v>
      </c>
      <c r="R24" s="498"/>
      <c r="S24" s="498"/>
      <c r="T24" s="498"/>
      <c r="U24" s="498"/>
      <c r="V24" s="537"/>
      <c r="W24" s="596"/>
      <c r="X24" s="584"/>
      <c r="Y24" s="585"/>
      <c r="Z24" s="496" t="s">
        <v>162</v>
      </c>
      <c r="AA24" s="476"/>
      <c r="AB24" s="476"/>
      <c r="AC24" s="476"/>
      <c r="AD24" s="476"/>
      <c r="AE24" s="476"/>
      <c r="AF24" s="476"/>
      <c r="AG24" s="477"/>
      <c r="AH24" s="497">
        <v>171</v>
      </c>
      <c r="AI24" s="498"/>
      <c r="AJ24" s="498"/>
      <c r="AK24" s="498"/>
      <c r="AL24" s="537"/>
      <c r="AM24" s="497">
        <v>554724</v>
      </c>
      <c r="AN24" s="498"/>
      <c r="AO24" s="498"/>
      <c r="AP24" s="498"/>
      <c r="AQ24" s="498"/>
      <c r="AR24" s="537"/>
      <c r="AS24" s="497">
        <v>3244</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6952161</v>
      </c>
      <c r="BO24" s="447"/>
      <c r="BP24" s="447"/>
      <c r="BQ24" s="447"/>
      <c r="BR24" s="447"/>
      <c r="BS24" s="447"/>
      <c r="BT24" s="447"/>
      <c r="BU24" s="448"/>
      <c r="BV24" s="446">
        <v>6953416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6480</v>
      </c>
      <c r="R25" s="498"/>
      <c r="S25" s="498"/>
      <c r="T25" s="498"/>
      <c r="U25" s="498"/>
      <c r="V25" s="537"/>
      <c r="W25" s="596"/>
      <c r="X25" s="584"/>
      <c r="Y25" s="585"/>
      <c r="Z25" s="496" t="s">
        <v>165</v>
      </c>
      <c r="AA25" s="476"/>
      <c r="AB25" s="476"/>
      <c r="AC25" s="476"/>
      <c r="AD25" s="476"/>
      <c r="AE25" s="476"/>
      <c r="AF25" s="476"/>
      <c r="AG25" s="477"/>
      <c r="AH25" s="497" t="s">
        <v>121</v>
      </c>
      <c r="AI25" s="498"/>
      <c r="AJ25" s="498"/>
      <c r="AK25" s="498"/>
      <c r="AL25" s="537"/>
      <c r="AM25" s="497" t="s">
        <v>121</v>
      </c>
      <c r="AN25" s="498"/>
      <c r="AO25" s="498"/>
      <c r="AP25" s="498"/>
      <c r="AQ25" s="498"/>
      <c r="AR25" s="537"/>
      <c r="AS25" s="497" t="s">
        <v>121</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831796</v>
      </c>
      <c r="BO25" s="410"/>
      <c r="BP25" s="410"/>
      <c r="BQ25" s="410"/>
      <c r="BR25" s="410"/>
      <c r="BS25" s="410"/>
      <c r="BT25" s="410"/>
      <c r="BU25" s="411"/>
      <c r="BV25" s="409">
        <v>504015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5950</v>
      </c>
      <c r="R26" s="498"/>
      <c r="S26" s="498"/>
      <c r="T26" s="498"/>
      <c r="U26" s="498"/>
      <c r="V26" s="537"/>
      <c r="W26" s="596"/>
      <c r="X26" s="584"/>
      <c r="Y26" s="585"/>
      <c r="Z26" s="496" t="s">
        <v>168</v>
      </c>
      <c r="AA26" s="606"/>
      <c r="AB26" s="606"/>
      <c r="AC26" s="606"/>
      <c r="AD26" s="606"/>
      <c r="AE26" s="606"/>
      <c r="AF26" s="606"/>
      <c r="AG26" s="607"/>
      <c r="AH26" s="497" t="s">
        <v>121</v>
      </c>
      <c r="AI26" s="498"/>
      <c r="AJ26" s="498"/>
      <c r="AK26" s="498"/>
      <c r="AL26" s="537"/>
      <c r="AM26" s="497" t="s">
        <v>121</v>
      </c>
      <c r="AN26" s="498"/>
      <c r="AO26" s="498"/>
      <c r="AP26" s="498"/>
      <c r="AQ26" s="498"/>
      <c r="AR26" s="537"/>
      <c r="AS26" s="497" t="s">
        <v>169</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2950</v>
      </c>
      <c r="R27" s="498"/>
      <c r="S27" s="498"/>
      <c r="T27" s="498"/>
      <c r="U27" s="498"/>
      <c r="V27" s="537"/>
      <c r="W27" s="596"/>
      <c r="X27" s="584"/>
      <c r="Y27" s="585"/>
      <c r="Z27" s="496" t="s">
        <v>172</v>
      </c>
      <c r="AA27" s="476"/>
      <c r="AB27" s="476"/>
      <c r="AC27" s="476"/>
      <c r="AD27" s="476"/>
      <c r="AE27" s="476"/>
      <c r="AF27" s="476"/>
      <c r="AG27" s="477"/>
      <c r="AH27" s="497">
        <v>2</v>
      </c>
      <c r="AI27" s="498"/>
      <c r="AJ27" s="498"/>
      <c r="AK27" s="498"/>
      <c r="AL27" s="537"/>
      <c r="AM27" s="497" t="s">
        <v>173</v>
      </c>
      <c r="AN27" s="498"/>
      <c r="AO27" s="498"/>
      <c r="AP27" s="498"/>
      <c r="AQ27" s="498"/>
      <c r="AR27" s="537"/>
      <c r="AS27" s="497" t="s">
        <v>173</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381519</v>
      </c>
      <c r="BO27" s="620"/>
      <c r="BP27" s="620"/>
      <c r="BQ27" s="620"/>
      <c r="BR27" s="620"/>
      <c r="BS27" s="620"/>
      <c r="BT27" s="620"/>
      <c r="BU27" s="621"/>
      <c r="BV27" s="619">
        <v>381438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2440</v>
      </c>
      <c r="R28" s="498"/>
      <c r="S28" s="498"/>
      <c r="T28" s="498"/>
      <c r="U28" s="498"/>
      <c r="V28" s="537"/>
      <c r="W28" s="596"/>
      <c r="X28" s="584"/>
      <c r="Y28" s="585"/>
      <c r="Z28" s="496" t="s">
        <v>176</v>
      </c>
      <c r="AA28" s="476"/>
      <c r="AB28" s="476"/>
      <c r="AC28" s="476"/>
      <c r="AD28" s="476"/>
      <c r="AE28" s="476"/>
      <c r="AF28" s="476"/>
      <c r="AG28" s="477"/>
      <c r="AH28" s="497" t="s">
        <v>169</v>
      </c>
      <c r="AI28" s="498"/>
      <c r="AJ28" s="498"/>
      <c r="AK28" s="498"/>
      <c r="AL28" s="537"/>
      <c r="AM28" s="497" t="s">
        <v>121</v>
      </c>
      <c r="AN28" s="498"/>
      <c r="AO28" s="498"/>
      <c r="AP28" s="498"/>
      <c r="AQ28" s="498"/>
      <c r="AR28" s="537"/>
      <c r="AS28" s="497" t="s">
        <v>121</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1072398</v>
      </c>
      <c r="BO28" s="410"/>
      <c r="BP28" s="410"/>
      <c r="BQ28" s="410"/>
      <c r="BR28" s="410"/>
      <c r="BS28" s="410"/>
      <c r="BT28" s="410"/>
      <c r="BU28" s="411"/>
      <c r="BV28" s="409">
        <v>934197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12</v>
      </c>
      <c r="M29" s="498"/>
      <c r="N29" s="498"/>
      <c r="O29" s="498"/>
      <c r="P29" s="537"/>
      <c r="Q29" s="497">
        <v>2210</v>
      </c>
      <c r="R29" s="498"/>
      <c r="S29" s="498"/>
      <c r="T29" s="498"/>
      <c r="U29" s="498"/>
      <c r="V29" s="537"/>
      <c r="W29" s="597"/>
      <c r="X29" s="598"/>
      <c r="Y29" s="599"/>
      <c r="Z29" s="496" t="s">
        <v>179</v>
      </c>
      <c r="AA29" s="476"/>
      <c r="AB29" s="476"/>
      <c r="AC29" s="476"/>
      <c r="AD29" s="476"/>
      <c r="AE29" s="476"/>
      <c r="AF29" s="476"/>
      <c r="AG29" s="477"/>
      <c r="AH29" s="497">
        <v>173</v>
      </c>
      <c r="AI29" s="498"/>
      <c r="AJ29" s="498"/>
      <c r="AK29" s="498"/>
      <c r="AL29" s="537"/>
      <c r="AM29" s="497">
        <v>562658</v>
      </c>
      <c r="AN29" s="498"/>
      <c r="AO29" s="498"/>
      <c r="AP29" s="498"/>
      <c r="AQ29" s="498"/>
      <c r="AR29" s="537"/>
      <c r="AS29" s="497">
        <v>3252</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3513</v>
      </c>
      <c r="BO29" s="447"/>
      <c r="BP29" s="447"/>
      <c r="BQ29" s="447"/>
      <c r="BR29" s="447"/>
      <c r="BS29" s="447"/>
      <c r="BT29" s="447"/>
      <c r="BU29" s="448"/>
      <c r="BV29" s="446">
        <v>3512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94.4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630413</v>
      </c>
      <c r="BO30" s="620"/>
      <c r="BP30" s="620"/>
      <c r="BQ30" s="620"/>
      <c r="BR30" s="620"/>
      <c r="BS30" s="620"/>
      <c r="BT30" s="620"/>
      <c r="BU30" s="621"/>
      <c r="BV30" s="619">
        <v>518291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188</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196</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久喜宮代衛生組合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新しい村</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埼玉東部消防組合</v>
      </c>
      <c r="BZ35" s="633"/>
      <c r="CA35" s="633"/>
      <c r="CB35" s="633"/>
      <c r="CC35" s="633"/>
      <c r="CD35" s="633"/>
      <c r="CE35" s="633"/>
      <c r="CF35" s="633"/>
      <c r="CG35" s="633"/>
      <c r="CH35" s="633"/>
      <c r="CI35" s="633"/>
      <c r="CJ35" s="633"/>
      <c r="CK35" s="633"/>
      <c r="CL35" s="633"/>
      <c r="CM35" s="633"/>
      <c r="CN35" s="193"/>
      <c r="CO35" s="632">
        <f t="shared" ref="CO35:CO43" si="3">IF(CQ35="","",CO34+1)</f>
        <v>16</v>
      </c>
      <c r="CP35" s="632"/>
      <c r="CQ35" s="633" t="str">
        <f>IF('各会計、関係団体の財政状況及び健全化判断比率'!BS8="","",'各会計、関係団体の財政状況及び健全化判断比率'!BS8)</f>
        <v>宮代町土地開発公社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埼玉県後期高齢者医療連合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埼玉県後期高齢者医療連合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埼玉県市町村総合事務組合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埼玉県市町村総合事務組合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彩の国さいたま人づくり広域連合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lq/niT8f4r02gIZW8Mg+h6rcz015/EfwXLB2DtnjZ/5IhDuc7HAv/EaIoQ90BXC9VVCnuobZurohwKXkRmD42Q==" saltValue="lo8MoJatpFF9PAocWDttv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3768297</v>
      </c>
      <c r="S5" s="649"/>
      <c r="T5" s="649"/>
      <c r="U5" s="649"/>
      <c r="V5" s="649"/>
      <c r="W5" s="649"/>
      <c r="X5" s="649"/>
      <c r="Y5" s="650"/>
      <c r="Z5" s="651">
        <v>34.700000000000003</v>
      </c>
      <c r="AA5" s="651"/>
      <c r="AB5" s="651"/>
      <c r="AC5" s="651"/>
      <c r="AD5" s="652">
        <v>3616150</v>
      </c>
      <c r="AE5" s="652"/>
      <c r="AF5" s="652"/>
      <c r="AG5" s="652"/>
      <c r="AH5" s="652"/>
      <c r="AI5" s="652"/>
      <c r="AJ5" s="652"/>
      <c r="AK5" s="652"/>
      <c r="AL5" s="653">
        <v>58.4</v>
      </c>
      <c r="AM5" s="654"/>
      <c r="AN5" s="654"/>
      <c r="AO5" s="655"/>
      <c r="AP5" s="645" t="s">
        <v>222</v>
      </c>
      <c r="AQ5" s="646"/>
      <c r="AR5" s="646"/>
      <c r="AS5" s="646"/>
      <c r="AT5" s="646"/>
      <c r="AU5" s="646"/>
      <c r="AV5" s="646"/>
      <c r="AW5" s="646"/>
      <c r="AX5" s="646"/>
      <c r="AY5" s="646"/>
      <c r="AZ5" s="646"/>
      <c r="BA5" s="646"/>
      <c r="BB5" s="646"/>
      <c r="BC5" s="646"/>
      <c r="BD5" s="646"/>
      <c r="BE5" s="646"/>
      <c r="BF5" s="647"/>
      <c r="BG5" s="659">
        <v>3616150</v>
      </c>
      <c r="BH5" s="660"/>
      <c r="BI5" s="660"/>
      <c r="BJ5" s="660"/>
      <c r="BK5" s="660"/>
      <c r="BL5" s="660"/>
      <c r="BM5" s="660"/>
      <c r="BN5" s="661"/>
      <c r="BO5" s="662">
        <v>96</v>
      </c>
      <c r="BP5" s="662"/>
      <c r="BQ5" s="662"/>
      <c r="BR5" s="662"/>
      <c r="BS5" s="663">
        <v>5768</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85496</v>
      </c>
      <c r="S6" s="660"/>
      <c r="T6" s="660"/>
      <c r="U6" s="660"/>
      <c r="V6" s="660"/>
      <c r="W6" s="660"/>
      <c r="X6" s="660"/>
      <c r="Y6" s="661"/>
      <c r="Z6" s="662">
        <v>0.8</v>
      </c>
      <c r="AA6" s="662"/>
      <c r="AB6" s="662"/>
      <c r="AC6" s="662"/>
      <c r="AD6" s="663">
        <v>85496</v>
      </c>
      <c r="AE6" s="663"/>
      <c r="AF6" s="663"/>
      <c r="AG6" s="663"/>
      <c r="AH6" s="663"/>
      <c r="AI6" s="663"/>
      <c r="AJ6" s="663"/>
      <c r="AK6" s="663"/>
      <c r="AL6" s="664">
        <v>1.4</v>
      </c>
      <c r="AM6" s="665"/>
      <c r="AN6" s="665"/>
      <c r="AO6" s="666"/>
      <c r="AP6" s="656" t="s">
        <v>227</v>
      </c>
      <c r="AQ6" s="657"/>
      <c r="AR6" s="657"/>
      <c r="AS6" s="657"/>
      <c r="AT6" s="657"/>
      <c r="AU6" s="657"/>
      <c r="AV6" s="657"/>
      <c r="AW6" s="657"/>
      <c r="AX6" s="657"/>
      <c r="AY6" s="657"/>
      <c r="AZ6" s="657"/>
      <c r="BA6" s="657"/>
      <c r="BB6" s="657"/>
      <c r="BC6" s="657"/>
      <c r="BD6" s="657"/>
      <c r="BE6" s="657"/>
      <c r="BF6" s="658"/>
      <c r="BG6" s="659">
        <v>3616150</v>
      </c>
      <c r="BH6" s="660"/>
      <c r="BI6" s="660"/>
      <c r="BJ6" s="660"/>
      <c r="BK6" s="660"/>
      <c r="BL6" s="660"/>
      <c r="BM6" s="660"/>
      <c r="BN6" s="661"/>
      <c r="BO6" s="662">
        <v>96</v>
      </c>
      <c r="BP6" s="662"/>
      <c r="BQ6" s="662"/>
      <c r="BR6" s="662"/>
      <c r="BS6" s="663">
        <v>5768</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98326</v>
      </c>
      <c r="CS6" s="660"/>
      <c r="CT6" s="660"/>
      <c r="CU6" s="660"/>
      <c r="CV6" s="660"/>
      <c r="CW6" s="660"/>
      <c r="CX6" s="660"/>
      <c r="CY6" s="661"/>
      <c r="CZ6" s="653">
        <v>0.9</v>
      </c>
      <c r="DA6" s="654"/>
      <c r="DB6" s="654"/>
      <c r="DC6" s="673"/>
      <c r="DD6" s="668" t="s">
        <v>229</v>
      </c>
      <c r="DE6" s="660"/>
      <c r="DF6" s="660"/>
      <c r="DG6" s="660"/>
      <c r="DH6" s="660"/>
      <c r="DI6" s="660"/>
      <c r="DJ6" s="660"/>
      <c r="DK6" s="660"/>
      <c r="DL6" s="660"/>
      <c r="DM6" s="660"/>
      <c r="DN6" s="660"/>
      <c r="DO6" s="660"/>
      <c r="DP6" s="661"/>
      <c r="DQ6" s="668">
        <v>98326</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6070</v>
      </c>
      <c r="S7" s="660"/>
      <c r="T7" s="660"/>
      <c r="U7" s="660"/>
      <c r="V7" s="660"/>
      <c r="W7" s="660"/>
      <c r="X7" s="660"/>
      <c r="Y7" s="661"/>
      <c r="Z7" s="662">
        <v>0.1</v>
      </c>
      <c r="AA7" s="662"/>
      <c r="AB7" s="662"/>
      <c r="AC7" s="662"/>
      <c r="AD7" s="663">
        <v>6070</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1871746</v>
      </c>
      <c r="BH7" s="660"/>
      <c r="BI7" s="660"/>
      <c r="BJ7" s="660"/>
      <c r="BK7" s="660"/>
      <c r="BL7" s="660"/>
      <c r="BM7" s="660"/>
      <c r="BN7" s="661"/>
      <c r="BO7" s="662">
        <v>49.7</v>
      </c>
      <c r="BP7" s="662"/>
      <c r="BQ7" s="662"/>
      <c r="BR7" s="662"/>
      <c r="BS7" s="663">
        <v>5768</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1691902</v>
      </c>
      <c r="CS7" s="660"/>
      <c r="CT7" s="660"/>
      <c r="CU7" s="660"/>
      <c r="CV7" s="660"/>
      <c r="CW7" s="660"/>
      <c r="CX7" s="660"/>
      <c r="CY7" s="661"/>
      <c r="CZ7" s="662">
        <v>16.3</v>
      </c>
      <c r="DA7" s="662"/>
      <c r="DB7" s="662"/>
      <c r="DC7" s="662"/>
      <c r="DD7" s="668">
        <v>13017</v>
      </c>
      <c r="DE7" s="660"/>
      <c r="DF7" s="660"/>
      <c r="DG7" s="660"/>
      <c r="DH7" s="660"/>
      <c r="DI7" s="660"/>
      <c r="DJ7" s="660"/>
      <c r="DK7" s="660"/>
      <c r="DL7" s="660"/>
      <c r="DM7" s="660"/>
      <c r="DN7" s="660"/>
      <c r="DO7" s="660"/>
      <c r="DP7" s="661"/>
      <c r="DQ7" s="668">
        <v>1474534</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20857</v>
      </c>
      <c r="S8" s="660"/>
      <c r="T8" s="660"/>
      <c r="U8" s="660"/>
      <c r="V8" s="660"/>
      <c r="W8" s="660"/>
      <c r="X8" s="660"/>
      <c r="Y8" s="661"/>
      <c r="Z8" s="662">
        <v>0.2</v>
      </c>
      <c r="AA8" s="662"/>
      <c r="AB8" s="662"/>
      <c r="AC8" s="662"/>
      <c r="AD8" s="663">
        <v>20857</v>
      </c>
      <c r="AE8" s="663"/>
      <c r="AF8" s="663"/>
      <c r="AG8" s="663"/>
      <c r="AH8" s="663"/>
      <c r="AI8" s="663"/>
      <c r="AJ8" s="663"/>
      <c r="AK8" s="663"/>
      <c r="AL8" s="664">
        <v>0.3</v>
      </c>
      <c r="AM8" s="665"/>
      <c r="AN8" s="665"/>
      <c r="AO8" s="666"/>
      <c r="AP8" s="656" t="s">
        <v>234</v>
      </c>
      <c r="AQ8" s="657"/>
      <c r="AR8" s="657"/>
      <c r="AS8" s="657"/>
      <c r="AT8" s="657"/>
      <c r="AU8" s="657"/>
      <c r="AV8" s="657"/>
      <c r="AW8" s="657"/>
      <c r="AX8" s="657"/>
      <c r="AY8" s="657"/>
      <c r="AZ8" s="657"/>
      <c r="BA8" s="657"/>
      <c r="BB8" s="657"/>
      <c r="BC8" s="657"/>
      <c r="BD8" s="657"/>
      <c r="BE8" s="657"/>
      <c r="BF8" s="658"/>
      <c r="BG8" s="659">
        <v>60372</v>
      </c>
      <c r="BH8" s="660"/>
      <c r="BI8" s="660"/>
      <c r="BJ8" s="660"/>
      <c r="BK8" s="660"/>
      <c r="BL8" s="660"/>
      <c r="BM8" s="660"/>
      <c r="BN8" s="661"/>
      <c r="BO8" s="662">
        <v>1.6</v>
      </c>
      <c r="BP8" s="662"/>
      <c r="BQ8" s="662"/>
      <c r="BR8" s="662"/>
      <c r="BS8" s="668" t="s">
        <v>235</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3647304</v>
      </c>
      <c r="CS8" s="660"/>
      <c r="CT8" s="660"/>
      <c r="CU8" s="660"/>
      <c r="CV8" s="660"/>
      <c r="CW8" s="660"/>
      <c r="CX8" s="660"/>
      <c r="CY8" s="661"/>
      <c r="CZ8" s="662">
        <v>35.200000000000003</v>
      </c>
      <c r="DA8" s="662"/>
      <c r="DB8" s="662"/>
      <c r="DC8" s="662"/>
      <c r="DD8" s="668">
        <v>496</v>
      </c>
      <c r="DE8" s="660"/>
      <c r="DF8" s="660"/>
      <c r="DG8" s="660"/>
      <c r="DH8" s="660"/>
      <c r="DI8" s="660"/>
      <c r="DJ8" s="660"/>
      <c r="DK8" s="660"/>
      <c r="DL8" s="660"/>
      <c r="DM8" s="660"/>
      <c r="DN8" s="660"/>
      <c r="DO8" s="660"/>
      <c r="DP8" s="661"/>
      <c r="DQ8" s="668">
        <v>2057073</v>
      </c>
      <c r="DR8" s="660"/>
      <c r="DS8" s="660"/>
      <c r="DT8" s="660"/>
      <c r="DU8" s="660"/>
      <c r="DV8" s="660"/>
      <c r="DW8" s="660"/>
      <c r="DX8" s="660"/>
      <c r="DY8" s="660"/>
      <c r="DZ8" s="660"/>
      <c r="EA8" s="660"/>
      <c r="EB8" s="660"/>
      <c r="EC8" s="669"/>
    </row>
    <row r="9" spans="2:143" ht="11.25" customHeight="1">
      <c r="B9" s="656" t="s">
        <v>237</v>
      </c>
      <c r="C9" s="657"/>
      <c r="D9" s="657"/>
      <c r="E9" s="657"/>
      <c r="F9" s="657"/>
      <c r="G9" s="657"/>
      <c r="H9" s="657"/>
      <c r="I9" s="657"/>
      <c r="J9" s="657"/>
      <c r="K9" s="657"/>
      <c r="L9" s="657"/>
      <c r="M9" s="657"/>
      <c r="N9" s="657"/>
      <c r="O9" s="657"/>
      <c r="P9" s="657"/>
      <c r="Q9" s="658"/>
      <c r="R9" s="659">
        <v>22786</v>
      </c>
      <c r="S9" s="660"/>
      <c r="T9" s="660"/>
      <c r="U9" s="660"/>
      <c r="V9" s="660"/>
      <c r="W9" s="660"/>
      <c r="X9" s="660"/>
      <c r="Y9" s="661"/>
      <c r="Z9" s="662">
        <v>0.2</v>
      </c>
      <c r="AA9" s="662"/>
      <c r="AB9" s="662"/>
      <c r="AC9" s="662"/>
      <c r="AD9" s="663">
        <v>22786</v>
      </c>
      <c r="AE9" s="663"/>
      <c r="AF9" s="663"/>
      <c r="AG9" s="663"/>
      <c r="AH9" s="663"/>
      <c r="AI9" s="663"/>
      <c r="AJ9" s="663"/>
      <c r="AK9" s="663"/>
      <c r="AL9" s="664">
        <v>0.4</v>
      </c>
      <c r="AM9" s="665"/>
      <c r="AN9" s="665"/>
      <c r="AO9" s="666"/>
      <c r="AP9" s="656" t="s">
        <v>238</v>
      </c>
      <c r="AQ9" s="657"/>
      <c r="AR9" s="657"/>
      <c r="AS9" s="657"/>
      <c r="AT9" s="657"/>
      <c r="AU9" s="657"/>
      <c r="AV9" s="657"/>
      <c r="AW9" s="657"/>
      <c r="AX9" s="657"/>
      <c r="AY9" s="657"/>
      <c r="AZ9" s="657"/>
      <c r="BA9" s="657"/>
      <c r="BB9" s="657"/>
      <c r="BC9" s="657"/>
      <c r="BD9" s="657"/>
      <c r="BE9" s="657"/>
      <c r="BF9" s="658"/>
      <c r="BG9" s="659">
        <v>1690941</v>
      </c>
      <c r="BH9" s="660"/>
      <c r="BI9" s="660"/>
      <c r="BJ9" s="660"/>
      <c r="BK9" s="660"/>
      <c r="BL9" s="660"/>
      <c r="BM9" s="660"/>
      <c r="BN9" s="661"/>
      <c r="BO9" s="662">
        <v>44.9</v>
      </c>
      <c r="BP9" s="662"/>
      <c r="BQ9" s="662"/>
      <c r="BR9" s="662"/>
      <c r="BS9" s="668" t="s">
        <v>121</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794635</v>
      </c>
      <c r="CS9" s="660"/>
      <c r="CT9" s="660"/>
      <c r="CU9" s="660"/>
      <c r="CV9" s="660"/>
      <c r="CW9" s="660"/>
      <c r="CX9" s="660"/>
      <c r="CY9" s="661"/>
      <c r="CZ9" s="662">
        <v>7.7</v>
      </c>
      <c r="DA9" s="662"/>
      <c r="DB9" s="662"/>
      <c r="DC9" s="662"/>
      <c r="DD9" s="668">
        <v>13831</v>
      </c>
      <c r="DE9" s="660"/>
      <c r="DF9" s="660"/>
      <c r="DG9" s="660"/>
      <c r="DH9" s="660"/>
      <c r="DI9" s="660"/>
      <c r="DJ9" s="660"/>
      <c r="DK9" s="660"/>
      <c r="DL9" s="660"/>
      <c r="DM9" s="660"/>
      <c r="DN9" s="660"/>
      <c r="DO9" s="660"/>
      <c r="DP9" s="661"/>
      <c r="DQ9" s="668">
        <v>761474</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121</v>
      </c>
      <c r="AA10" s="662"/>
      <c r="AB10" s="662"/>
      <c r="AC10" s="662"/>
      <c r="AD10" s="663" t="s">
        <v>235</v>
      </c>
      <c r="AE10" s="663"/>
      <c r="AF10" s="663"/>
      <c r="AG10" s="663"/>
      <c r="AH10" s="663"/>
      <c r="AI10" s="663"/>
      <c r="AJ10" s="663"/>
      <c r="AK10" s="663"/>
      <c r="AL10" s="664" t="s">
        <v>235</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44586</v>
      </c>
      <c r="BH10" s="660"/>
      <c r="BI10" s="660"/>
      <c r="BJ10" s="660"/>
      <c r="BK10" s="660"/>
      <c r="BL10" s="660"/>
      <c r="BM10" s="660"/>
      <c r="BN10" s="661"/>
      <c r="BO10" s="662">
        <v>1.2</v>
      </c>
      <c r="BP10" s="662"/>
      <c r="BQ10" s="662"/>
      <c r="BR10" s="662"/>
      <c r="BS10" s="668" t="s">
        <v>121</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3050</v>
      </c>
      <c r="CS10" s="660"/>
      <c r="CT10" s="660"/>
      <c r="CU10" s="660"/>
      <c r="CV10" s="660"/>
      <c r="CW10" s="660"/>
      <c r="CX10" s="660"/>
      <c r="CY10" s="661"/>
      <c r="CZ10" s="662">
        <v>0</v>
      </c>
      <c r="DA10" s="662"/>
      <c r="DB10" s="662"/>
      <c r="DC10" s="662"/>
      <c r="DD10" s="668" t="s">
        <v>121</v>
      </c>
      <c r="DE10" s="660"/>
      <c r="DF10" s="660"/>
      <c r="DG10" s="660"/>
      <c r="DH10" s="660"/>
      <c r="DI10" s="660"/>
      <c r="DJ10" s="660"/>
      <c r="DK10" s="660"/>
      <c r="DL10" s="660"/>
      <c r="DM10" s="660"/>
      <c r="DN10" s="660"/>
      <c r="DO10" s="660"/>
      <c r="DP10" s="661"/>
      <c r="DQ10" s="668">
        <v>3050</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235</v>
      </c>
      <c r="S11" s="660"/>
      <c r="T11" s="660"/>
      <c r="U11" s="660"/>
      <c r="V11" s="660"/>
      <c r="W11" s="660"/>
      <c r="X11" s="660"/>
      <c r="Y11" s="661"/>
      <c r="Z11" s="662" t="s">
        <v>121</v>
      </c>
      <c r="AA11" s="662"/>
      <c r="AB11" s="662"/>
      <c r="AC11" s="662"/>
      <c r="AD11" s="663" t="s">
        <v>235</v>
      </c>
      <c r="AE11" s="663"/>
      <c r="AF11" s="663"/>
      <c r="AG11" s="663"/>
      <c r="AH11" s="663"/>
      <c r="AI11" s="663"/>
      <c r="AJ11" s="663"/>
      <c r="AK11" s="663"/>
      <c r="AL11" s="664" t="s">
        <v>121</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75847</v>
      </c>
      <c r="BH11" s="660"/>
      <c r="BI11" s="660"/>
      <c r="BJ11" s="660"/>
      <c r="BK11" s="660"/>
      <c r="BL11" s="660"/>
      <c r="BM11" s="660"/>
      <c r="BN11" s="661"/>
      <c r="BO11" s="662">
        <v>2</v>
      </c>
      <c r="BP11" s="662"/>
      <c r="BQ11" s="662"/>
      <c r="BR11" s="662"/>
      <c r="BS11" s="668">
        <v>5768</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235271</v>
      </c>
      <c r="CS11" s="660"/>
      <c r="CT11" s="660"/>
      <c r="CU11" s="660"/>
      <c r="CV11" s="660"/>
      <c r="CW11" s="660"/>
      <c r="CX11" s="660"/>
      <c r="CY11" s="661"/>
      <c r="CZ11" s="662">
        <v>2.2999999999999998</v>
      </c>
      <c r="DA11" s="662"/>
      <c r="DB11" s="662"/>
      <c r="DC11" s="662"/>
      <c r="DD11" s="668">
        <v>29608</v>
      </c>
      <c r="DE11" s="660"/>
      <c r="DF11" s="660"/>
      <c r="DG11" s="660"/>
      <c r="DH11" s="660"/>
      <c r="DI11" s="660"/>
      <c r="DJ11" s="660"/>
      <c r="DK11" s="660"/>
      <c r="DL11" s="660"/>
      <c r="DM11" s="660"/>
      <c r="DN11" s="660"/>
      <c r="DO11" s="660"/>
      <c r="DP11" s="661"/>
      <c r="DQ11" s="668">
        <v>153127</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466038</v>
      </c>
      <c r="S12" s="660"/>
      <c r="T12" s="660"/>
      <c r="U12" s="660"/>
      <c r="V12" s="660"/>
      <c r="W12" s="660"/>
      <c r="X12" s="660"/>
      <c r="Y12" s="661"/>
      <c r="Z12" s="662">
        <v>4.3</v>
      </c>
      <c r="AA12" s="662"/>
      <c r="AB12" s="662"/>
      <c r="AC12" s="662"/>
      <c r="AD12" s="663">
        <v>466038</v>
      </c>
      <c r="AE12" s="663"/>
      <c r="AF12" s="663"/>
      <c r="AG12" s="663"/>
      <c r="AH12" s="663"/>
      <c r="AI12" s="663"/>
      <c r="AJ12" s="663"/>
      <c r="AK12" s="663"/>
      <c r="AL12" s="664">
        <v>7.5</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1506837</v>
      </c>
      <c r="BH12" s="660"/>
      <c r="BI12" s="660"/>
      <c r="BJ12" s="660"/>
      <c r="BK12" s="660"/>
      <c r="BL12" s="660"/>
      <c r="BM12" s="660"/>
      <c r="BN12" s="661"/>
      <c r="BO12" s="662">
        <v>40</v>
      </c>
      <c r="BP12" s="662"/>
      <c r="BQ12" s="662"/>
      <c r="BR12" s="662"/>
      <c r="BS12" s="668" t="s">
        <v>235</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63383</v>
      </c>
      <c r="CS12" s="660"/>
      <c r="CT12" s="660"/>
      <c r="CU12" s="660"/>
      <c r="CV12" s="660"/>
      <c r="CW12" s="660"/>
      <c r="CX12" s="660"/>
      <c r="CY12" s="661"/>
      <c r="CZ12" s="662">
        <v>0.6</v>
      </c>
      <c r="DA12" s="662"/>
      <c r="DB12" s="662"/>
      <c r="DC12" s="662"/>
      <c r="DD12" s="668" t="s">
        <v>235</v>
      </c>
      <c r="DE12" s="660"/>
      <c r="DF12" s="660"/>
      <c r="DG12" s="660"/>
      <c r="DH12" s="660"/>
      <c r="DI12" s="660"/>
      <c r="DJ12" s="660"/>
      <c r="DK12" s="660"/>
      <c r="DL12" s="660"/>
      <c r="DM12" s="660"/>
      <c r="DN12" s="660"/>
      <c r="DO12" s="660"/>
      <c r="DP12" s="661"/>
      <c r="DQ12" s="668">
        <v>56626</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t="s">
        <v>235</v>
      </c>
      <c r="S13" s="660"/>
      <c r="T13" s="660"/>
      <c r="U13" s="660"/>
      <c r="V13" s="660"/>
      <c r="W13" s="660"/>
      <c r="X13" s="660"/>
      <c r="Y13" s="661"/>
      <c r="Z13" s="662" t="s">
        <v>235</v>
      </c>
      <c r="AA13" s="662"/>
      <c r="AB13" s="662"/>
      <c r="AC13" s="662"/>
      <c r="AD13" s="663" t="s">
        <v>121</v>
      </c>
      <c r="AE13" s="663"/>
      <c r="AF13" s="663"/>
      <c r="AG13" s="663"/>
      <c r="AH13" s="663"/>
      <c r="AI13" s="663"/>
      <c r="AJ13" s="663"/>
      <c r="AK13" s="663"/>
      <c r="AL13" s="664" t="s">
        <v>121</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1506267</v>
      </c>
      <c r="BH13" s="660"/>
      <c r="BI13" s="660"/>
      <c r="BJ13" s="660"/>
      <c r="BK13" s="660"/>
      <c r="BL13" s="660"/>
      <c r="BM13" s="660"/>
      <c r="BN13" s="661"/>
      <c r="BO13" s="662">
        <v>40</v>
      </c>
      <c r="BP13" s="662"/>
      <c r="BQ13" s="662"/>
      <c r="BR13" s="662"/>
      <c r="BS13" s="668" t="s">
        <v>235</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1139713</v>
      </c>
      <c r="CS13" s="660"/>
      <c r="CT13" s="660"/>
      <c r="CU13" s="660"/>
      <c r="CV13" s="660"/>
      <c r="CW13" s="660"/>
      <c r="CX13" s="660"/>
      <c r="CY13" s="661"/>
      <c r="CZ13" s="662">
        <v>11</v>
      </c>
      <c r="DA13" s="662"/>
      <c r="DB13" s="662"/>
      <c r="DC13" s="662"/>
      <c r="DD13" s="668">
        <v>412512</v>
      </c>
      <c r="DE13" s="660"/>
      <c r="DF13" s="660"/>
      <c r="DG13" s="660"/>
      <c r="DH13" s="660"/>
      <c r="DI13" s="660"/>
      <c r="DJ13" s="660"/>
      <c r="DK13" s="660"/>
      <c r="DL13" s="660"/>
      <c r="DM13" s="660"/>
      <c r="DN13" s="660"/>
      <c r="DO13" s="660"/>
      <c r="DP13" s="661"/>
      <c r="DQ13" s="668">
        <v>992286</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121</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59125</v>
      </c>
      <c r="BH14" s="660"/>
      <c r="BI14" s="660"/>
      <c r="BJ14" s="660"/>
      <c r="BK14" s="660"/>
      <c r="BL14" s="660"/>
      <c r="BM14" s="660"/>
      <c r="BN14" s="661"/>
      <c r="BO14" s="662">
        <v>1.6</v>
      </c>
      <c r="BP14" s="662"/>
      <c r="BQ14" s="662"/>
      <c r="BR14" s="662"/>
      <c r="BS14" s="668" t="s">
        <v>121</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823111</v>
      </c>
      <c r="CS14" s="660"/>
      <c r="CT14" s="660"/>
      <c r="CU14" s="660"/>
      <c r="CV14" s="660"/>
      <c r="CW14" s="660"/>
      <c r="CX14" s="660"/>
      <c r="CY14" s="661"/>
      <c r="CZ14" s="662">
        <v>7.9</v>
      </c>
      <c r="DA14" s="662"/>
      <c r="DB14" s="662"/>
      <c r="DC14" s="662"/>
      <c r="DD14" s="668">
        <v>298504</v>
      </c>
      <c r="DE14" s="660"/>
      <c r="DF14" s="660"/>
      <c r="DG14" s="660"/>
      <c r="DH14" s="660"/>
      <c r="DI14" s="660"/>
      <c r="DJ14" s="660"/>
      <c r="DK14" s="660"/>
      <c r="DL14" s="660"/>
      <c r="DM14" s="660"/>
      <c r="DN14" s="660"/>
      <c r="DO14" s="660"/>
      <c r="DP14" s="661"/>
      <c r="DQ14" s="668">
        <v>541191</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35441</v>
      </c>
      <c r="S15" s="660"/>
      <c r="T15" s="660"/>
      <c r="U15" s="660"/>
      <c r="V15" s="660"/>
      <c r="W15" s="660"/>
      <c r="X15" s="660"/>
      <c r="Y15" s="661"/>
      <c r="Z15" s="662">
        <v>0.3</v>
      </c>
      <c r="AA15" s="662"/>
      <c r="AB15" s="662"/>
      <c r="AC15" s="662"/>
      <c r="AD15" s="663">
        <v>35441</v>
      </c>
      <c r="AE15" s="663"/>
      <c r="AF15" s="663"/>
      <c r="AG15" s="663"/>
      <c r="AH15" s="663"/>
      <c r="AI15" s="663"/>
      <c r="AJ15" s="663"/>
      <c r="AK15" s="663"/>
      <c r="AL15" s="664">
        <v>0.6</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178442</v>
      </c>
      <c r="BH15" s="660"/>
      <c r="BI15" s="660"/>
      <c r="BJ15" s="660"/>
      <c r="BK15" s="660"/>
      <c r="BL15" s="660"/>
      <c r="BM15" s="660"/>
      <c r="BN15" s="661"/>
      <c r="BO15" s="662">
        <v>4.7</v>
      </c>
      <c r="BP15" s="662"/>
      <c r="BQ15" s="662"/>
      <c r="BR15" s="662"/>
      <c r="BS15" s="668" t="s">
        <v>121</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1148197</v>
      </c>
      <c r="CS15" s="660"/>
      <c r="CT15" s="660"/>
      <c r="CU15" s="660"/>
      <c r="CV15" s="660"/>
      <c r="CW15" s="660"/>
      <c r="CX15" s="660"/>
      <c r="CY15" s="661"/>
      <c r="CZ15" s="662">
        <v>11.1</v>
      </c>
      <c r="DA15" s="662"/>
      <c r="DB15" s="662"/>
      <c r="DC15" s="662"/>
      <c r="DD15" s="668">
        <v>199431</v>
      </c>
      <c r="DE15" s="660"/>
      <c r="DF15" s="660"/>
      <c r="DG15" s="660"/>
      <c r="DH15" s="660"/>
      <c r="DI15" s="660"/>
      <c r="DJ15" s="660"/>
      <c r="DK15" s="660"/>
      <c r="DL15" s="660"/>
      <c r="DM15" s="660"/>
      <c r="DN15" s="660"/>
      <c r="DO15" s="660"/>
      <c r="DP15" s="661"/>
      <c r="DQ15" s="668">
        <v>801835</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235</v>
      </c>
      <c r="AA16" s="662"/>
      <c r="AB16" s="662"/>
      <c r="AC16" s="662"/>
      <c r="AD16" s="663" t="s">
        <v>121</v>
      </c>
      <c r="AE16" s="663"/>
      <c r="AF16" s="663"/>
      <c r="AG16" s="663"/>
      <c r="AH16" s="663"/>
      <c r="AI16" s="663"/>
      <c r="AJ16" s="663"/>
      <c r="AK16" s="663"/>
      <c r="AL16" s="664" t="s">
        <v>235</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235</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t="s">
        <v>235</v>
      </c>
      <c r="CS16" s="660"/>
      <c r="CT16" s="660"/>
      <c r="CU16" s="660"/>
      <c r="CV16" s="660"/>
      <c r="CW16" s="660"/>
      <c r="CX16" s="660"/>
      <c r="CY16" s="661"/>
      <c r="CZ16" s="662" t="s">
        <v>235</v>
      </c>
      <c r="DA16" s="662"/>
      <c r="DB16" s="662"/>
      <c r="DC16" s="662"/>
      <c r="DD16" s="668" t="s">
        <v>121</v>
      </c>
      <c r="DE16" s="660"/>
      <c r="DF16" s="660"/>
      <c r="DG16" s="660"/>
      <c r="DH16" s="660"/>
      <c r="DI16" s="660"/>
      <c r="DJ16" s="660"/>
      <c r="DK16" s="660"/>
      <c r="DL16" s="660"/>
      <c r="DM16" s="660"/>
      <c r="DN16" s="660"/>
      <c r="DO16" s="660"/>
      <c r="DP16" s="661"/>
      <c r="DQ16" s="668" t="s">
        <v>235</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27700</v>
      </c>
      <c r="S17" s="660"/>
      <c r="T17" s="660"/>
      <c r="U17" s="660"/>
      <c r="V17" s="660"/>
      <c r="W17" s="660"/>
      <c r="X17" s="660"/>
      <c r="Y17" s="661"/>
      <c r="Z17" s="662">
        <v>0.3</v>
      </c>
      <c r="AA17" s="662"/>
      <c r="AB17" s="662"/>
      <c r="AC17" s="662"/>
      <c r="AD17" s="663">
        <v>27700</v>
      </c>
      <c r="AE17" s="663"/>
      <c r="AF17" s="663"/>
      <c r="AG17" s="663"/>
      <c r="AH17" s="663"/>
      <c r="AI17" s="663"/>
      <c r="AJ17" s="663"/>
      <c r="AK17" s="663"/>
      <c r="AL17" s="664">
        <v>0.4</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235</v>
      </c>
      <c r="BH17" s="660"/>
      <c r="BI17" s="660"/>
      <c r="BJ17" s="660"/>
      <c r="BK17" s="660"/>
      <c r="BL17" s="660"/>
      <c r="BM17" s="660"/>
      <c r="BN17" s="661"/>
      <c r="BO17" s="662" t="s">
        <v>235</v>
      </c>
      <c r="BP17" s="662"/>
      <c r="BQ17" s="662"/>
      <c r="BR17" s="662"/>
      <c r="BS17" s="668" t="s">
        <v>229</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715063</v>
      </c>
      <c r="CS17" s="660"/>
      <c r="CT17" s="660"/>
      <c r="CU17" s="660"/>
      <c r="CV17" s="660"/>
      <c r="CW17" s="660"/>
      <c r="CX17" s="660"/>
      <c r="CY17" s="661"/>
      <c r="CZ17" s="662">
        <v>6.9</v>
      </c>
      <c r="DA17" s="662"/>
      <c r="DB17" s="662"/>
      <c r="DC17" s="662"/>
      <c r="DD17" s="668" t="s">
        <v>235</v>
      </c>
      <c r="DE17" s="660"/>
      <c r="DF17" s="660"/>
      <c r="DG17" s="660"/>
      <c r="DH17" s="660"/>
      <c r="DI17" s="660"/>
      <c r="DJ17" s="660"/>
      <c r="DK17" s="660"/>
      <c r="DL17" s="660"/>
      <c r="DM17" s="660"/>
      <c r="DN17" s="660"/>
      <c r="DO17" s="660"/>
      <c r="DP17" s="661"/>
      <c r="DQ17" s="668">
        <v>715063</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1995646</v>
      </c>
      <c r="S18" s="660"/>
      <c r="T18" s="660"/>
      <c r="U18" s="660"/>
      <c r="V18" s="660"/>
      <c r="W18" s="660"/>
      <c r="X18" s="660"/>
      <c r="Y18" s="661"/>
      <c r="Z18" s="662">
        <v>18.399999999999999</v>
      </c>
      <c r="AA18" s="662"/>
      <c r="AB18" s="662"/>
      <c r="AC18" s="662"/>
      <c r="AD18" s="663">
        <v>1881836</v>
      </c>
      <c r="AE18" s="663"/>
      <c r="AF18" s="663"/>
      <c r="AG18" s="663"/>
      <c r="AH18" s="663"/>
      <c r="AI18" s="663"/>
      <c r="AJ18" s="663"/>
      <c r="AK18" s="663"/>
      <c r="AL18" s="664">
        <v>30.4</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229</v>
      </c>
      <c r="BP18" s="662"/>
      <c r="BQ18" s="662"/>
      <c r="BR18" s="662"/>
      <c r="BS18" s="668" t="s">
        <v>121</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235</v>
      </c>
      <c r="CS18" s="660"/>
      <c r="CT18" s="660"/>
      <c r="CU18" s="660"/>
      <c r="CV18" s="660"/>
      <c r="CW18" s="660"/>
      <c r="CX18" s="660"/>
      <c r="CY18" s="661"/>
      <c r="CZ18" s="662" t="s">
        <v>235</v>
      </c>
      <c r="DA18" s="662"/>
      <c r="DB18" s="662"/>
      <c r="DC18" s="662"/>
      <c r="DD18" s="668" t="s">
        <v>235</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1881836</v>
      </c>
      <c r="S19" s="660"/>
      <c r="T19" s="660"/>
      <c r="U19" s="660"/>
      <c r="V19" s="660"/>
      <c r="W19" s="660"/>
      <c r="X19" s="660"/>
      <c r="Y19" s="661"/>
      <c r="Z19" s="662">
        <v>17.3</v>
      </c>
      <c r="AA19" s="662"/>
      <c r="AB19" s="662"/>
      <c r="AC19" s="662"/>
      <c r="AD19" s="663">
        <v>1881836</v>
      </c>
      <c r="AE19" s="663"/>
      <c r="AF19" s="663"/>
      <c r="AG19" s="663"/>
      <c r="AH19" s="663"/>
      <c r="AI19" s="663"/>
      <c r="AJ19" s="663"/>
      <c r="AK19" s="663"/>
      <c r="AL19" s="664">
        <v>30.4</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152147</v>
      </c>
      <c r="BH19" s="660"/>
      <c r="BI19" s="660"/>
      <c r="BJ19" s="660"/>
      <c r="BK19" s="660"/>
      <c r="BL19" s="660"/>
      <c r="BM19" s="660"/>
      <c r="BN19" s="661"/>
      <c r="BO19" s="662">
        <v>4</v>
      </c>
      <c r="BP19" s="662"/>
      <c r="BQ19" s="662"/>
      <c r="BR19" s="662"/>
      <c r="BS19" s="668" t="s">
        <v>235</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235</v>
      </c>
      <c r="CS19" s="660"/>
      <c r="CT19" s="660"/>
      <c r="CU19" s="660"/>
      <c r="CV19" s="660"/>
      <c r="CW19" s="660"/>
      <c r="CX19" s="660"/>
      <c r="CY19" s="661"/>
      <c r="CZ19" s="662" t="s">
        <v>235</v>
      </c>
      <c r="DA19" s="662"/>
      <c r="DB19" s="662"/>
      <c r="DC19" s="662"/>
      <c r="DD19" s="668" t="s">
        <v>229</v>
      </c>
      <c r="DE19" s="660"/>
      <c r="DF19" s="660"/>
      <c r="DG19" s="660"/>
      <c r="DH19" s="660"/>
      <c r="DI19" s="660"/>
      <c r="DJ19" s="660"/>
      <c r="DK19" s="660"/>
      <c r="DL19" s="660"/>
      <c r="DM19" s="660"/>
      <c r="DN19" s="660"/>
      <c r="DO19" s="660"/>
      <c r="DP19" s="661"/>
      <c r="DQ19" s="668" t="s">
        <v>235</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113544</v>
      </c>
      <c r="S20" s="660"/>
      <c r="T20" s="660"/>
      <c r="U20" s="660"/>
      <c r="V20" s="660"/>
      <c r="W20" s="660"/>
      <c r="X20" s="660"/>
      <c r="Y20" s="661"/>
      <c r="Z20" s="662">
        <v>1</v>
      </c>
      <c r="AA20" s="662"/>
      <c r="AB20" s="662"/>
      <c r="AC20" s="662"/>
      <c r="AD20" s="663" t="s">
        <v>229</v>
      </c>
      <c r="AE20" s="663"/>
      <c r="AF20" s="663"/>
      <c r="AG20" s="663"/>
      <c r="AH20" s="663"/>
      <c r="AI20" s="663"/>
      <c r="AJ20" s="663"/>
      <c r="AK20" s="663"/>
      <c r="AL20" s="664" t="s">
        <v>235</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152147</v>
      </c>
      <c r="BH20" s="660"/>
      <c r="BI20" s="660"/>
      <c r="BJ20" s="660"/>
      <c r="BK20" s="660"/>
      <c r="BL20" s="660"/>
      <c r="BM20" s="660"/>
      <c r="BN20" s="661"/>
      <c r="BO20" s="662">
        <v>4</v>
      </c>
      <c r="BP20" s="662"/>
      <c r="BQ20" s="662"/>
      <c r="BR20" s="662"/>
      <c r="BS20" s="668" t="s">
        <v>121</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10359955</v>
      </c>
      <c r="CS20" s="660"/>
      <c r="CT20" s="660"/>
      <c r="CU20" s="660"/>
      <c r="CV20" s="660"/>
      <c r="CW20" s="660"/>
      <c r="CX20" s="660"/>
      <c r="CY20" s="661"/>
      <c r="CZ20" s="662">
        <v>100</v>
      </c>
      <c r="DA20" s="662"/>
      <c r="DB20" s="662"/>
      <c r="DC20" s="662"/>
      <c r="DD20" s="668">
        <v>967399</v>
      </c>
      <c r="DE20" s="660"/>
      <c r="DF20" s="660"/>
      <c r="DG20" s="660"/>
      <c r="DH20" s="660"/>
      <c r="DI20" s="660"/>
      <c r="DJ20" s="660"/>
      <c r="DK20" s="660"/>
      <c r="DL20" s="660"/>
      <c r="DM20" s="660"/>
      <c r="DN20" s="660"/>
      <c r="DO20" s="660"/>
      <c r="DP20" s="661"/>
      <c r="DQ20" s="668">
        <v>7654585</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v>266</v>
      </c>
      <c r="S21" s="660"/>
      <c r="T21" s="660"/>
      <c r="U21" s="660"/>
      <c r="V21" s="660"/>
      <c r="W21" s="660"/>
      <c r="X21" s="660"/>
      <c r="Y21" s="661"/>
      <c r="Z21" s="662">
        <v>0</v>
      </c>
      <c r="AA21" s="662"/>
      <c r="AB21" s="662"/>
      <c r="AC21" s="662"/>
      <c r="AD21" s="663" t="s">
        <v>229</v>
      </c>
      <c r="AE21" s="663"/>
      <c r="AF21" s="663"/>
      <c r="AG21" s="663"/>
      <c r="AH21" s="663"/>
      <c r="AI21" s="663"/>
      <c r="AJ21" s="663"/>
      <c r="AK21" s="663"/>
      <c r="AL21" s="664" t="s">
        <v>121</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t="s">
        <v>121</v>
      </c>
      <c r="BH21" s="660"/>
      <c r="BI21" s="660"/>
      <c r="BJ21" s="660"/>
      <c r="BK21" s="660"/>
      <c r="BL21" s="660"/>
      <c r="BM21" s="660"/>
      <c r="BN21" s="661"/>
      <c r="BO21" s="662" t="s">
        <v>121</v>
      </c>
      <c r="BP21" s="662"/>
      <c r="BQ21" s="662"/>
      <c r="BR21" s="662"/>
      <c r="BS21" s="668" t="s">
        <v>229</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6428331</v>
      </c>
      <c r="S22" s="660"/>
      <c r="T22" s="660"/>
      <c r="U22" s="660"/>
      <c r="V22" s="660"/>
      <c r="W22" s="660"/>
      <c r="X22" s="660"/>
      <c r="Y22" s="661"/>
      <c r="Z22" s="662">
        <v>59.1</v>
      </c>
      <c r="AA22" s="662"/>
      <c r="AB22" s="662"/>
      <c r="AC22" s="662"/>
      <c r="AD22" s="663">
        <v>6162374</v>
      </c>
      <c r="AE22" s="663"/>
      <c r="AF22" s="663"/>
      <c r="AG22" s="663"/>
      <c r="AH22" s="663"/>
      <c r="AI22" s="663"/>
      <c r="AJ22" s="663"/>
      <c r="AK22" s="663"/>
      <c r="AL22" s="664">
        <v>99.5</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121</v>
      </c>
      <c r="BP22" s="662"/>
      <c r="BQ22" s="662"/>
      <c r="BR22" s="662"/>
      <c r="BS22" s="668" t="s">
        <v>235</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4175</v>
      </c>
      <c r="S23" s="660"/>
      <c r="T23" s="660"/>
      <c r="U23" s="660"/>
      <c r="V23" s="660"/>
      <c r="W23" s="660"/>
      <c r="X23" s="660"/>
      <c r="Y23" s="661"/>
      <c r="Z23" s="662">
        <v>0</v>
      </c>
      <c r="AA23" s="662"/>
      <c r="AB23" s="662"/>
      <c r="AC23" s="662"/>
      <c r="AD23" s="663">
        <v>4175</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v>152147</v>
      </c>
      <c r="BH23" s="660"/>
      <c r="BI23" s="660"/>
      <c r="BJ23" s="660"/>
      <c r="BK23" s="660"/>
      <c r="BL23" s="660"/>
      <c r="BM23" s="660"/>
      <c r="BN23" s="661"/>
      <c r="BO23" s="662">
        <v>4</v>
      </c>
      <c r="BP23" s="662"/>
      <c r="BQ23" s="662"/>
      <c r="BR23" s="662"/>
      <c r="BS23" s="668" t="s">
        <v>121</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91" t="s">
        <v>283</v>
      </c>
      <c r="DM23" s="692"/>
      <c r="DN23" s="692"/>
      <c r="DO23" s="692"/>
      <c r="DP23" s="692"/>
      <c r="DQ23" s="692"/>
      <c r="DR23" s="692"/>
      <c r="DS23" s="692"/>
      <c r="DT23" s="692"/>
      <c r="DU23" s="692"/>
      <c r="DV23" s="693"/>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174144</v>
      </c>
      <c r="S24" s="660"/>
      <c r="T24" s="660"/>
      <c r="U24" s="660"/>
      <c r="V24" s="660"/>
      <c r="W24" s="660"/>
      <c r="X24" s="660"/>
      <c r="Y24" s="661"/>
      <c r="Z24" s="662">
        <v>1.6</v>
      </c>
      <c r="AA24" s="662"/>
      <c r="AB24" s="662"/>
      <c r="AC24" s="662"/>
      <c r="AD24" s="663" t="s">
        <v>121</v>
      </c>
      <c r="AE24" s="663"/>
      <c r="AF24" s="663"/>
      <c r="AG24" s="663"/>
      <c r="AH24" s="663"/>
      <c r="AI24" s="663"/>
      <c r="AJ24" s="663"/>
      <c r="AK24" s="663"/>
      <c r="AL24" s="664" t="s">
        <v>121</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235</v>
      </c>
      <c r="BH24" s="660"/>
      <c r="BI24" s="660"/>
      <c r="BJ24" s="660"/>
      <c r="BK24" s="660"/>
      <c r="BL24" s="660"/>
      <c r="BM24" s="660"/>
      <c r="BN24" s="661"/>
      <c r="BO24" s="662" t="s">
        <v>235</v>
      </c>
      <c r="BP24" s="662"/>
      <c r="BQ24" s="662"/>
      <c r="BR24" s="662"/>
      <c r="BS24" s="668" t="s">
        <v>235</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4081173</v>
      </c>
      <c r="CS24" s="649"/>
      <c r="CT24" s="649"/>
      <c r="CU24" s="649"/>
      <c r="CV24" s="649"/>
      <c r="CW24" s="649"/>
      <c r="CX24" s="649"/>
      <c r="CY24" s="650"/>
      <c r="CZ24" s="653">
        <v>39.4</v>
      </c>
      <c r="DA24" s="654"/>
      <c r="DB24" s="654"/>
      <c r="DC24" s="673"/>
      <c r="DD24" s="694">
        <v>2679553</v>
      </c>
      <c r="DE24" s="649"/>
      <c r="DF24" s="649"/>
      <c r="DG24" s="649"/>
      <c r="DH24" s="649"/>
      <c r="DI24" s="649"/>
      <c r="DJ24" s="649"/>
      <c r="DK24" s="650"/>
      <c r="DL24" s="694">
        <v>2674178</v>
      </c>
      <c r="DM24" s="649"/>
      <c r="DN24" s="649"/>
      <c r="DO24" s="649"/>
      <c r="DP24" s="649"/>
      <c r="DQ24" s="649"/>
      <c r="DR24" s="649"/>
      <c r="DS24" s="649"/>
      <c r="DT24" s="649"/>
      <c r="DU24" s="649"/>
      <c r="DV24" s="650"/>
      <c r="DW24" s="653">
        <v>40.299999999999997</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108748</v>
      </c>
      <c r="S25" s="660"/>
      <c r="T25" s="660"/>
      <c r="U25" s="660"/>
      <c r="V25" s="660"/>
      <c r="W25" s="660"/>
      <c r="X25" s="660"/>
      <c r="Y25" s="661"/>
      <c r="Z25" s="662">
        <v>1</v>
      </c>
      <c r="AA25" s="662"/>
      <c r="AB25" s="662"/>
      <c r="AC25" s="662"/>
      <c r="AD25" s="663">
        <v>9912</v>
      </c>
      <c r="AE25" s="663"/>
      <c r="AF25" s="663"/>
      <c r="AG25" s="663"/>
      <c r="AH25" s="663"/>
      <c r="AI25" s="663"/>
      <c r="AJ25" s="663"/>
      <c r="AK25" s="663"/>
      <c r="AL25" s="664">
        <v>0.2</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229</v>
      </c>
      <c r="BH25" s="660"/>
      <c r="BI25" s="660"/>
      <c r="BJ25" s="660"/>
      <c r="BK25" s="660"/>
      <c r="BL25" s="660"/>
      <c r="BM25" s="660"/>
      <c r="BN25" s="661"/>
      <c r="BO25" s="662" t="s">
        <v>235</v>
      </c>
      <c r="BP25" s="662"/>
      <c r="BQ25" s="662"/>
      <c r="BR25" s="662"/>
      <c r="BS25" s="668" t="s">
        <v>235</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1580394</v>
      </c>
      <c r="CS25" s="683"/>
      <c r="CT25" s="683"/>
      <c r="CU25" s="683"/>
      <c r="CV25" s="683"/>
      <c r="CW25" s="683"/>
      <c r="CX25" s="683"/>
      <c r="CY25" s="684"/>
      <c r="CZ25" s="664">
        <v>15.3</v>
      </c>
      <c r="DA25" s="695"/>
      <c r="DB25" s="695"/>
      <c r="DC25" s="697"/>
      <c r="DD25" s="668">
        <v>1404379</v>
      </c>
      <c r="DE25" s="683"/>
      <c r="DF25" s="683"/>
      <c r="DG25" s="683"/>
      <c r="DH25" s="683"/>
      <c r="DI25" s="683"/>
      <c r="DJ25" s="683"/>
      <c r="DK25" s="684"/>
      <c r="DL25" s="668">
        <v>1399975</v>
      </c>
      <c r="DM25" s="683"/>
      <c r="DN25" s="683"/>
      <c r="DO25" s="683"/>
      <c r="DP25" s="683"/>
      <c r="DQ25" s="683"/>
      <c r="DR25" s="683"/>
      <c r="DS25" s="683"/>
      <c r="DT25" s="683"/>
      <c r="DU25" s="683"/>
      <c r="DV25" s="684"/>
      <c r="DW25" s="664">
        <v>21.1</v>
      </c>
      <c r="DX25" s="695"/>
      <c r="DY25" s="695"/>
      <c r="DZ25" s="695"/>
      <c r="EA25" s="695"/>
      <c r="EB25" s="695"/>
      <c r="EC25" s="696"/>
    </row>
    <row r="26" spans="2:133" ht="11.25" customHeight="1">
      <c r="B26" s="656" t="s">
        <v>291</v>
      </c>
      <c r="C26" s="657"/>
      <c r="D26" s="657"/>
      <c r="E26" s="657"/>
      <c r="F26" s="657"/>
      <c r="G26" s="657"/>
      <c r="H26" s="657"/>
      <c r="I26" s="657"/>
      <c r="J26" s="657"/>
      <c r="K26" s="657"/>
      <c r="L26" s="657"/>
      <c r="M26" s="657"/>
      <c r="N26" s="657"/>
      <c r="O26" s="657"/>
      <c r="P26" s="657"/>
      <c r="Q26" s="658"/>
      <c r="R26" s="659">
        <v>16307</v>
      </c>
      <c r="S26" s="660"/>
      <c r="T26" s="660"/>
      <c r="U26" s="660"/>
      <c r="V26" s="660"/>
      <c r="W26" s="660"/>
      <c r="X26" s="660"/>
      <c r="Y26" s="661"/>
      <c r="Z26" s="662">
        <v>0.1</v>
      </c>
      <c r="AA26" s="662"/>
      <c r="AB26" s="662"/>
      <c r="AC26" s="662"/>
      <c r="AD26" s="663" t="s">
        <v>229</v>
      </c>
      <c r="AE26" s="663"/>
      <c r="AF26" s="663"/>
      <c r="AG26" s="663"/>
      <c r="AH26" s="663"/>
      <c r="AI26" s="663"/>
      <c r="AJ26" s="663"/>
      <c r="AK26" s="663"/>
      <c r="AL26" s="664" t="s">
        <v>235</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235</v>
      </c>
      <c r="BH26" s="660"/>
      <c r="BI26" s="660"/>
      <c r="BJ26" s="660"/>
      <c r="BK26" s="660"/>
      <c r="BL26" s="660"/>
      <c r="BM26" s="660"/>
      <c r="BN26" s="661"/>
      <c r="BO26" s="662" t="s">
        <v>121</v>
      </c>
      <c r="BP26" s="662"/>
      <c r="BQ26" s="662"/>
      <c r="BR26" s="662"/>
      <c r="BS26" s="668" t="s">
        <v>235</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1056541</v>
      </c>
      <c r="CS26" s="660"/>
      <c r="CT26" s="660"/>
      <c r="CU26" s="660"/>
      <c r="CV26" s="660"/>
      <c r="CW26" s="660"/>
      <c r="CX26" s="660"/>
      <c r="CY26" s="661"/>
      <c r="CZ26" s="664">
        <v>10.199999999999999</v>
      </c>
      <c r="DA26" s="695"/>
      <c r="DB26" s="695"/>
      <c r="DC26" s="697"/>
      <c r="DD26" s="668">
        <v>906554</v>
      </c>
      <c r="DE26" s="660"/>
      <c r="DF26" s="660"/>
      <c r="DG26" s="660"/>
      <c r="DH26" s="660"/>
      <c r="DI26" s="660"/>
      <c r="DJ26" s="660"/>
      <c r="DK26" s="661"/>
      <c r="DL26" s="668" t="s">
        <v>235</v>
      </c>
      <c r="DM26" s="660"/>
      <c r="DN26" s="660"/>
      <c r="DO26" s="660"/>
      <c r="DP26" s="660"/>
      <c r="DQ26" s="660"/>
      <c r="DR26" s="660"/>
      <c r="DS26" s="660"/>
      <c r="DT26" s="660"/>
      <c r="DU26" s="660"/>
      <c r="DV26" s="661"/>
      <c r="DW26" s="664" t="s">
        <v>121</v>
      </c>
      <c r="DX26" s="695"/>
      <c r="DY26" s="695"/>
      <c r="DZ26" s="695"/>
      <c r="EA26" s="695"/>
      <c r="EB26" s="695"/>
      <c r="EC26" s="696"/>
    </row>
    <row r="27" spans="2:133" ht="11.25" customHeight="1">
      <c r="B27" s="656" t="s">
        <v>294</v>
      </c>
      <c r="C27" s="657"/>
      <c r="D27" s="657"/>
      <c r="E27" s="657"/>
      <c r="F27" s="657"/>
      <c r="G27" s="657"/>
      <c r="H27" s="657"/>
      <c r="I27" s="657"/>
      <c r="J27" s="657"/>
      <c r="K27" s="657"/>
      <c r="L27" s="657"/>
      <c r="M27" s="657"/>
      <c r="N27" s="657"/>
      <c r="O27" s="657"/>
      <c r="P27" s="657"/>
      <c r="Q27" s="658"/>
      <c r="R27" s="659">
        <v>1048787</v>
      </c>
      <c r="S27" s="660"/>
      <c r="T27" s="660"/>
      <c r="U27" s="660"/>
      <c r="V27" s="660"/>
      <c r="W27" s="660"/>
      <c r="X27" s="660"/>
      <c r="Y27" s="661"/>
      <c r="Z27" s="662">
        <v>9.6</v>
      </c>
      <c r="AA27" s="662"/>
      <c r="AB27" s="662"/>
      <c r="AC27" s="662"/>
      <c r="AD27" s="663" t="s">
        <v>121</v>
      </c>
      <c r="AE27" s="663"/>
      <c r="AF27" s="663"/>
      <c r="AG27" s="663"/>
      <c r="AH27" s="663"/>
      <c r="AI27" s="663"/>
      <c r="AJ27" s="663"/>
      <c r="AK27" s="663"/>
      <c r="AL27" s="664" t="s">
        <v>235</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3768297</v>
      </c>
      <c r="BH27" s="660"/>
      <c r="BI27" s="660"/>
      <c r="BJ27" s="660"/>
      <c r="BK27" s="660"/>
      <c r="BL27" s="660"/>
      <c r="BM27" s="660"/>
      <c r="BN27" s="661"/>
      <c r="BO27" s="662">
        <v>100</v>
      </c>
      <c r="BP27" s="662"/>
      <c r="BQ27" s="662"/>
      <c r="BR27" s="662"/>
      <c r="BS27" s="668">
        <v>5768</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1785716</v>
      </c>
      <c r="CS27" s="683"/>
      <c r="CT27" s="683"/>
      <c r="CU27" s="683"/>
      <c r="CV27" s="683"/>
      <c r="CW27" s="683"/>
      <c r="CX27" s="683"/>
      <c r="CY27" s="684"/>
      <c r="CZ27" s="664">
        <v>17.2</v>
      </c>
      <c r="DA27" s="695"/>
      <c r="DB27" s="695"/>
      <c r="DC27" s="697"/>
      <c r="DD27" s="668">
        <v>560111</v>
      </c>
      <c r="DE27" s="683"/>
      <c r="DF27" s="683"/>
      <c r="DG27" s="683"/>
      <c r="DH27" s="683"/>
      <c r="DI27" s="683"/>
      <c r="DJ27" s="683"/>
      <c r="DK27" s="684"/>
      <c r="DL27" s="668">
        <v>559140</v>
      </c>
      <c r="DM27" s="683"/>
      <c r="DN27" s="683"/>
      <c r="DO27" s="683"/>
      <c r="DP27" s="683"/>
      <c r="DQ27" s="683"/>
      <c r="DR27" s="683"/>
      <c r="DS27" s="683"/>
      <c r="DT27" s="683"/>
      <c r="DU27" s="683"/>
      <c r="DV27" s="684"/>
      <c r="DW27" s="664">
        <v>8.4</v>
      </c>
      <c r="DX27" s="695"/>
      <c r="DY27" s="695"/>
      <c r="DZ27" s="695"/>
      <c r="EA27" s="695"/>
      <c r="EB27" s="695"/>
      <c r="EC27" s="696"/>
    </row>
    <row r="28" spans="2:133" ht="11.25" customHeight="1">
      <c r="B28" s="701" t="s">
        <v>297</v>
      </c>
      <c r="C28" s="702"/>
      <c r="D28" s="702"/>
      <c r="E28" s="702"/>
      <c r="F28" s="702"/>
      <c r="G28" s="702"/>
      <c r="H28" s="702"/>
      <c r="I28" s="702"/>
      <c r="J28" s="702"/>
      <c r="K28" s="702"/>
      <c r="L28" s="702"/>
      <c r="M28" s="702"/>
      <c r="N28" s="702"/>
      <c r="O28" s="702"/>
      <c r="P28" s="702"/>
      <c r="Q28" s="703"/>
      <c r="R28" s="659" t="s">
        <v>235</v>
      </c>
      <c r="S28" s="660"/>
      <c r="T28" s="660"/>
      <c r="U28" s="660"/>
      <c r="V28" s="660"/>
      <c r="W28" s="660"/>
      <c r="X28" s="660"/>
      <c r="Y28" s="661"/>
      <c r="Z28" s="662" t="s">
        <v>235</v>
      </c>
      <c r="AA28" s="662"/>
      <c r="AB28" s="662"/>
      <c r="AC28" s="662"/>
      <c r="AD28" s="663" t="s">
        <v>121</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715063</v>
      </c>
      <c r="CS28" s="660"/>
      <c r="CT28" s="660"/>
      <c r="CU28" s="660"/>
      <c r="CV28" s="660"/>
      <c r="CW28" s="660"/>
      <c r="CX28" s="660"/>
      <c r="CY28" s="661"/>
      <c r="CZ28" s="664">
        <v>6.9</v>
      </c>
      <c r="DA28" s="695"/>
      <c r="DB28" s="695"/>
      <c r="DC28" s="697"/>
      <c r="DD28" s="668">
        <v>715063</v>
      </c>
      <c r="DE28" s="660"/>
      <c r="DF28" s="660"/>
      <c r="DG28" s="660"/>
      <c r="DH28" s="660"/>
      <c r="DI28" s="660"/>
      <c r="DJ28" s="660"/>
      <c r="DK28" s="661"/>
      <c r="DL28" s="668">
        <v>715063</v>
      </c>
      <c r="DM28" s="660"/>
      <c r="DN28" s="660"/>
      <c r="DO28" s="660"/>
      <c r="DP28" s="660"/>
      <c r="DQ28" s="660"/>
      <c r="DR28" s="660"/>
      <c r="DS28" s="660"/>
      <c r="DT28" s="660"/>
      <c r="DU28" s="660"/>
      <c r="DV28" s="661"/>
      <c r="DW28" s="664">
        <v>10.8</v>
      </c>
      <c r="DX28" s="695"/>
      <c r="DY28" s="695"/>
      <c r="DZ28" s="695"/>
      <c r="EA28" s="695"/>
      <c r="EB28" s="695"/>
      <c r="EC28" s="696"/>
    </row>
    <row r="29" spans="2:133" ht="11.25" customHeight="1">
      <c r="B29" s="656" t="s">
        <v>299</v>
      </c>
      <c r="C29" s="657"/>
      <c r="D29" s="657"/>
      <c r="E29" s="657"/>
      <c r="F29" s="657"/>
      <c r="G29" s="657"/>
      <c r="H29" s="657"/>
      <c r="I29" s="657"/>
      <c r="J29" s="657"/>
      <c r="K29" s="657"/>
      <c r="L29" s="657"/>
      <c r="M29" s="657"/>
      <c r="N29" s="657"/>
      <c r="O29" s="657"/>
      <c r="P29" s="657"/>
      <c r="Q29" s="658"/>
      <c r="R29" s="659">
        <v>597881</v>
      </c>
      <c r="S29" s="660"/>
      <c r="T29" s="660"/>
      <c r="U29" s="660"/>
      <c r="V29" s="660"/>
      <c r="W29" s="660"/>
      <c r="X29" s="660"/>
      <c r="Y29" s="661"/>
      <c r="Z29" s="662">
        <v>5.5</v>
      </c>
      <c r="AA29" s="662"/>
      <c r="AB29" s="662"/>
      <c r="AC29" s="662"/>
      <c r="AD29" s="663" t="s">
        <v>121</v>
      </c>
      <c r="AE29" s="663"/>
      <c r="AF29" s="663"/>
      <c r="AG29" s="663"/>
      <c r="AH29" s="663"/>
      <c r="AI29" s="663"/>
      <c r="AJ29" s="663"/>
      <c r="AK29" s="663"/>
      <c r="AL29" s="664" t="s">
        <v>235</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715063</v>
      </c>
      <c r="CS29" s="683"/>
      <c r="CT29" s="683"/>
      <c r="CU29" s="683"/>
      <c r="CV29" s="683"/>
      <c r="CW29" s="683"/>
      <c r="CX29" s="683"/>
      <c r="CY29" s="684"/>
      <c r="CZ29" s="664">
        <v>6.9</v>
      </c>
      <c r="DA29" s="695"/>
      <c r="DB29" s="695"/>
      <c r="DC29" s="697"/>
      <c r="DD29" s="668">
        <v>715063</v>
      </c>
      <c r="DE29" s="683"/>
      <c r="DF29" s="683"/>
      <c r="DG29" s="683"/>
      <c r="DH29" s="683"/>
      <c r="DI29" s="683"/>
      <c r="DJ29" s="683"/>
      <c r="DK29" s="684"/>
      <c r="DL29" s="668">
        <v>715063</v>
      </c>
      <c r="DM29" s="683"/>
      <c r="DN29" s="683"/>
      <c r="DO29" s="683"/>
      <c r="DP29" s="683"/>
      <c r="DQ29" s="683"/>
      <c r="DR29" s="683"/>
      <c r="DS29" s="683"/>
      <c r="DT29" s="683"/>
      <c r="DU29" s="683"/>
      <c r="DV29" s="684"/>
      <c r="DW29" s="664">
        <v>10.8</v>
      </c>
      <c r="DX29" s="695"/>
      <c r="DY29" s="695"/>
      <c r="DZ29" s="695"/>
      <c r="EA29" s="695"/>
      <c r="EB29" s="695"/>
      <c r="EC29" s="696"/>
    </row>
    <row r="30" spans="2:133" ht="11.25" customHeight="1">
      <c r="B30" s="656" t="s">
        <v>304</v>
      </c>
      <c r="C30" s="657"/>
      <c r="D30" s="657"/>
      <c r="E30" s="657"/>
      <c r="F30" s="657"/>
      <c r="G30" s="657"/>
      <c r="H30" s="657"/>
      <c r="I30" s="657"/>
      <c r="J30" s="657"/>
      <c r="K30" s="657"/>
      <c r="L30" s="657"/>
      <c r="M30" s="657"/>
      <c r="N30" s="657"/>
      <c r="O30" s="657"/>
      <c r="P30" s="657"/>
      <c r="Q30" s="658"/>
      <c r="R30" s="659">
        <v>8458</v>
      </c>
      <c r="S30" s="660"/>
      <c r="T30" s="660"/>
      <c r="U30" s="660"/>
      <c r="V30" s="660"/>
      <c r="W30" s="660"/>
      <c r="X30" s="660"/>
      <c r="Y30" s="661"/>
      <c r="Z30" s="662">
        <v>0.1</v>
      </c>
      <c r="AA30" s="662"/>
      <c r="AB30" s="662"/>
      <c r="AC30" s="662"/>
      <c r="AD30" s="663">
        <v>4574</v>
      </c>
      <c r="AE30" s="663"/>
      <c r="AF30" s="663"/>
      <c r="AG30" s="663"/>
      <c r="AH30" s="663"/>
      <c r="AI30" s="663"/>
      <c r="AJ30" s="663"/>
      <c r="AK30" s="663"/>
      <c r="AL30" s="664">
        <v>0.1</v>
      </c>
      <c r="AM30" s="665"/>
      <c r="AN30" s="665"/>
      <c r="AO30" s="666"/>
      <c r="AP30" s="707" t="s">
        <v>305</v>
      </c>
      <c r="AQ30" s="708"/>
      <c r="AR30" s="708"/>
      <c r="AS30" s="708"/>
      <c r="AT30" s="713" t="s">
        <v>306</v>
      </c>
      <c r="AU30" s="210"/>
      <c r="AV30" s="210"/>
      <c r="AW30" s="210"/>
      <c r="AX30" s="645" t="s">
        <v>179</v>
      </c>
      <c r="AY30" s="646"/>
      <c r="AZ30" s="646"/>
      <c r="BA30" s="646"/>
      <c r="BB30" s="646"/>
      <c r="BC30" s="646"/>
      <c r="BD30" s="646"/>
      <c r="BE30" s="646"/>
      <c r="BF30" s="647"/>
      <c r="BG30" s="719">
        <v>99.2</v>
      </c>
      <c r="BH30" s="720"/>
      <c r="BI30" s="720"/>
      <c r="BJ30" s="720"/>
      <c r="BK30" s="720"/>
      <c r="BL30" s="720"/>
      <c r="BM30" s="654">
        <v>97.4</v>
      </c>
      <c r="BN30" s="720"/>
      <c r="BO30" s="720"/>
      <c r="BP30" s="720"/>
      <c r="BQ30" s="721"/>
      <c r="BR30" s="719">
        <v>99</v>
      </c>
      <c r="BS30" s="720"/>
      <c r="BT30" s="720"/>
      <c r="BU30" s="720"/>
      <c r="BV30" s="720"/>
      <c r="BW30" s="720"/>
      <c r="BX30" s="654">
        <v>96.4</v>
      </c>
      <c r="BY30" s="720"/>
      <c r="BZ30" s="720"/>
      <c r="CA30" s="720"/>
      <c r="CB30" s="721"/>
      <c r="CD30" s="724"/>
      <c r="CE30" s="725"/>
      <c r="CF30" s="674" t="s">
        <v>307</v>
      </c>
      <c r="CG30" s="675"/>
      <c r="CH30" s="675"/>
      <c r="CI30" s="675"/>
      <c r="CJ30" s="675"/>
      <c r="CK30" s="675"/>
      <c r="CL30" s="675"/>
      <c r="CM30" s="675"/>
      <c r="CN30" s="675"/>
      <c r="CO30" s="675"/>
      <c r="CP30" s="675"/>
      <c r="CQ30" s="676"/>
      <c r="CR30" s="659">
        <v>650759</v>
      </c>
      <c r="CS30" s="660"/>
      <c r="CT30" s="660"/>
      <c r="CU30" s="660"/>
      <c r="CV30" s="660"/>
      <c r="CW30" s="660"/>
      <c r="CX30" s="660"/>
      <c r="CY30" s="661"/>
      <c r="CZ30" s="664">
        <v>6.3</v>
      </c>
      <c r="DA30" s="695"/>
      <c r="DB30" s="695"/>
      <c r="DC30" s="697"/>
      <c r="DD30" s="668">
        <v>650759</v>
      </c>
      <c r="DE30" s="660"/>
      <c r="DF30" s="660"/>
      <c r="DG30" s="660"/>
      <c r="DH30" s="660"/>
      <c r="DI30" s="660"/>
      <c r="DJ30" s="660"/>
      <c r="DK30" s="661"/>
      <c r="DL30" s="668">
        <v>650759</v>
      </c>
      <c r="DM30" s="660"/>
      <c r="DN30" s="660"/>
      <c r="DO30" s="660"/>
      <c r="DP30" s="660"/>
      <c r="DQ30" s="660"/>
      <c r="DR30" s="660"/>
      <c r="DS30" s="660"/>
      <c r="DT30" s="660"/>
      <c r="DU30" s="660"/>
      <c r="DV30" s="661"/>
      <c r="DW30" s="664">
        <v>9.8000000000000007</v>
      </c>
      <c r="DX30" s="695"/>
      <c r="DY30" s="695"/>
      <c r="DZ30" s="695"/>
      <c r="EA30" s="695"/>
      <c r="EB30" s="695"/>
      <c r="EC30" s="696"/>
    </row>
    <row r="31" spans="2:133" ht="11.25" customHeight="1">
      <c r="B31" s="656" t="s">
        <v>308</v>
      </c>
      <c r="C31" s="657"/>
      <c r="D31" s="657"/>
      <c r="E31" s="657"/>
      <c r="F31" s="657"/>
      <c r="G31" s="657"/>
      <c r="H31" s="657"/>
      <c r="I31" s="657"/>
      <c r="J31" s="657"/>
      <c r="K31" s="657"/>
      <c r="L31" s="657"/>
      <c r="M31" s="657"/>
      <c r="N31" s="657"/>
      <c r="O31" s="657"/>
      <c r="P31" s="657"/>
      <c r="Q31" s="658"/>
      <c r="R31" s="659">
        <v>98662</v>
      </c>
      <c r="S31" s="660"/>
      <c r="T31" s="660"/>
      <c r="U31" s="660"/>
      <c r="V31" s="660"/>
      <c r="W31" s="660"/>
      <c r="X31" s="660"/>
      <c r="Y31" s="661"/>
      <c r="Z31" s="662">
        <v>0.9</v>
      </c>
      <c r="AA31" s="662"/>
      <c r="AB31" s="662"/>
      <c r="AC31" s="662"/>
      <c r="AD31" s="663" t="s">
        <v>235</v>
      </c>
      <c r="AE31" s="663"/>
      <c r="AF31" s="663"/>
      <c r="AG31" s="663"/>
      <c r="AH31" s="663"/>
      <c r="AI31" s="663"/>
      <c r="AJ31" s="663"/>
      <c r="AK31" s="663"/>
      <c r="AL31" s="664" t="s">
        <v>121</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v>
      </c>
      <c r="BH31" s="683"/>
      <c r="BI31" s="683"/>
      <c r="BJ31" s="683"/>
      <c r="BK31" s="683"/>
      <c r="BL31" s="683"/>
      <c r="BM31" s="665">
        <v>96.8</v>
      </c>
      <c r="BN31" s="717"/>
      <c r="BO31" s="717"/>
      <c r="BP31" s="717"/>
      <c r="BQ31" s="718"/>
      <c r="BR31" s="716">
        <v>98.9</v>
      </c>
      <c r="BS31" s="683"/>
      <c r="BT31" s="683"/>
      <c r="BU31" s="683"/>
      <c r="BV31" s="683"/>
      <c r="BW31" s="683"/>
      <c r="BX31" s="665">
        <v>95.7</v>
      </c>
      <c r="BY31" s="717"/>
      <c r="BZ31" s="717"/>
      <c r="CA31" s="717"/>
      <c r="CB31" s="718"/>
      <c r="CD31" s="724"/>
      <c r="CE31" s="725"/>
      <c r="CF31" s="674" t="s">
        <v>311</v>
      </c>
      <c r="CG31" s="675"/>
      <c r="CH31" s="675"/>
      <c r="CI31" s="675"/>
      <c r="CJ31" s="675"/>
      <c r="CK31" s="675"/>
      <c r="CL31" s="675"/>
      <c r="CM31" s="675"/>
      <c r="CN31" s="675"/>
      <c r="CO31" s="675"/>
      <c r="CP31" s="675"/>
      <c r="CQ31" s="676"/>
      <c r="CR31" s="659">
        <v>64304</v>
      </c>
      <c r="CS31" s="683"/>
      <c r="CT31" s="683"/>
      <c r="CU31" s="683"/>
      <c r="CV31" s="683"/>
      <c r="CW31" s="683"/>
      <c r="CX31" s="683"/>
      <c r="CY31" s="684"/>
      <c r="CZ31" s="664">
        <v>0.6</v>
      </c>
      <c r="DA31" s="695"/>
      <c r="DB31" s="695"/>
      <c r="DC31" s="697"/>
      <c r="DD31" s="668">
        <v>64304</v>
      </c>
      <c r="DE31" s="683"/>
      <c r="DF31" s="683"/>
      <c r="DG31" s="683"/>
      <c r="DH31" s="683"/>
      <c r="DI31" s="683"/>
      <c r="DJ31" s="683"/>
      <c r="DK31" s="684"/>
      <c r="DL31" s="668">
        <v>64304</v>
      </c>
      <c r="DM31" s="683"/>
      <c r="DN31" s="683"/>
      <c r="DO31" s="683"/>
      <c r="DP31" s="683"/>
      <c r="DQ31" s="683"/>
      <c r="DR31" s="683"/>
      <c r="DS31" s="683"/>
      <c r="DT31" s="683"/>
      <c r="DU31" s="683"/>
      <c r="DV31" s="684"/>
      <c r="DW31" s="664">
        <v>1</v>
      </c>
      <c r="DX31" s="695"/>
      <c r="DY31" s="695"/>
      <c r="DZ31" s="695"/>
      <c r="EA31" s="695"/>
      <c r="EB31" s="695"/>
      <c r="EC31" s="696"/>
    </row>
    <row r="32" spans="2:133" ht="11.25" customHeight="1">
      <c r="B32" s="656" t="s">
        <v>312</v>
      </c>
      <c r="C32" s="657"/>
      <c r="D32" s="657"/>
      <c r="E32" s="657"/>
      <c r="F32" s="657"/>
      <c r="G32" s="657"/>
      <c r="H32" s="657"/>
      <c r="I32" s="657"/>
      <c r="J32" s="657"/>
      <c r="K32" s="657"/>
      <c r="L32" s="657"/>
      <c r="M32" s="657"/>
      <c r="N32" s="657"/>
      <c r="O32" s="657"/>
      <c r="P32" s="657"/>
      <c r="Q32" s="658"/>
      <c r="R32" s="659">
        <v>562558</v>
      </c>
      <c r="S32" s="660"/>
      <c r="T32" s="660"/>
      <c r="U32" s="660"/>
      <c r="V32" s="660"/>
      <c r="W32" s="660"/>
      <c r="X32" s="660"/>
      <c r="Y32" s="661"/>
      <c r="Z32" s="662">
        <v>5.2</v>
      </c>
      <c r="AA32" s="662"/>
      <c r="AB32" s="662"/>
      <c r="AC32" s="662"/>
      <c r="AD32" s="663" t="s">
        <v>121</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99.4</v>
      </c>
      <c r="BH32" s="729"/>
      <c r="BI32" s="729"/>
      <c r="BJ32" s="729"/>
      <c r="BK32" s="729"/>
      <c r="BL32" s="729"/>
      <c r="BM32" s="730">
        <v>97.7</v>
      </c>
      <c r="BN32" s="729"/>
      <c r="BO32" s="729"/>
      <c r="BP32" s="729"/>
      <c r="BQ32" s="731"/>
      <c r="BR32" s="728">
        <v>99</v>
      </c>
      <c r="BS32" s="729"/>
      <c r="BT32" s="729"/>
      <c r="BU32" s="729"/>
      <c r="BV32" s="729"/>
      <c r="BW32" s="729"/>
      <c r="BX32" s="730">
        <v>96.7</v>
      </c>
      <c r="BY32" s="729"/>
      <c r="BZ32" s="729"/>
      <c r="CA32" s="729"/>
      <c r="CB32" s="731"/>
      <c r="CD32" s="726"/>
      <c r="CE32" s="727"/>
      <c r="CF32" s="674" t="s">
        <v>314</v>
      </c>
      <c r="CG32" s="675"/>
      <c r="CH32" s="675"/>
      <c r="CI32" s="675"/>
      <c r="CJ32" s="675"/>
      <c r="CK32" s="675"/>
      <c r="CL32" s="675"/>
      <c r="CM32" s="675"/>
      <c r="CN32" s="675"/>
      <c r="CO32" s="675"/>
      <c r="CP32" s="675"/>
      <c r="CQ32" s="676"/>
      <c r="CR32" s="659" t="s">
        <v>121</v>
      </c>
      <c r="CS32" s="660"/>
      <c r="CT32" s="660"/>
      <c r="CU32" s="660"/>
      <c r="CV32" s="660"/>
      <c r="CW32" s="660"/>
      <c r="CX32" s="660"/>
      <c r="CY32" s="661"/>
      <c r="CZ32" s="664" t="s">
        <v>121</v>
      </c>
      <c r="DA32" s="695"/>
      <c r="DB32" s="695"/>
      <c r="DC32" s="697"/>
      <c r="DD32" s="668" t="s">
        <v>235</v>
      </c>
      <c r="DE32" s="660"/>
      <c r="DF32" s="660"/>
      <c r="DG32" s="660"/>
      <c r="DH32" s="660"/>
      <c r="DI32" s="660"/>
      <c r="DJ32" s="660"/>
      <c r="DK32" s="661"/>
      <c r="DL32" s="668" t="s">
        <v>121</v>
      </c>
      <c r="DM32" s="660"/>
      <c r="DN32" s="660"/>
      <c r="DO32" s="660"/>
      <c r="DP32" s="660"/>
      <c r="DQ32" s="660"/>
      <c r="DR32" s="660"/>
      <c r="DS32" s="660"/>
      <c r="DT32" s="660"/>
      <c r="DU32" s="660"/>
      <c r="DV32" s="661"/>
      <c r="DW32" s="664" t="s">
        <v>121</v>
      </c>
      <c r="DX32" s="695"/>
      <c r="DY32" s="695"/>
      <c r="DZ32" s="695"/>
      <c r="EA32" s="695"/>
      <c r="EB32" s="695"/>
      <c r="EC32" s="696"/>
    </row>
    <row r="33" spans="2:133" ht="11.25" customHeight="1">
      <c r="B33" s="656" t="s">
        <v>315</v>
      </c>
      <c r="C33" s="657"/>
      <c r="D33" s="657"/>
      <c r="E33" s="657"/>
      <c r="F33" s="657"/>
      <c r="G33" s="657"/>
      <c r="H33" s="657"/>
      <c r="I33" s="657"/>
      <c r="J33" s="657"/>
      <c r="K33" s="657"/>
      <c r="L33" s="657"/>
      <c r="M33" s="657"/>
      <c r="N33" s="657"/>
      <c r="O33" s="657"/>
      <c r="P33" s="657"/>
      <c r="Q33" s="658"/>
      <c r="R33" s="659">
        <v>707506</v>
      </c>
      <c r="S33" s="660"/>
      <c r="T33" s="660"/>
      <c r="U33" s="660"/>
      <c r="V33" s="660"/>
      <c r="W33" s="660"/>
      <c r="X33" s="660"/>
      <c r="Y33" s="661"/>
      <c r="Z33" s="662">
        <v>6.5</v>
      </c>
      <c r="AA33" s="662"/>
      <c r="AB33" s="662"/>
      <c r="AC33" s="662"/>
      <c r="AD33" s="663" t="s">
        <v>235</v>
      </c>
      <c r="AE33" s="663"/>
      <c r="AF33" s="663"/>
      <c r="AG33" s="663"/>
      <c r="AH33" s="663"/>
      <c r="AI33" s="663"/>
      <c r="AJ33" s="663"/>
      <c r="AK33" s="663"/>
      <c r="AL33" s="664" t="s">
        <v>235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5311383</v>
      </c>
      <c r="CS33" s="683"/>
      <c r="CT33" s="683"/>
      <c r="CU33" s="683"/>
      <c r="CV33" s="683"/>
      <c r="CW33" s="683"/>
      <c r="CX33" s="683"/>
      <c r="CY33" s="684"/>
      <c r="CZ33" s="664">
        <v>51.3</v>
      </c>
      <c r="DA33" s="695"/>
      <c r="DB33" s="695"/>
      <c r="DC33" s="697"/>
      <c r="DD33" s="668">
        <v>4631410</v>
      </c>
      <c r="DE33" s="683"/>
      <c r="DF33" s="683"/>
      <c r="DG33" s="683"/>
      <c r="DH33" s="683"/>
      <c r="DI33" s="683"/>
      <c r="DJ33" s="683"/>
      <c r="DK33" s="684"/>
      <c r="DL33" s="668">
        <v>3532030</v>
      </c>
      <c r="DM33" s="683"/>
      <c r="DN33" s="683"/>
      <c r="DO33" s="683"/>
      <c r="DP33" s="683"/>
      <c r="DQ33" s="683"/>
      <c r="DR33" s="683"/>
      <c r="DS33" s="683"/>
      <c r="DT33" s="683"/>
      <c r="DU33" s="683"/>
      <c r="DV33" s="684"/>
      <c r="DW33" s="664">
        <v>53.3</v>
      </c>
      <c r="DX33" s="695"/>
      <c r="DY33" s="695"/>
      <c r="DZ33" s="695"/>
      <c r="EA33" s="695"/>
      <c r="EB33" s="695"/>
      <c r="EC33" s="696"/>
    </row>
    <row r="34" spans="2:133" ht="11.25" customHeight="1">
      <c r="B34" s="656" t="s">
        <v>317</v>
      </c>
      <c r="C34" s="657"/>
      <c r="D34" s="657"/>
      <c r="E34" s="657"/>
      <c r="F34" s="657"/>
      <c r="G34" s="657"/>
      <c r="H34" s="657"/>
      <c r="I34" s="657"/>
      <c r="J34" s="657"/>
      <c r="K34" s="657"/>
      <c r="L34" s="657"/>
      <c r="M34" s="657"/>
      <c r="N34" s="657"/>
      <c r="O34" s="657"/>
      <c r="P34" s="657"/>
      <c r="Q34" s="658"/>
      <c r="R34" s="659">
        <v>216801</v>
      </c>
      <c r="S34" s="660"/>
      <c r="T34" s="660"/>
      <c r="U34" s="660"/>
      <c r="V34" s="660"/>
      <c r="W34" s="660"/>
      <c r="X34" s="660"/>
      <c r="Y34" s="661"/>
      <c r="Z34" s="662">
        <v>2</v>
      </c>
      <c r="AA34" s="662"/>
      <c r="AB34" s="662"/>
      <c r="AC34" s="662"/>
      <c r="AD34" s="663">
        <v>12122</v>
      </c>
      <c r="AE34" s="663"/>
      <c r="AF34" s="663"/>
      <c r="AG34" s="663"/>
      <c r="AH34" s="663"/>
      <c r="AI34" s="663"/>
      <c r="AJ34" s="663"/>
      <c r="AK34" s="663"/>
      <c r="AL34" s="664">
        <v>0.2</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1593623</v>
      </c>
      <c r="CS34" s="660"/>
      <c r="CT34" s="660"/>
      <c r="CU34" s="660"/>
      <c r="CV34" s="660"/>
      <c r="CW34" s="660"/>
      <c r="CX34" s="660"/>
      <c r="CY34" s="661"/>
      <c r="CZ34" s="664">
        <v>15.4</v>
      </c>
      <c r="DA34" s="695"/>
      <c r="DB34" s="695"/>
      <c r="DC34" s="697"/>
      <c r="DD34" s="668">
        <v>1201884</v>
      </c>
      <c r="DE34" s="660"/>
      <c r="DF34" s="660"/>
      <c r="DG34" s="660"/>
      <c r="DH34" s="660"/>
      <c r="DI34" s="660"/>
      <c r="DJ34" s="660"/>
      <c r="DK34" s="661"/>
      <c r="DL34" s="668">
        <v>975072</v>
      </c>
      <c r="DM34" s="660"/>
      <c r="DN34" s="660"/>
      <c r="DO34" s="660"/>
      <c r="DP34" s="660"/>
      <c r="DQ34" s="660"/>
      <c r="DR34" s="660"/>
      <c r="DS34" s="660"/>
      <c r="DT34" s="660"/>
      <c r="DU34" s="660"/>
      <c r="DV34" s="661"/>
      <c r="DW34" s="664">
        <v>14.7</v>
      </c>
      <c r="DX34" s="695"/>
      <c r="DY34" s="695"/>
      <c r="DZ34" s="695"/>
      <c r="EA34" s="695"/>
      <c r="EB34" s="695"/>
      <c r="EC34" s="696"/>
    </row>
    <row r="35" spans="2:133" ht="11.25" customHeight="1">
      <c r="B35" s="656" t="s">
        <v>321</v>
      </c>
      <c r="C35" s="657"/>
      <c r="D35" s="657"/>
      <c r="E35" s="657"/>
      <c r="F35" s="657"/>
      <c r="G35" s="657"/>
      <c r="H35" s="657"/>
      <c r="I35" s="657"/>
      <c r="J35" s="657"/>
      <c r="K35" s="657"/>
      <c r="L35" s="657"/>
      <c r="M35" s="657"/>
      <c r="N35" s="657"/>
      <c r="O35" s="657"/>
      <c r="P35" s="657"/>
      <c r="Q35" s="658"/>
      <c r="R35" s="659">
        <v>902095</v>
      </c>
      <c r="S35" s="660"/>
      <c r="T35" s="660"/>
      <c r="U35" s="660"/>
      <c r="V35" s="660"/>
      <c r="W35" s="660"/>
      <c r="X35" s="660"/>
      <c r="Y35" s="661"/>
      <c r="Z35" s="662">
        <v>8.3000000000000007</v>
      </c>
      <c r="AA35" s="662"/>
      <c r="AB35" s="662"/>
      <c r="AC35" s="662"/>
      <c r="AD35" s="663" t="s">
        <v>235</v>
      </c>
      <c r="AE35" s="663"/>
      <c r="AF35" s="663"/>
      <c r="AG35" s="663"/>
      <c r="AH35" s="663"/>
      <c r="AI35" s="663"/>
      <c r="AJ35" s="663"/>
      <c r="AK35" s="663"/>
      <c r="AL35" s="664" t="s">
        <v>235</v>
      </c>
      <c r="AM35" s="665"/>
      <c r="AN35" s="665"/>
      <c r="AO35" s="666"/>
      <c r="AP35" s="214"/>
      <c r="AQ35" s="732" t="s">
        <v>322</v>
      </c>
      <c r="AR35" s="733"/>
      <c r="AS35" s="733"/>
      <c r="AT35" s="733"/>
      <c r="AU35" s="733"/>
      <c r="AV35" s="733"/>
      <c r="AW35" s="733"/>
      <c r="AX35" s="733"/>
      <c r="AY35" s="734"/>
      <c r="AZ35" s="648">
        <v>1826014</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266775</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59165</v>
      </c>
      <c r="CS35" s="683"/>
      <c r="CT35" s="683"/>
      <c r="CU35" s="683"/>
      <c r="CV35" s="683"/>
      <c r="CW35" s="683"/>
      <c r="CX35" s="683"/>
      <c r="CY35" s="684"/>
      <c r="CZ35" s="664">
        <v>0.6</v>
      </c>
      <c r="DA35" s="695"/>
      <c r="DB35" s="695"/>
      <c r="DC35" s="697"/>
      <c r="DD35" s="668">
        <v>58271</v>
      </c>
      <c r="DE35" s="683"/>
      <c r="DF35" s="683"/>
      <c r="DG35" s="683"/>
      <c r="DH35" s="683"/>
      <c r="DI35" s="683"/>
      <c r="DJ35" s="683"/>
      <c r="DK35" s="684"/>
      <c r="DL35" s="668">
        <v>49916</v>
      </c>
      <c r="DM35" s="683"/>
      <c r="DN35" s="683"/>
      <c r="DO35" s="683"/>
      <c r="DP35" s="683"/>
      <c r="DQ35" s="683"/>
      <c r="DR35" s="683"/>
      <c r="DS35" s="683"/>
      <c r="DT35" s="683"/>
      <c r="DU35" s="683"/>
      <c r="DV35" s="684"/>
      <c r="DW35" s="664">
        <v>0.8</v>
      </c>
      <c r="DX35" s="695"/>
      <c r="DY35" s="695"/>
      <c r="DZ35" s="695"/>
      <c r="EA35" s="695"/>
      <c r="EB35" s="695"/>
      <c r="EC35" s="696"/>
    </row>
    <row r="36" spans="2:133" ht="11.25" customHeight="1">
      <c r="B36" s="656" t="s">
        <v>325</v>
      </c>
      <c r="C36" s="657"/>
      <c r="D36" s="657"/>
      <c r="E36" s="657"/>
      <c r="F36" s="657"/>
      <c r="G36" s="657"/>
      <c r="H36" s="657"/>
      <c r="I36" s="657"/>
      <c r="J36" s="657"/>
      <c r="K36" s="657"/>
      <c r="L36" s="657"/>
      <c r="M36" s="657"/>
      <c r="N36" s="657"/>
      <c r="O36" s="657"/>
      <c r="P36" s="657"/>
      <c r="Q36" s="658"/>
      <c r="R36" s="659" t="s">
        <v>235</v>
      </c>
      <c r="S36" s="660"/>
      <c r="T36" s="660"/>
      <c r="U36" s="660"/>
      <c r="V36" s="660"/>
      <c r="W36" s="660"/>
      <c r="X36" s="660"/>
      <c r="Y36" s="661"/>
      <c r="Z36" s="662" t="s">
        <v>235</v>
      </c>
      <c r="AA36" s="662"/>
      <c r="AB36" s="662"/>
      <c r="AC36" s="662"/>
      <c r="AD36" s="663" t="s">
        <v>235</v>
      </c>
      <c r="AE36" s="663"/>
      <c r="AF36" s="663"/>
      <c r="AG36" s="663"/>
      <c r="AH36" s="663"/>
      <c r="AI36" s="663"/>
      <c r="AJ36" s="663"/>
      <c r="AK36" s="663"/>
      <c r="AL36" s="664" t="s">
        <v>235</v>
      </c>
      <c r="AM36" s="665"/>
      <c r="AN36" s="665"/>
      <c r="AO36" s="666"/>
      <c r="AQ36" s="736" t="s">
        <v>326</v>
      </c>
      <c r="AR36" s="737"/>
      <c r="AS36" s="737"/>
      <c r="AT36" s="737"/>
      <c r="AU36" s="737"/>
      <c r="AV36" s="737"/>
      <c r="AW36" s="737"/>
      <c r="AX36" s="737"/>
      <c r="AY36" s="738"/>
      <c r="AZ36" s="659">
        <v>545085</v>
      </c>
      <c r="BA36" s="660"/>
      <c r="BB36" s="660"/>
      <c r="BC36" s="660"/>
      <c r="BD36" s="683"/>
      <c r="BE36" s="683"/>
      <c r="BF36" s="718"/>
      <c r="BG36" s="674" t="s">
        <v>327</v>
      </c>
      <c r="BH36" s="675"/>
      <c r="BI36" s="675"/>
      <c r="BJ36" s="675"/>
      <c r="BK36" s="675"/>
      <c r="BL36" s="675"/>
      <c r="BM36" s="675"/>
      <c r="BN36" s="675"/>
      <c r="BO36" s="675"/>
      <c r="BP36" s="675"/>
      <c r="BQ36" s="675"/>
      <c r="BR36" s="675"/>
      <c r="BS36" s="675"/>
      <c r="BT36" s="675"/>
      <c r="BU36" s="676"/>
      <c r="BV36" s="659">
        <v>238370</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1300340</v>
      </c>
      <c r="CS36" s="660"/>
      <c r="CT36" s="660"/>
      <c r="CU36" s="660"/>
      <c r="CV36" s="660"/>
      <c r="CW36" s="660"/>
      <c r="CX36" s="660"/>
      <c r="CY36" s="661"/>
      <c r="CZ36" s="664">
        <v>12.6</v>
      </c>
      <c r="DA36" s="695"/>
      <c r="DB36" s="695"/>
      <c r="DC36" s="697"/>
      <c r="DD36" s="668">
        <v>1261981</v>
      </c>
      <c r="DE36" s="660"/>
      <c r="DF36" s="660"/>
      <c r="DG36" s="660"/>
      <c r="DH36" s="660"/>
      <c r="DI36" s="660"/>
      <c r="DJ36" s="660"/>
      <c r="DK36" s="661"/>
      <c r="DL36" s="668">
        <v>1125433</v>
      </c>
      <c r="DM36" s="660"/>
      <c r="DN36" s="660"/>
      <c r="DO36" s="660"/>
      <c r="DP36" s="660"/>
      <c r="DQ36" s="660"/>
      <c r="DR36" s="660"/>
      <c r="DS36" s="660"/>
      <c r="DT36" s="660"/>
      <c r="DU36" s="660"/>
      <c r="DV36" s="661"/>
      <c r="DW36" s="664">
        <v>17</v>
      </c>
      <c r="DX36" s="695"/>
      <c r="DY36" s="695"/>
      <c r="DZ36" s="695"/>
      <c r="EA36" s="695"/>
      <c r="EB36" s="695"/>
      <c r="EC36" s="696"/>
    </row>
    <row r="37" spans="2:133" ht="11.25" customHeight="1">
      <c r="B37" s="656" t="s">
        <v>329</v>
      </c>
      <c r="C37" s="657"/>
      <c r="D37" s="657"/>
      <c r="E37" s="657"/>
      <c r="F37" s="657"/>
      <c r="G37" s="657"/>
      <c r="H37" s="657"/>
      <c r="I37" s="657"/>
      <c r="J37" s="657"/>
      <c r="K37" s="657"/>
      <c r="L37" s="657"/>
      <c r="M37" s="657"/>
      <c r="N37" s="657"/>
      <c r="O37" s="657"/>
      <c r="P37" s="657"/>
      <c r="Q37" s="658"/>
      <c r="R37" s="659">
        <v>437295</v>
      </c>
      <c r="S37" s="660"/>
      <c r="T37" s="660"/>
      <c r="U37" s="660"/>
      <c r="V37" s="660"/>
      <c r="W37" s="660"/>
      <c r="X37" s="660"/>
      <c r="Y37" s="661"/>
      <c r="Z37" s="662">
        <v>4</v>
      </c>
      <c r="AA37" s="662"/>
      <c r="AB37" s="662"/>
      <c r="AC37" s="662"/>
      <c r="AD37" s="663" t="s">
        <v>121</v>
      </c>
      <c r="AE37" s="663"/>
      <c r="AF37" s="663"/>
      <c r="AG37" s="663"/>
      <c r="AH37" s="663"/>
      <c r="AI37" s="663"/>
      <c r="AJ37" s="663"/>
      <c r="AK37" s="663"/>
      <c r="AL37" s="664" t="s">
        <v>235</v>
      </c>
      <c r="AM37" s="665"/>
      <c r="AN37" s="665"/>
      <c r="AO37" s="666"/>
      <c r="AQ37" s="736" t="s">
        <v>330</v>
      </c>
      <c r="AR37" s="737"/>
      <c r="AS37" s="737"/>
      <c r="AT37" s="737"/>
      <c r="AU37" s="737"/>
      <c r="AV37" s="737"/>
      <c r="AW37" s="737"/>
      <c r="AX37" s="737"/>
      <c r="AY37" s="738"/>
      <c r="AZ37" s="659">
        <v>53871</v>
      </c>
      <c r="BA37" s="660"/>
      <c r="BB37" s="660"/>
      <c r="BC37" s="660"/>
      <c r="BD37" s="683"/>
      <c r="BE37" s="683"/>
      <c r="BF37" s="718"/>
      <c r="BG37" s="674" t="s">
        <v>331</v>
      </c>
      <c r="BH37" s="675"/>
      <c r="BI37" s="675"/>
      <c r="BJ37" s="675"/>
      <c r="BK37" s="675"/>
      <c r="BL37" s="675"/>
      <c r="BM37" s="675"/>
      <c r="BN37" s="675"/>
      <c r="BO37" s="675"/>
      <c r="BP37" s="675"/>
      <c r="BQ37" s="675"/>
      <c r="BR37" s="675"/>
      <c r="BS37" s="675"/>
      <c r="BT37" s="675"/>
      <c r="BU37" s="676"/>
      <c r="BV37" s="659">
        <v>5473</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957771</v>
      </c>
      <c r="CS37" s="683"/>
      <c r="CT37" s="683"/>
      <c r="CU37" s="683"/>
      <c r="CV37" s="683"/>
      <c r="CW37" s="683"/>
      <c r="CX37" s="683"/>
      <c r="CY37" s="684"/>
      <c r="CZ37" s="664">
        <v>9.1999999999999993</v>
      </c>
      <c r="DA37" s="695"/>
      <c r="DB37" s="695"/>
      <c r="DC37" s="697"/>
      <c r="DD37" s="668">
        <v>957771</v>
      </c>
      <c r="DE37" s="683"/>
      <c r="DF37" s="683"/>
      <c r="DG37" s="683"/>
      <c r="DH37" s="683"/>
      <c r="DI37" s="683"/>
      <c r="DJ37" s="683"/>
      <c r="DK37" s="684"/>
      <c r="DL37" s="668">
        <v>957771</v>
      </c>
      <c r="DM37" s="683"/>
      <c r="DN37" s="683"/>
      <c r="DO37" s="683"/>
      <c r="DP37" s="683"/>
      <c r="DQ37" s="683"/>
      <c r="DR37" s="683"/>
      <c r="DS37" s="683"/>
      <c r="DT37" s="683"/>
      <c r="DU37" s="683"/>
      <c r="DV37" s="684"/>
      <c r="DW37" s="664">
        <v>14.4</v>
      </c>
      <c r="DX37" s="695"/>
      <c r="DY37" s="695"/>
      <c r="DZ37" s="695"/>
      <c r="EA37" s="695"/>
      <c r="EB37" s="695"/>
      <c r="EC37" s="696"/>
    </row>
    <row r="38" spans="2:133" ht="11.25" customHeight="1">
      <c r="B38" s="704" t="s">
        <v>333</v>
      </c>
      <c r="C38" s="705"/>
      <c r="D38" s="705"/>
      <c r="E38" s="705"/>
      <c r="F38" s="705"/>
      <c r="G38" s="705"/>
      <c r="H38" s="705"/>
      <c r="I38" s="705"/>
      <c r="J38" s="705"/>
      <c r="K38" s="705"/>
      <c r="L38" s="705"/>
      <c r="M38" s="705"/>
      <c r="N38" s="705"/>
      <c r="O38" s="705"/>
      <c r="P38" s="705"/>
      <c r="Q38" s="706"/>
      <c r="R38" s="739">
        <v>10874453</v>
      </c>
      <c r="S38" s="740"/>
      <c r="T38" s="740"/>
      <c r="U38" s="740"/>
      <c r="V38" s="740"/>
      <c r="W38" s="740"/>
      <c r="X38" s="740"/>
      <c r="Y38" s="741"/>
      <c r="Z38" s="742">
        <v>100</v>
      </c>
      <c r="AA38" s="742"/>
      <c r="AB38" s="742"/>
      <c r="AC38" s="742"/>
      <c r="AD38" s="743">
        <v>6193157</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3935</v>
      </c>
      <c r="BA38" s="660"/>
      <c r="BB38" s="660"/>
      <c r="BC38" s="660"/>
      <c r="BD38" s="683"/>
      <c r="BE38" s="683"/>
      <c r="BF38" s="718"/>
      <c r="BG38" s="674" t="s">
        <v>335</v>
      </c>
      <c r="BH38" s="675"/>
      <c r="BI38" s="675"/>
      <c r="BJ38" s="675"/>
      <c r="BK38" s="675"/>
      <c r="BL38" s="675"/>
      <c r="BM38" s="675"/>
      <c r="BN38" s="675"/>
      <c r="BO38" s="675"/>
      <c r="BP38" s="675"/>
      <c r="BQ38" s="675"/>
      <c r="BR38" s="675"/>
      <c r="BS38" s="675"/>
      <c r="BT38" s="675"/>
      <c r="BU38" s="676"/>
      <c r="BV38" s="659">
        <v>8732</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1822079</v>
      </c>
      <c r="CS38" s="660"/>
      <c r="CT38" s="660"/>
      <c r="CU38" s="660"/>
      <c r="CV38" s="660"/>
      <c r="CW38" s="660"/>
      <c r="CX38" s="660"/>
      <c r="CY38" s="661"/>
      <c r="CZ38" s="664">
        <v>17.600000000000001</v>
      </c>
      <c r="DA38" s="695"/>
      <c r="DB38" s="695"/>
      <c r="DC38" s="697"/>
      <c r="DD38" s="668">
        <v>1670795</v>
      </c>
      <c r="DE38" s="660"/>
      <c r="DF38" s="660"/>
      <c r="DG38" s="660"/>
      <c r="DH38" s="660"/>
      <c r="DI38" s="660"/>
      <c r="DJ38" s="660"/>
      <c r="DK38" s="661"/>
      <c r="DL38" s="668">
        <v>1375609</v>
      </c>
      <c r="DM38" s="660"/>
      <c r="DN38" s="660"/>
      <c r="DO38" s="660"/>
      <c r="DP38" s="660"/>
      <c r="DQ38" s="660"/>
      <c r="DR38" s="660"/>
      <c r="DS38" s="660"/>
      <c r="DT38" s="660"/>
      <c r="DU38" s="660"/>
      <c r="DV38" s="661"/>
      <c r="DW38" s="664">
        <v>20.7</v>
      </c>
      <c r="DX38" s="695"/>
      <c r="DY38" s="695"/>
      <c r="DZ38" s="695"/>
      <c r="EA38" s="695"/>
      <c r="EB38" s="695"/>
      <c r="EC38" s="696"/>
    </row>
    <row r="39" spans="2:133" ht="11.25" customHeight="1">
      <c r="AQ39" s="736" t="s">
        <v>337</v>
      </c>
      <c r="AR39" s="737"/>
      <c r="AS39" s="737"/>
      <c r="AT39" s="737"/>
      <c r="AU39" s="737"/>
      <c r="AV39" s="737"/>
      <c r="AW39" s="737"/>
      <c r="AX39" s="737"/>
      <c r="AY39" s="738"/>
      <c r="AZ39" s="659" t="s">
        <v>235</v>
      </c>
      <c r="BA39" s="660"/>
      <c r="BB39" s="660"/>
      <c r="BC39" s="660"/>
      <c r="BD39" s="683"/>
      <c r="BE39" s="683"/>
      <c r="BF39" s="718"/>
      <c r="BG39" s="750" t="s">
        <v>338</v>
      </c>
      <c r="BH39" s="751"/>
      <c r="BI39" s="751"/>
      <c r="BJ39" s="751"/>
      <c r="BK39" s="751"/>
      <c r="BL39" s="215"/>
      <c r="BM39" s="675" t="s">
        <v>339</v>
      </c>
      <c r="BN39" s="675"/>
      <c r="BO39" s="675"/>
      <c r="BP39" s="675"/>
      <c r="BQ39" s="675"/>
      <c r="BR39" s="675"/>
      <c r="BS39" s="675"/>
      <c r="BT39" s="675"/>
      <c r="BU39" s="676"/>
      <c r="BV39" s="659">
        <v>84</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530176</v>
      </c>
      <c r="CS39" s="683"/>
      <c r="CT39" s="683"/>
      <c r="CU39" s="683"/>
      <c r="CV39" s="683"/>
      <c r="CW39" s="683"/>
      <c r="CX39" s="683"/>
      <c r="CY39" s="684"/>
      <c r="CZ39" s="664">
        <v>5.0999999999999996</v>
      </c>
      <c r="DA39" s="695"/>
      <c r="DB39" s="695"/>
      <c r="DC39" s="697"/>
      <c r="DD39" s="668">
        <v>432479</v>
      </c>
      <c r="DE39" s="683"/>
      <c r="DF39" s="683"/>
      <c r="DG39" s="683"/>
      <c r="DH39" s="683"/>
      <c r="DI39" s="683"/>
      <c r="DJ39" s="683"/>
      <c r="DK39" s="684"/>
      <c r="DL39" s="668" t="s">
        <v>235</v>
      </c>
      <c r="DM39" s="683"/>
      <c r="DN39" s="683"/>
      <c r="DO39" s="683"/>
      <c r="DP39" s="683"/>
      <c r="DQ39" s="683"/>
      <c r="DR39" s="683"/>
      <c r="DS39" s="683"/>
      <c r="DT39" s="683"/>
      <c r="DU39" s="683"/>
      <c r="DV39" s="684"/>
      <c r="DW39" s="664" t="s">
        <v>235</v>
      </c>
      <c r="DX39" s="695"/>
      <c r="DY39" s="695"/>
      <c r="DZ39" s="695"/>
      <c r="EA39" s="695"/>
      <c r="EB39" s="695"/>
      <c r="EC39" s="696"/>
    </row>
    <row r="40" spans="2:133" ht="11.25" customHeight="1">
      <c r="AQ40" s="736" t="s">
        <v>341</v>
      </c>
      <c r="AR40" s="737"/>
      <c r="AS40" s="737"/>
      <c r="AT40" s="737"/>
      <c r="AU40" s="737"/>
      <c r="AV40" s="737"/>
      <c r="AW40" s="737"/>
      <c r="AX40" s="737"/>
      <c r="AY40" s="738"/>
      <c r="AZ40" s="659">
        <v>412944</v>
      </c>
      <c r="BA40" s="660"/>
      <c r="BB40" s="660"/>
      <c r="BC40" s="660"/>
      <c r="BD40" s="683"/>
      <c r="BE40" s="683"/>
      <c r="BF40" s="718"/>
      <c r="BG40" s="750"/>
      <c r="BH40" s="751"/>
      <c r="BI40" s="751"/>
      <c r="BJ40" s="751"/>
      <c r="BK40" s="751"/>
      <c r="BL40" s="215"/>
      <c r="BM40" s="675" t="s">
        <v>342</v>
      </c>
      <c r="BN40" s="675"/>
      <c r="BO40" s="675"/>
      <c r="BP40" s="675"/>
      <c r="BQ40" s="675"/>
      <c r="BR40" s="675"/>
      <c r="BS40" s="675"/>
      <c r="BT40" s="675"/>
      <c r="BU40" s="676"/>
      <c r="BV40" s="659">
        <v>99</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6000</v>
      </c>
      <c r="CS40" s="660"/>
      <c r="CT40" s="660"/>
      <c r="CU40" s="660"/>
      <c r="CV40" s="660"/>
      <c r="CW40" s="660"/>
      <c r="CX40" s="660"/>
      <c r="CY40" s="661"/>
      <c r="CZ40" s="664">
        <v>0.1</v>
      </c>
      <c r="DA40" s="695"/>
      <c r="DB40" s="695"/>
      <c r="DC40" s="697"/>
      <c r="DD40" s="668">
        <v>6000</v>
      </c>
      <c r="DE40" s="660"/>
      <c r="DF40" s="660"/>
      <c r="DG40" s="660"/>
      <c r="DH40" s="660"/>
      <c r="DI40" s="660"/>
      <c r="DJ40" s="660"/>
      <c r="DK40" s="661"/>
      <c r="DL40" s="668">
        <v>6000</v>
      </c>
      <c r="DM40" s="660"/>
      <c r="DN40" s="660"/>
      <c r="DO40" s="660"/>
      <c r="DP40" s="660"/>
      <c r="DQ40" s="660"/>
      <c r="DR40" s="660"/>
      <c r="DS40" s="660"/>
      <c r="DT40" s="660"/>
      <c r="DU40" s="660"/>
      <c r="DV40" s="661"/>
      <c r="DW40" s="664">
        <v>0.1</v>
      </c>
      <c r="DX40" s="695"/>
      <c r="DY40" s="695"/>
      <c r="DZ40" s="695"/>
      <c r="EA40" s="695"/>
      <c r="EB40" s="695"/>
      <c r="EC40" s="696"/>
    </row>
    <row r="41" spans="2:133" ht="11.25" customHeight="1">
      <c r="AQ41" s="746" t="s">
        <v>344</v>
      </c>
      <c r="AR41" s="747"/>
      <c r="AS41" s="747"/>
      <c r="AT41" s="747"/>
      <c r="AU41" s="747"/>
      <c r="AV41" s="747"/>
      <c r="AW41" s="747"/>
      <c r="AX41" s="747"/>
      <c r="AY41" s="748"/>
      <c r="AZ41" s="739">
        <v>810179</v>
      </c>
      <c r="BA41" s="740"/>
      <c r="BB41" s="740"/>
      <c r="BC41" s="740"/>
      <c r="BD41" s="729"/>
      <c r="BE41" s="729"/>
      <c r="BF41" s="731"/>
      <c r="BG41" s="752"/>
      <c r="BH41" s="753"/>
      <c r="BI41" s="753"/>
      <c r="BJ41" s="753"/>
      <c r="BK41" s="753"/>
      <c r="BL41" s="216"/>
      <c r="BM41" s="686" t="s">
        <v>345</v>
      </c>
      <c r="BN41" s="686"/>
      <c r="BO41" s="686"/>
      <c r="BP41" s="686"/>
      <c r="BQ41" s="686"/>
      <c r="BR41" s="686"/>
      <c r="BS41" s="686"/>
      <c r="BT41" s="686"/>
      <c r="BU41" s="687"/>
      <c r="BV41" s="739">
        <v>308</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235</v>
      </c>
      <c r="CS41" s="683"/>
      <c r="CT41" s="683"/>
      <c r="CU41" s="683"/>
      <c r="CV41" s="683"/>
      <c r="CW41" s="683"/>
      <c r="CX41" s="683"/>
      <c r="CY41" s="684"/>
      <c r="CZ41" s="664" t="s">
        <v>235</v>
      </c>
      <c r="DA41" s="695"/>
      <c r="DB41" s="695"/>
      <c r="DC41" s="697"/>
      <c r="DD41" s="668" t="s">
        <v>121</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967399</v>
      </c>
      <c r="CS42" s="660"/>
      <c r="CT42" s="660"/>
      <c r="CU42" s="660"/>
      <c r="CV42" s="660"/>
      <c r="CW42" s="660"/>
      <c r="CX42" s="660"/>
      <c r="CY42" s="661"/>
      <c r="CZ42" s="664">
        <v>9.3000000000000007</v>
      </c>
      <c r="DA42" s="665"/>
      <c r="DB42" s="665"/>
      <c r="DC42" s="760"/>
      <c r="DD42" s="668">
        <v>343622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11241</v>
      </c>
      <c r="CS43" s="683"/>
      <c r="CT43" s="683"/>
      <c r="CU43" s="683"/>
      <c r="CV43" s="683"/>
      <c r="CW43" s="683"/>
      <c r="CX43" s="683"/>
      <c r="CY43" s="684"/>
      <c r="CZ43" s="664">
        <v>0.1</v>
      </c>
      <c r="DA43" s="695"/>
      <c r="DB43" s="695"/>
      <c r="DC43" s="697"/>
      <c r="DD43" s="668">
        <v>11241</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302</v>
      </c>
      <c r="CE44" s="772"/>
      <c r="CF44" s="656" t="s">
        <v>352</v>
      </c>
      <c r="CG44" s="657"/>
      <c r="CH44" s="657"/>
      <c r="CI44" s="657"/>
      <c r="CJ44" s="657"/>
      <c r="CK44" s="657"/>
      <c r="CL44" s="657"/>
      <c r="CM44" s="657"/>
      <c r="CN44" s="657"/>
      <c r="CO44" s="657"/>
      <c r="CP44" s="657"/>
      <c r="CQ44" s="658"/>
      <c r="CR44" s="659">
        <v>967399</v>
      </c>
      <c r="CS44" s="660"/>
      <c r="CT44" s="660"/>
      <c r="CU44" s="660"/>
      <c r="CV44" s="660"/>
      <c r="CW44" s="660"/>
      <c r="CX44" s="660"/>
      <c r="CY44" s="661"/>
      <c r="CZ44" s="664">
        <v>9.3000000000000007</v>
      </c>
      <c r="DA44" s="665"/>
      <c r="DB44" s="665"/>
      <c r="DC44" s="760"/>
      <c r="DD44" s="668">
        <v>343622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299561</v>
      </c>
      <c r="CS45" s="683"/>
      <c r="CT45" s="683"/>
      <c r="CU45" s="683"/>
      <c r="CV45" s="683"/>
      <c r="CW45" s="683"/>
      <c r="CX45" s="683"/>
      <c r="CY45" s="684"/>
      <c r="CZ45" s="664">
        <v>2.9</v>
      </c>
      <c r="DA45" s="695"/>
      <c r="DB45" s="695"/>
      <c r="DC45" s="697"/>
      <c r="DD45" s="668">
        <v>22325</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616239</v>
      </c>
      <c r="CS46" s="660"/>
      <c r="CT46" s="660"/>
      <c r="CU46" s="660"/>
      <c r="CV46" s="660"/>
      <c r="CW46" s="660"/>
      <c r="CX46" s="660"/>
      <c r="CY46" s="661"/>
      <c r="CZ46" s="664">
        <v>5.9</v>
      </c>
      <c r="DA46" s="665"/>
      <c r="DB46" s="665"/>
      <c r="DC46" s="760"/>
      <c r="DD46" s="668">
        <v>277998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t="s">
        <v>121</v>
      </c>
      <c r="CS47" s="683"/>
      <c r="CT47" s="683"/>
      <c r="CU47" s="683"/>
      <c r="CV47" s="683"/>
      <c r="CW47" s="683"/>
      <c r="CX47" s="683"/>
      <c r="CY47" s="684"/>
      <c r="CZ47" s="664" t="s">
        <v>229</v>
      </c>
      <c r="DA47" s="695"/>
      <c r="DB47" s="695"/>
      <c r="DC47" s="697"/>
      <c r="DD47" s="668" t="s">
        <v>229</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356</v>
      </c>
      <c r="CG48" s="657"/>
      <c r="CH48" s="657"/>
      <c r="CI48" s="657"/>
      <c r="CJ48" s="657"/>
      <c r="CK48" s="657"/>
      <c r="CL48" s="657"/>
      <c r="CM48" s="657"/>
      <c r="CN48" s="657"/>
      <c r="CO48" s="657"/>
      <c r="CP48" s="657"/>
      <c r="CQ48" s="658"/>
      <c r="CR48" s="659" t="s">
        <v>121</v>
      </c>
      <c r="CS48" s="660"/>
      <c r="CT48" s="660"/>
      <c r="CU48" s="660"/>
      <c r="CV48" s="660"/>
      <c r="CW48" s="660"/>
      <c r="CX48" s="660"/>
      <c r="CY48" s="661"/>
      <c r="CZ48" s="664" t="s">
        <v>121</v>
      </c>
      <c r="DA48" s="665"/>
      <c r="DB48" s="665"/>
      <c r="DC48" s="760"/>
      <c r="DD48" s="668" t="s">
        <v>235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357</v>
      </c>
      <c r="CE49" s="705"/>
      <c r="CF49" s="705"/>
      <c r="CG49" s="705"/>
      <c r="CH49" s="705"/>
      <c r="CI49" s="705"/>
      <c r="CJ49" s="705"/>
      <c r="CK49" s="705"/>
      <c r="CL49" s="705"/>
      <c r="CM49" s="705"/>
      <c r="CN49" s="705"/>
      <c r="CO49" s="705"/>
      <c r="CP49" s="705"/>
      <c r="CQ49" s="706"/>
      <c r="CR49" s="739">
        <v>10359955</v>
      </c>
      <c r="CS49" s="729"/>
      <c r="CT49" s="729"/>
      <c r="CU49" s="729"/>
      <c r="CV49" s="729"/>
      <c r="CW49" s="729"/>
      <c r="CX49" s="729"/>
      <c r="CY49" s="761"/>
      <c r="CZ49" s="744">
        <v>100</v>
      </c>
      <c r="DA49" s="762"/>
      <c r="DB49" s="762"/>
      <c r="DC49" s="763"/>
      <c r="DD49" s="764">
        <v>7654585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tMlae3MJ9zg9dlXL5UpQq7tGW2z8hH0pJh9MfF3S7/vQFXhDTD8j0Ynw/CgCDUh2ADk4EpX4Gng6/T3IM/7YxQ==" saltValue="vg84GglPgGapIYyAKp1kN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380</v>
      </c>
      <c r="C7" s="792"/>
      <c r="D7" s="792"/>
      <c r="E7" s="792"/>
      <c r="F7" s="792"/>
      <c r="G7" s="792"/>
      <c r="H7" s="792"/>
      <c r="I7" s="792"/>
      <c r="J7" s="792"/>
      <c r="K7" s="792"/>
      <c r="L7" s="792"/>
      <c r="M7" s="792"/>
      <c r="N7" s="792"/>
      <c r="O7" s="792"/>
      <c r="P7" s="793"/>
      <c r="Q7" s="794">
        <v>10874</v>
      </c>
      <c r="R7" s="795"/>
      <c r="S7" s="795"/>
      <c r="T7" s="795"/>
      <c r="U7" s="795"/>
      <c r="V7" s="795">
        <v>10360</v>
      </c>
      <c r="W7" s="795"/>
      <c r="X7" s="795"/>
      <c r="Y7" s="795"/>
      <c r="Z7" s="795"/>
      <c r="AA7" s="795">
        <v>514</v>
      </c>
      <c r="AB7" s="795"/>
      <c r="AC7" s="795"/>
      <c r="AD7" s="795"/>
      <c r="AE7" s="796"/>
      <c r="AF7" s="797">
        <v>430</v>
      </c>
      <c r="AG7" s="798"/>
      <c r="AH7" s="798"/>
      <c r="AI7" s="798"/>
      <c r="AJ7" s="799"/>
      <c r="AK7" s="834">
        <v>277</v>
      </c>
      <c r="AL7" s="835"/>
      <c r="AM7" s="835"/>
      <c r="AN7" s="835"/>
      <c r="AO7" s="835"/>
      <c r="AP7" s="835">
        <v>8889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574</v>
      </c>
      <c r="BT7" s="839"/>
      <c r="BU7" s="839"/>
      <c r="BV7" s="839"/>
      <c r="BW7" s="839"/>
      <c r="BX7" s="839"/>
      <c r="BY7" s="839"/>
      <c r="BZ7" s="839"/>
      <c r="CA7" s="839"/>
      <c r="CB7" s="839"/>
      <c r="CC7" s="839"/>
      <c r="CD7" s="839"/>
      <c r="CE7" s="839"/>
      <c r="CF7" s="839"/>
      <c r="CG7" s="840"/>
      <c r="CH7" s="831">
        <v>6</v>
      </c>
      <c r="CI7" s="832"/>
      <c r="CJ7" s="832"/>
      <c r="CK7" s="832"/>
      <c r="CL7" s="833"/>
      <c r="CM7" s="831">
        <v>66</v>
      </c>
      <c r="CN7" s="832"/>
      <c r="CO7" s="832"/>
      <c r="CP7" s="832"/>
      <c r="CQ7" s="833"/>
      <c r="CR7" s="831">
        <v>3</v>
      </c>
      <c r="CS7" s="832"/>
      <c r="CT7" s="832"/>
      <c r="CU7" s="832"/>
      <c r="CV7" s="833"/>
      <c r="CW7" s="831" t="s">
        <v>570</v>
      </c>
      <c r="CX7" s="832"/>
      <c r="CY7" s="832"/>
      <c r="CZ7" s="832"/>
      <c r="DA7" s="833"/>
      <c r="DB7" s="831" t="s">
        <v>570</v>
      </c>
      <c r="DC7" s="832"/>
      <c r="DD7" s="832"/>
      <c r="DE7" s="832"/>
      <c r="DF7" s="833"/>
      <c r="DG7" s="831" t="s">
        <v>570</v>
      </c>
      <c r="DH7" s="832"/>
      <c r="DI7" s="832"/>
      <c r="DJ7" s="832"/>
      <c r="DK7" s="833"/>
      <c r="DL7" s="831" t="s">
        <v>570</v>
      </c>
      <c r="DM7" s="832"/>
      <c r="DN7" s="832"/>
      <c r="DO7" s="832"/>
      <c r="DP7" s="833"/>
      <c r="DQ7" s="831" t="s">
        <v>570</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575</v>
      </c>
      <c r="BT8" s="829"/>
      <c r="BU8" s="829"/>
      <c r="BV8" s="829"/>
      <c r="BW8" s="829"/>
      <c r="BX8" s="829"/>
      <c r="BY8" s="829"/>
      <c r="BZ8" s="829"/>
      <c r="CA8" s="829"/>
      <c r="CB8" s="829"/>
      <c r="CC8" s="829"/>
      <c r="CD8" s="829"/>
      <c r="CE8" s="829"/>
      <c r="CF8" s="829"/>
      <c r="CG8" s="830"/>
      <c r="CH8" s="841">
        <v>0</v>
      </c>
      <c r="CI8" s="842"/>
      <c r="CJ8" s="842"/>
      <c r="CK8" s="842"/>
      <c r="CL8" s="843"/>
      <c r="CM8" s="841">
        <v>5</v>
      </c>
      <c r="CN8" s="842"/>
      <c r="CO8" s="842"/>
      <c r="CP8" s="842"/>
      <c r="CQ8" s="843"/>
      <c r="CR8" s="841">
        <v>5</v>
      </c>
      <c r="CS8" s="842"/>
      <c r="CT8" s="842"/>
      <c r="CU8" s="842"/>
      <c r="CV8" s="843"/>
      <c r="CW8" s="841" t="s">
        <v>570</v>
      </c>
      <c r="CX8" s="842"/>
      <c r="CY8" s="842"/>
      <c r="CZ8" s="842"/>
      <c r="DA8" s="843"/>
      <c r="DB8" s="841">
        <v>181</v>
      </c>
      <c r="DC8" s="842"/>
      <c r="DD8" s="842"/>
      <c r="DE8" s="842"/>
      <c r="DF8" s="843"/>
      <c r="DG8" s="841" t="s">
        <v>570</v>
      </c>
      <c r="DH8" s="842"/>
      <c r="DI8" s="842"/>
      <c r="DJ8" s="842"/>
      <c r="DK8" s="843"/>
      <c r="DL8" s="841" t="s">
        <v>570</v>
      </c>
      <c r="DM8" s="842"/>
      <c r="DN8" s="842"/>
      <c r="DO8" s="842"/>
      <c r="DP8" s="843"/>
      <c r="DQ8" s="841" t="s">
        <v>570</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f>Q7</f>
        <v>10874</v>
      </c>
      <c r="R23" s="854"/>
      <c r="S23" s="854"/>
      <c r="T23" s="854"/>
      <c r="U23" s="854"/>
      <c r="V23" s="854">
        <f>V7</f>
        <v>10360</v>
      </c>
      <c r="W23" s="854"/>
      <c r="X23" s="854"/>
      <c r="Y23" s="854"/>
      <c r="Z23" s="854"/>
      <c r="AA23" s="854">
        <f>AA7</f>
        <v>514</v>
      </c>
      <c r="AB23" s="854"/>
      <c r="AC23" s="854"/>
      <c r="AD23" s="854"/>
      <c r="AE23" s="855"/>
      <c r="AF23" s="856">
        <v>430</v>
      </c>
      <c r="AG23" s="854"/>
      <c r="AH23" s="854"/>
      <c r="AI23" s="854"/>
      <c r="AJ23" s="857"/>
      <c r="AK23" s="858"/>
      <c r="AL23" s="859"/>
      <c r="AM23" s="859"/>
      <c r="AN23" s="859"/>
      <c r="AO23" s="859"/>
      <c r="AP23" s="854">
        <f>AP7</f>
        <v>8889</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2">
        <v>4863</v>
      </c>
      <c r="R28" s="883"/>
      <c r="S28" s="883"/>
      <c r="T28" s="883"/>
      <c r="U28" s="883"/>
      <c r="V28" s="883">
        <v>4596</v>
      </c>
      <c r="W28" s="883"/>
      <c r="X28" s="883"/>
      <c r="Y28" s="883"/>
      <c r="Z28" s="883"/>
      <c r="AA28" s="883">
        <v>267</v>
      </c>
      <c r="AB28" s="883"/>
      <c r="AC28" s="883"/>
      <c r="AD28" s="883"/>
      <c r="AE28" s="884"/>
      <c r="AF28" s="885">
        <v>267</v>
      </c>
      <c r="AG28" s="883"/>
      <c r="AH28" s="883"/>
      <c r="AI28" s="883"/>
      <c r="AJ28" s="886"/>
      <c r="AK28" s="887">
        <v>413</v>
      </c>
      <c r="AL28" s="878"/>
      <c r="AM28" s="878"/>
      <c r="AN28" s="878"/>
      <c r="AO28" s="878"/>
      <c r="AP28" s="878" t="s">
        <v>563</v>
      </c>
      <c r="AQ28" s="878"/>
      <c r="AR28" s="878"/>
      <c r="AS28" s="878"/>
      <c r="AT28" s="878"/>
      <c r="AU28" s="878" t="s">
        <v>564</v>
      </c>
      <c r="AV28" s="878"/>
      <c r="AW28" s="878"/>
      <c r="AX28" s="878"/>
      <c r="AY28" s="878"/>
      <c r="AZ28" s="879" t="s">
        <v>564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396</v>
      </c>
      <c r="C29" s="816"/>
      <c r="D29" s="816"/>
      <c r="E29" s="816"/>
      <c r="F29" s="816"/>
      <c r="G29" s="816"/>
      <c r="H29" s="816"/>
      <c r="I29" s="816"/>
      <c r="J29" s="816"/>
      <c r="K29" s="816"/>
      <c r="L29" s="816"/>
      <c r="M29" s="816"/>
      <c r="N29" s="816"/>
      <c r="O29" s="816"/>
      <c r="P29" s="817"/>
      <c r="Q29" s="818">
        <v>2686</v>
      </c>
      <c r="R29" s="819"/>
      <c r="S29" s="819"/>
      <c r="T29" s="819"/>
      <c r="U29" s="819"/>
      <c r="V29" s="819">
        <v>2502</v>
      </c>
      <c r="W29" s="819"/>
      <c r="X29" s="819"/>
      <c r="Y29" s="819"/>
      <c r="Z29" s="819"/>
      <c r="AA29" s="819">
        <v>184</v>
      </c>
      <c r="AB29" s="819"/>
      <c r="AC29" s="819"/>
      <c r="AD29" s="819"/>
      <c r="AE29" s="820"/>
      <c r="AF29" s="821">
        <v>184</v>
      </c>
      <c r="AG29" s="822"/>
      <c r="AH29" s="822"/>
      <c r="AI29" s="822"/>
      <c r="AJ29" s="823"/>
      <c r="AK29" s="890">
        <v>446</v>
      </c>
      <c r="AL29" s="891"/>
      <c r="AM29" s="891"/>
      <c r="AN29" s="891"/>
      <c r="AO29" s="891"/>
      <c r="AP29" s="891" t="s">
        <v>564</v>
      </c>
      <c r="AQ29" s="891"/>
      <c r="AR29" s="891"/>
      <c r="AS29" s="891"/>
      <c r="AT29" s="891"/>
      <c r="AU29" s="891" t="s">
        <v>564</v>
      </c>
      <c r="AV29" s="891"/>
      <c r="AW29" s="891"/>
      <c r="AX29" s="891"/>
      <c r="AY29" s="891"/>
      <c r="AZ29" s="892" t="s">
        <v>563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397</v>
      </c>
      <c r="C30" s="816"/>
      <c r="D30" s="816"/>
      <c r="E30" s="816"/>
      <c r="F30" s="816"/>
      <c r="G30" s="816"/>
      <c r="H30" s="816"/>
      <c r="I30" s="816"/>
      <c r="J30" s="816"/>
      <c r="K30" s="816"/>
      <c r="L30" s="816"/>
      <c r="M30" s="816"/>
      <c r="N30" s="816"/>
      <c r="O30" s="816"/>
      <c r="P30" s="817"/>
      <c r="Q30" s="818">
        <v>455</v>
      </c>
      <c r="R30" s="819"/>
      <c r="S30" s="819"/>
      <c r="T30" s="819"/>
      <c r="U30" s="819"/>
      <c r="V30" s="819">
        <v>453</v>
      </c>
      <c r="W30" s="819"/>
      <c r="X30" s="819"/>
      <c r="Y30" s="819"/>
      <c r="Z30" s="819"/>
      <c r="AA30" s="819">
        <v>2</v>
      </c>
      <c r="AB30" s="819"/>
      <c r="AC30" s="819"/>
      <c r="AD30" s="819"/>
      <c r="AE30" s="820"/>
      <c r="AF30" s="821">
        <v>2</v>
      </c>
      <c r="AG30" s="822"/>
      <c r="AH30" s="822"/>
      <c r="AI30" s="822"/>
      <c r="AJ30" s="823"/>
      <c r="AK30" s="890">
        <v>89</v>
      </c>
      <c r="AL30" s="891"/>
      <c r="AM30" s="891"/>
      <c r="AN30" s="891"/>
      <c r="AO30" s="891"/>
      <c r="AP30" s="891" t="s">
        <v>564</v>
      </c>
      <c r="AQ30" s="891"/>
      <c r="AR30" s="891"/>
      <c r="AS30" s="891"/>
      <c r="AT30" s="891"/>
      <c r="AU30" s="891" t="s">
        <v>564</v>
      </c>
      <c r="AV30" s="891"/>
      <c r="AW30" s="891"/>
      <c r="AX30" s="891"/>
      <c r="AY30" s="891"/>
      <c r="AZ30" s="892" t="s">
        <v>564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398</v>
      </c>
      <c r="C31" s="816"/>
      <c r="D31" s="816"/>
      <c r="E31" s="816"/>
      <c r="F31" s="816"/>
      <c r="G31" s="816"/>
      <c r="H31" s="816"/>
      <c r="I31" s="816"/>
      <c r="J31" s="816"/>
      <c r="K31" s="816"/>
      <c r="L31" s="816"/>
      <c r="M31" s="816"/>
      <c r="N31" s="816"/>
      <c r="O31" s="816"/>
      <c r="P31" s="817"/>
      <c r="Q31" s="818">
        <v>813</v>
      </c>
      <c r="R31" s="819"/>
      <c r="S31" s="819"/>
      <c r="T31" s="819"/>
      <c r="U31" s="819"/>
      <c r="V31" s="819">
        <v>652</v>
      </c>
      <c r="W31" s="819"/>
      <c r="X31" s="819"/>
      <c r="Y31" s="819"/>
      <c r="Z31" s="819"/>
      <c r="AA31" s="819">
        <v>161</v>
      </c>
      <c r="AB31" s="819"/>
      <c r="AC31" s="819"/>
      <c r="AD31" s="819"/>
      <c r="AE31" s="820"/>
      <c r="AF31" s="821">
        <v>1173</v>
      </c>
      <c r="AG31" s="822"/>
      <c r="AH31" s="822"/>
      <c r="AI31" s="822"/>
      <c r="AJ31" s="823"/>
      <c r="AK31" s="890" t="s">
        <v>504</v>
      </c>
      <c r="AL31" s="891"/>
      <c r="AM31" s="891"/>
      <c r="AN31" s="891"/>
      <c r="AO31" s="891"/>
      <c r="AP31" s="891">
        <v>1104</v>
      </c>
      <c r="AQ31" s="891"/>
      <c r="AR31" s="891"/>
      <c r="AS31" s="891"/>
      <c r="AT31" s="891"/>
      <c r="AU31" s="891" t="s">
        <v>563</v>
      </c>
      <c r="AV31" s="891"/>
      <c r="AW31" s="891"/>
      <c r="AX31" s="891"/>
      <c r="AY31" s="891"/>
      <c r="AZ31" s="892" t="s">
        <v>563</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400</v>
      </c>
      <c r="C32" s="816"/>
      <c r="D32" s="816"/>
      <c r="E32" s="816"/>
      <c r="F32" s="816"/>
      <c r="G32" s="816"/>
      <c r="H32" s="816"/>
      <c r="I32" s="816"/>
      <c r="J32" s="816"/>
      <c r="K32" s="816"/>
      <c r="L32" s="816"/>
      <c r="M32" s="816"/>
      <c r="N32" s="816"/>
      <c r="O32" s="816"/>
      <c r="P32" s="817"/>
      <c r="Q32" s="818">
        <v>1010</v>
      </c>
      <c r="R32" s="819"/>
      <c r="S32" s="819"/>
      <c r="T32" s="819"/>
      <c r="U32" s="819"/>
      <c r="V32" s="819">
        <v>986</v>
      </c>
      <c r="W32" s="819"/>
      <c r="X32" s="819"/>
      <c r="Y32" s="819"/>
      <c r="Z32" s="819"/>
      <c r="AA32" s="819">
        <v>24</v>
      </c>
      <c r="AB32" s="819"/>
      <c r="AC32" s="819"/>
      <c r="AD32" s="819"/>
      <c r="AE32" s="820"/>
      <c r="AF32" s="821">
        <v>24</v>
      </c>
      <c r="AG32" s="822"/>
      <c r="AH32" s="822"/>
      <c r="AI32" s="822"/>
      <c r="AJ32" s="823"/>
      <c r="AK32" s="890">
        <v>505</v>
      </c>
      <c r="AL32" s="891"/>
      <c r="AM32" s="891"/>
      <c r="AN32" s="891"/>
      <c r="AO32" s="891"/>
      <c r="AP32" s="891">
        <v>4830</v>
      </c>
      <c r="AQ32" s="891"/>
      <c r="AR32" s="891"/>
      <c r="AS32" s="891"/>
      <c r="AT32" s="891"/>
      <c r="AU32" s="891">
        <v>3912</v>
      </c>
      <c r="AV32" s="891"/>
      <c r="AW32" s="891"/>
      <c r="AX32" s="891"/>
      <c r="AY32" s="891"/>
      <c r="AZ32" s="892" t="s">
        <v>563</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402</v>
      </c>
      <c r="C33" s="816"/>
      <c r="D33" s="816"/>
      <c r="E33" s="816"/>
      <c r="F33" s="816"/>
      <c r="G33" s="816"/>
      <c r="H33" s="816"/>
      <c r="I33" s="816"/>
      <c r="J33" s="816"/>
      <c r="K33" s="816"/>
      <c r="L33" s="816"/>
      <c r="M33" s="816"/>
      <c r="N33" s="816"/>
      <c r="O33" s="816"/>
      <c r="P33" s="817"/>
      <c r="Q33" s="818">
        <v>54</v>
      </c>
      <c r="R33" s="819"/>
      <c r="S33" s="819"/>
      <c r="T33" s="819"/>
      <c r="U33" s="819"/>
      <c r="V33" s="819">
        <v>50</v>
      </c>
      <c r="W33" s="819"/>
      <c r="X33" s="819"/>
      <c r="Y33" s="819"/>
      <c r="Z33" s="819"/>
      <c r="AA33" s="819">
        <v>4</v>
      </c>
      <c r="AB33" s="819"/>
      <c r="AC33" s="819"/>
      <c r="AD33" s="819"/>
      <c r="AE33" s="820"/>
      <c r="AF33" s="821">
        <v>4</v>
      </c>
      <c r="AG33" s="822"/>
      <c r="AH33" s="822"/>
      <c r="AI33" s="822"/>
      <c r="AJ33" s="823"/>
      <c r="AK33" s="890">
        <v>40</v>
      </c>
      <c r="AL33" s="891"/>
      <c r="AM33" s="891"/>
      <c r="AN33" s="891"/>
      <c r="AO33" s="891"/>
      <c r="AP33" s="891">
        <v>354</v>
      </c>
      <c r="AQ33" s="891"/>
      <c r="AR33" s="891"/>
      <c r="AS33" s="891"/>
      <c r="AT33" s="891"/>
      <c r="AU33" s="891">
        <v>354</v>
      </c>
      <c r="AV33" s="891"/>
      <c r="AW33" s="891"/>
      <c r="AX33" s="891"/>
      <c r="AY33" s="891"/>
      <c r="AZ33" s="892" t="s">
        <v>564</v>
      </c>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1654</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384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388</v>
      </c>
      <c r="W66" s="778"/>
      <c r="X66" s="778"/>
      <c r="Y66" s="778"/>
      <c r="Z66" s="779"/>
      <c r="AA66" s="777" t="s">
        <v>408</v>
      </c>
      <c r="AB66" s="778"/>
      <c r="AC66" s="778"/>
      <c r="AD66" s="778"/>
      <c r="AE66" s="779"/>
      <c r="AF66" s="912" t="s">
        <v>409</v>
      </c>
      <c r="AG66" s="873"/>
      <c r="AH66" s="873"/>
      <c r="AI66" s="873"/>
      <c r="AJ66" s="913"/>
      <c r="AK66" s="777" t="s">
        <v>410</v>
      </c>
      <c r="AL66" s="801"/>
      <c r="AM66" s="801"/>
      <c r="AN66" s="801"/>
      <c r="AO66" s="802"/>
      <c r="AP66" s="777" t="s">
        <v>392</v>
      </c>
      <c r="AQ66" s="778"/>
      <c r="AR66" s="778"/>
      <c r="AS66" s="778"/>
      <c r="AT66" s="779"/>
      <c r="AU66" s="777" t="s">
        <v>411</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565</v>
      </c>
      <c r="C68" s="930"/>
      <c r="D68" s="930"/>
      <c r="E68" s="930"/>
      <c r="F68" s="930"/>
      <c r="G68" s="930"/>
      <c r="H68" s="930"/>
      <c r="I68" s="930"/>
      <c r="J68" s="930"/>
      <c r="K68" s="930"/>
      <c r="L68" s="930"/>
      <c r="M68" s="930"/>
      <c r="N68" s="930"/>
      <c r="O68" s="930"/>
      <c r="P68" s="931"/>
      <c r="Q68" s="932">
        <v>3658</v>
      </c>
      <c r="R68" s="926"/>
      <c r="S68" s="926"/>
      <c r="T68" s="926"/>
      <c r="U68" s="926"/>
      <c r="V68" s="926">
        <v>3532</v>
      </c>
      <c r="W68" s="926"/>
      <c r="X68" s="926"/>
      <c r="Y68" s="926"/>
      <c r="Z68" s="926"/>
      <c r="AA68" s="926">
        <v>125</v>
      </c>
      <c r="AB68" s="926"/>
      <c r="AC68" s="926"/>
      <c r="AD68" s="926"/>
      <c r="AE68" s="926"/>
      <c r="AF68" s="926">
        <v>125</v>
      </c>
      <c r="AG68" s="926"/>
      <c r="AH68" s="926"/>
      <c r="AI68" s="926"/>
      <c r="AJ68" s="926"/>
      <c r="AK68" s="926">
        <v>30</v>
      </c>
      <c r="AL68" s="926"/>
      <c r="AM68" s="926"/>
      <c r="AN68" s="926"/>
      <c r="AO68" s="926"/>
      <c r="AP68" s="926">
        <v>860</v>
      </c>
      <c r="AQ68" s="926"/>
      <c r="AR68" s="926"/>
      <c r="AS68" s="926"/>
      <c r="AT68" s="926"/>
      <c r="AU68" s="926" t="s">
        <v>570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566</v>
      </c>
      <c r="C69" s="934"/>
      <c r="D69" s="934"/>
      <c r="E69" s="934"/>
      <c r="F69" s="934"/>
      <c r="G69" s="934"/>
      <c r="H69" s="934"/>
      <c r="I69" s="934"/>
      <c r="J69" s="934"/>
      <c r="K69" s="934"/>
      <c r="L69" s="934"/>
      <c r="M69" s="934"/>
      <c r="N69" s="934"/>
      <c r="O69" s="934"/>
      <c r="P69" s="935"/>
      <c r="Q69" s="936">
        <v>6481</v>
      </c>
      <c r="R69" s="891"/>
      <c r="S69" s="891"/>
      <c r="T69" s="891"/>
      <c r="U69" s="891"/>
      <c r="V69" s="891">
        <v>6375</v>
      </c>
      <c r="W69" s="891"/>
      <c r="X69" s="891"/>
      <c r="Y69" s="891"/>
      <c r="Z69" s="891"/>
      <c r="AA69" s="891">
        <v>106</v>
      </c>
      <c r="AB69" s="891"/>
      <c r="AC69" s="891"/>
      <c r="AD69" s="891"/>
      <c r="AE69" s="891"/>
      <c r="AF69" s="891">
        <v>106</v>
      </c>
      <c r="AG69" s="891"/>
      <c r="AH69" s="891"/>
      <c r="AI69" s="891"/>
      <c r="AJ69" s="891"/>
      <c r="AK69" s="891">
        <v>0</v>
      </c>
      <c r="AL69" s="891"/>
      <c r="AM69" s="891"/>
      <c r="AN69" s="891"/>
      <c r="AO69" s="891"/>
      <c r="AP69" s="891">
        <v>1207</v>
      </c>
      <c r="AQ69" s="891"/>
      <c r="AR69" s="891"/>
      <c r="AS69" s="891"/>
      <c r="AT69" s="891"/>
      <c r="AU69" s="891" t="s">
        <v>570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567</v>
      </c>
      <c r="C70" s="934"/>
      <c r="D70" s="934"/>
      <c r="E70" s="934"/>
      <c r="F70" s="934"/>
      <c r="G70" s="934"/>
      <c r="H70" s="934"/>
      <c r="I70" s="934"/>
      <c r="J70" s="934"/>
      <c r="K70" s="934"/>
      <c r="L70" s="934"/>
      <c r="M70" s="934"/>
      <c r="N70" s="934"/>
      <c r="O70" s="934"/>
      <c r="P70" s="935"/>
      <c r="Q70" s="936">
        <v>1644</v>
      </c>
      <c r="R70" s="891"/>
      <c r="S70" s="891"/>
      <c r="T70" s="891"/>
      <c r="U70" s="891"/>
      <c r="V70" s="891">
        <v>1624</v>
      </c>
      <c r="W70" s="891"/>
      <c r="X70" s="891"/>
      <c r="Y70" s="891"/>
      <c r="Z70" s="891"/>
      <c r="AA70" s="891">
        <v>20</v>
      </c>
      <c r="AB70" s="891"/>
      <c r="AC70" s="891"/>
      <c r="AD70" s="891"/>
      <c r="AE70" s="891"/>
      <c r="AF70" s="891">
        <v>20</v>
      </c>
      <c r="AG70" s="891"/>
      <c r="AH70" s="891"/>
      <c r="AI70" s="891"/>
      <c r="AJ70" s="891"/>
      <c r="AK70" s="891">
        <v>0</v>
      </c>
      <c r="AL70" s="891"/>
      <c r="AM70" s="891"/>
      <c r="AN70" s="891"/>
      <c r="AO70" s="891"/>
      <c r="AP70" s="891">
        <v>0</v>
      </c>
      <c r="AQ70" s="891"/>
      <c r="AR70" s="891"/>
      <c r="AS70" s="891"/>
      <c r="AT70" s="891"/>
      <c r="AU70" s="891" t="s">
        <v>570</v>
      </c>
      <c r="AV70" s="891"/>
      <c r="AW70" s="891"/>
      <c r="AX70" s="891"/>
      <c r="AY70" s="891"/>
      <c r="AZ70" s="937" t="s">
        <v>571</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567</v>
      </c>
      <c r="C71" s="934"/>
      <c r="D71" s="934"/>
      <c r="E71" s="934"/>
      <c r="F71" s="934"/>
      <c r="G71" s="934"/>
      <c r="H71" s="934"/>
      <c r="I71" s="934"/>
      <c r="J71" s="934"/>
      <c r="K71" s="934"/>
      <c r="L71" s="934"/>
      <c r="M71" s="934"/>
      <c r="N71" s="934"/>
      <c r="O71" s="934"/>
      <c r="P71" s="935"/>
      <c r="Q71" s="936">
        <v>693386</v>
      </c>
      <c r="R71" s="891"/>
      <c r="S71" s="891"/>
      <c r="T71" s="891"/>
      <c r="U71" s="891"/>
      <c r="V71" s="891">
        <v>677426</v>
      </c>
      <c r="W71" s="891"/>
      <c r="X71" s="891"/>
      <c r="Y71" s="891"/>
      <c r="Z71" s="891"/>
      <c r="AA71" s="891">
        <v>15960</v>
      </c>
      <c r="AB71" s="891"/>
      <c r="AC71" s="891"/>
      <c r="AD71" s="891"/>
      <c r="AE71" s="891"/>
      <c r="AF71" s="891">
        <v>15960</v>
      </c>
      <c r="AG71" s="891"/>
      <c r="AH71" s="891"/>
      <c r="AI71" s="891"/>
      <c r="AJ71" s="891"/>
      <c r="AK71" s="891">
        <v>7105</v>
      </c>
      <c r="AL71" s="891"/>
      <c r="AM71" s="891"/>
      <c r="AN71" s="891"/>
      <c r="AO71" s="891"/>
      <c r="AP71" s="891" t="s">
        <v>570</v>
      </c>
      <c r="AQ71" s="891"/>
      <c r="AR71" s="891"/>
      <c r="AS71" s="891"/>
      <c r="AT71" s="891"/>
      <c r="AU71" s="891" t="s">
        <v>570</v>
      </c>
      <c r="AV71" s="891"/>
      <c r="AW71" s="891"/>
      <c r="AX71" s="891"/>
      <c r="AY71" s="891"/>
      <c r="AZ71" s="937" t="s">
        <v>572</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568</v>
      </c>
      <c r="C72" s="934"/>
      <c r="D72" s="934"/>
      <c r="E72" s="934"/>
      <c r="F72" s="934"/>
      <c r="G72" s="934"/>
      <c r="H72" s="934"/>
      <c r="I72" s="934"/>
      <c r="J72" s="934"/>
      <c r="K72" s="934"/>
      <c r="L72" s="934"/>
      <c r="M72" s="934"/>
      <c r="N72" s="934"/>
      <c r="O72" s="934"/>
      <c r="P72" s="935"/>
      <c r="Q72" s="936">
        <v>26393</v>
      </c>
      <c r="R72" s="891"/>
      <c r="S72" s="891"/>
      <c r="T72" s="891"/>
      <c r="U72" s="891"/>
      <c r="V72" s="891">
        <v>25068</v>
      </c>
      <c r="W72" s="891"/>
      <c r="X72" s="891"/>
      <c r="Y72" s="891"/>
      <c r="Z72" s="891"/>
      <c r="AA72" s="891">
        <v>1325</v>
      </c>
      <c r="AB72" s="891"/>
      <c r="AC72" s="891"/>
      <c r="AD72" s="891"/>
      <c r="AE72" s="891"/>
      <c r="AF72" s="891">
        <v>1325</v>
      </c>
      <c r="AG72" s="891"/>
      <c r="AH72" s="891"/>
      <c r="AI72" s="891"/>
      <c r="AJ72" s="891"/>
      <c r="AK72" s="891">
        <v>26</v>
      </c>
      <c r="AL72" s="891"/>
      <c r="AM72" s="891"/>
      <c r="AN72" s="891"/>
      <c r="AO72" s="891"/>
      <c r="AP72" s="891">
        <v>0</v>
      </c>
      <c r="AQ72" s="891"/>
      <c r="AR72" s="891"/>
      <c r="AS72" s="891"/>
      <c r="AT72" s="891"/>
      <c r="AU72" s="891" t="s">
        <v>570</v>
      </c>
      <c r="AV72" s="891"/>
      <c r="AW72" s="891"/>
      <c r="AX72" s="891"/>
      <c r="AY72" s="891"/>
      <c r="AZ72" s="937" t="s">
        <v>571</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568</v>
      </c>
      <c r="C73" s="934"/>
      <c r="D73" s="934"/>
      <c r="E73" s="934"/>
      <c r="F73" s="934"/>
      <c r="G73" s="934"/>
      <c r="H73" s="934"/>
      <c r="I73" s="934"/>
      <c r="J73" s="934"/>
      <c r="K73" s="934"/>
      <c r="L73" s="934"/>
      <c r="M73" s="934"/>
      <c r="N73" s="934"/>
      <c r="O73" s="934"/>
      <c r="P73" s="935"/>
      <c r="Q73" s="936">
        <v>382</v>
      </c>
      <c r="R73" s="891"/>
      <c r="S73" s="891"/>
      <c r="T73" s="891"/>
      <c r="U73" s="891"/>
      <c r="V73" s="891">
        <v>136</v>
      </c>
      <c r="W73" s="891"/>
      <c r="X73" s="891"/>
      <c r="Y73" s="891"/>
      <c r="Z73" s="891"/>
      <c r="AA73" s="891">
        <v>246</v>
      </c>
      <c r="AB73" s="891"/>
      <c r="AC73" s="891"/>
      <c r="AD73" s="891"/>
      <c r="AE73" s="891"/>
      <c r="AF73" s="891">
        <v>246</v>
      </c>
      <c r="AG73" s="891"/>
      <c r="AH73" s="891"/>
      <c r="AI73" s="891"/>
      <c r="AJ73" s="891"/>
      <c r="AK73" s="891" t="s">
        <v>570</v>
      </c>
      <c r="AL73" s="891"/>
      <c r="AM73" s="891"/>
      <c r="AN73" s="891"/>
      <c r="AO73" s="891"/>
      <c r="AP73" s="891" t="s">
        <v>570</v>
      </c>
      <c r="AQ73" s="891"/>
      <c r="AR73" s="891"/>
      <c r="AS73" s="891"/>
      <c r="AT73" s="891"/>
      <c r="AU73" s="891" t="s">
        <v>570</v>
      </c>
      <c r="AV73" s="891"/>
      <c r="AW73" s="891"/>
      <c r="AX73" s="891"/>
      <c r="AY73" s="891"/>
      <c r="AZ73" s="937" t="s">
        <v>573</v>
      </c>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569</v>
      </c>
      <c r="C74" s="934"/>
      <c r="D74" s="934"/>
      <c r="E74" s="934"/>
      <c r="F74" s="934"/>
      <c r="G74" s="934"/>
      <c r="H74" s="934"/>
      <c r="I74" s="934"/>
      <c r="J74" s="934"/>
      <c r="K74" s="934"/>
      <c r="L74" s="934"/>
      <c r="M74" s="934"/>
      <c r="N74" s="934"/>
      <c r="O74" s="934"/>
      <c r="P74" s="935"/>
      <c r="Q74" s="936">
        <v>423</v>
      </c>
      <c r="R74" s="891"/>
      <c r="S74" s="891"/>
      <c r="T74" s="891"/>
      <c r="U74" s="891"/>
      <c r="V74" s="891">
        <v>410</v>
      </c>
      <c r="W74" s="891"/>
      <c r="X74" s="891"/>
      <c r="Y74" s="891"/>
      <c r="Z74" s="891"/>
      <c r="AA74" s="891">
        <v>12</v>
      </c>
      <c r="AB74" s="891"/>
      <c r="AC74" s="891"/>
      <c r="AD74" s="891"/>
      <c r="AE74" s="891"/>
      <c r="AF74" s="891">
        <v>12</v>
      </c>
      <c r="AG74" s="891"/>
      <c r="AH74" s="891"/>
      <c r="AI74" s="891"/>
      <c r="AJ74" s="891"/>
      <c r="AK74" s="891">
        <v>49</v>
      </c>
      <c r="AL74" s="891"/>
      <c r="AM74" s="891"/>
      <c r="AN74" s="891"/>
      <c r="AO74" s="891"/>
      <c r="AP74" s="891" t="s">
        <v>570</v>
      </c>
      <c r="AQ74" s="891"/>
      <c r="AR74" s="891"/>
      <c r="AS74" s="891"/>
      <c r="AT74" s="891"/>
      <c r="AU74" s="891" t="s">
        <v>570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382</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301</v>
      </c>
      <c r="AG109" s="955"/>
      <c r="AH109" s="955"/>
      <c r="AI109" s="955"/>
      <c r="AJ109" s="956"/>
      <c r="AK109" s="954" t="s">
        <v>300</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301</v>
      </c>
      <c r="BW109" s="955"/>
      <c r="BX109" s="955"/>
      <c r="BY109" s="955"/>
      <c r="BZ109" s="956"/>
      <c r="CA109" s="954" t="s">
        <v>300</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301</v>
      </c>
      <c r="DM109" s="955"/>
      <c r="DN109" s="955"/>
      <c r="DO109" s="955"/>
      <c r="DP109" s="956"/>
      <c r="DQ109" s="954" t="s">
        <v>300</v>
      </c>
      <c r="DR109" s="955"/>
      <c r="DS109" s="955"/>
      <c r="DT109" s="955"/>
      <c r="DU109" s="956"/>
      <c r="DV109" s="954" t="s">
        <v>422</v>
      </c>
      <c r="DW109" s="955"/>
      <c r="DX109" s="955"/>
      <c r="DY109" s="955"/>
      <c r="DZ109" s="957"/>
    </row>
    <row r="110" spans="1:131" s="226" customFormat="1" ht="26.25" customHeight="1">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726089</v>
      </c>
      <c r="AB110" s="962"/>
      <c r="AC110" s="962"/>
      <c r="AD110" s="962"/>
      <c r="AE110" s="963"/>
      <c r="AF110" s="964">
        <v>754764</v>
      </c>
      <c r="AG110" s="962"/>
      <c r="AH110" s="962"/>
      <c r="AI110" s="962"/>
      <c r="AJ110" s="963"/>
      <c r="AK110" s="964">
        <v>768934</v>
      </c>
      <c r="AL110" s="962"/>
      <c r="AM110" s="962"/>
      <c r="AN110" s="962"/>
      <c r="AO110" s="963"/>
      <c r="AP110" s="965">
        <v>13.5</v>
      </c>
      <c r="AQ110" s="966"/>
      <c r="AR110" s="966"/>
      <c r="AS110" s="966"/>
      <c r="AT110" s="967"/>
      <c r="AU110" s="968" t="s">
        <v>67</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8795182</v>
      </c>
      <c r="BR110" s="997"/>
      <c r="BS110" s="997"/>
      <c r="BT110" s="997"/>
      <c r="BU110" s="997"/>
      <c r="BV110" s="997">
        <v>8677957</v>
      </c>
      <c r="BW110" s="997"/>
      <c r="BX110" s="997"/>
      <c r="BY110" s="997"/>
      <c r="BZ110" s="997"/>
      <c r="CA110" s="997">
        <v>8888758</v>
      </c>
      <c r="CB110" s="997"/>
      <c r="CC110" s="997"/>
      <c r="CD110" s="997"/>
      <c r="CE110" s="997"/>
      <c r="CF110" s="1011">
        <v>156.4</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121</v>
      </c>
      <c r="DH110" s="997"/>
      <c r="DI110" s="997"/>
      <c r="DJ110" s="997"/>
      <c r="DK110" s="997"/>
      <c r="DL110" s="997" t="s">
        <v>121</v>
      </c>
      <c r="DM110" s="997"/>
      <c r="DN110" s="997"/>
      <c r="DO110" s="997"/>
      <c r="DP110" s="997"/>
      <c r="DQ110" s="997" t="s">
        <v>428</v>
      </c>
      <c r="DR110" s="997"/>
      <c r="DS110" s="997"/>
      <c r="DT110" s="997"/>
      <c r="DU110" s="997"/>
      <c r="DV110" s="998" t="s">
        <v>428</v>
      </c>
      <c r="DW110" s="998"/>
      <c r="DX110" s="998"/>
      <c r="DY110" s="998"/>
      <c r="DZ110" s="999"/>
    </row>
    <row r="111" spans="1:131" s="226" customFormat="1" ht="26.25" customHeight="1">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384</v>
      </c>
      <c r="AB111" s="1004"/>
      <c r="AC111" s="1004"/>
      <c r="AD111" s="1004"/>
      <c r="AE111" s="1005"/>
      <c r="AF111" s="1006" t="s">
        <v>121</v>
      </c>
      <c r="AG111" s="1004"/>
      <c r="AH111" s="1004"/>
      <c r="AI111" s="1004"/>
      <c r="AJ111" s="1005"/>
      <c r="AK111" s="1006" t="s">
        <v>121</v>
      </c>
      <c r="AL111" s="1004"/>
      <c r="AM111" s="1004"/>
      <c r="AN111" s="1004"/>
      <c r="AO111" s="1005"/>
      <c r="AP111" s="1007" t="s">
        <v>428</v>
      </c>
      <c r="AQ111" s="1008"/>
      <c r="AR111" s="1008"/>
      <c r="AS111" s="1008"/>
      <c r="AT111" s="1009"/>
      <c r="AU111" s="970"/>
      <c r="AV111" s="971"/>
      <c r="AW111" s="971"/>
      <c r="AX111" s="971"/>
      <c r="AY111" s="971"/>
      <c r="AZ111" s="1019" t="s">
        <v>430</v>
      </c>
      <c r="BA111" s="1020"/>
      <c r="BB111" s="1020"/>
      <c r="BC111" s="1020"/>
      <c r="BD111" s="1020"/>
      <c r="BE111" s="1020"/>
      <c r="BF111" s="1020"/>
      <c r="BG111" s="1020"/>
      <c r="BH111" s="1020"/>
      <c r="BI111" s="1020"/>
      <c r="BJ111" s="1020"/>
      <c r="BK111" s="1020"/>
      <c r="BL111" s="1020"/>
      <c r="BM111" s="1020"/>
      <c r="BN111" s="1020"/>
      <c r="BO111" s="1020"/>
      <c r="BP111" s="1021"/>
      <c r="BQ111" s="989" t="s">
        <v>384</v>
      </c>
      <c r="BR111" s="990"/>
      <c r="BS111" s="990"/>
      <c r="BT111" s="990"/>
      <c r="BU111" s="990"/>
      <c r="BV111" s="990" t="s">
        <v>428</v>
      </c>
      <c r="BW111" s="990"/>
      <c r="BX111" s="990"/>
      <c r="BY111" s="990"/>
      <c r="BZ111" s="990"/>
      <c r="CA111" s="990" t="s">
        <v>121</v>
      </c>
      <c r="CB111" s="990"/>
      <c r="CC111" s="990"/>
      <c r="CD111" s="990"/>
      <c r="CE111" s="990"/>
      <c r="CF111" s="984" t="s">
        <v>121</v>
      </c>
      <c r="CG111" s="985"/>
      <c r="CH111" s="985"/>
      <c r="CI111" s="985"/>
      <c r="CJ111" s="985"/>
      <c r="CK111" s="1015"/>
      <c r="CL111" s="1016"/>
      <c r="CM111" s="986" t="s">
        <v>431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121</v>
      </c>
      <c r="DH111" s="990"/>
      <c r="DI111" s="990"/>
      <c r="DJ111" s="990"/>
      <c r="DK111" s="990"/>
      <c r="DL111" s="990" t="s">
        <v>428</v>
      </c>
      <c r="DM111" s="990"/>
      <c r="DN111" s="990"/>
      <c r="DO111" s="990"/>
      <c r="DP111" s="990"/>
      <c r="DQ111" s="990" t="s">
        <v>384</v>
      </c>
      <c r="DR111" s="990"/>
      <c r="DS111" s="990"/>
      <c r="DT111" s="990"/>
      <c r="DU111" s="990"/>
      <c r="DV111" s="991" t="s">
        <v>428</v>
      </c>
      <c r="DW111" s="991"/>
      <c r="DX111" s="991"/>
      <c r="DY111" s="991"/>
      <c r="DZ111" s="992"/>
    </row>
    <row r="112" spans="1:131" s="226" customFormat="1" ht="26.25" customHeight="1">
      <c r="A112" s="1022" t="s">
        <v>432</v>
      </c>
      <c r="B112" s="1023"/>
      <c r="C112" s="1020" t="s">
        <v>433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121</v>
      </c>
      <c r="AB112" s="1029"/>
      <c r="AC112" s="1029"/>
      <c r="AD112" s="1029"/>
      <c r="AE112" s="1030"/>
      <c r="AF112" s="1031" t="s">
        <v>384</v>
      </c>
      <c r="AG112" s="1029"/>
      <c r="AH112" s="1029"/>
      <c r="AI112" s="1029"/>
      <c r="AJ112" s="1030"/>
      <c r="AK112" s="1031" t="s">
        <v>428</v>
      </c>
      <c r="AL112" s="1029"/>
      <c r="AM112" s="1029"/>
      <c r="AN112" s="1029"/>
      <c r="AO112" s="1030"/>
      <c r="AP112" s="1032" t="s">
        <v>121</v>
      </c>
      <c r="AQ112" s="1033"/>
      <c r="AR112" s="1033"/>
      <c r="AS112" s="1033"/>
      <c r="AT112" s="1034"/>
      <c r="AU112" s="970"/>
      <c r="AV112" s="971"/>
      <c r="AW112" s="971"/>
      <c r="AX112" s="971"/>
      <c r="AY112" s="971"/>
      <c r="AZ112" s="1019" t="s">
        <v>434</v>
      </c>
      <c r="BA112" s="1020"/>
      <c r="BB112" s="1020"/>
      <c r="BC112" s="1020"/>
      <c r="BD112" s="1020"/>
      <c r="BE112" s="1020"/>
      <c r="BF112" s="1020"/>
      <c r="BG112" s="1020"/>
      <c r="BH112" s="1020"/>
      <c r="BI112" s="1020"/>
      <c r="BJ112" s="1020"/>
      <c r="BK112" s="1020"/>
      <c r="BL112" s="1020"/>
      <c r="BM112" s="1020"/>
      <c r="BN112" s="1020"/>
      <c r="BO112" s="1020"/>
      <c r="BP112" s="1021"/>
      <c r="BQ112" s="989">
        <v>4904575</v>
      </c>
      <c r="BR112" s="990"/>
      <c r="BS112" s="990"/>
      <c r="BT112" s="990"/>
      <c r="BU112" s="990"/>
      <c r="BV112" s="990">
        <v>4576942</v>
      </c>
      <c r="BW112" s="990"/>
      <c r="BX112" s="990"/>
      <c r="BY112" s="990"/>
      <c r="BZ112" s="990"/>
      <c r="CA112" s="990">
        <v>4265970</v>
      </c>
      <c r="CB112" s="990"/>
      <c r="CC112" s="990"/>
      <c r="CD112" s="990"/>
      <c r="CE112" s="990"/>
      <c r="CF112" s="984">
        <v>75.099999999999994</v>
      </c>
      <c r="CG112" s="985"/>
      <c r="CH112" s="985"/>
      <c r="CI112" s="985"/>
      <c r="CJ112" s="985"/>
      <c r="CK112" s="1015"/>
      <c r="CL112" s="1016"/>
      <c r="CM112" s="986" t="s">
        <v>435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121</v>
      </c>
      <c r="DH112" s="990"/>
      <c r="DI112" s="990"/>
      <c r="DJ112" s="990"/>
      <c r="DK112" s="990"/>
      <c r="DL112" s="990" t="s">
        <v>121</v>
      </c>
      <c r="DM112" s="990"/>
      <c r="DN112" s="990"/>
      <c r="DO112" s="990"/>
      <c r="DP112" s="990"/>
      <c r="DQ112" s="990" t="s">
        <v>121</v>
      </c>
      <c r="DR112" s="990"/>
      <c r="DS112" s="990"/>
      <c r="DT112" s="990"/>
      <c r="DU112" s="990"/>
      <c r="DV112" s="991" t="s">
        <v>384</v>
      </c>
      <c r="DW112" s="991"/>
      <c r="DX112" s="991"/>
      <c r="DY112" s="991"/>
      <c r="DZ112" s="992"/>
    </row>
    <row r="113" spans="1:130" s="226" customFormat="1" ht="26.25" customHeight="1">
      <c r="A113" s="1024"/>
      <c r="B113" s="1025"/>
      <c r="C113" s="1020" t="s">
        <v>436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547829</v>
      </c>
      <c r="AB113" s="1004"/>
      <c r="AC113" s="1004"/>
      <c r="AD113" s="1004"/>
      <c r="AE113" s="1005"/>
      <c r="AF113" s="1006">
        <v>513558</v>
      </c>
      <c r="AG113" s="1004"/>
      <c r="AH113" s="1004"/>
      <c r="AI113" s="1004"/>
      <c r="AJ113" s="1005"/>
      <c r="AK113" s="1006">
        <v>504469</v>
      </c>
      <c r="AL113" s="1004"/>
      <c r="AM113" s="1004"/>
      <c r="AN113" s="1004"/>
      <c r="AO113" s="1005"/>
      <c r="AP113" s="1007">
        <v>8.9</v>
      </c>
      <c r="AQ113" s="1008"/>
      <c r="AR113" s="1008"/>
      <c r="AS113" s="1008"/>
      <c r="AT113" s="1009"/>
      <c r="AU113" s="970"/>
      <c r="AV113" s="971"/>
      <c r="AW113" s="971"/>
      <c r="AX113" s="971"/>
      <c r="AY113" s="971"/>
      <c r="AZ113" s="1019" t="s">
        <v>437</v>
      </c>
      <c r="BA113" s="1020"/>
      <c r="BB113" s="1020"/>
      <c r="BC113" s="1020"/>
      <c r="BD113" s="1020"/>
      <c r="BE113" s="1020"/>
      <c r="BF113" s="1020"/>
      <c r="BG113" s="1020"/>
      <c r="BH113" s="1020"/>
      <c r="BI113" s="1020"/>
      <c r="BJ113" s="1020"/>
      <c r="BK113" s="1020"/>
      <c r="BL113" s="1020"/>
      <c r="BM113" s="1020"/>
      <c r="BN113" s="1020"/>
      <c r="BO113" s="1020"/>
      <c r="BP113" s="1021"/>
      <c r="BQ113" s="989">
        <v>236040</v>
      </c>
      <c r="BR113" s="990"/>
      <c r="BS113" s="990"/>
      <c r="BT113" s="990"/>
      <c r="BU113" s="990"/>
      <c r="BV113" s="990">
        <v>232326</v>
      </c>
      <c r="BW113" s="990"/>
      <c r="BX113" s="990"/>
      <c r="BY113" s="990"/>
      <c r="BZ113" s="990"/>
      <c r="CA113" s="990">
        <v>237238</v>
      </c>
      <c r="CB113" s="990"/>
      <c r="CC113" s="990"/>
      <c r="CD113" s="990"/>
      <c r="CE113" s="990"/>
      <c r="CF113" s="984">
        <v>4.2</v>
      </c>
      <c r="CG113" s="985"/>
      <c r="CH113" s="985"/>
      <c r="CI113" s="985"/>
      <c r="CJ113" s="985"/>
      <c r="CK113" s="1015"/>
      <c r="CL113" s="1016"/>
      <c r="CM113" s="986" t="s">
        <v>438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384</v>
      </c>
      <c r="DH113" s="1029"/>
      <c r="DI113" s="1029"/>
      <c r="DJ113" s="1029"/>
      <c r="DK113" s="1030"/>
      <c r="DL113" s="1031" t="s">
        <v>428</v>
      </c>
      <c r="DM113" s="1029"/>
      <c r="DN113" s="1029"/>
      <c r="DO113" s="1029"/>
      <c r="DP113" s="1030"/>
      <c r="DQ113" s="1031" t="s">
        <v>121</v>
      </c>
      <c r="DR113" s="1029"/>
      <c r="DS113" s="1029"/>
      <c r="DT113" s="1029"/>
      <c r="DU113" s="1030"/>
      <c r="DV113" s="1032" t="s">
        <v>384</v>
      </c>
      <c r="DW113" s="1033"/>
      <c r="DX113" s="1033"/>
      <c r="DY113" s="1033"/>
      <c r="DZ113" s="1034"/>
    </row>
    <row r="114" spans="1:130" s="226" customFormat="1" ht="26.25" customHeight="1">
      <c r="A114" s="1024"/>
      <c r="B114" s="1025"/>
      <c r="C114" s="1020" t="s">
        <v>439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28839</v>
      </c>
      <c r="AB114" s="1029"/>
      <c r="AC114" s="1029"/>
      <c r="AD114" s="1029"/>
      <c r="AE114" s="1030"/>
      <c r="AF114" s="1031">
        <v>42592</v>
      </c>
      <c r="AG114" s="1029"/>
      <c r="AH114" s="1029"/>
      <c r="AI114" s="1029"/>
      <c r="AJ114" s="1030"/>
      <c r="AK114" s="1031">
        <v>48501</v>
      </c>
      <c r="AL114" s="1029"/>
      <c r="AM114" s="1029"/>
      <c r="AN114" s="1029"/>
      <c r="AO114" s="1030"/>
      <c r="AP114" s="1032">
        <v>0.9</v>
      </c>
      <c r="AQ114" s="1033"/>
      <c r="AR114" s="1033"/>
      <c r="AS114" s="1033"/>
      <c r="AT114" s="1034"/>
      <c r="AU114" s="970"/>
      <c r="AV114" s="971"/>
      <c r="AW114" s="971"/>
      <c r="AX114" s="971"/>
      <c r="AY114" s="971"/>
      <c r="AZ114" s="1019" t="s">
        <v>440</v>
      </c>
      <c r="BA114" s="1020"/>
      <c r="BB114" s="1020"/>
      <c r="BC114" s="1020"/>
      <c r="BD114" s="1020"/>
      <c r="BE114" s="1020"/>
      <c r="BF114" s="1020"/>
      <c r="BG114" s="1020"/>
      <c r="BH114" s="1020"/>
      <c r="BI114" s="1020"/>
      <c r="BJ114" s="1020"/>
      <c r="BK114" s="1020"/>
      <c r="BL114" s="1020"/>
      <c r="BM114" s="1020"/>
      <c r="BN114" s="1020"/>
      <c r="BO114" s="1020"/>
      <c r="BP114" s="1021"/>
      <c r="BQ114" s="989" t="s">
        <v>121</v>
      </c>
      <c r="BR114" s="990"/>
      <c r="BS114" s="990"/>
      <c r="BT114" s="990"/>
      <c r="BU114" s="990"/>
      <c r="BV114" s="990" t="s">
        <v>121</v>
      </c>
      <c r="BW114" s="990"/>
      <c r="BX114" s="990"/>
      <c r="BY114" s="990"/>
      <c r="BZ114" s="990"/>
      <c r="CA114" s="990" t="s">
        <v>384</v>
      </c>
      <c r="CB114" s="990"/>
      <c r="CC114" s="990"/>
      <c r="CD114" s="990"/>
      <c r="CE114" s="990"/>
      <c r="CF114" s="984" t="s">
        <v>121</v>
      </c>
      <c r="CG114" s="985"/>
      <c r="CH114" s="985"/>
      <c r="CI114" s="985"/>
      <c r="CJ114" s="985"/>
      <c r="CK114" s="1015"/>
      <c r="CL114" s="1016"/>
      <c r="CM114" s="986" t="s">
        <v>441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428</v>
      </c>
      <c r="DH114" s="1029"/>
      <c r="DI114" s="1029"/>
      <c r="DJ114" s="1029"/>
      <c r="DK114" s="1030"/>
      <c r="DL114" s="1031" t="s">
        <v>121</v>
      </c>
      <c r="DM114" s="1029"/>
      <c r="DN114" s="1029"/>
      <c r="DO114" s="1029"/>
      <c r="DP114" s="1030"/>
      <c r="DQ114" s="1031" t="s">
        <v>121</v>
      </c>
      <c r="DR114" s="1029"/>
      <c r="DS114" s="1029"/>
      <c r="DT114" s="1029"/>
      <c r="DU114" s="1030"/>
      <c r="DV114" s="1032" t="s">
        <v>121</v>
      </c>
      <c r="DW114" s="1033"/>
      <c r="DX114" s="1033"/>
      <c r="DY114" s="1033"/>
      <c r="DZ114" s="1034"/>
    </row>
    <row r="115" spans="1:130" s="226" customFormat="1" ht="26.25" customHeight="1">
      <c r="A115" s="1024"/>
      <c r="B115" s="1025"/>
      <c r="C115" s="1020" t="s">
        <v>442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18</v>
      </c>
      <c r="AB115" s="1004"/>
      <c r="AC115" s="1004"/>
      <c r="AD115" s="1004"/>
      <c r="AE115" s="1005"/>
      <c r="AF115" s="1006">
        <v>18</v>
      </c>
      <c r="AG115" s="1004"/>
      <c r="AH115" s="1004"/>
      <c r="AI115" s="1004"/>
      <c r="AJ115" s="1005"/>
      <c r="AK115" s="1006">
        <v>79</v>
      </c>
      <c r="AL115" s="1004"/>
      <c r="AM115" s="1004"/>
      <c r="AN115" s="1004"/>
      <c r="AO115" s="1005"/>
      <c r="AP115" s="1007">
        <v>0</v>
      </c>
      <c r="AQ115" s="1008"/>
      <c r="AR115" s="1008"/>
      <c r="AS115" s="1008"/>
      <c r="AT115" s="1009"/>
      <c r="AU115" s="970"/>
      <c r="AV115" s="971"/>
      <c r="AW115" s="971"/>
      <c r="AX115" s="971"/>
      <c r="AY115" s="971"/>
      <c r="AZ115" s="1019" t="s">
        <v>443</v>
      </c>
      <c r="BA115" s="1020"/>
      <c r="BB115" s="1020"/>
      <c r="BC115" s="1020"/>
      <c r="BD115" s="1020"/>
      <c r="BE115" s="1020"/>
      <c r="BF115" s="1020"/>
      <c r="BG115" s="1020"/>
      <c r="BH115" s="1020"/>
      <c r="BI115" s="1020"/>
      <c r="BJ115" s="1020"/>
      <c r="BK115" s="1020"/>
      <c r="BL115" s="1020"/>
      <c r="BM115" s="1020"/>
      <c r="BN115" s="1020"/>
      <c r="BO115" s="1020"/>
      <c r="BP115" s="1021"/>
      <c r="BQ115" s="989" t="s">
        <v>444</v>
      </c>
      <c r="BR115" s="990"/>
      <c r="BS115" s="990"/>
      <c r="BT115" s="990"/>
      <c r="BU115" s="990"/>
      <c r="BV115" s="990" t="s">
        <v>121</v>
      </c>
      <c r="BW115" s="990"/>
      <c r="BX115" s="990"/>
      <c r="BY115" s="990"/>
      <c r="BZ115" s="990"/>
      <c r="CA115" s="990" t="s">
        <v>121</v>
      </c>
      <c r="CB115" s="990"/>
      <c r="CC115" s="990"/>
      <c r="CD115" s="990"/>
      <c r="CE115" s="990"/>
      <c r="CF115" s="984" t="s">
        <v>428</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428</v>
      </c>
      <c r="DH115" s="1029"/>
      <c r="DI115" s="1029"/>
      <c r="DJ115" s="1029"/>
      <c r="DK115" s="1030"/>
      <c r="DL115" s="1031" t="s">
        <v>121</v>
      </c>
      <c r="DM115" s="1029"/>
      <c r="DN115" s="1029"/>
      <c r="DO115" s="1029"/>
      <c r="DP115" s="1030"/>
      <c r="DQ115" s="1031" t="s">
        <v>384</v>
      </c>
      <c r="DR115" s="1029"/>
      <c r="DS115" s="1029"/>
      <c r="DT115" s="1029"/>
      <c r="DU115" s="1030"/>
      <c r="DV115" s="1032" t="s">
        <v>428</v>
      </c>
      <c r="DW115" s="1033"/>
      <c r="DX115" s="1033"/>
      <c r="DY115" s="1033"/>
      <c r="DZ115" s="1034"/>
    </row>
    <row r="116" spans="1:130" s="226" customFormat="1" ht="26.25" customHeight="1">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444</v>
      </c>
      <c r="AB116" s="1029"/>
      <c r="AC116" s="1029"/>
      <c r="AD116" s="1029"/>
      <c r="AE116" s="1030"/>
      <c r="AF116" s="1031" t="s">
        <v>428</v>
      </c>
      <c r="AG116" s="1029"/>
      <c r="AH116" s="1029"/>
      <c r="AI116" s="1029"/>
      <c r="AJ116" s="1030"/>
      <c r="AK116" s="1031" t="s">
        <v>121</v>
      </c>
      <c r="AL116" s="1029"/>
      <c r="AM116" s="1029"/>
      <c r="AN116" s="1029"/>
      <c r="AO116" s="1030"/>
      <c r="AP116" s="1032" t="s">
        <v>121</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121</v>
      </c>
      <c r="BR116" s="990"/>
      <c r="BS116" s="990"/>
      <c r="BT116" s="990"/>
      <c r="BU116" s="990"/>
      <c r="BV116" s="990" t="s">
        <v>121</v>
      </c>
      <c r="BW116" s="990"/>
      <c r="BX116" s="990"/>
      <c r="BY116" s="990"/>
      <c r="BZ116" s="990"/>
      <c r="CA116" s="990" t="s">
        <v>428</v>
      </c>
      <c r="CB116" s="990"/>
      <c r="CC116" s="990"/>
      <c r="CD116" s="990"/>
      <c r="CE116" s="990"/>
      <c r="CF116" s="984" t="s">
        <v>428</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121</v>
      </c>
      <c r="DH116" s="1029"/>
      <c r="DI116" s="1029"/>
      <c r="DJ116" s="1029"/>
      <c r="DK116" s="1030"/>
      <c r="DL116" s="1031" t="s">
        <v>428</v>
      </c>
      <c r="DM116" s="1029"/>
      <c r="DN116" s="1029"/>
      <c r="DO116" s="1029"/>
      <c r="DP116" s="1030"/>
      <c r="DQ116" s="1031" t="s">
        <v>121</v>
      </c>
      <c r="DR116" s="1029"/>
      <c r="DS116" s="1029"/>
      <c r="DT116" s="1029"/>
      <c r="DU116" s="1030"/>
      <c r="DV116" s="1032" t="s">
        <v>121</v>
      </c>
      <c r="DW116" s="1033"/>
      <c r="DX116" s="1033"/>
      <c r="DY116" s="1033"/>
      <c r="DZ116" s="1034"/>
    </row>
    <row r="117" spans="1:130" s="226" customFormat="1" ht="26.25" customHeight="1">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1302775</v>
      </c>
      <c r="AB117" s="1047"/>
      <c r="AC117" s="1047"/>
      <c r="AD117" s="1047"/>
      <c r="AE117" s="1048"/>
      <c r="AF117" s="1049">
        <v>1310932</v>
      </c>
      <c r="AG117" s="1047"/>
      <c r="AH117" s="1047"/>
      <c r="AI117" s="1047"/>
      <c r="AJ117" s="1048"/>
      <c r="AK117" s="1049">
        <v>1321983</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121</v>
      </c>
      <c r="BR117" s="990"/>
      <c r="BS117" s="990"/>
      <c r="BT117" s="990"/>
      <c r="BU117" s="990"/>
      <c r="BV117" s="990" t="s">
        <v>121</v>
      </c>
      <c r="BW117" s="990"/>
      <c r="BX117" s="990"/>
      <c r="BY117" s="990"/>
      <c r="BZ117" s="990"/>
      <c r="CA117" s="990" t="s">
        <v>121</v>
      </c>
      <c r="CB117" s="990"/>
      <c r="CC117" s="990"/>
      <c r="CD117" s="990"/>
      <c r="CE117" s="990"/>
      <c r="CF117" s="984" t="s">
        <v>428</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428</v>
      </c>
      <c r="DM117" s="1029"/>
      <c r="DN117" s="1029"/>
      <c r="DO117" s="1029"/>
      <c r="DP117" s="1030"/>
      <c r="DQ117" s="1031" t="s">
        <v>121</v>
      </c>
      <c r="DR117" s="1029"/>
      <c r="DS117" s="1029"/>
      <c r="DT117" s="1029"/>
      <c r="DU117" s="1030"/>
      <c r="DV117" s="1032" t="s">
        <v>121</v>
      </c>
      <c r="DW117" s="1033"/>
      <c r="DX117" s="1033"/>
      <c r="DY117" s="1033"/>
      <c r="DZ117" s="1034"/>
    </row>
    <row r="118" spans="1:130" s="226" customFormat="1" ht="26.25" customHeight="1">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301</v>
      </c>
      <c r="AG118" s="955"/>
      <c r="AH118" s="955"/>
      <c r="AI118" s="955"/>
      <c r="AJ118" s="956"/>
      <c r="AK118" s="954" t="s">
        <v>300</v>
      </c>
      <c r="AL118" s="955"/>
      <c r="AM118" s="955"/>
      <c r="AN118" s="955"/>
      <c r="AO118" s="956"/>
      <c r="AP118" s="1041" t="s">
        <v>422</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428</v>
      </c>
      <c r="BR118" s="1068"/>
      <c r="BS118" s="1068"/>
      <c r="BT118" s="1068"/>
      <c r="BU118" s="1068"/>
      <c r="BV118" s="1068" t="s">
        <v>121</v>
      </c>
      <c r="BW118" s="1068"/>
      <c r="BX118" s="1068"/>
      <c r="BY118" s="1068"/>
      <c r="BZ118" s="1068"/>
      <c r="CA118" s="1068" t="s">
        <v>384</v>
      </c>
      <c r="CB118" s="1068"/>
      <c r="CC118" s="1068"/>
      <c r="CD118" s="1068"/>
      <c r="CE118" s="1068"/>
      <c r="CF118" s="984" t="s">
        <v>121</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121</v>
      </c>
      <c r="DM118" s="1029"/>
      <c r="DN118" s="1029"/>
      <c r="DO118" s="1029"/>
      <c r="DP118" s="1030"/>
      <c r="DQ118" s="1031" t="s">
        <v>121</v>
      </c>
      <c r="DR118" s="1029"/>
      <c r="DS118" s="1029"/>
      <c r="DT118" s="1029"/>
      <c r="DU118" s="1030"/>
      <c r="DV118" s="1032" t="s">
        <v>121</v>
      </c>
      <c r="DW118" s="1033"/>
      <c r="DX118" s="1033"/>
      <c r="DY118" s="1033"/>
      <c r="DZ118" s="1034"/>
    </row>
    <row r="119" spans="1:130" s="226" customFormat="1" ht="26.25" customHeight="1">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384</v>
      </c>
      <c r="AB119" s="962"/>
      <c r="AC119" s="962"/>
      <c r="AD119" s="962"/>
      <c r="AE119" s="963"/>
      <c r="AF119" s="964" t="s">
        <v>121</v>
      </c>
      <c r="AG119" s="962"/>
      <c r="AH119" s="962"/>
      <c r="AI119" s="962"/>
      <c r="AJ119" s="963"/>
      <c r="AK119" s="964" t="s">
        <v>121</v>
      </c>
      <c r="AL119" s="962"/>
      <c r="AM119" s="962"/>
      <c r="AN119" s="962"/>
      <c r="AO119" s="963"/>
      <c r="AP119" s="965" t="s">
        <v>428</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454</v>
      </c>
      <c r="BP119" s="1076"/>
      <c r="BQ119" s="1067">
        <v>13935797</v>
      </c>
      <c r="BR119" s="1068"/>
      <c r="BS119" s="1068"/>
      <c r="BT119" s="1068"/>
      <c r="BU119" s="1068"/>
      <c r="BV119" s="1068">
        <v>13487225</v>
      </c>
      <c r="BW119" s="1068"/>
      <c r="BX119" s="1068"/>
      <c r="BY119" s="1068"/>
      <c r="BZ119" s="1068"/>
      <c r="CA119" s="1068">
        <v>13391966</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121</v>
      </c>
      <c r="DH119" s="1054"/>
      <c r="DI119" s="1054"/>
      <c r="DJ119" s="1054"/>
      <c r="DK119" s="1055"/>
      <c r="DL119" s="1053" t="s">
        <v>121</v>
      </c>
      <c r="DM119" s="1054"/>
      <c r="DN119" s="1054"/>
      <c r="DO119" s="1054"/>
      <c r="DP119" s="1055"/>
      <c r="DQ119" s="1053" t="s">
        <v>121</v>
      </c>
      <c r="DR119" s="1054"/>
      <c r="DS119" s="1054"/>
      <c r="DT119" s="1054"/>
      <c r="DU119" s="1055"/>
      <c r="DV119" s="1056" t="s">
        <v>121</v>
      </c>
      <c r="DW119" s="1057"/>
      <c r="DX119" s="1057"/>
      <c r="DY119" s="1057"/>
      <c r="DZ119" s="1058"/>
    </row>
    <row r="120" spans="1:130" s="226" customFormat="1" ht="26.25" customHeight="1">
      <c r="A120" s="1129"/>
      <c r="B120" s="1016"/>
      <c r="C120" s="986" t="s">
        <v>431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121</v>
      </c>
      <c r="AB120" s="1029"/>
      <c r="AC120" s="1029"/>
      <c r="AD120" s="1029"/>
      <c r="AE120" s="1030"/>
      <c r="AF120" s="1031" t="s">
        <v>121</v>
      </c>
      <c r="AG120" s="1029"/>
      <c r="AH120" s="1029"/>
      <c r="AI120" s="1029"/>
      <c r="AJ120" s="1030"/>
      <c r="AK120" s="1031" t="s">
        <v>121</v>
      </c>
      <c r="AL120" s="1029"/>
      <c r="AM120" s="1029"/>
      <c r="AN120" s="1029"/>
      <c r="AO120" s="1030"/>
      <c r="AP120" s="1032" t="s">
        <v>121</v>
      </c>
      <c r="AQ120" s="1033"/>
      <c r="AR120" s="1033"/>
      <c r="AS120" s="1033"/>
      <c r="AT120" s="103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1757920</v>
      </c>
      <c r="BR120" s="997"/>
      <c r="BS120" s="997"/>
      <c r="BT120" s="997"/>
      <c r="BU120" s="997"/>
      <c r="BV120" s="997">
        <v>1956540</v>
      </c>
      <c r="BW120" s="997"/>
      <c r="BX120" s="997"/>
      <c r="BY120" s="997"/>
      <c r="BZ120" s="997"/>
      <c r="CA120" s="997">
        <v>2262617</v>
      </c>
      <c r="CB120" s="997"/>
      <c r="CC120" s="997"/>
      <c r="CD120" s="997"/>
      <c r="CE120" s="997"/>
      <c r="CF120" s="1011">
        <v>39.799999999999997</v>
      </c>
      <c r="CG120" s="1012"/>
      <c r="CH120" s="1012"/>
      <c r="CI120" s="1012"/>
      <c r="CJ120" s="1012"/>
      <c r="CK120" s="1077" t="s">
        <v>458</v>
      </c>
      <c r="CL120" s="1078"/>
      <c r="CM120" s="1078"/>
      <c r="CN120" s="1078"/>
      <c r="CO120" s="1079"/>
      <c r="CP120" s="1085" t="s">
        <v>459</v>
      </c>
      <c r="CQ120" s="1086"/>
      <c r="CR120" s="1086"/>
      <c r="CS120" s="1086"/>
      <c r="CT120" s="1086"/>
      <c r="CU120" s="1086"/>
      <c r="CV120" s="1086"/>
      <c r="CW120" s="1086"/>
      <c r="CX120" s="1086"/>
      <c r="CY120" s="1086"/>
      <c r="CZ120" s="1086"/>
      <c r="DA120" s="1086"/>
      <c r="DB120" s="1086"/>
      <c r="DC120" s="1086"/>
      <c r="DD120" s="1086"/>
      <c r="DE120" s="1086"/>
      <c r="DF120" s="1087"/>
      <c r="DG120" s="996">
        <v>4508980</v>
      </c>
      <c r="DH120" s="997"/>
      <c r="DI120" s="997"/>
      <c r="DJ120" s="997"/>
      <c r="DK120" s="997"/>
      <c r="DL120" s="997">
        <v>4202072</v>
      </c>
      <c r="DM120" s="997"/>
      <c r="DN120" s="997"/>
      <c r="DO120" s="997"/>
      <c r="DP120" s="997"/>
      <c r="DQ120" s="997">
        <v>3912212</v>
      </c>
      <c r="DR120" s="997"/>
      <c r="DS120" s="997"/>
      <c r="DT120" s="997"/>
      <c r="DU120" s="997"/>
      <c r="DV120" s="998">
        <v>68.8</v>
      </c>
      <c r="DW120" s="998"/>
      <c r="DX120" s="998"/>
      <c r="DY120" s="998"/>
      <c r="DZ120" s="999"/>
    </row>
    <row r="121" spans="1:130" s="226" customFormat="1" ht="26.25" customHeight="1">
      <c r="A121" s="1129"/>
      <c r="B121" s="1016"/>
      <c r="C121" s="1037" t="s">
        <v>460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121</v>
      </c>
      <c r="AB121" s="1029"/>
      <c r="AC121" s="1029"/>
      <c r="AD121" s="1029"/>
      <c r="AE121" s="1030"/>
      <c r="AF121" s="1031" t="s">
        <v>428</v>
      </c>
      <c r="AG121" s="1029"/>
      <c r="AH121" s="1029"/>
      <c r="AI121" s="1029"/>
      <c r="AJ121" s="1030"/>
      <c r="AK121" s="1031" t="s">
        <v>121</v>
      </c>
      <c r="AL121" s="1029"/>
      <c r="AM121" s="1029"/>
      <c r="AN121" s="1029"/>
      <c r="AO121" s="1030"/>
      <c r="AP121" s="1032" t="s">
        <v>384</v>
      </c>
      <c r="AQ121" s="1033"/>
      <c r="AR121" s="1033"/>
      <c r="AS121" s="1033"/>
      <c r="AT121" s="1034"/>
      <c r="AU121" s="1062"/>
      <c r="AV121" s="1063"/>
      <c r="AW121" s="1063"/>
      <c r="AX121" s="1063"/>
      <c r="AY121" s="1064"/>
      <c r="AZ121" s="1019" t="s">
        <v>461</v>
      </c>
      <c r="BA121" s="1020"/>
      <c r="BB121" s="1020"/>
      <c r="BC121" s="1020"/>
      <c r="BD121" s="1020"/>
      <c r="BE121" s="1020"/>
      <c r="BF121" s="1020"/>
      <c r="BG121" s="1020"/>
      <c r="BH121" s="1020"/>
      <c r="BI121" s="1020"/>
      <c r="BJ121" s="1020"/>
      <c r="BK121" s="1020"/>
      <c r="BL121" s="1020"/>
      <c r="BM121" s="1020"/>
      <c r="BN121" s="1020"/>
      <c r="BO121" s="1020"/>
      <c r="BP121" s="1021"/>
      <c r="BQ121" s="989">
        <v>1206175</v>
      </c>
      <c r="BR121" s="990"/>
      <c r="BS121" s="990"/>
      <c r="BT121" s="990"/>
      <c r="BU121" s="990"/>
      <c r="BV121" s="990">
        <v>1225671</v>
      </c>
      <c r="BW121" s="990"/>
      <c r="BX121" s="990"/>
      <c r="BY121" s="990"/>
      <c r="BZ121" s="990"/>
      <c r="CA121" s="990">
        <v>1168081</v>
      </c>
      <c r="CB121" s="990"/>
      <c r="CC121" s="990"/>
      <c r="CD121" s="990"/>
      <c r="CE121" s="990"/>
      <c r="CF121" s="984">
        <v>20.6</v>
      </c>
      <c r="CG121" s="985"/>
      <c r="CH121" s="985"/>
      <c r="CI121" s="985"/>
      <c r="CJ121" s="985"/>
      <c r="CK121" s="1080"/>
      <c r="CL121" s="1081"/>
      <c r="CM121" s="1081"/>
      <c r="CN121" s="1081"/>
      <c r="CO121" s="1082"/>
      <c r="CP121" s="1090" t="s">
        <v>462</v>
      </c>
      <c r="CQ121" s="1091"/>
      <c r="CR121" s="1091"/>
      <c r="CS121" s="1091"/>
      <c r="CT121" s="1091"/>
      <c r="CU121" s="1091"/>
      <c r="CV121" s="1091"/>
      <c r="CW121" s="1091"/>
      <c r="CX121" s="1091"/>
      <c r="CY121" s="1091"/>
      <c r="CZ121" s="1091"/>
      <c r="DA121" s="1091"/>
      <c r="DB121" s="1091"/>
      <c r="DC121" s="1091"/>
      <c r="DD121" s="1091"/>
      <c r="DE121" s="1091"/>
      <c r="DF121" s="1092"/>
      <c r="DG121" s="989">
        <v>395595</v>
      </c>
      <c r="DH121" s="990"/>
      <c r="DI121" s="990"/>
      <c r="DJ121" s="990"/>
      <c r="DK121" s="990"/>
      <c r="DL121" s="990">
        <v>374870</v>
      </c>
      <c r="DM121" s="990"/>
      <c r="DN121" s="990"/>
      <c r="DO121" s="990"/>
      <c r="DP121" s="990"/>
      <c r="DQ121" s="990">
        <v>353758</v>
      </c>
      <c r="DR121" s="990"/>
      <c r="DS121" s="990"/>
      <c r="DT121" s="990"/>
      <c r="DU121" s="990"/>
      <c r="DV121" s="991">
        <v>6.2</v>
      </c>
      <c r="DW121" s="991"/>
      <c r="DX121" s="991"/>
      <c r="DY121" s="991"/>
      <c r="DZ121" s="992"/>
    </row>
    <row r="122" spans="1:130" s="226" customFormat="1" ht="26.25" customHeight="1">
      <c r="A122" s="1129"/>
      <c r="B122" s="1016"/>
      <c r="C122" s="986" t="s">
        <v>441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121</v>
      </c>
      <c r="AG122" s="1029"/>
      <c r="AH122" s="1029"/>
      <c r="AI122" s="1029"/>
      <c r="AJ122" s="1030"/>
      <c r="AK122" s="1031" t="s">
        <v>121</v>
      </c>
      <c r="AL122" s="1029"/>
      <c r="AM122" s="1029"/>
      <c r="AN122" s="1029"/>
      <c r="AO122" s="1030"/>
      <c r="AP122" s="1032" t="s">
        <v>121</v>
      </c>
      <c r="AQ122" s="1033"/>
      <c r="AR122" s="1033"/>
      <c r="AS122" s="1033"/>
      <c r="AT122" s="1034"/>
      <c r="AU122" s="1062"/>
      <c r="AV122" s="1063"/>
      <c r="AW122" s="1063"/>
      <c r="AX122" s="1063"/>
      <c r="AY122" s="1064"/>
      <c r="AZ122" s="1044" t="s">
        <v>463</v>
      </c>
      <c r="BA122" s="1035"/>
      <c r="BB122" s="1035"/>
      <c r="BC122" s="1035"/>
      <c r="BD122" s="1035"/>
      <c r="BE122" s="1035"/>
      <c r="BF122" s="1035"/>
      <c r="BG122" s="1035"/>
      <c r="BH122" s="1035"/>
      <c r="BI122" s="1035"/>
      <c r="BJ122" s="1035"/>
      <c r="BK122" s="1035"/>
      <c r="BL122" s="1035"/>
      <c r="BM122" s="1035"/>
      <c r="BN122" s="1035"/>
      <c r="BO122" s="1035"/>
      <c r="BP122" s="1036"/>
      <c r="BQ122" s="1067">
        <v>9376385</v>
      </c>
      <c r="BR122" s="1068"/>
      <c r="BS122" s="1068"/>
      <c r="BT122" s="1068"/>
      <c r="BU122" s="1068"/>
      <c r="BV122" s="1068">
        <v>9355019</v>
      </c>
      <c r="BW122" s="1068"/>
      <c r="BX122" s="1068"/>
      <c r="BY122" s="1068"/>
      <c r="BZ122" s="1068"/>
      <c r="CA122" s="1068">
        <v>9117057</v>
      </c>
      <c r="CB122" s="1068"/>
      <c r="CC122" s="1068"/>
      <c r="CD122" s="1068"/>
      <c r="CE122" s="1068"/>
      <c r="CF122" s="1088">
        <v>160.4</v>
      </c>
      <c r="CG122" s="1089"/>
      <c r="CH122" s="1089"/>
      <c r="CI122" s="1089"/>
      <c r="CJ122" s="1089"/>
      <c r="CK122" s="1080"/>
      <c r="CL122" s="1081"/>
      <c r="CM122" s="1081"/>
      <c r="CN122" s="1081"/>
      <c r="CO122" s="1082"/>
      <c r="CP122" s="1090" t="s">
        <v>464</v>
      </c>
      <c r="CQ122" s="1091"/>
      <c r="CR122" s="1091"/>
      <c r="CS122" s="1091"/>
      <c r="CT122" s="1091"/>
      <c r="CU122" s="1091"/>
      <c r="CV122" s="1091"/>
      <c r="CW122" s="1091"/>
      <c r="CX122" s="1091"/>
      <c r="CY122" s="1091"/>
      <c r="CZ122" s="1091"/>
      <c r="DA122" s="1091"/>
      <c r="DB122" s="1091"/>
      <c r="DC122" s="1091"/>
      <c r="DD122" s="1091"/>
      <c r="DE122" s="1091"/>
      <c r="DF122" s="1092"/>
      <c r="DG122" s="989" t="s">
        <v>121</v>
      </c>
      <c r="DH122" s="990"/>
      <c r="DI122" s="990"/>
      <c r="DJ122" s="990"/>
      <c r="DK122" s="990"/>
      <c r="DL122" s="990" t="s">
        <v>121</v>
      </c>
      <c r="DM122" s="990"/>
      <c r="DN122" s="990"/>
      <c r="DO122" s="990"/>
      <c r="DP122" s="990"/>
      <c r="DQ122" s="990" t="s">
        <v>121</v>
      </c>
      <c r="DR122" s="990"/>
      <c r="DS122" s="990"/>
      <c r="DT122" s="990"/>
      <c r="DU122" s="990"/>
      <c r="DV122" s="991" t="s">
        <v>121</v>
      </c>
      <c r="DW122" s="991"/>
      <c r="DX122" s="991"/>
      <c r="DY122" s="991"/>
      <c r="DZ122" s="992"/>
    </row>
    <row r="123" spans="1:130" s="226" customFormat="1" ht="26.25" customHeight="1">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121</v>
      </c>
      <c r="AG123" s="1029"/>
      <c r="AH123" s="1029"/>
      <c r="AI123" s="1029"/>
      <c r="AJ123" s="1030"/>
      <c r="AK123" s="1031" t="s">
        <v>121</v>
      </c>
      <c r="AL123" s="1029"/>
      <c r="AM123" s="1029"/>
      <c r="AN123" s="1029"/>
      <c r="AO123" s="1030"/>
      <c r="AP123" s="1032" t="s">
        <v>121</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465</v>
      </c>
      <c r="BP123" s="1076"/>
      <c r="BQ123" s="1135">
        <v>12340480</v>
      </c>
      <c r="BR123" s="1136"/>
      <c r="BS123" s="1136"/>
      <c r="BT123" s="1136"/>
      <c r="BU123" s="1136"/>
      <c r="BV123" s="1136">
        <v>12537230</v>
      </c>
      <c r="BW123" s="1136"/>
      <c r="BX123" s="1136"/>
      <c r="BY123" s="1136"/>
      <c r="BZ123" s="1136"/>
      <c r="CA123" s="1136">
        <v>12547755</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384</v>
      </c>
      <c r="AB124" s="1029"/>
      <c r="AC124" s="1029"/>
      <c r="AD124" s="1029"/>
      <c r="AE124" s="1030"/>
      <c r="AF124" s="1031" t="s">
        <v>384</v>
      </c>
      <c r="AG124" s="1029"/>
      <c r="AH124" s="1029"/>
      <c r="AI124" s="1029"/>
      <c r="AJ124" s="1030"/>
      <c r="AK124" s="1031" t="s">
        <v>384</v>
      </c>
      <c r="AL124" s="1029"/>
      <c r="AM124" s="1029"/>
      <c r="AN124" s="1029"/>
      <c r="AO124" s="1030"/>
      <c r="AP124" s="1032" t="s">
        <v>121</v>
      </c>
      <c r="AQ124" s="1033"/>
      <c r="AR124" s="1033"/>
      <c r="AS124" s="1033"/>
      <c r="AT124" s="1034"/>
      <c r="AU124" s="1131" t="s">
        <v>466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28.3</v>
      </c>
      <c r="BR124" s="1098"/>
      <c r="BS124" s="1098"/>
      <c r="BT124" s="1098"/>
      <c r="BU124" s="1098"/>
      <c r="BV124" s="1098">
        <v>16.8</v>
      </c>
      <c r="BW124" s="1098"/>
      <c r="BX124" s="1098"/>
      <c r="BY124" s="1098"/>
      <c r="BZ124" s="1098"/>
      <c r="CA124" s="1098">
        <v>14.8</v>
      </c>
      <c r="CB124" s="1098"/>
      <c r="CC124" s="1098"/>
      <c r="CD124" s="1098"/>
      <c r="CE124" s="1098"/>
      <c r="CF124" s="1099"/>
      <c r="CG124" s="1100"/>
      <c r="CH124" s="1100"/>
      <c r="CI124" s="1100"/>
      <c r="CJ124" s="1101"/>
      <c r="CK124" s="1083"/>
      <c r="CL124" s="1083"/>
      <c r="CM124" s="1083"/>
      <c r="CN124" s="1083"/>
      <c r="CO124" s="1084"/>
      <c r="CP124" s="1090" t="s">
        <v>467</v>
      </c>
      <c r="CQ124" s="1091"/>
      <c r="CR124" s="1091"/>
      <c r="CS124" s="1091"/>
      <c r="CT124" s="1091"/>
      <c r="CU124" s="1091"/>
      <c r="CV124" s="1091"/>
      <c r="CW124" s="1091"/>
      <c r="CX124" s="1091"/>
      <c r="CY124" s="1091"/>
      <c r="CZ124" s="1091"/>
      <c r="DA124" s="1091"/>
      <c r="DB124" s="1091"/>
      <c r="DC124" s="1091"/>
      <c r="DD124" s="1091"/>
      <c r="DE124" s="1091"/>
      <c r="DF124" s="1092"/>
      <c r="DG124" s="1075" t="s">
        <v>121</v>
      </c>
      <c r="DH124" s="1054"/>
      <c r="DI124" s="1054"/>
      <c r="DJ124" s="1054"/>
      <c r="DK124" s="1055"/>
      <c r="DL124" s="1053" t="s">
        <v>121</v>
      </c>
      <c r="DM124" s="1054"/>
      <c r="DN124" s="1054"/>
      <c r="DO124" s="1054"/>
      <c r="DP124" s="1055"/>
      <c r="DQ124" s="1053" t="s">
        <v>121</v>
      </c>
      <c r="DR124" s="1054"/>
      <c r="DS124" s="1054"/>
      <c r="DT124" s="1054"/>
      <c r="DU124" s="1055"/>
      <c r="DV124" s="1056" t="s">
        <v>121</v>
      </c>
      <c r="DW124" s="1057"/>
      <c r="DX124" s="1057"/>
      <c r="DY124" s="1057"/>
      <c r="DZ124" s="1058"/>
    </row>
    <row r="125" spans="1:130" s="226" customFormat="1" ht="26.25" customHeight="1">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121</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468</v>
      </c>
      <c r="CL125" s="1078"/>
      <c r="CM125" s="1078"/>
      <c r="CN125" s="1078"/>
      <c r="CO125" s="1079"/>
      <c r="CP125" s="1010" t="s">
        <v>469</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428</v>
      </c>
      <c r="DM125" s="997"/>
      <c r="DN125" s="997"/>
      <c r="DO125" s="997"/>
      <c r="DP125" s="997"/>
      <c r="DQ125" s="997" t="s">
        <v>121</v>
      </c>
      <c r="DR125" s="997"/>
      <c r="DS125" s="997"/>
      <c r="DT125" s="997"/>
      <c r="DU125" s="997"/>
      <c r="DV125" s="998" t="s">
        <v>428</v>
      </c>
      <c r="DW125" s="998"/>
      <c r="DX125" s="998"/>
      <c r="DY125" s="998"/>
      <c r="DZ125" s="999"/>
    </row>
    <row r="126" spans="1:130" s="226" customFormat="1" ht="26.25" customHeight="1" thickBot="1">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121</v>
      </c>
      <c r="AB126" s="1029"/>
      <c r="AC126" s="1029"/>
      <c r="AD126" s="1029"/>
      <c r="AE126" s="1030"/>
      <c r="AF126" s="1031" t="s">
        <v>121</v>
      </c>
      <c r="AG126" s="1029"/>
      <c r="AH126" s="1029"/>
      <c r="AI126" s="1029"/>
      <c r="AJ126" s="1030"/>
      <c r="AK126" s="1031" t="s">
        <v>121</v>
      </c>
      <c r="AL126" s="1029"/>
      <c r="AM126" s="1029"/>
      <c r="AN126" s="1029"/>
      <c r="AO126" s="1030"/>
      <c r="AP126" s="1032" t="s">
        <v>121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470</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121</v>
      </c>
      <c r="DM126" s="990"/>
      <c r="DN126" s="990"/>
      <c r="DO126" s="990"/>
      <c r="DP126" s="990"/>
      <c r="DQ126" s="990" t="s">
        <v>121</v>
      </c>
      <c r="DR126" s="990"/>
      <c r="DS126" s="990"/>
      <c r="DT126" s="990"/>
      <c r="DU126" s="990"/>
      <c r="DV126" s="991" t="s">
        <v>121</v>
      </c>
      <c r="DW126" s="991"/>
      <c r="DX126" s="991"/>
      <c r="DY126" s="991"/>
      <c r="DZ126" s="992"/>
    </row>
    <row r="127" spans="1:130" s="226" customFormat="1" ht="26.25" customHeight="1">
      <c r="A127" s="1130"/>
      <c r="B127" s="1018"/>
      <c r="C127" s="1072" t="s">
        <v>471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18</v>
      </c>
      <c r="AB127" s="1029"/>
      <c r="AC127" s="1029"/>
      <c r="AD127" s="1029"/>
      <c r="AE127" s="1030"/>
      <c r="AF127" s="1031">
        <v>18</v>
      </c>
      <c r="AG127" s="1029"/>
      <c r="AH127" s="1029"/>
      <c r="AI127" s="1029"/>
      <c r="AJ127" s="1030"/>
      <c r="AK127" s="1031">
        <v>79</v>
      </c>
      <c r="AL127" s="1029"/>
      <c r="AM127" s="1029"/>
      <c r="AN127" s="1029"/>
      <c r="AO127" s="1030"/>
      <c r="AP127" s="1032">
        <v>0</v>
      </c>
      <c r="AQ127" s="1033"/>
      <c r="AR127" s="1033"/>
      <c r="AS127" s="1033"/>
      <c r="AT127" s="1034"/>
      <c r="AU127" s="262"/>
      <c r="AV127" s="262"/>
      <c r="AW127" s="262"/>
      <c r="AX127" s="1102" t="s">
        <v>472</v>
      </c>
      <c r="AY127" s="1103"/>
      <c r="AZ127" s="1103"/>
      <c r="BA127" s="1103"/>
      <c r="BB127" s="1103"/>
      <c r="BC127" s="1103"/>
      <c r="BD127" s="1103"/>
      <c r="BE127" s="1104"/>
      <c r="BF127" s="1105" t="s">
        <v>473</v>
      </c>
      <c r="BG127" s="1103"/>
      <c r="BH127" s="1103"/>
      <c r="BI127" s="1103"/>
      <c r="BJ127" s="1103"/>
      <c r="BK127" s="1103"/>
      <c r="BL127" s="1104"/>
      <c r="BM127" s="1105" t="s">
        <v>474</v>
      </c>
      <c r="BN127" s="1103"/>
      <c r="BO127" s="1103"/>
      <c r="BP127" s="1103"/>
      <c r="BQ127" s="1103"/>
      <c r="BR127" s="1103"/>
      <c r="BS127" s="1104"/>
      <c r="BT127" s="1105" t="s">
        <v>475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476</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121</v>
      </c>
      <c r="DM127" s="990"/>
      <c r="DN127" s="990"/>
      <c r="DO127" s="990"/>
      <c r="DP127" s="990"/>
      <c r="DQ127" s="990" t="s">
        <v>121</v>
      </c>
      <c r="DR127" s="990"/>
      <c r="DS127" s="990"/>
      <c r="DT127" s="990"/>
      <c r="DU127" s="990"/>
      <c r="DV127" s="991" t="s">
        <v>121</v>
      </c>
      <c r="DW127" s="991"/>
      <c r="DX127" s="991"/>
      <c r="DY127" s="991"/>
      <c r="DZ127" s="992"/>
    </row>
    <row r="128" spans="1:130" s="226" customFormat="1" ht="26.25" customHeight="1" thickBot="1">
      <c r="A128" s="1113" t="s">
        <v>477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478</v>
      </c>
      <c r="X128" s="1115"/>
      <c r="Y128" s="1115"/>
      <c r="Z128" s="1116"/>
      <c r="AA128" s="1117">
        <v>103066</v>
      </c>
      <c r="AB128" s="1118"/>
      <c r="AC128" s="1118"/>
      <c r="AD128" s="1118"/>
      <c r="AE128" s="1119"/>
      <c r="AF128" s="1120">
        <v>109538</v>
      </c>
      <c r="AG128" s="1118"/>
      <c r="AH128" s="1118"/>
      <c r="AI128" s="1118"/>
      <c r="AJ128" s="1119"/>
      <c r="AK128" s="1120">
        <v>114951</v>
      </c>
      <c r="AL128" s="1118"/>
      <c r="AM128" s="1118"/>
      <c r="AN128" s="1118"/>
      <c r="AO128" s="1119"/>
      <c r="AP128" s="1121"/>
      <c r="AQ128" s="1122"/>
      <c r="AR128" s="1122"/>
      <c r="AS128" s="1122"/>
      <c r="AT128" s="1123"/>
      <c r="AU128" s="262"/>
      <c r="AV128" s="262"/>
      <c r="AW128" s="262"/>
      <c r="AX128" s="958" t="s">
        <v>479</v>
      </c>
      <c r="AY128" s="959"/>
      <c r="AZ128" s="959"/>
      <c r="BA128" s="959"/>
      <c r="BB128" s="959"/>
      <c r="BC128" s="959"/>
      <c r="BD128" s="959"/>
      <c r="BE128" s="960"/>
      <c r="BF128" s="1124" t="s">
        <v>121</v>
      </c>
      <c r="BG128" s="1125"/>
      <c r="BH128" s="1125"/>
      <c r="BI128" s="1125"/>
      <c r="BJ128" s="1125"/>
      <c r="BK128" s="1125"/>
      <c r="BL128" s="1126"/>
      <c r="BM128" s="1124">
        <v>14.22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480</v>
      </c>
      <c r="CQ128" s="1107"/>
      <c r="CR128" s="1107"/>
      <c r="CS128" s="1107"/>
      <c r="CT128" s="1107"/>
      <c r="CU128" s="1107"/>
      <c r="CV128" s="1107"/>
      <c r="CW128" s="1107"/>
      <c r="CX128" s="1107"/>
      <c r="CY128" s="1107"/>
      <c r="CZ128" s="1107"/>
      <c r="DA128" s="1107"/>
      <c r="DB128" s="1107"/>
      <c r="DC128" s="1107"/>
      <c r="DD128" s="1107"/>
      <c r="DE128" s="1107"/>
      <c r="DF128" s="1108"/>
      <c r="DG128" s="1109" t="s">
        <v>384</v>
      </c>
      <c r="DH128" s="1110"/>
      <c r="DI128" s="1110"/>
      <c r="DJ128" s="1110"/>
      <c r="DK128" s="1110"/>
      <c r="DL128" s="1110" t="s">
        <v>444</v>
      </c>
      <c r="DM128" s="1110"/>
      <c r="DN128" s="1110"/>
      <c r="DO128" s="1110"/>
      <c r="DP128" s="1110"/>
      <c r="DQ128" s="1110" t="s">
        <v>444</v>
      </c>
      <c r="DR128" s="1110"/>
      <c r="DS128" s="1110"/>
      <c r="DT128" s="1110"/>
      <c r="DU128" s="1110"/>
      <c r="DV128" s="1111" t="s">
        <v>444</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481</v>
      </c>
      <c r="X129" s="1144"/>
      <c r="Y129" s="1144"/>
      <c r="Z129" s="1145"/>
      <c r="AA129" s="1028">
        <v>6453696</v>
      </c>
      <c r="AB129" s="1029"/>
      <c r="AC129" s="1029"/>
      <c r="AD129" s="1029"/>
      <c r="AE129" s="1030"/>
      <c r="AF129" s="1031">
        <v>6461048</v>
      </c>
      <c r="AG129" s="1029"/>
      <c r="AH129" s="1029"/>
      <c r="AI129" s="1029"/>
      <c r="AJ129" s="1030"/>
      <c r="AK129" s="1031">
        <v>6524271</v>
      </c>
      <c r="AL129" s="1029"/>
      <c r="AM129" s="1029"/>
      <c r="AN129" s="1029"/>
      <c r="AO129" s="1030"/>
      <c r="AP129" s="1146"/>
      <c r="AQ129" s="1147"/>
      <c r="AR129" s="1147"/>
      <c r="AS129" s="1147"/>
      <c r="AT129" s="1148"/>
      <c r="AU129" s="264"/>
      <c r="AV129" s="264"/>
      <c r="AW129" s="264"/>
      <c r="AX129" s="1137" t="s">
        <v>482</v>
      </c>
      <c r="AY129" s="1020"/>
      <c r="AZ129" s="1020"/>
      <c r="BA129" s="1020"/>
      <c r="BB129" s="1020"/>
      <c r="BC129" s="1020"/>
      <c r="BD129" s="1020"/>
      <c r="BE129" s="1021"/>
      <c r="BF129" s="1138" t="s">
        <v>483</v>
      </c>
      <c r="BG129" s="1139"/>
      <c r="BH129" s="1139"/>
      <c r="BI129" s="1139"/>
      <c r="BJ129" s="1139"/>
      <c r="BK129" s="1139"/>
      <c r="BL129" s="1140"/>
      <c r="BM129" s="1138">
        <v>19.22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485</v>
      </c>
      <c r="X130" s="1144"/>
      <c r="Y130" s="1144"/>
      <c r="Z130" s="1145"/>
      <c r="AA130" s="1028">
        <v>819049</v>
      </c>
      <c r="AB130" s="1029"/>
      <c r="AC130" s="1029"/>
      <c r="AD130" s="1029"/>
      <c r="AE130" s="1030"/>
      <c r="AF130" s="1031">
        <v>828427</v>
      </c>
      <c r="AG130" s="1029"/>
      <c r="AH130" s="1029"/>
      <c r="AI130" s="1029"/>
      <c r="AJ130" s="1030"/>
      <c r="AK130" s="1031">
        <v>841447</v>
      </c>
      <c r="AL130" s="1029"/>
      <c r="AM130" s="1029"/>
      <c r="AN130" s="1029"/>
      <c r="AO130" s="1030"/>
      <c r="AP130" s="1146"/>
      <c r="AQ130" s="1147"/>
      <c r="AR130" s="1147"/>
      <c r="AS130" s="1147"/>
      <c r="AT130" s="1148"/>
      <c r="AU130" s="264"/>
      <c r="AV130" s="264"/>
      <c r="AW130" s="264"/>
      <c r="AX130" s="1137" t="s">
        <v>486</v>
      </c>
      <c r="AY130" s="1020"/>
      <c r="AZ130" s="1020"/>
      <c r="BA130" s="1020"/>
      <c r="BB130" s="1020"/>
      <c r="BC130" s="1020"/>
      <c r="BD130" s="1020"/>
      <c r="BE130" s="1021"/>
      <c r="BF130" s="1174">
        <v>6.6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487</v>
      </c>
      <c r="X131" s="1182"/>
      <c r="Y131" s="1182"/>
      <c r="Z131" s="1183"/>
      <c r="AA131" s="1075">
        <v>5634647</v>
      </c>
      <c r="AB131" s="1054"/>
      <c r="AC131" s="1054"/>
      <c r="AD131" s="1054"/>
      <c r="AE131" s="1055"/>
      <c r="AF131" s="1053">
        <v>5632621</v>
      </c>
      <c r="AG131" s="1054"/>
      <c r="AH131" s="1054"/>
      <c r="AI131" s="1054"/>
      <c r="AJ131" s="1055"/>
      <c r="AK131" s="1053">
        <v>5682824</v>
      </c>
      <c r="AL131" s="1054"/>
      <c r="AM131" s="1054"/>
      <c r="AN131" s="1054"/>
      <c r="AO131" s="1055"/>
      <c r="AP131" s="1184"/>
      <c r="AQ131" s="1185"/>
      <c r="AR131" s="1185"/>
      <c r="AS131" s="1185"/>
      <c r="AT131" s="1186"/>
      <c r="AU131" s="264"/>
      <c r="AV131" s="264"/>
      <c r="AW131" s="264"/>
      <c r="AX131" s="1156" t="s">
        <v>488</v>
      </c>
      <c r="AY131" s="1107"/>
      <c r="AZ131" s="1107"/>
      <c r="BA131" s="1107"/>
      <c r="BB131" s="1107"/>
      <c r="BC131" s="1107"/>
      <c r="BD131" s="1107"/>
      <c r="BE131" s="1108"/>
      <c r="BF131" s="1157">
        <v>14.8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490</v>
      </c>
      <c r="W132" s="1167"/>
      <c r="X132" s="1167"/>
      <c r="Y132" s="1167"/>
      <c r="Z132" s="1168"/>
      <c r="AA132" s="1169">
        <v>6.7557027090000004</v>
      </c>
      <c r="AB132" s="1170"/>
      <c r="AC132" s="1170"/>
      <c r="AD132" s="1170"/>
      <c r="AE132" s="1171"/>
      <c r="AF132" s="1172">
        <v>6.6215532699999997</v>
      </c>
      <c r="AG132" s="1170"/>
      <c r="AH132" s="1170"/>
      <c r="AI132" s="1170"/>
      <c r="AJ132" s="1171"/>
      <c r="AK132" s="1172">
        <v>6.433157177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491</v>
      </c>
      <c r="W133" s="1150"/>
      <c r="X133" s="1150"/>
      <c r="Y133" s="1150"/>
      <c r="Z133" s="1151"/>
      <c r="AA133" s="1152">
        <v>6.6</v>
      </c>
      <c r="AB133" s="1153"/>
      <c r="AC133" s="1153"/>
      <c r="AD133" s="1153"/>
      <c r="AE133" s="1154"/>
      <c r="AF133" s="1152">
        <v>6.7</v>
      </c>
      <c r="AG133" s="1153"/>
      <c r="AH133" s="1153"/>
      <c r="AI133" s="1153"/>
      <c r="AJ133" s="1154"/>
      <c r="AK133" s="1152">
        <v>6.6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DM4z2NrX/VsWopEslJE5GHFS0sdBLbrlub9l5JaYVsFHHI2t3n6Lcwxfotv/irZZlt6pqx8m554vlLly+tkYWw==" saltValue="lt0dMf4IIffk0CFFcG/s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E1"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V3ucbgdgMi8EZd8pYO2ouHM4eWRTtVfcGel2GBn29fjupf83oPh+VMf30GVZ6AFPpLql1bliXn8FkwRRAeRJ5Q==" saltValue="BKFYSogrNBspUdIHB9EF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I46"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gQ8XgPYoKu/yY+zGHhggYzXDjdIqL/WDppeqti6C0dbGGvgGnYp13iF8/2vTjKbrMYlqTRJ3NMPtWkLSb6H0w==" saltValue="ey0vcl3NV8tor5nnly/f8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500</v>
      </c>
      <c r="AL9" s="1193"/>
      <c r="AM9" s="1193"/>
      <c r="AN9" s="1194"/>
      <c r="AO9" s="292">
        <v>1580394</v>
      </c>
      <c r="AP9" s="292">
        <v>46452</v>
      </c>
      <c r="AQ9" s="293">
        <v>55995</v>
      </c>
      <c r="AR9" s="294">
        <v>-17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501</v>
      </c>
      <c r="AL10" s="1193"/>
      <c r="AM10" s="1193"/>
      <c r="AN10" s="1194"/>
      <c r="AO10" s="295">
        <v>113229</v>
      </c>
      <c r="AP10" s="295">
        <v>3328</v>
      </c>
      <c r="AQ10" s="296">
        <v>5813</v>
      </c>
      <c r="AR10" s="297">
        <v>-42.7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502</v>
      </c>
      <c r="AL11" s="1193"/>
      <c r="AM11" s="1193"/>
      <c r="AN11" s="1194"/>
      <c r="AO11" s="295">
        <v>466145</v>
      </c>
      <c r="AP11" s="295">
        <v>13701</v>
      </c>
      <c r="AQ11" s="296">
        <v>8381</v>
      </c>
      <c r="AR11" s="297">
        <v>63.5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503</v>
      </c>
      <c r="AL12" s="1193"/>
      <c r="AM12" s="1193"/>
      <c r="AN12" s="1194"/>
      <c r="AO12" s="295" t="s">
        <v>504</v>
      </c>
      <c r="AP12" s="295" t="s">
        <v>504</v>
      </c>
      <c r="AQ12" s="296">
        <v>170</v>
      </c>
      <c r="AR12" s="297" t="s">
        <v>504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505</v>
      </c>
      <c r="AL13" s="1193"/>
      <c r="AM13" s="1193"/>
      <c r="AN13" s="1194"/>
      <c r="AO13" s="295" t="s">
        <v>504</v>
      </c>
      <c r="AP13" s="295" t="s">
        <v>504</v>
      </c>
      <c r="AQ13" s="296">
        <v>1</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506</v>
      </c>
      <c r="AL14" s="1193"/>
      <c r="AM14" s="1193"/>
      <c r="AN14" s="1194"/>
      <c r="AO14" s="295">
        <v>156167</v>
      </c>
      <c r="AP14" s="295">
        <v>4590</v>
      </c>
      <c r="AQ14" s="296">
        <v>2724</v>
      </c>
      <c r="AR14" s="297">
        <v>68.5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507</v>
      </c>
      <c r="AL15" s="1193"/>
      <c r="AM15" s="1193"/>
      <c r="AN15" s="1194"/>
      <c r="AO15" s="295">
        <v>11241</v>
      </c>
      <c r="AP15" s="295">
        <v>330</v>
      </c>
      <c r="AQ15" s="296">
        <v>1180</v>
      </c>
      <c r="AR15" s="297">
        <v>-72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508</v>
      </c>
      <c r="AL16" s="1196"/>
      <c r="AM16" s="1196"/>
      <c r="AN16" s="1197"/>
      <c r="AO16" s="295">
        <v>-130835</v>
      </c>
      <c r="AP16" s="295">
        <v>-3846</v>
      </c>
      <c r="AQ16" s="296">
        <v>-5022</v>
      </c>
      <c r="AR16" s="297">
        <v>-23.4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2196341</v>
      </c>
      <c r="AP17" s="295">
        <v>64556</v>
      </c>
      <c r="AQ17" s="296">
        <v>69242</v>
      </c>
      <c r="AR17" s="297">
        <v>-6.8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513</v>
      </c>
      <c r="AL21" s="1188"/>
      <c r="AM21" s="1188"/>
      <c r="AN21" s="1189"/>
      <c r="AO21" s="307">
        <v>5.08</v>
      </c>
      <c r="AP21" s="308">
        <v>6.42</v>
      </c>
      <c r="AQ21" s="309">
        <v>-1.34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514</v>
      </c>
      <c r="AL22" s="1188"/>
      <c r="AM22" s="1188"/>
      <c r="AN22" s="1189"/>
      <c r="AO22" s="312">
        <v>94.4</v>
      </c>
      <c r="AP22" s="313">
        <v>97.3</v>
      </c>
      <c r="AQ22" s="314">
        <v>-2.9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519</v>
      </c>
      <c r="AL32" s="1204"/>
      <c r="AM32" s="1204"/>
      <c r="AN32" s="1205"/>
      <c r="AO32" s="322">
        <v>768934</v>
      </c>
      <c r="AP32" s="322">
        <v>22601</v>
      </c>
      <c r="AQ32" s="323">
        <v>31321</v>
      </c>
      <c r="AR32" s="324">
        <v>-27.8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520</v>
      </c>
      <c r="AL33" s="1204"/>
      <c r="AM33" s="1204"/>
      <c r="AN33" s="1205"/>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521</v>
      </c>
      <c r="AL34" s="1204"/>
      <c r="AM34" s="1204"/>
      <c r="AN34" s="1205"/>
      <c r="AO34" s="322" t="s">
        <v>504</v>
      </c>
      <c r="AP34" s="322" t="s">
        <v>504</v>
      </c>
      <c r="AQ34" s="323" t="s">
        <v>504</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522</v>
      </c>
      <c r="AL35" s="1204"/>
      <c r="AM35" s="1204"/>
      <c r="AN35" s="1205"/>
      <c r="AO35" s="322">
        <v>504469</v>
      </c>
      <c r="AP35" s="322">
        <v>14828</v>
      </c>
      <c r="AQ35" s="323">
        <v>9685</v>
      </c>
      <c r="AR35" s="324">
        <v>53.1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523</v>
      </c>
      <c r="AL36" s="1204"/>
      <c r="AM36" s="1204"/>
      <c r="AN36" s="1205"/>
      <c r="AO36" s="322">
        <v>48501</v>
      </c>
      <c r="AP36" s="322">
        <v>1426</v>
      </c>
      <c r="AQ36" s="323">
        <v>2454</v>
      </c>
      <c r="AR36" s="324">
        <v>-41.9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524</v>
      </c>
      <c r="AL37" s="1204"/>
      <c r="AM37" s="1204"/>
      <c r="AN37" s="1205"/>
      <c r="AO37" s="322">
        <v>79</v>
      </c>
      <c r="AP37" s="322">
        <v>2</v>
      </c>
      <c r="AQ37" s="323">
        <v>1182</v>
      </c>
      <c r="AR37" s="324">
        <v>-99.8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525</v>
      </c>
      <c r="AL38" s="1207"/>
      <c r="AM38" s="1207"/>
      <c r="AN38" s="1208"/>
      <c r="AO38" s="325" t="s">
        <v>504</v>
      </c>
      <c r="AP38" s="325" t="s">
        <v>504</v>
      </c>
      <c r="AQ38" s="326">
        <v>1</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526</v>
      </c>
      <c r="AL39" s="1207"/>
      <c r="AM39" s="1207"/>
      <c r="AN39" s="1208"/>
      <c r="AO39" s="322">
        <v>-114951</v>
      </c>
      <c r="AP39" s="322">
        <v>-3379</v>
      </c>
      <c r="AQ39" s="323">
        <v>-3213</v>
      </c>
      <c r="AR39" s="324">
        <v>5.2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527</v>
      </c>
      <c r="AL40" s="1204"/>
      <c r="AM40" s="1204"/>
      <c r="AN40" s="1205"/>
      <c r="AO40" s="322">
        <v>-841447</v>
      </c>
      <c r="AP40" s="322">
        <v>-24732</v>
      </c>
      <c r="AQ40" s="323">
        <v>-28480</v>
      </c>
      <c r="AR40" s="324">
        <v>-13.2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365585</v>
      </c>
      <c r="AP41" s="322">
        <v>10746</v>
      </c>
      <c r="AQ41" s="323">
        <v>12950</v>
      </c>
      <c r="AR41" s="324">
        <v>-17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495</v>
      </c>
      <c r="AN49" s="1200" t="s">
        <v>531</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788788</v>
      </c>
      <c r="AN51" s="344">
        <v>23740</v>
      </c>
      <c r="AO51" s="345">
        <v>-10.199999999999999</v>
      </c>
      <c r="AP51" s="346">
        <v>53270</v>
      </c>
      <c r="AQ51" s="347">
        <v>13.8</v>
      </c>
      <c r="AR51" s="348">
        <v>-24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210104</v>
      </c>
      <c r="AN52" s="352">
        <v>6323</v>
      </c>
      <c r="AO52" s="353">
        <v>-22.6</v>
      </c>
      <c r="AP52" s="354">
        <v>24316</v>
      </c>
      <c r="AQ52" s="355">
        <v>0.8</v>
      </c>
      <c r="AR52" s="356">
        <v>-23.4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620533</v>
      </c>
      <c r="AN53" s="344">
        <v>18583</v>
      </c>
      <c r="AO53" s="345">
        <v>-21.7</v>
      </c>
      <c r="AP53" s="346">
        <v>53292</v>
      </c>
      <c r="AQ53" s="347">
        <v>0</v>
      </c>
      <c r="AR53" s="348">
        <v>-21.7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145208</v>
      </c>
      <c r="AN54" s="352">
        <v>4349</v>
      </c>
      <c r="AO54" s="353">
        <v>-31.2</v>
      </c>
      <c r="AP54" s="354">
        <v>28900</v>
      </c>
      <c r="AQ54" s="355">
        <v>18.899999999999999</v>
      </c>
      <c r="AR54" s="356">
        <v>-50.1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673771</v>
      </c>
      <c r="AN55" s="344">
        <v>20059</v>
      </c>
      <c r="AO55" s="345">
        <v>7.9</v>
      </c>
      <c r="AP55" s="346">
        <v>49919</v>
      </c>
      <c r="AQ55" s="347">
        <v>-6.3</v>
      </c>
      <c r="AR55" s="348">
        <v>14.2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389872</v>
      </c>
      <c r="AN56" s="352">
        <v>11607</v>
      </c>
      <c r="AO56" s="353">
        <v>166.9</v>
      </c>
      <c r="AP56" s="354">
        <v>26398</v>
      </c>
      <c r="AQ56" s="355">
        <v>-8.6999999999999993</v>
      </c>
      <c r="AR56" s="356">
        <v>175.6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448175</v>
      </c>
      <c r="AN57" s="344">
        <v>13267</v>
      </c>
      <c r="AO57" s="345">
        <v>-33.9</v>
      </c>
      <c r="AP57" s="346">
        <v>47738</v>
      </c>
      <c r="AQ57" s="347">
        <v>-4.4000000000000004</v>
      </c>
      <c r="AR57" s="348">
        <v>-29.5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317529</v>
      </c>
      <c r="AN58" s="352">
        <v>9400</v>
      </c>
      <c r="AO58" s="353">
        <v>-19</v>
      </c>
      <c r="AP58" s="354">
        <v>24937</v>
      </c>
      <c r="AQ58" s="355">
        <v>-5.5</v>
      </c>
      <c r="AR58" s="356">
        <v>-13.5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967399</v>
      </c>
      <c r="AN59" s="344">
        <v>28435</v>
      </c>
      <c r="AO59" s="345">
        <v>114.3</v>
      </c>
      <c r="AP59" s="346">
        <v>52191</v>
      </c>
      <c r="AQ59" s="347">
        <v>9.3000000000000007</v>
      </c>
      <c r="AR59" s="348">
        <v>105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616239</v>
      </c>
      <c r="AN60" s="352">
        <v>18113</v>
      </c>
      <c r="AO60" s="353">
        <v>92.7</v>
      </c>
      <c r="AP60" s="354">
        <v>24843</v>
      </c>
      <c r="AQ60" s="355">
        <v>-0.4</v>
      </c>
      <c r="AR60" s="356">
        <v>93.1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699733</v>
      </c>
      <c r="AN61" s="359">
        <v>20817</v>
      </c>
      <c r="AO61" s="360">
        <v>11.3</v>
      </c>
      <c r="AP61" s="361">
        <v>51282</v>
      </c>
      <c r="AQ61" s="362">
        <v>2.5</v>
      </c>
      <c r="AR61" s="348">
        <v>8.8000000000000007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335790</v>
      </c>
      <c r="AN62" s="352">
        <v>9958</v>
      </c>
      <c r="AO62" s="353">
        <v>37.4</v>
      </c>
      <c r="AP62" s="354">
        <v>25879</v>
      </c>
      <c r="AQ62" s="355">
        <v>1</v>
      </c>
      <c r="AR62" s="356">
        <v>36.4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TyW6/rWAliUvHDRB+lYXVYtzYOg3crGdRKJPZmqRISDnXqsgx81WbPyzx4rHleIHGHyQR9AdpuxQZN8Qscle7w==" saltValue="G5bnKbWzxTyir8rHg+/2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6"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vHVSNIZ4Qcyi6uXEcN3S3sL7DuR1YKinrdvukfVAN1UEdv1VtOXiZb4F0Ks0DqSnbrK4/1J4YGQvHZMLCY+ug==" saltValue="RK217fnnjO9raMSNTtw03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ODPbx67+fzICrpsidCoUircwT4mONTZZ46+fv0Ccvld2BaRruYBKOq8bSJTEW8NM0Adu5oE6g2m6RHXeIccoA==" saltValue="41TUPGQK2FR/w+h0WKfAT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12" t="s">
        <v>3</v>
      </c>
      <c r="D47" s="1212"/>
      <c r="E47" s="1213"/>
      <c r="F47" s="11">
        <v>16.600000000000001</v>
      </c>
      <c r="G47" s="12">
        <v>16.829999999999998</v>
      </c>
      <c r="H47" s="12">
        <v>14.69</v>
      </c>
      <c r="I47" s="12">
        <v>14.46</v>
      </c>
      <c r="J47" s="13">
        <v>16.440000000000001</v>
      </c>
    </row>
    <row r="48" spans="2:10" ht="57.75" customHeight="1">
      <c r="B48" s="14"/>
      <c r="C48" s="1214" t="s">
        <v>4</v>
      </c>
      <c r="D48" s="1214"/>
      <c r="E48" s="1215"/>
      <c r="F48" s="15">
        <v>6.6</v>
      </c>
      <c r="G48" s="16">
        <v>4.0999999999999996</v>
      </c>
      <c r="H48" s="16">
        <v>7.78</v>
      </c>
      <c r="I48" s="16">
        <v>9.6</v>
      </c>
      <c r="J48" s="17">
        <v>6.58</v>
      </c>
    </row>
    <row r="49" spans="2:10" ht="57.75" customHeight="1" thickBot="1">
      <c r="B49" s="18"/>
      <c r="C49" s="1216" t="s">
        <v>5</v>
      </c>
      <c r="D49" s="1216"/>
      <c r="E49" s="1217"/>
      <c r="F49" s="19">
        <v>2.44</v>
      </c>
      <c r="G49" s="20" t="s">
        <v>552</v>
      </c>
      <c r="H49" s="20">
        <v>2.0699999999999998</v>
      </c>
      <c r="I49" s="20">
        <v>1.62</v>
      </c>
      <c r="J49" s="21" t="s">
        <v>553</v>
      </c>
    </row>
    <row r="50" spans="2:10" ht="13.5" customHeight="1"/>
    <row r="51" spans="2:10" ht="13.5" hidden="1" customHeight="1"/>
    <row r="52" spans="2:10" ht="13.5" hidden="1" customHeight="1"/>
    <row r="53" spans="2:10" ht="13.5" hidden="1" customHeight="1"/>
  </sheetData>
  <sheetProtection algorithmName="SHA-512" hashValue="z2fa62rHPRZyi2ebOQOKhcmbIu7P93+uDXlOaLz7sW2nnFghNMbKU5/ANjGYwAOccEYL3XPUNtt2lNzILz1WVA==" saltValue="QckO1dNMNQQkKVHWNbSQ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24" t="s">
        <v>554</v>
      </c>
      <c r="D34" s="1224"/>
      <c r="E34" s="1225"/>
      <c r="F34" s="32">
        <v>13.57</v>
      </c>
      <c r="G34" s="33">
        <v>16.34</v>
      </c>
      <c r="H34" s="33">
        <v>18.809999999999999</v>
      </c>
      <c r="I34" s="33">
        <v>20.46</v>
      </c>
      <c r="J34" s="34">
        <v>17.97</v>
      </c>
      <c r="K34" s="22"/>
      <c r="L34" s="22"/>
      <c r="M34" s="22"/>
      <c r="N34" s="22"/>
      <c r="O34" s="22"/>
      <c r="P34" s="22"/>
    </row>
    <row r="35" spans="1:16" ht="39" customHeight="1">
      <c r="A35" s="22"/>
      <c r="B35" s="35"/>
      <c r="C35" s="1218" t="s">
        <v>555</v>
      </c>
      <c r="D35" s="1219"/>
      <c r="E35" s="1220"/>
      <c r="F35" s="36">
        <v>6.59</v>
      </c>
      <c r="G35" s="37">
        <v>4.09</v>
      </c>
      <c r="H35" s="37">
        <v>7.77</v>
      </c>
      <c r="I35" s="37">
        <v>9.6</v>
      </c>
      <c r="J35" s="38">
        <v>6.58</v>
      </c>
      <c r="K35" s="22"/>
      <c r="L35" s="22"/>
      <c r="M35" s="22"/>
      <c r="N35" s="22"/>
      <c r="O35" s="22"/>
      <c r="P35" s="22"/>
    </row>
    <row r="36" spans="1:16" ht="39" customHeight="1">
      <c r="A36" s="22"/>
      <c r="B36" s="35"/>
      <c r="C36" s="1218" t="s">
        <v>556</v>
      </c>
      <c r="D36" s="1219"/>
      <c r="E36" s="1220"/>
      <c r="F36" s="36">
        <v>1.22</v>
      </c>
      <c r="G36" s="37">
        <v>1.0900000000000001</v>
      </c>
      <c r="H36" s="37">
        <v>2.15</v>
      </c>
      <c r="I36" s="37">
        <v>2.87</v>
      </c>
      <c r="J36" s="38">
        <v>4.08</v>
      </c>
      <c r="K36" s="22"/>
      <c r="L36" s="22"/>
      <c r="M36" s="22"/>
      <c r="N36" s="22"/>
      <c r="O36" s="22"/>
      <c r="P36" s="22"/>
    </row>
    <row r="37" spans="1:16" ht="39" customHeight="1">
      <c r="A37" s="22"/>
      <c r="B37" s="35"/>
      <c r="C37" s="1218" t="s">
        <v>557</v>
      </c>
      <c r="D37" s="1219"/>
      <c r="E37" s="1220"/>
      <c r="F37" s="36">
        <v>1.92</v>
      </c>
      <c r="G37" s="37">
        <v>2.87</v>
      </c>
      <c r="H37" s="37">
        <v>1.97</v>
      </c>
      <c r="I37" s="37">
        <v>2.06</v>
      </c>
      <c r="J37" s="38">
        <v>2.81</v>
      </c>
      <c r="K37" s="22"/>
      <c r="L37" s="22"/>
      <c r="M37" s="22"/>
      <c r="N37" s="22"/>
      <c r="O37" s="22"/>
      <c r="P37" s="22"/>
    </row>
    <row r="38" spans="1:16" ht="39" customHeight="1">
      <c r="A38" s="22"/>
      <c r="B38" s="35"/>
      <c r="C38" s="1218" t="s">
        <v>558</v>
      </c>
      <c r="D38" s="1219"/>
      <c r="E38" s="1220"/>
      <c r="F38" s="36">
        <v>0.48</v>
      </c>
      <c r="G38" s="37">
        <v>0.31</v>
      </c>
      <c r="H38" s="37">
        <v>0.48</v>
      </c>
      <c r="I38" s="37">
        <v>0.69</v>
      </c>
      <c r="J38" s="38">
        <v>0.37</v>
      </c>
      <c r="K38" s="22"/>
      <c r="L38" s="22"/>
      <c r="M38" s="22"/>
      <c r="N38" s="22"/>
      <c r="O38" s="22"/>
      <c r="P38" s="22"/>
    </row>
    <row r="39" spans="1:16" ht="39" customHeight="1">
      <c r="A39" s="22"/>
      <c r="B39" s="35"/>
      <c r="C39" s="1218" t="s">
        <v>559</v>
      </c>
      <c r="D39" s="1219"/>
      <c r="E39" s="1220"/>
      <c r="F39" s="36">
        <v>0.09</v>
      </c>
      <c r="G39" s="37">
        <v>0.08</v>
      </c>
      <c r="H39" s="37">
        <v>0.06</v>
      </c>
      <c r="I39" s="37">
        <v>7.0000000000000007E-2</v>
      </c>
      <c r="J39" s="38">
        <v>7.0000000000000007E-2</v>
      </c>
      <c r="K39" s="22"/>
      <c r="L39" s="22"/>
      <c r="M39" s="22"/>
      <c r="N39" s="22"/>
      <c r="O39" s="22"/>
      <c r="P39" s="22"/>
    </row>
    <row r="40" spans="1:16" ht="39" customHeight="1">
      <c r="A40" s="22"/>
      <c r="B40" s="35"/>
      <c r="C40" s="1218" t="s">
        <v>560</v>
      </c>
      <c r="D40" s="1219"/>
      <c r="E40" s="1220"/>
      <c r="F40" s="36">
        <v>0.1</v>
      </c>
      <c r="G40" s="37">
        <v>0.03</v>
      </c>
      <c r="H40" s="37">
        <v>0.05</v>
      </c>
      <c r="I40" s="37">
        <v>0.04</v>
      </c>
      <c r="J40" s="38">
        <v>0.03</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561</v>
      </c>
      <c r="D42" s="1219"/>
      <c r="E42" s="1220"/>
      <c r="F42" s="36" t="s">
        <v>504</v>
      </c>
      <c r="G42" s="37" t="s">
        <v>504</v>
      </c>
      <c r="H42" s="37" t="s">
        <v>504</v>
      </c>
      <c r="I42" s="37" t="s">
        <v>504</v>
      </c>
      <c r="J42" s="38" t="s">
        <v>504</v>
      </c>
      <c r="K42" s="22"/>
      <c r="L42" s="22"/>
      <c r="M42" s="22"/>
      <c r="N42" s="22"/>
      <c r="O42" s="22"/>
      <c r="P42" s="22"/>
    </row>
    <row r="43" spans="1:16" ht="39" customHeight="1" thickBot="1">
      <c r="A43" s="22"/>
      <c r="B43" s="40"/>
      <c r="C43" s="1221" t="s">
        <v>562</v>
      </c>
      <c r="D43" s="1222"/>
      <c r="E43" s="1223"/>
      <c r="F43" s="41" t="s">
        <v>504</v>
      </c>
      <c r="G43" s="42" t="s">
        <v>504</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yxeQAKmqOqbiD1jNEW0Tl9PJRiqrxchRBIbqs9Xt6BGV3g0VscY381AkyiJAP35XBsaOxiK4XK+7RbXGDtp6w==" saltValue="zqq+iIBRW5N+5N/E5f9A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N4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34" t="s">
        <v>11</v>
      </c>
      <c r="C45" s="1235"/>
      <c r="D45" s="58"/>
      <c r="E45" s="1240" t="s">
        <v>12</v>
      </c>
      <c r="F45" s="1240"/>
      <c r="G45" s="1240"/>
      <c r="H45" s="1240"/>
      <c r="I45" s="1240"/>
      <c r="J45" s="1241"/>
      <c r="K45" s="59">
        <v>689</v>
      </c>
      <c r="L45" s="60">
        <v>753</v>
      </c>
      <c r="M45" s="60">
        <v>726</v>
      </c>
      <c r="N45" s="60">
        <v>755</v>
      </c>
      <c r="O45" s="61">
        <v>769</v>
      </c>
      <c r="P45" s="48"/>
      <c r="Q45" s="48"/>
      <c r="R45" s="48"/>
      <c r="S45" s="48"/>
      <c r="T45" s="48"/>
      <c r="U45" s="48"/>
    </row>
    <row r="46" spans="1:21" ht="30.75" customHeight="1">
      <c r="A46" s="48"/>
      <c r="B46" s="1236"/>
      <c r="C46" s="1237"/>
      <c r="D46" s="62"/>
      <c r="E46" s="1228" t="s">
        <v>13</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c r="A47" s="48"/>
      <c r="B47" s="1236"/>
      <c r="C47" s="1237"/>
      <c r="D47" s="62"/>
      <c r="E47" s="1228" t="s">
        <v>14</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c r="A48" s="48"/>
      <c r="B48" s="1236"/>
      <c r="C48" s="1237"/>
      <c r="D48" s="62"/>
      <c r="E48" s="1228" t="s">
        <v>15</v>
      </c>
      <c r="F48" s="1228"/>
      <c r="G48" s="1228"/>
      <c r="H48" s="1228"/>
      <c r="I48" s="1228"/>
      <c r="J48" s="1229"/>
      <c r="K48" s="63">
        <v>520</v>
      </c>
      <c r="L48" s="64">
        <v>530</v>
      </c>
      <c r="M48" s="64">
        <v>548</v>
      </c>
      <c r="N48" s="64">
        <v>514</v>
      </c>
      <c r="O48" s="65">
        <v>504</v>
      </c>
      <c r="P48" s="48"/>
      <c r="Q48" s="48"/>
      <c r="R48" s="48"/>
      <c r="S48" s="48"/>
      <c r="T48" s="48"/>
      <c r="U48" s="48"/>
    </row>
    <row r="49" spans="1:21" ht="30.75" customHeight="1">
      <c r="A49" s="48"/>
      <c r="B49" s="1236"/>
      <c r="C49" s="1237"/>
      <c r="D49" s="62"/>
      <c r="E49" s="1228" t="s">
        <v>16</v>
      </c>
      <c r="F49" s="1228"/>
      <c r="G49" s="1228"/>
      <c r="H49" s="1228"/>
      <c r="I49" s="1228"/>
      <c r="J49" s="1229"/>
      <c r="K49" s="63">
        <v>89</v>
      </c>
      <c r="L49" s="64">
        <v>86</v>
      </c>
      <c r="M49" s="64">
        <v>29</v>
      </c>
      <c r="N49" s="64">
        <v>43</v>
      </c>
      <c r="O49" s="65">
        <v>49</v>
      </c>
      <c r="P49" s="48"/>
      <c r="Q49" s="48"/>
      <c r="R49" s="48"/>
      <c r="S49" s="48"/>
      <c r="T49" s="48"/>
      <c r="U49" s="48"/>
    </row>
    <row r="50" spans="1:21" ht="30.75" customHeight="1">
      <c r="A50" s="48"/>
      <c r="B50" s="1236"/>
      <c r="C50" s="1237"/>
      <c r="D50" s="62"/>
      <c r="E50" s="1228" t="s">
        <v>17</v>
      </c>
      <c r="F50" s="1228"/>
      <c r="G50" s="1228"/>
      <c r="H50" s="1228"/>
      <c r="I50" s="1228"/>
      <c r="J50" s="1229"/>
      <c r="K50" s="63">
        <v>0</v>
      </c>
      <c r="L50" s="64">
        <v>0</v>
      </c>
      <c r="M50" s="64">
        <v>0</v>
      </c>
      <c r="N50" s="64">
        <v>0</v>
      </c>
      <c r="O50" s="65">
        <v>0</v>
      </c>
      <c r="P50" s="48"/>
      <c r="Q50" s="48"/>
      <c r="R50" s="48"/>
      <c r="S50" s="48"/>
      <c r="T50" s="48"/>
      <c r="U50" s="48"/>
    </row>
    <row r="51" spans="1:21" ht="30.75" customHeight="1">
      <c r="A51" s="48"/>
      <c r="B51" s="1238"/>
      <c r="C51" s="1239"/>
      <c r="D51" s="66"/>
      <c r="E51" s="1228" t="s">
        <v>18</v>
      </c>
      <c r="F51" s="1228"/>
      <c r="G51" s="1228"/>
      <c r="H51" s="1228"/>
      <c r="I51" s="1228"/>
      <c r="J51" s="1229"/>
      <c r="K51" s="63" t="s">
        <v>504</v>
      </c>
      <c r="L51" s="64" t="s">
        <v>504</v>
      </c>
      <c r="M51" s="64" t="s">
        <v>504</v>
      </c>
      <c r="N51" s="64" t="s">
        <v>504</v>
      </c>
      <c r="O51" s="65" t="s">
        <v>504</v>
      </c>
      <c r="P51" s="48"/>
      <c r="Q51" s="48"/>
      <c r="R51" s="48"/>
      <c r="S51" s="48"/>
      <c r="T51" s="48"/>
      <c r="U51" s="48"/>
    </row>
    <row r="52" spans="1:21" ht="30.75" customHeight="1">
      <c r="A52" s="48"/>
      <c r="B52" s="1226" t="s">
        <v>19</v>
      </c>
      <c r="C52" s="1227"/>
      <c r="D52" s="66"/>
      <c r="E52" s="1228" t="s">
        <v>20</v>
      </c>
      <c r="F52" s="1228"/>
      <c r="G52" s="1228"/>
      <c r="H52" s="1228"/>
      <c r="I52" s="1228"/>
      <c r="J52" s="1229"/>
      <c r="K52" s="63">
        <v>953</v>
      </c>
      <c r="L52" s="64">
        <v>996</v>
      </c>
      <c r="M52" s="64">
        <v>922</v>
      </c>
      <c r="N52" s="64">
        <v>938</v>
      </c>
      <c r="O52" s="65">
        <v>956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345</v>
      </c>
      <c r="L53" s="69">
        <v>373</v>
      </c>
      <c r="M53" s="69">
        <v>381</v>
      </c>
      <c r="N53" s="69">
        <v>374</v>
      </c>
      <c r="O53" s="70">
        <v>366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IQYTiRk7BERyclBugHw616BwHc95skHWACdsRPCsIhgK8afJPYknxAXd4sthbZ+ZbrzjuVN05WG3Uemr7hTew==" saltValue="sGcdrXLuMYqunjaJ5lWCq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K36"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547</v>
      </c>
      <c r="J40" s="79" t="s">
        <v>548</v>
      </c>
      <c r="K40" s="79" t="s">
        <v>549</v>
      </c>
      <c r="L40" s="79" t="s">
        <v>550</v>
      </c>
      <c r="M40" s="80" t="s">
        <v>551</v>
      </c>
    </row>
    <row r="41" spans="2:13" ht="27.75" customHeight="1">
      <c r="B41" s="1242" t="s">
        <v>24</v>
      </c>
      <c r="C41" s="1243"/>
      <c r="D41" s="81"/>
      <c r="E41" s="1248" t="s">
        <v>25</v>
      </c>
      <c r="F41" s="1248"/>
      <c r="G41" s="1248"/>
      <c r="H41" s="1249"/>
      <c r="I41" s="82">
        <v>8679</v>
      </c>
      <c r="J41" s="83">
        <v>8758</v>
      </c>
      <c r="K41" s="83">
        <v>8795</v>
      </c>
      <c r="L41" s="83">
        <v>8678</v>
      </c>
      <c r="M41" s="84">
        <v>8889</v>
      </c>
    </row>
    <row r="42" spans="2:13" ht="27.75" customHeight="1">
      <c r="B42" s="1244"/>
      <c r="C42" s="1245"/>
      <c r="D42" s="85"/>
      <c r="E42" s="1250" t="s">
        <v>26</v>
      </c>
      <c r="F42" s="1250"/>
      <c r="G42" s="1250"/>
      <c r="H42" s="1251"/>
      <c r="I42" s="86" t="s">
        <v>504</v>
      </c>
      <c r="J42" s="87" t="s">
        <v>504</v>
      </c>
      <c r="K42" s="87" t="s">
        <v>504</v>
      </c>
      <c r="L42" s="87" t="s">
        <v>504</v>
      </c>
      <c r="M42" s="88" t="s">
        <v>504</v>
      </c>
    </row>
    <row r="43" spans="2:13" ht="27.75" customHeight="1">
      <c r="B43" s="1244"/>
      <c r="C43" s="1245"/>
      <c r="D43" s="85"/>
      <c r="E43" s="1250" t="s">
        <v>27</v>
      </c>
      <c r="F43" s="1250"/>
      <c r="G43" s="1250"/>
      <c r="H43" s="1251"/>
      <c r="I43" s="86">
        <v>5702</v>
      </c>
      <c r="J43" s="87">
        <v>5190</v>
      </c>
      <c r="K43" s="87">
        <v>4905</v>
      </c>
      <c r="L43" s="87">
        <v>4577</v>
      </c>
      <c r="M43" s="88">
        <v>4266</v>
      </c>
    </row>
    <row r="44" spans="2:13" ht="27.75" customHeight="1">
      <c r="B44" s="1244"/>
      <c r="C44" s="1245"/>
      <c r="D44" s="85"/>
      <c r="E44" s="1250" t="s">
        <v>28</v>
      </c>
      <c r="F44" s="1250"/>
      <c r="G44" s="1250"/>
      <c r="H44" s="1251"/>
      <c r="I44" s="86">
        <v>213</v>
      </c>
      <c r="J44" s="87">
        <v>241</v>
      </c>
      <c r="K44" s="87">
        <v>236</v>
      </c>
      <c r="L44" s="87">
        <v>232</v>
      </c>
      <c r="M44" s="88">
        <v>237</v>
      </c>
    </row>
    <row r="45" spans="2:13" ht="27.75" customHeight="1">
      <c r="B45" s="1244"/>
      <c r="C45" s="1245"/>
      <c r="D45" s="85"/>
      <c r="E45" s="1250" t="s">
        <v>29</v>
      </c>
      <c r="F45" s="1250"/>
      <c r="G45" s="1250"/>
      <c r="H45" s="1251"/>
      <c r="I45" s="86">
        <v>70</v>
      </c>
      <c r="J45" s="87" t="s">
        <v>504</v>
      </c>
      <c r="K45" s="87" t="s">
        <v>504</v>
      </c>
      <c r="L45" s="87" t="s">
        <v>504</v>
      </c>
      <c r="M45" s="88" t="s">
        <v>504</v>
      </c>
    </row>
    <row r="46" spans="2:13" ht="27.75" customHeight="1">
      <c r="B46" s="1244"/>
      <c r="C46" s="1245"/>
      <c r="D46" s="89"/>
      <c r="E46" s="1250" t="s">
        <v>30</v>
      </c>
      <c r="F46" s="1250"/>
      <c r="G46" s="1250"/>
      <c r="H46" s="1251"/>
      <c r="I46" s="86" t="s">
        <v>504</v>
      </c>
      <c r="J46" s="87" t="s">
        <v>504</v>
      </c>
      <c r="K46" s="87" t="s">
        <v>504</v>
      </c>
      <c r="L46" s="87" t="s">
        <v>504</v>
      </c>
      <c r="M46" s="88" t="s">
        <v>504</v>
      </c>
    </row>
    <row r="47" spans="2:13" ht="27.75" customHeight="1">
      <c r="B47" s="1244"/>
      <c r="C47" s="1245"/>
      <c r="D47" s="90"/>
      <c r="E47" s="1252" t="s">
        <v>31</v>
      </c>
      <c r="F47" s="1253"/>
      <c r="G47" s="1253"/>
      <c r="H47" s="1254"/>
      <c r="I47" s="86" t="s">
        <v>504</v>
      </c>
      <c r="J47" s="87" t="s">
        <v>504</v>
      </c>
      <c r="K47" s="87" t="s">
        <v>504</v>
      </c>
      <c r="L47" s="87" t="s">
        <v>504</v>
      </c>
      <c r="M47" s="88" t="s">
        <v>504</v>
      </c>
    </row>
    <row r="48" spans="2:13" ht="27.75" customHeight="1">
      <c r="B48" s="1244"/>
      <c r="C48" s="1245"/>
      <c r="D48" s="85"/>
      <c r="E48" s="1250" t="s">
        <v>32</v>
      </c>
      <c r="F48" s="1250"/>
      <c r="G48" s="1250"/>
      <c r="H48" s="1251"/>
      <c r="I48" s="86" t="s">
        <v>504</v>
      </c>
      <c r="J48" s="87" t="s">
        <v>504</v>
      </c>
      <c r="K48" s="87" t="s">
        <v>504</v>
      </c>
      <c r="L48" s="87" t="s">
        <v>504</v>
      </c>
      <c r="M48" s="88" t="s">
        <v>504</v>
      </c>
    </row>
    <row r="49" spans="2:13" ht="27.75" customHeight="1">
      <c r="B49" s="1246"/>
      <c r="C49" s="1247"/>
      <c r="D49" s="85"/>
      <c r="E49" s="1250" t="s">
        <v>33</v>
      </c>
      <c r="F49" s="1250"/>
      <c r="G49" s="1250"/>
      <c r="H49" s="1251"/>
      <c r="I49" s="86" t="s">
        <v>504</v>
      </c>
      <c r="J49" s="87" t="s">
        <v>504</v>
      </c>
      <c r="K49" s="87" t="s">
        <v>504</v>
      </c>
      <c r="L49" s="87" t="s">
        <v>504</v>
      </c>
      <c r="M49" s="88" t="s">
        <v>504</v>
      </c>
    </row>
    <row r="50" spans="2:13" ht="27.75" customHeight="1">
      <c r="B50" s="1255" t="s">
        <v>34</v>
      </c>
      <c r="C50" s="1256"/>
      <c r="D50" s="91"/>
      <c r="E50" s="1250" t="s">
        <v>35</v>
      </c>
      <c r="F50" s="1250"/>
      <c r="G50" s="1250"/>
      <c r="H50" s="1251"/>
      <c r="I50" s="86">
        <v>1594</v>
      </c>
      <c r="J50" s="87">
        <v>1716</v>
      </c>
      <c r="K50" s="87">
        <v>1758</v>
      </c>
      <c r="L50" s="87">
        <v>1957</v>
      </c>
      <c r="M50" s="88">
        <v>2263</v>
      </c>
    </row>
    <row r="51" spans="2:13" ht="27.75" customHeight="1">
      <c r="B51" s="1244"/>
      <c r="C51" s="1245"/>
      <c r="D51" s="85"/>
      <c r="E51" s="1250" t="s">
        <v>36</v>
      </c>
      <c r="F51" s="1250"/>
      <c r="G51" s="1250"/>
      <c r="H51" s="1251"/>
      <c r="I51" s="86">
        <v>1242</v>
      </c>
      <c r="J51" s="87">
        <v>1245</v>
      </c>
      <c r="K51" s="87">
        <v>1206</v>
      </c>
      <c r="L51" s="87">
        <v>1226</v>
      </c>
      <c r="M51" s="88">
        <v>1168</v>
      </c>
    </row>
    <row r="52" spans="2:13" ht="27.75" customHeight="1">
      <c r="B52" s="1246"/>
      <c r="C52" s="1247"/>
      <c r="D52" s="85"/>
      <c r="E52" s="1250" t="s">
        <v>37</v>
      </c>
      <c r="F52" s="1250"/>
      <c r="G52" s="1250"/>
      <c r="H52" s="1251"/>
      <c r="I52" s="86">
        <v>9492</v>
      </c>
      <c r="J52" s="87">
        <v>9463</v>
      </c>
      <c r="K52" s="87">
        <v>9376</v>
      </c>
      <c r="L52" s="87">
        <v>9355</v>
      </c>
      <c r="M52" s="88">
        <v>9117</v>
      </c>
    </row>
    <row r="53" spans="2:13" ht="27.75" customHeight="1" thickBot="1">
      <c r="B53" s="1257" t="s">
        <v>38</v>
      </c>
      <c r="C53" s="1258"/>
      <c r="D53" s="92"/>
      <c r="E53" s="1259" t="s">
        <v>39</v>
      </c>
      <c r="F53" s="1259"/>
      <c r="G53" s="1259"/>
      <c r="H53" s="1260"/>
      <c r="I53" s="93">
        <v>2335</v>
      </c>
      <c r="J53" s="94">
        <v>1765</v>
      </c>
      <c r="K53" s="94">
        <v>1595</v>
      </c>
      <c r="L53" s="94">
        <v>950</v>
      </c>
      <c r="M53" s="95">
        <v>844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ztLtoJfmTaZV21ryMYS3I8HTsSYpwcdlTMha507RkFWuQv0UMNQisKLgrXj9erhDMTgWFre2zaJluNCNkTLUg==" saltValue="36z8Zl//32A+weKr/EvD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549</v>
      </c>
      <c r="G54" s="104" t="s">
        <v>550</v>
      </c>
      <c r="H54" s="105" t="s">
        <v>551</v>
      </c>
    </row>
    <row r="55" spans="2:8" ht="52.5" customHeight="1">
      <c r="B55" s="106"/>
      <c r="C55" s="1269" t="s">
        <v>42</v>
      </c>
      <c r="D55" s="1269"/>
      <c r="E55" s="1270"/>
      <c r="F55" s="107">
        <v>948</v>
      </c>
      <c r="G55" s="107">
        <v>934</v>
      </c>
      <c r="H55" s="108">
        <v>1072</v>
      </c>
    </row>
    <row r="56" spans="2:8" ht="52.5" customHeight="1">
      <c r="B56" s="109"/>
      <c r="C56" s="1271" t="s">
        <v>43</v>
      </c>
      <c r="D56" s="1271"/>
      <c r="E56" s="1272"/>
      <c r="F56" s="110">
        <v>4</v>
      </c>
      <c r="G56" s="110">
        <v>4</v>
      </c>
      <c r="H56" s="111">
        <v>4</v>
      </c>
    </row>
    <row r="57" spans="2:8" ht="53.25" customHeight="1">
      <c r="B57" s="109"/>
      <c r="C57" s="1273" t="s">
        <v>44</v>
      </c>
      <c r="D57" s="1273"/>
      <c r="E57" s="1274"/>
      <c r="F57" s="112">
        <v>354</v>
      </c>
      <c r="G57" s="112">
        <v>518</v>
      </c>
      <c r="H57" s="113">
        <v>630</v>
      </c>
    </row>
    <row r="58" spans="2:8" ht="45.75" customHeight="1">
      <c r="B58" s="114"/>
      <c r="C58" s="1261" t="s">
        <v>576</v>
      </c>
      <c r="D58" s="1262"/>
      <c r="E58" s="1263"/>
      <c r="F58" s="115">
        <v>254</v>
      </c>
      <c r="G58" s="115">
        <v>385</v>
      </c>
      <c r="H58" s="116">
        <v>480</v>
      </c>
    </row>
    <row r="59" spans="2:8" ht="45.75" customHeight="1">
      <c r="B59" s="114"/>
      <c r="C59" s="1261" t="s">
        <v>577</v>
      </c>
      <c r="D59" s="1262"/>
      <c r="E59" s="1263"/>
      <c r="F59" s="115">
        <v>87</v>
      </c>
      <c r="G59" s="115">
        <v>121</v>
      </c>
      <c r="H59" s="116">
        <v>144</v>
      </c>
    </row>
    <row r="60" spans="2:8" ht="45.75" customHeight="1">
      <c r="B60" s="114"/>
      <c r="C60" s="1261" t="s">
        <v>578</v>
      </c>
      <c r="D60" s="1262"/>
      <c r="E60" s="1263"/>
      <c r="F60" s="115">
        <v>13</v>
      </c>
      <c r="G60" s="115">
        <v>11</v>
      </c>
      <c r="H60" s="116">
        <v>7</v>
      </c>
    </row>
    <row r="61" spans="2:8" ht="45.75" customHeight="1">
      <c r="B61" s="114"/>
      <c r="C61" s="1261"/>
      <c r="D61" s="1262"/>
      <c r="E61" s="1263"/>
      <c r="F61" s="115"/>
      <c r="G61" s="115"/>
      <c r="H61" s="116"/>
    </row>
    <row r="62" spans="2:8" ht="45.75" customHeight="1" thickBot="1">
      <c r="B62" s="117"/>
      <c r="C62" s="1264"/>
      <c r="D62" s="1265"/>
      <c r="E62" s="1266"/>
      <c r="F62" s="118"/>
      <c r="G62" s="118"/>
      <c r="H62" s="119"/>
    </row>
    <row r="63" spans="2:8" ht="52.5" customHeight="1" thickBot="1">
      <c r="B63" s="120"/>
      <c r="C63" s="1267" t="s">
        <v>45</v>
      </c>
      <c r="D63" s="1267"/>
      <c r="E63" s="1268"/>
      <c r="F63" s="121">
        <v>1306</v>
      </c>
      <c r="G63" s="121">
        <v>1456</v>
      </c>
      <c r="H63" s="122">
        <v>1706</v>
      </c>
    </row>
    <row r="64" spans="2:8" ht="15" customHeight="1"/>
    <row r="65" ht="0" hidden="1" customHeight="1"/>
    <row r="66" ht="0" hidden="1" customHeight="1"/>
  </sheetData>
  <sheetProtection algorithmName="SHA-512" hashValue="R58+8mUSkMVEMX9KDne2+Un2iilKFi/WiN+zV/CeDUiHMS5NKFQz7yR3AJnIQoOcPcchFnKq2IqHDyuQdTWwWw==" saltValue="UNU8E/6/7CW5XXYv2Mk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582</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583</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547</v>
      </c>
      <c r="BQ50" s="1288"/>
      <c r="BR50" s="1288"/>
      <c r="BS50" s="1288"/>
      <c r="BT50" s="1288"/>
      <c r="BU50" s="1288"/>
      <c r="BV50" s="1288"/>
      <c r="BW50" s="1288"/>
      <c r="BX50" s="1288" t="s">
        <v>548</v>
      </c>
      <c r="BY50" s="1288"/>
      <c r="BZ50" s="1288"/>
      <c r="CA50" s="1288"/>
      <c r="CB50" s="1288"/>
      <c r="CC50" s="1288"/>
      <c r="CD50" s="1288"/>
      <c r="CE50" s="1288"/>
      <c r="CF50" s="1288" t="s">
        <v>549</v>
      </c>
      <c r="CG50" s="1288"/>
      <c r="CH50" s="1288"/>
      <c r="CI50" s="1288"/>
      <c r="CJ50" s="1288"/>
      <c r="CK50" s="1288"/>
      <c r="CL50" s="1288"/>
      <c r="CM50" s="1288"/>
      <c r="CN50" s="1288" t="s">
        <v>550</v>
      </c>
      <c r="CO50" s="1288"/>
      <c r="CP50" s="1288"/>
      <c r="CQ50" s="1288"/>
      <c r="CR50" s="1288"/>
      <c r="CS50" s="1288"/>
      <c r="CT50" s="1288"/>
      <c r="CU50" s="1288"/>
      <c r="CV50" s="1288" t="s">
        <v>551</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584</v>
      </c>
      <c r="AO51" s="1292"/>
      <c r="AP51" s="1292"/>
      <c r="AQ51" s="1292"/>
      <c r="AR51" s="1292"/>
      <c r="AS51" s="1292"/>
      <c r="AT51" s="1292"/>
      <c r="AU51" s="1292"/>
      <c r="AV51" s="1292"/>
      <c r="AW51" s="1292"/>
      <c r="AX51" s="1292"/>
      <c r="AY51" s="1292"/>
      <c r="AZ51" s="1292"/>
      <c r="BA51" s="1292"/>
      <c r="BB51" s="1292" t="s">
        <v>585</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v>28.3</v>
      </c>
      <c r="CG51" s="1290"/>
      <c r="CH51" s="1290"/>
      <c r="CI51" s="1290"/>
      <c r="CJ51" s="1290"/>
      <c r="CK51" s="1290"/>
      <c r="CL51" s="1290"/>
      <c r="CM51" s="1290"/>
      <c r="CN51" s="1290">
        <v>16.8</v>
      </c>
      <c r="CO51" s="1290"/>
      <c r="CP51" s="1290"/>
      <c r="CQ51" s="1290"/>
      <c r="CR51" s="1290"/>
      <c r="CS51" s="1290"/>
      <c r="CT51" s="1290"/>
      <c r="CU51" s="1290"/>
      <c r="CV51" s="1289"/>
      <c r="CW51" s="1290"/>
      <c r="CX51" s="1290"/>
      <c r="CY51" s="1290"/>
      <c r="CZ51" s="1290"/>
      <c r="DA51" s="1290"/>
      <c r="DB51" s="1290"/>
      <c r="DC51" s="1290"/>
    </row>
    <row r="52" spans="1:109">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586</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62.3</v>
      </c>
      <c r="CG53" s="1290"/>
      <c r="CH53" s="1290"/>
      <c r="CI53" s="1290"/>
      <c r="CJ53" s="1290"/>
      <c r="CK53" s="1290"/>
      <c r="CL53" s="1290"/>
      <c r="CM53" s="1290"/>
      <c r="CN53" s="1290">
        <v>63.8</v>
      </c>
      <c r="CO53" s="1290"/>
      <c r="CP53" s="1290"/>
      <c r="CQ53" s="1290"/>
      <c r="CR53" s="1290"/>
      <c r="CS53" s="1290"/>
      <c r="CT53" s="1290"/>
      <c r="CU53" s="1290"/>
      <c r="CV53" s="1289"/>
      <c r="CW53" s="1290"/>
      <c r="CX53" s="1290"/>
      <c r="CY53" s="1290"/>
      <c r="CZ53" s="1290"/>
      <c r="DA53" s="1290"/>
      <c r="DB53" s="1290"/>
      <c r="DC53" s="1290"/>
    </row>
    <row r="54" spans="1:109">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4"/>
      <c r="H55" s="1284"/>
      <c r="I55" s="1284"/>
      <c r="J55" s="1284"/>
      <c r="K55" s="1291"/>
      <c r="L55" s="1291"/>
      <c r="M55" s="1291"/>
      <c r="N55" s="1291"/>
      <c r="AN55" s="1288" t="s">
        <v>587</v>
      </c>
      <c r="AO55" s="1288"/>
      <c r="AP55" s="1288"/>
      <c r="AQ55" s="1288"/>
      <c r="AR55" s="1288"/>
      <c r="AS55" s="1288"/>
      <c r="AT55" s="1288"/>
      <c r="AU55" s="1288"/>
      <c r="AV55" s="1288"/>
      <c r="AW55" s="1288"/>
      <c r="AX55" s="1288"/>
      <c r="AY55" s="1288"/>
      <c r="AZ55" s="1288"/>
      <c r="BA55" s="1288"/>
      <c r="BB55" s="1292" t="s">
        <v>585</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13</v>
      </c>
      <c r="CG55" s="1290"/>
      <c r="CH55" s="1290"/>
      <c r="CI55" s="1290"/>
      <c r="CJ55" s="1290"/>
      <c r="CK55" s="1290"/>
      <c r="CL55" s="1290"/>
      <c r="CM55" s="1290"/>
      <c r="CN55" s="1290">
        <v>21</v>
      </c>
      <c r="CO55" s="1290"/>
      <c r="CP55" s="1290"/>
      <c r="CQ55" s="1290"/>
      <c r="CR55" s="1290"/>
      <c r="CS55" s="1290"/>
      <c r="CT55" s="1290"/>
      <c r="CU55" s="1290"/>
      <c r="CV55" s="1289"/>
      <c r="CW55" s="1290"/>
      <c r="CX55" s="1290"/>
      <c r="CY55" s="1290"/>
      <c r="CZ55" s="1290"/>
      <c r="DA55" s="1290"/>
      <c r="DB55" s="1290"/>
      <c r="DC55" s="1290"/>
    </row>
    <row r="56" spans="1:109">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586</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53.4</v>
      </c>
      <c r="CG57" s="1290"/>
      <c r="CH57" s="1290"/>
      <c r="CI57" s="1290"/>
      <c r="CJ57" s="1290"/>
      <c r="CK57" s="1290"/>
      <c r="CL57" s="1290"/>
      <c r="CM57" s="1290"/>
      <c r="CN57" s="1290">
        <v>56.1</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588</v>
      </c>
    </row>
    <row r="64" spans="1:109">
      <c r="B64" s="374"/>
      <c r="G64" s="381"/>
      <c r="I64" s="394"/>
      <c r="J64" s="394"/>
      <c r="K64" s="394"/>
      <c r="L64" s="394"/>
      <c r="M64" s="394"/>
      <c r="N64" s="395"/>
      <c r="AM64" s="381"/>
      <c r="AN64" s="381" t="s">
        <v>581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589</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583</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547</v>
      </c>
      <c r="BQ72" s="1288"/>
      <c r="BR72" s="1288"/>
      <c r="BS72" s="1288"/>
      <c r="BT72" s="1288"/>
      <c r="BU72" s="1288"/>
      <c r="BV72" s="1288"/>
      <c r="BW72" s="1288"/>
      <c r="BX72" s="1288" t="s">
        <v>548</v>
      </c>
      <c r="BY72" s="1288"/>
      <c r="BZ72" s="1288"/>
      <c r="CA72" s="1288"/>
      <c r="CB72" s="1288"/>
      <c r="CC72" s="1288"/>
      <c r="CD72" s="1288"/>
      <c r="CE72" s="1288"/>
      <c r="CF72" s="1288" t="s">
        <v>549</v>
      </c>
      <c r="CG72" s="1288"/>
      <c r="CH72" s="1288"/>
      <c r="CI72" s="1288"/>
      <c r="CJ72" s="1288"/>
      <c r="CK72" s="1288"/>
      <c r="CL72" s="1288"/>
      <c r="CM72" s="1288"/>
      <c r="CN72" s="1288" t="s">
        <v>550</v>
      </c>
      <c r="CO72" s="1288"/>
      <c r="CP72" s="1288"/>
      <c r="CQ72" s="1288"/>
      <c r="CR72" s="1288"/>
      <c r="CS72" s="1288"/>
      <c r="CT72" s="1288"/>
      <c r="CU72" s="1288"/>
      <c r="CV72" s="1288" t="s">
        <v>551</v>
      </c>
      <c r="CW72" s="1288"/>
      <c r="CX72" s="1288"/>
      <c r="CY72" s="1288"/>
      <c r="CZ72" s="1288"/>
      <c r="DA72" s="1288"/>
      <c r="DB72" s="1288"/>
      <c r="DC72" s="1288"/>
    </row>
    <row r="73" spans="2:107">
      <c r="B73" s="374"/>
      <c r="G73" s="1295"/>
      <c r="H73" s="1295"/>
      <c r="I73" s="1295"/>
      <c r="J73" s="1295"/>
      <c r="K73" s="1296"/>
      <c r="L73" s="1296"/>
      <c r="M73" s="1296"/>
      <c r="N73" s="1296"/>
      <c r="AM73" s="383"/>
      <c r="AN73" s="1292" t="s">
        <v>584</v>
      </c>
      <c r="AO73" s="1292"/>
      <c r="AP73" s="1292"/>
      <c r="AQ73" s="1292"/>
      <c r="AR73" s="1292"/>
      <c r="AS73" s="1292"/>
      <c r="AT73" s="1292"/>
      <c r="AU73" s="1292"/>
      <c r="AV73" s="1292"/>
      <c r="AW73" s="1292"/>
      <c r="AX73" s="1292"/>
      <c r="AY73" s="1292"/>
      <c r="AZ73" s="1292"/>
      <c r="BA73" s="1292"/>
      <c r="BB73" s="1292" t="s">
        <v>585</v>
      </c>
      <c r="BC73" s="1292"/>
      <c r="BD73" s="1292"/>
      <c r="BE73" s="1292"/>
      <c r="BF73" s="1292"/>
      <c r="BG73" s="1292"/>
      <c r="BH73" s="1292"/>
      <c r="BI73" s="1292"/>
      <c r="BJ73" s="1292"/>
      <c r="BK73" s="1292"/>
      <c r="BL73" s="1292"/>
      <c r="BM73" s="1292"/>
      <c r="BN73" s="1292"/>
      <c r="BO73" s="1292"/>
      <c r="BP73" s="1290">
        <v>43.1</v>
      </c>
      <c r="BQ73" s="1290"/>
      <c r="BR73" s="1290"/>
      <c r="BS73" s="1290"/>
      <c r="BT73" s="1290"/>
      <c r="BU73" s="1290"/>
      <c r="BV73" s="1290"/>
      <c r="BW73" s="1290"/>
      <c r="BX73" s="1290">
        <v>32.700000000000003</v>
      </c>
      <c r="BY73" s="1290"/>
      <c r="BZ73" s="1290"/>
      <c r="CA73" s="1290"/>
      <c r="CB73" s="1290"/>
      <c r="CC73" s="1290"/>
      <c r="CD73" s="1290"/>
      <c r="CE73" s="1290"/>
      <c r="CF73" s="1290">
        <v>28.3</v>
      </c>
      <c r="CG73" s="1290"/>
      <c r="CH73" s="1290"/>
      <c r="CI73" s="1290"/>
      <c r="CJ73" s="1290"/>
      <c r="CK73" s="1290"/>
      <c r="CL73" s="1290"/>
      <c r="CM73" s="1290"/>
      <c r="CN73" s="1290">
        <v>16.8</v>
      </c>
      <c r="CO73" s="1290"/>
      <c r="CP73" s="1290"/>
      <c r="CQ73" s="1290"/>
      <c r="CR73" s="1290"/>
      <c r="CS73" s="1290"/>
      <c r="CT73" s="1290"/>
      <c r="CU73" s="1290"/>
      <c r="CV73" s="1290">
        <v>14.8</v>
      </c>
      <c r="CW73" s="1290"/>
      <c r="CX73" s="1290"/>
      <c r="CY73" s="1290"/>
      <c r="CZ73" s="1290"/>
      <c r="DA73" s="1290"/>
      <c r="DB73" s="1290"/>
      <c r="DC73" s="1290"/>
    </row>
    <row r="74" spans="2:107">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590</v>
      </c>
      <c r="BC75" s="1292"/>
      <c r="BD75" s="1292"/>
      <c r="BE75" s="1292"/>
      <c r="BF75" s="1292"/>
      <c r="BG75" s="1292"/>
      <c r="BH75" s="1292"/>
      <c r="BI75" s="1292"/>
      <c r="BJ75" s="1292"/>
      <c r="BK75" s="1292"/>
      <c r="BL75" s="1292"/>
      <c r="BM75" s="1292"/>
      <c r="BN75" s="1292"/>
      <c r="BO75" s="1292"/>
      <c r="BP75" s="1290">
        <v>6.7</v>
      </c>
      <c r="BQ75" s="1290"/>
      <c r="BR75" s="1290"/>
      <c r="BS75" s="1290"/>
      <c r="BT75" s="1290"/>
      <c r="BU75" s="1290"/>
      <c r="BV75" s="1290"/>
      <c r="BW75" s="1290"/>
      <c r="BX75" s="1290">
        <v>6.6</v>
      </c>
      <c r="BY75" s="1290"/>
      <c r="BZ75" s="1290"/>
      <c r="CA75" s="1290"/>
      <c r="CB75" s="1290"/>
      <c r="CC75" s="1290"/>
      <c r="CD75" s="1290"/>
      <c r="CE75" s="1290"/>
      <c r="CF75" s="1290">
        <v>6.6</v>
      </c>
      <c r="CG75" s="1290"/>
      <c r="CH75" s="1290"/>
      <c r="CI75" s="1290"/>
      <c r="CJ75" s="1290"/>
      <c r="CK75" s="1290"/>
      <c r="CL75" s="1290"/>
      <c r="CM75" s="1290"/>
      <c r="CN75" s="1290">
        <v>6.7</v>
      </c>
      <c r="CO75" s="1290"/>
      <c r="CP75" s="1290"/>
      <c r="CQ75" s="1290"/>
      <c r="CR75" s="1290"/>
      <c r="CS75" s="1290"/>
      <c r="CT75" s="1290"/>
      <c r="CU75" s="1290"/>
      <c r="CV75" s="1290">
        <v>6.6</v>
      </c>
      <c r="CW75" s="1290"/>
      <c r="CX75" s="1290"/>
      <c r="CY75" s="1290"/>
      <c r="CZ75" s="1290"/>
      <c r="DA75" s="1290"/>
      <c r="DB75" s="1290"/>
      <c r="DC75" s="1290"/>
    </row>
    <row r="76" spans="2:107">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4"/>
      <c r="H77" s="1284"/>
      <c r="I77" s="1284"/>
      <c r="J77" s="1284"/>
      <c r="K77" s="1296"/>
      <c r="L77" s="1296"/>
      <c r="M77" s="1296"/>
      <c r="N77" s="1296"/>
      <c r="AN77" s="1288" t="s">
        <v>587</v>
      </c>
      <c r="AO77" s="1288"/>
      <c r="AP77" s="1288"/>
      <c r="AQ77" s="1288"/>
      <c r="AR77" s="1288"/>
      <c r="AS77" s="1288"/>
      <c r="AT77" s="1288"/>
      <c r="AU77" s="1288"/>
      <c r="AV77" s="1288"/>
      <c r="AW77" s="1288"/>
      <c r="AX77" s="1288"/>
      <c r="AY77" s="1288"/>
      <c r="AZ77" s="1288"/>
      <c r="BA77" s="1288"/>
      <c r="BB77" s="1292" t="s">
        <v>585</v>
      </c>
      <c r="BC77" s="1292"/>
      <c r="BD77" s="1292"/>
      <c r="BE77" s="1292"/>
      <c r="BF77" s="1292"/>
      <c r="BG77" s="1292"/>
      <c r="BH77" s="1292"/>
      <c r="BI77" s="1292"/>
      <c r="BJ77" s="1292"/>
      <c r="BK77" s="1292"/>
      <c r="BL77" s="1292"/>
      <c r="BM77" s="1292"/>
      <c r="BN77" s="1292"/>
      <c r="BO77" s="1292"/>
      <c r="BP77" s="1290">
        <v>22.3</v>
      </c>
      <c r="BQ77" s="1290"/>
      <c r="BR77" s="1290"/>
      <c r="BS77" s="1290"/>
      <c r="BT77" s="1290"/>
      <c r="BU77" s="1290"/>
      <c r="BV77" s="1290"/>
      <c r="BW77" s="1290"/>
      <c r="BX77" s="1290">
        <v>20.3</v>
      </c>
      <c r="BY77" s="1290"/>
      <c r="BZ77" s="1290"/>
      <c r="CA77" s="1290"/>
      <c r="CB77" s="1290"/>
      <c r="CC77" s="1290"/>
      <c r="CD77" s="1290"/>
      <c r="CE77" s="1290"/>
      <c r="CF77" s="1290">
        <v>13</v>
      </c>
      <c r="CG77" s="1290"/>
      <c r="CH77" s="1290"/>
      <c r="CI77" s="1290"/>
      <c r="CJ77" s="1290"/>
      <c r="CK77" s="1290"/>
      <c r="CL77" s="1290"/>
      <c r="CM77" s="1290"/>
      <c r="CN77" s="1290">
        <v>21</v>
      </c>
      <c r="CO77" s="1290"/>
      <c r="CP77" s="1290"/>
      <c r="CQ77" s="1290"/>
      <c r="CR77" s="1290"/>
      <c r="CS77" s="1290"/>
      <c r="CT77" s="1290"/>
      <c r="CU77" s="1290"/>
      <c r="CV77" s="1290">
        <v>20.2</v>
      </c>
      <c r="CW77" s="1290"/>
      <c r="CX77" s="1290"/>
      <c r="CY77" s="1290"/>
      <c r="CZ77" s="1290"/>
      <c r="DA77" s="1290"/>
      <c r="DB77" s="1290"/>
      <c r="DC77" s="1290"/>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590</v>
      </c>
      <c r="BC79" s="1292"/>
      <c r="BD79" s="1292"/>
      <c r="BE79" s="1292"/>
      <c r="BF79" s="1292"/>
      <c r="BG79" s="1292"/>
      <c r="BH79" s="1292"/>
      <c r="BI79" s="1292"/>
      <c r="BJ79" s="1292"/>
      <c r="BK79" s="1292"/>
      <c r="BL79" s="1292"/>
      <c r="BM79" s="1292"/>
      <c r="BN79" s="1292"/>
      <c r="BO79" s="1292"/>
      <c r="BP79" s="1290">
        <v>8.5</v>
      </c>
      <c r="BQ79" s="1290"/>
      <c r="BR79" s="1290"/>
      <c r="BS79" s="1290"/>
      <c r="BT79" s="1290"/>
      <c r="BU79" s="1290"/>
      <c r="BV79" s="1290"/>
      <c r="BW79" s="1290"/>
      <c r="BX79" s="1290">
        <v>7.7</v>
      </c>
      <c r="BY79" s="1290"/>
      <c r="BZ79" s="1290"/>
      <c r="CA79" s="1290"/>
      <c r="CB79" s="1290"/>
      <c r="CC79" s="1290"/>
      <c r="CD79" s="1290"/>
      <c r="CE79" s="1290"/>
      <c r="CF79" s="1290">
        <v>6.8</v>
      </c>
      <c r="CG79" s="1290"/>
      <c r="CH79" s="1290"/>
      <c r="CI79" s="1290"/>
      <c r="CJ79" s="1290"/>
      <c r="CK79" s="1290"/>
      <c r="CL79" s="1290"/>
      <c r="CM79" s="1290"/>
      <c r="CN79" s="1290">
        <v>6.8</v>
      </c>
      <c r="CO79" s="1290"/>
      <c r="CP79" s="1290"/>
      <c r="CQ79" s="1290"/>
      <c r="CR79" s="1290"/>
      <c r="CS79" s="1290"/>
      <c r="CT79" s="1290"/>
      <c r="CU79" s="1290"/>
      <c r="CV79" s="1290">
        <v>6.8</v>
      </c>
      <c r="CW79" s="1290"/>
      <c r="CX79" s="1290"/>
      <c r="CY79" s="1290"/>
      <c r="CZ79" s="1290"/>
      <c r="DA79" s="1290"/>
      <c r="DB79" s="1290"/>
      <c r="DC79" s="1290"/>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2x1afafHsDz5wrDz6KqdA+2qnGTwSCmA0NnBcP4RQ/MbadWk2WQWrlnwciyWmLRIY61grj1wfiAjT152w7Vw==" saltValue="3gINq+5+urj2W7/nTZMo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7G6F2+3dq7gWufD64SuupndtQubWbSg4Ty7xrhjSv09j8zVM2L/BS4Tb8uYHBFK++I2RsRJxw46QwA59oQgCg==" saltValue="PdsneM3R2cUP9Du2jW6yp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M0cg04J8ljIaIxbZ9u8skqtWFcwcRq2j9MGOXdr0U5mG3QQ/OfMrolZi2+Lwkh9KOR3mh+rxQ8dV0bIG96u/g==" saltValue="dZklHF3GcOg+qSEMd0AZl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544</v>
      </c>
      <c r="G2" s="136"/>
      <c r="H2" s="137"/>
    </row>
    <row r="3" spans="1:8">
      <c r="A3" s="133" t="s">
        <v>537</v>
      </c>
      <c r="B3" s="138"/>
      <c r="C3" s="139"/>
      <c r="D3" s="140">
        <v>23740</v>
      </c>
      <c r="E3" s="141"/>
      <c r="F3" s="142">
        <v>53270</v>
      </c>
      <c r="G3" s="143"/>
      <c r="H3" s="144"/>
    </row>
    <row r="4" spans="1:8">
      <c r="A4" s="145"/>
      <c r="B4" s="146"/>
      <c r="C4" s="147"/>
      <c r="D4" s="148">
        <v>6323</v>
      </c>
      <c r="E4" s="149"/>
      <c r="F4" s="150">
        <v>24316</v>
      </c>
      <c r="G4" s="151"/>
      <c r="H4" s="152"/>
    </row>
    <row r="5" spans="1:8">
      <c r="A5" s="133" t="s">
        <v>539</v>
      </c>
      <c r="B5" s="138"/>
      <c r="C5" s="139"/>
      <c r="D5" s="140">
        <v>18583</v>
      </c>
      <c r="E5" s="141"/>
      <c r="F5" s="142">
        <v>53292</v>
      </c>
      <c r="G5" s="143"/>
      <c r="H5" s="144"/>
    </row>
    <row r="6" spans="1:8">
      <c r="A6" s="145"/>
      <c r="B6" s="146"/>
      <c r="C6" s="147"/>
      <c r="D6" s="148">
        <v>4349</v>
      </c>
      <c r="E6" s="149"/>
      <c r="F6" s="150">
        <v>28900</v>
      </c>
      <c r="G6" s="151"/>
      <c r="H6" s="152"/>
    </row>
    <row r="7" spans="1:8">
      <c r="A7" s="133" t="s">
        <v>540</v>
      </c>
      <c r="B7" s="138"/>
      <c r="C7" s="139"/>
      <c r="D7" s="140">
        <v>20059</v>
      </c>
      <c r="E7" s="141"/>
      <c r="F7" s="142">
        <v>49919</v>
      </c>
      <c r="G7" s="143"/>
      <c r="H7" s="144"/>
    </row>
    <row r="8" spans="1:8">
      <c r="A8" s="145"/>
      <c r="B8" s="146"/>
      <c r="C8" s="147"/>
      <c r="D8" s="148">
        <v>11607</v>
      </c>
      <c r="E8" s="149"/>
      <c r="F8" s="150">
        <v>26398</v>
      </c>
      <c r="G8" s="151"/>
      <c r="H8" s="152"/>
    </row>
    <row r="9" spans="1:8">
      <c r="A9" s="133" t="s">
        <v>541</v>
      </c>
      <c r="B9" s="138"/>
      <c r="C9" s="139"/>
      <c r="D9" s="140">
        <v>13267</v>
      </c>
      <c r="E9" s="141"/>
      <c r="F9" s="142">
        <v>47738</v>
      </c>
      <c r="G9" s="143"/>
      <c r="H9" s="144"/>
    </row>
    <row r="10" spans="1:8">
      <c r="A10" s="145"/>
      <c r="B10" s="146"/>
      <c r="C10" s="147"/>
      <c r="D10" s="148">
        <v>9400</v>
      </c>
      <c r="E10" s="149"/>
      <c r="F10" s="150">
        <v>24937</v>
      </c>
      <c r="G10" s="151"/>
      <c r="H10" s="152"/>
    </row>
    <row r="11" spans="1:8">
      <c r="A11" s="133" t="s">
        <v>542</v>
      </c>
      <c r="B11" s="138"/>
      <c r="C11" s="139"/>
      <c r="D11" s="140">
        <v>28435</v>
      </c>
      <c r="E11" s="141"/>
      <c r="F11" s="142">
        <v>52191</v>
      </c>
      <c r="G11" s="143"/>
      <c r="H11" s="144"/>
    </row>
    <row r="12" spans="1:8">
      <c r="A12" s="145"/>
      <c r="B12" s="146"/>
      <c r="C12" s="153"/>
      <c r="D12" s="148">
        <v>18113</v>
      </c>
      <c r="E12" s="149"/>
      <c r="F12" s="150">
        <v>24843</v>
      </c>
      <c r="G12" s="151"/>
      <c r="H12" s="152"/>
    </row>
    <row r="13" spans="1:8">
      <c r="A13" s="133"/>
      <c r="B13" s="138"/>
      <c r="C13" s="154"/>
      <c r="D13" s="155">
        <v>20817</v>
      </c>
      <c r="E13" s="156"/>
      <c r="F13" s="157">
        <v>51282</v>
      </c>
      <c r="G13" s="158"/>
      <c r="H13" s="144"/>
    </row>
    <row r="14" spans="1:8">
      <c r="A14" s="145"/>
      <c r="B14" s="146"/>
      <c r="C14" s="147"/>
      <c r="D14" s="148">
        <v>9958</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6.6</v>
      </c>
      <c r="C19" s="159">
        <f>ROUND(VALUE(SUBSTITUTE(実質収支比率等に係る経年分析!G$48,"▲","-")),2)</f>
        <v>4.0999999999999996</v>
      </c>
      <c r="D19" s="159">
        <f>ROUND(VALUE(SUBSTITUTE(実質収支比率等に係る経年分析!H$48,"▲","-")),2)</f>
        <v>7.78</v>
      </c>
      <c r="E19" s="159">
        <f>ROUND(VALUE(SUBSTITUTE(実質収支比率等に係る経年分析!I$48,"▲","-")),2)</f>
        <v>9.6</v>
      </c>
      <c r="F19" s="159">
        <f>ROUND(VALUE(SUBSTITUTE(実質収支比率等に係る経年分析!J$48,"▲","-")),2)</f>
        <v>6.58</v>
      </c>
    </row>
    <row r="20" spans="1:11">
      <c r="A20" s="159" t="s">
        <v>49</v>
      </c>
      <c r="B20" s="159">
        <f>ROUND(VALUE(SUBSTITUTE(実質収支比率等に係る経年分析!F$47,"▲","-")),2)</f>
        <v>16.600000000000001</v>
      </c>
      <c r="C20" s="159">
        <f>ROUND(VALUE(SUBSTITUTE(実質収支比率等に係る経年分析!G$47,"▲","-")),2)</f>
        <v>16.829999999999998</v>
      </c>
      <c r="D20" s="159">
        <f>ROUND(VALUE(SUBSTITUTE(実質収支比率等に係る経年分析!H$47,"▲","-")),2)</f>
        <v>14.69</v>
      </c>
      <c r="E20" s="159">
        <f>ROUND(VALUE(SUBSTITUTE(実質収支比率等に係る経年分析!I$47,"▲","-")),2)</f>
        <v>14.46</v>
      </c>
      <c r="F20" s="159">
        <f>ROUND(VALUE(SUBSTITUTE(実質収支比率等に係る経年分析!J$47,"▲","-")),2)</f>
        <v>16.440000000000001</v>
      </c>
    </row>
    <row r="21" spans="1:11">
      <c r="A21" s="159" t="s">
        <v>50</v>
      </c>
      <c r="B21" s="159">
        <f>IF(ISNUMBER(VALUE(SUBSTITUTE(実質収支比率等に係る経年分析!F$49,"▲","-"))),ROUND(VALUE(SUBSTITUTE(実質収支比率等に係る経年分析!F$49,"▲","-")),2),NA())</f>
        <v>2.44</v>
      </c>
      <c r="C21" s="159">
        <f>IF(ISNUMBER(VALUE(SUBSTITUTE(実質収支比率等に係る経年分析!G$49,"▲","-"))),ROUND(VALUE(SUBSTITUTE(実質収支比率等に係る経年分析!G$49,"▲","-")),2),NA())</f>
        <v>-2.21</v>
      </c>
      <c r="D21" s="159">
        <f>IF(ISNUMBER(VALUE(SUBSTITUTE(実質収支比率等に係る経年分析!H$49,"▲","-"))),ROUND(VALUE(SUBSTITUTE(実質収支比率等に係る経年分析!H$49,"▲","-")),2),NA())</f>
        <v>2.0699999999999998</v>
      </c>
      <c r="E21" s="159">
        <f>IF(ISNUMBER(VALUE(SUBSTITUTE(実質収支比率等に係る経年分析!I$49,"▲","-"))),ROUND(VALUE(SUBSTITUTE(実質収支比率等に係る経年分析!I$49,"▲","-")),2),NA())</f>
        <v>1.62</v>
      </c>
      <c r="F21" s="159">
        <f>IF(ISNUMBER(VALUE(SUBSTITUTE(実質収支比率等に係る経年分析!J$49,"▲","-"))),ROUND(VALUE(SUBSTITUTE(実質収支比率等に係る経年分析!J$49,"▲","-")),2),NA())</f>
        <v>-0.81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0.37</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1.92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2.87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1.97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2.81</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1.0900000000000001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2.15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2.87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4.08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6.59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4.09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7.77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6.58</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13.57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16.34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18.809999999999999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20.46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17.97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953</v>
      </c>
      <c r="E42" s="161"/>
      <c r="F42" s="161"/>
      <c r="G42" s="161">
        <f>'実質公債費比率（分子）の構造'!L$52</f>
        <v>996</v>
      </c>
      <c r="H42" s="161"/>
      <c r="I42" s="161"/>
      <c r="J42" s="161">
        <f>'実質公債費比率（分子）の構造'!M$52</f>
        <v>922</v>
      </c>
      <c r="K42" s="161"/>
      <c r="L42" s="161"/>
      <c r="M42" s="161">
        <f>'実質公債費比率（分子）の構造'!N$52</f>
        <v>938</v>
      </c>
      <c r="N42" s="161"/>
      <c r="O42" s="161"/>
      <c r="P42" s="161">
        <f>'実質公債費比率（分子）の構造'!O$52</f>
        <v>956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60</v>
      </c>
      <c r="B45" s="161">
        <f>'実質公債費比率（分子）の構造'!K$49</f>
        <v>89</v>
      </c>
      <c r="C45" s="161"/>
      <c r="D45" s="161"/>
      <c r="E45" s="161">
        <f>'実質公債費比率（分子）の構造'!L$49</f>
        <v>86</v>
      </c>
      <c r="F45" s="161"/>
      <c r="G45" s="161"/>
      <c r="H45" s="161">
        <f>'実質公債費比率（分子）の構造'!M$49</f>
        <v>29</v>
      </c>
      <c r="I45" s="161"/>
      <c r="J45" s="161"/>
      <c r="K45" s="161">
        <f>'実質公債費比率（分子）の構造'!N$49</f>
        <v>43</v>
      </c>
      <c r="L45" s="161"/>
      <c r="M45" s="161"/>
      <c r="N45" s="161">
        <f>'実質公債費比率（分子）の構造'!O$49</f>
        <v>49</v>
      </c>
      <c r="O45" s="161"/>
      <c r="P45" s="161"/>
    </row>
    <row r="46" spans="1:16">
      <c r="A46" s="161" t="s">
        <v>61</v>
      </c>
      <c r="B46" s="161">
        <f>'実質公債費比率（分子）の構造'!K$48</f>
        <v>520</v>
      </c>
      <c r="C46" s="161"/>
      <c r="D46" s="161"/>
      <c r="E46" s="161">
        <f>'実質公債費比率（分子）の構造'!L$48</f>
        <v>530</v>
      </c>
      <c r="F46" s="161"/>
      <c r="G46" s="161"/>
      <c r="H46" s="161">
        <f>'実質公債費比率（分子）の構造'!M$48</f>
        <v>548</v>
      </c>
      <c r="I46" s="161"/>
      <c r="J46" s="161"/>
      <c r="K46" s="161">
        <f>'実質公債費比率（分子）の構造'!N$48</f>
        <v>514</v>
      </c>
      <c r="L46" s="161"/>
      <c r="M46" s="161"/>
      <c r="N46" s="161">
        <f>'実質公債費比率（分子）の構造'!O$48</f>
        <v>504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689</v>
      </c>
      <c r="C49" s="161"/>
      <c r="D49" s="161"/>
      <c r="E49" s="161">
        <f>'実質公債費比率（分子）の構造'!L$45</f>
        <v>753</v>
      </c>
      <c r="F49" s="161"/>
      <c r="G49" s="161"/>
      <c r="H49" s="161">
        <f>'実質公債費比率（分子）の構造'!M$45</f>
        <v>726</v>
      </c>
      <c r="I49" s="161"/>
      <c r="J49" s="161"/>
      <c r="K49" s="161">
        <f>'実質公債費比率（分子）の構造'!N$45</f>
        <v>755</v>
      </c>
      <c r="L49" s="161"/>
      <c r="M49" s="161"/>
      <c r="N49" s="161">
        <f>'実質公債費比率（分子）の構造'!O$45</f>
        <v>769</v>
      </c>
      <c r="O49" s="161"/>
      <c r="P49" s="161"/>
    </row>
    <row r="50" spans="1:16">
      <c r="A50" s="161" t="s">
        <v>65</v>
      </c>
      <c r="B50" s="161" t="e">
        <f>NA()</f>
        <v>#N/A</v>
      </c>
      <c r="C50" s="161">
        <f>IF(ISNUMBER('実質公債費比率（分子）の構造'!K$53),'実質公債費比率（分子）の構造'!K$53,NA())</f>
        <v>345</v>
      </c>
      <c r="D50" s="161" t="e">
        <f>NA()</f>
        <v>#N/A</v>
      </c>
      <c r="E50" s="161" t="e">
        <f>NA()</f>
        <v>#N/A</v>
      </c>
      <c r="F50" s="161">
        <f>IF(ISNUMBER('実質公債費比率（分子）の構造'!L$53),'実質公債費比率（分子）の構造'!L$53,NA())</f>
        <v>373</v>
      </c>
      <c r="G50" s="161" t="e">
        <f>NA()</f>
        <v>#N/A</v>
      </c>
      <c r="H50" s="161" t="e">
        <f>NA()</f>
        <v>#N/A</v>
      </c>
      <c r="I50" s="161">
        <f>IF(ISNUMBER('実質公債費比率（分子）の構造'!M$53),'実質公債費比率（分子）の構造'!M$53,NA())</f>
        <v>381</v>
      </c>
      <c r="J50" s="161" t="e">
        <f>NA()</f>
        <v>#N/A</v>
      </c>
      <c r="K50" s="161" t="e">
        <f>NA()</f>
        <v>#N/A</v>
      </c>
      <c r="L50" s="161">
        <f>IF(ISNUMBER('実質公債費比率（分子）の構造'!N$53),'実質公債費比率（分子）の構造'!N$53,NA())</f>
        <v>374</v>
      </c>
      <c r="M50" s="161" t="e">
        <f>NA()</f>
        <v>#N/A</v>
      </c>
      <c r="N50" s="161" t="e">
        <f>NA()</f>
        <v>#N/A</v>
      </c>
      <c r="O50" s="161">
        <f>IF(ISNUMBER('実質公債費比率（分子）の構造'!O$53),'実質公債費比率（分子）の構造'!O$53,NA())</f>
        <v>366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9492</v>
      </c>
      <c r="E56" s="160"/>
      <c r="F56" s="160"/>
      <c r="G56" s="160">
        <f>'将来負担比率（分子）の構造'!J$52</f>
        <v>9463</v>
      </c>
      <c r="H56" s="160"/>
      <c r="I56" s="160"/>
      <c r="J56" s="160">
        <f>'将来負担比率（分子）の構造'!K$52</f>
        <v>9376</v>
      </c>
      <c r="K56" s="160"/>
      <c r="L56" s="160"/>
      <c r="M56" s="160">
        <f>'将来負担比率（分子）の構造'!L$52</f>
        <v>9355</v>
      </c>
      <c r="N56" s="160"/>
      <c r="O56" s="160"/>
      <c r="P56" s="160">
        <f>'将来負担比率（分子）の構造'!M$52</f>
        <v>9117</v>
      </c>
    </row>
    <row r="57" spans="1:16">
      <c r="A57" s="160" t="s">
        <v>36</v>
      </c>
      <c r="B57" s="160"/>
      <c r="C57" s="160"/>
      <c r="D57" s="160">
        <f>'将来負担比率（分子）の構造'!I$51</f>
        <v>1242</v>
      </c>
      <c r="E57" s="160"/>
      <c r="F57" s="160"/>
      <c r="G57" s="160">
        <f>'将来負担比率（分子）の構造'!J$51</f>
        <v>1245</v>
      </c>
      <c r="H57" s="160"/>
      <c r="I57" s="160"/>
      <c r="J57" s="160">
        <f>'将来負担比率（分子）の構造'!K$51</f>
        <v>1206</v>
      </c>
      <c r="K57" s="160"/>
      <c r="L57" s="160"/>
      <c r="M57" s="160">
        <f>'将来負担比率（分子）の構造'!L$51</f>
        <v>1226</v>
      </c>
      <c r="N57" s="160"/>
      <c r="O57" s="160"/>
      <c r="P57" s="160">
        <f>'将来負担比率（分子）の構造'!M$51</f>
        <v>1168</v>
      </c>
    </row>
    <row r="58" spans="1:16">
      <c r="A58" s="160" t="s">
        <v>35</v>
      </c>
      <c r="B58" s="160"/>
      <c r="C58" s="160"/>
      <c r="D58" s="160">
        <f>'将来負担比率（分子）の構造'!I$50</f>
        <v>1594</v>
      </c>
      <c r="E58" s="160"/>
      <c r="F58" s="160"/>
      <c r="G58" s="160">
        <f>'将来負担比率（分子）の構造'!J$50</f>
        <v>1716</v>
      </c>
      <c r="H58" s="160"/>
      <c r="I58" s="160"/>
      <c r="J58" s="160">
        <f>'将来負担比率（分子）の構造'!K$50</f>
        <v>1758</v>
      </c>
      <c r="K58" s="160"/>
      <c r="L58" s="160"/>
      <c r="M58" s="160">
        <f>'将来負担比率（分子）の構造'!L$50</f>
        <v>1957</v>
      </c>
      <c r="N58" s="160"/>
      <c r="O58" s="160"/>
      <c r="P58" s="160">
        <f>'将来負担比率（分子）の構造'!M$50</f>
        <v>2263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70</v>
      </c>
      <c r="C62" s="160"/>
      <c r="D62" s="160"/>
      <c r="E62" s="160" t="str">
        <f>'将来負担比率（分子）の構造'!J$45</f>
        <v>-</v>
      </c>
      <c r="F62" s="160"/>
      <c r="G62" s="160"/>
      <c r="H62" s="160" t="str">
        <f>'将来負担比率（分子）の構造'!K$45</f>
        <v>-</v>
      </c>
      <c r="I62" s="160"/>
      <c r="J62" s="160"/>
      <c r="K62" s="160" t="str">
        <f>'将来負担比率（分子）の構造'!L$45</f>
        <v>-</v>
      </c>
      <c r="L62" s="160"/>
      <c r="M62" s="160"/>
      <c r="N62" s="160" t="str">
        <f>'将来負担比率（分子）の構造'!M$45</f>
        <v>-</v>
      </c>
      <c r="O62" s="160"/>
      <c r="P62" s="160"/>
    </row>
    <row r="63" spans="1:16">
      <c r="A63" s="160" t="s">
        <v>28</v>
      </c>
      <c r="B63" s="160">
        <f>'将来負担比率（分子）の構造'!I$44</f>
        <v>213</v>
      </c>
      <c r="C63" s="160"/>
      <c r="D63" s="160"/>
      <c r="E63" s="160">
        <f>'将来負担比率（分子）の構造'!J$44</f>
        <v>241</v>
      </c>
      <c r="F63" s="160"/>
      <c r="G63" s="160"/>
      <c r="H63" s="160">
        <f>'将来負担比率（分子）の構造'!K$44</f>
        <v>236</v>
      </c>
      <c r="I63" s="160"/>
      <c r="J63" s="160"/>
      <c r="K63" s="160">
        <f>'将来負担比率（分子）の構造'!L$44</f>
        <v>232</v>
      </c>
      <c r="L63" s="160"/>
      <c r="M63" s="160"/>
      <c r="N63" s="160">
        <f>'将来負担比率（分子）の構造'!M$44</f>
        <v>237</v>
      </c>
      <c r="O63" s="160"/>
      <c r="P63" s="160"/>
    </row>
    <row r="64" spans="1:16">
      <c r="A64" s="160" t="s">
        <v>27</v>
      </c>
      <c r="B64" s="160">
        <f>'将来負担比率（分子）の構造'!I$43</f>
        <v>5702</v>
      </c>
      <c r="C64" s="160"/>
      <c r="D64" s="160"/>
      <c r="E64" s="160">
        <f>'将来負担比率（分子）の構造'!J$43</f>
        <v>5190</v>
      </c>
      <c r="F64" s="160"/>
      <c r="G64" s="160"/>
      <c r="H64" s="160">
        <f>'将来負担比率（分子）の構造'!K$43</f>
        <v>4905</v>
      </c>
      <c r="I64" s="160"/>
      <c r="J64" s="160"/>
      <c r="K64" s="160">
        <f>'将来負担比率（分子）の構造'!L$43</f>
        <v>4577</v>
      </c>
      <c r="L64" s="160"/>
      <c r="M64" s="160"/>
      <c r="N64" s="160">
        <f>'将来負担比率（分子）の構造'!M$43</f>
        <v>4266</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8679</v>
      </c>
      <c r="C66" s="160"/>
      <c r="D66" s="160"/>
      <c r="E66" s="160">
        <f>'将来負担比率（分子）の構造'!J$41</f>
        <v>8758</v>
      </c>
      <c r="F66" s="160"/>
      <c r="G66" s="160"/>
      <c r="H66" s="160">
        <f>'将来負担比率（分子）の構造'!K$41</f>
        <v>8795</v>
      </c>
      <c r="I66" s="160"/>
      <c r="J66" s="160"/>
      <c r="K66" s="160">
        <f>'将来負担比率（分子）の構造'!L$41</f>
        <v>8678</v>
      </c>
      <c r="L66" s="160"/>
      <c r="M66" s="160"/>
      <c r="N66" s="160">
        <f>'将来負担比率（分子）の構造'!M$41</f>
        <v>8889</v>
      </c>
      <c r="O66" s="160"/>
      <c r="P66" s="160"/>
    </row>
    <row r="67" spans="1:16">
      <c r="A67" s="160" t="s">
        <v>69</v>
      </c>
      <c r="B67" s="160" t="e">
        <f>NA()</f>
        <v>#N/A</v>
      </c>
      <c r="C67" s="160">
        <f>IF(ISNUMBER('将来負担比率（分子）の構造'!I$53), IF('将来負担比率（分子）の構造'!I$53 &lt; 0, 0, '将来負担比率（分子）の構造'!I$53), NA())</f>
        <v>2335</v>
      </c>
      <c r="D67" s="160" t="e">
        <f>NA()</f>
        <v>#N/A</v>
      </c>
      <c r="E67" s="160" t="e">
        <f>NA()</f>
        <v>#N/A</v>
      </c>
      <c r="F67" s="160">
        <f>IF(ISNUMBER('将来負担比率（分子）の構造'!J$53), IF('将来負担比率（分子）の構造'!J$53 &lt; 0, 0, '将来負担比率（分子）の構造'!J$53), NA())</f>
        <v>1765</v>
      </c>
      <c r="G67" s="160" t="e">
        <f>NA()</f>
        <v>#N/A</v>
      </c>
      <c r="H67" s="160" t="e">
        <f>NA()</f>
        <v>#N/A</v>
      </c>
      <c r="I67" s="160">
        <f>IF(ISNUMBER('将来負担比率（分子）の構造'!K$53), IF('将来負担比率（分子）の構造'!K$53 &lt; 0, 0, '将来負担比率（分子）の構造'!K$53), NA())</f>
        <v>1595</v>
      </c>
      <c r="J67" s="160" t="e">
        <f>NA()</f>
        <v>#N/A</v>
      </c>
      <c r="K67" s="160" t="e">
        <f>NA()</f>
        <v>#N/A</v>
      </c>
      <c r="L67" s="160">
        <f>IF(ISNUMBER('将来負担比率（分子）の構造'!L$53), IF('将来負担比率（分子）の構造'!L$53 &lt; 0, 0, '将来負担比率（分子）の構造'!L$53), NA())</f>
        <v>950</v>
      </c>
      <c r="M67" s="160" t="e">
        <f>NA()</f>
        <v>#N/A</v>
      </c>
      <c r="N67" s="160" t="e">
        <f>NA()</f>
        <v>#N/A</v>
      </c>
      <c r="O67" s="160">
        <f>IF(ISNUMBER('将来負担比率（分子）の構造'!M$53), IF('将来負担比率（分子）の構造'!M$53 &lt; 0, 0, '将来負担比率（分子）の構造'!M$53), NA())</f>
        <v>844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948</v>
      </c>
      <c r="C72" s="164">
        <f>基金残高に係る経年分析!G55</f>
        <v>934</v>
      </c>
      <c r="D72" s="164">
        <f>基金残高に係る経年分析!H55</f>
        <v>1072</v>
      </c>
    </row>
    <row r="73" spans="1:16">
      <c r="A73" s="163" t="s">
        <v>72</v>
      </c>
      <c r="B73" s="164">
        <f>基金残高に係る経年分析!F56</f>
        <v>4</v>
      </c>
      <c r="C73" s="164">
        <f>基金残高に係る経年分析!G56</f>
        <v>4</v>
      </c>
      <c r="D73" s="164">
        <f>基金残高に係る経年分析!H56</f>
        <v>4</v>
      </c>
    </row>
    <row r="74" spans="1:16">
      <c r="A74" s="163" t="s">
        <v>73</v>
      </c>
      <c r="B74" s="164">
        <f>基金残高に係る経年分析!F57</f>
        <v>354</v>
      </c>
      <c r="C74" s="164">
        <f>基金残高に係る経年分析!G57</f>
        <v>518</v>
      </c>
      <c r="D74" s="164">
        <f>基金残高に係る経年分析!H57</f>
        <v>630</v>
      </c>
    </row>
  </sheetData>
  <sheetProtection algorithmName="SHA-512" hashValue="oBHodf094SBfUNGnsnx8wQUUx/gsuOpxGsaqvJ2DWbNESt4f2cciRJSeiCv6JKKIBy3OX0jcDgl2adL68KKEcw==" saltValue="fPli9N0G46XuqwRq9OCj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2019-10-18T06:43:53Z</cp:lastPrinted>
  <dcterms:created xsi:type="dcterms:W3CDTF">2019-02-14T02:10:00Z</dcterms:created>
  <dcterms:modified xsi:type="dcterms:W3CDTF">2019-10-25T07:07:57Z</dcterms:modified>
</cp:coreProperties>
</file>