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<sst xmlns="http://schemas.openxmlformats.org/spreadsheetml/2006/main" count="1124" uniqueCount="588">
  <si>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</si>
  <si>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</si>
  <si>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</si>
  <si>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</si>
  <si>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</si>
  <si>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</si>
  <si>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</si>
  <si>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</si>
  <si>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</si>
  <si>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</si>
  <si>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</si>
  <si>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</si>
  <si>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</si>
  <si>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</si>
  <si>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</si>
  <si>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</si>
  <si>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</si>
  <si>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</si>
  <si>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</si>
  <si>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</si>
  <si>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</si>
  <si>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</si>
  <si>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</si>
  <si>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</si>
  <si>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</si>
  <si>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</si>
  <si>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</si>
  <si>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</si>
  <si>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</si>
  <si>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</si>
  <si>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</si>
  <si>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</si>
  <si>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</si>
  <si>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</si>
  <si>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</si>
  <si>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</si>
  <si>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</si>
  <si>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</si>
  <si>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</si>
  <si>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</si>
  <si>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</si>
  <si>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</si>
  <si>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</si>
  <si>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</si>
  <si>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</si>
  <si>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</si>
  <si>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</si>
  <si>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</si>
  <si>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</si>
  <si>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</si>
  <si>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</si>
  <si>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</si>
  <si>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</si>
  <si>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</si>
  <si>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</si>
  <si>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</si>
  <si>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</si>
  <si>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</si>
  <si>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</si>
  <si>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</si>
  <si>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</si>
  <si>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</si>
  <si>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</si>
  <si>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</si>
  <si>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</si>
  <si>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</si>
  <si>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</si>
  <si>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</si>
  <si>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</si>
  <si>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</si>
  <si>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</si>
  <si>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</si>
  <si>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</si>
  <si>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</si>
  <si>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</si>
  <si>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</si>
  <si>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</si>
  <si>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</si>
  <si>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</si>
  <si>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</si>
  <si>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</si>
  <si>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</si>
  <si>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</si>
  <si>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</si>
  <si>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</si>
  <si>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</si>
  <si>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</si>
  <si>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</si>
  <si>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</si>
  <si>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</si>
  <si>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</si>
  <si>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</si>
  <si>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</si>
  <si>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</si>
  <si>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</si>
  <si>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</si>
  <si>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</si>
  <si>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</si>
  <si>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</si>
  <si>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</si>
  <si>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</si>
  <si>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</si>
  <si>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</si>
  <si>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</si>
  <si>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</si>
  <si>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</si>
  <si>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</si>
  <si>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</si>
  <si>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</si>
  <si>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</si>
  <si>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</si>
  <si>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</si>
  <si>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</si>
  <si>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</si>
  <si>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</si>
  <si>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</si>
  <si>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</si>
  <si>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</si>
  <si>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</si>
  <si>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</si>
  <si>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</si>
  <si>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</si>
  <si>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</si>
  <si>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</si>
  <si>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</si>
  <si>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</si>
  <si>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</si>
  <si>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</si>
  <si>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</si>
  <si>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</si>
  <si>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</si>
  <si>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</si>
  <si>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</si>
  <si>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</si>
  <si>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</si>
  <si>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</si>
  <si>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</si>
  <si>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</si>
  <si>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</si>
  <si>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</si>
  <si>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</si>
  <si>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</si>
  <si>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</si>
  <si>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</si>
  <si>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</si>
  <si>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</si>
  <si>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</si>
  <si>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</si>
  <si>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</si>
  <si>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</si>
  <si>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</si>
  <si>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</si>
  <si>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</si>
  <si>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</si>
  <si>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</si>
  <si>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</si>
  <si>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</si>
  <si>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</si>
  <si>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</si>
  <si>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</si>
  <si>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</si>
  <si>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</si>
  <si>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</si>
  <si>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</si>
  <si>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</si>
  <si>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</si>
  <si>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</si>
  <si>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</si>
  <si>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</si>
  <si>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</si>
  <si>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</si>
  <si>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</si>
  <si>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</si>
  <si>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</si>
  <si>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</si>
  <si>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</si>
  <si>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</si>
  <si>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</si>
  <si>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</si>
  <si>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</si>
  <si>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</si>
  <si>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</si>
  <si>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</si>
  <si>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</si>
  <si>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</si>
  <si>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</si>
  <si>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</si>
  <si>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</si>
  <si>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</si>
  <si>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</si>
  <si>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</si>
  <si>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</si>
  <si>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</si>
  <si>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</si>
  <si>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</si>
  <si>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</si>
  <si>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</si>
  <si>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</si>
  <si>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</si>
  <si>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</si>
  <si>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</si>
  <si>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</si>
  <si>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</si>
  <si>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</si>
  <si>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</si>
  <si>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</si>
  <si>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</si>
  <si>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</si>
  <si>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</si>
  <si>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</si>
  <si>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</si>
  <si>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埼玉県三芳町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</si>
  <si>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</si>
  <si>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</si>
  <si>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</si>
  <si>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</si>
  <si>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</si>
  <si>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</si>
  <si>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</si>
  <si>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</si>
  <si>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</si>
  <si>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</si>
  <si>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</si>
  <si>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</si>
  <si>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</si>
  <si>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</si>
  <si>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</si>
  <si>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</si>
  <si>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</si>
  <si>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</si>
  <si>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</si>
  <si>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</si>
  <si>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</si>
  <si>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</si>
  <si>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</si>
  <si>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</si>
  <si>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</si>
  <si>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</si>
  <si>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</si>
  <si>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</si>
  <si>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</si>
  <si>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</si>
  <si>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</si>
  <si>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</si>
  <si>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</si>
  <si>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</si>
  <si>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</si>
  <si>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</si>
  <si>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</si>
  <si>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</si>
  <si>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</si>
  <si>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</si>
  <si>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</si>
  <si>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</si>
  <si>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</si>
  <si>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</si>
  <si>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</si>
  <si>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</si>
  <si>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</si>
  <si>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</si>
  <si>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</si>
  <si>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</si>
  <si>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</si>
  <si>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</si>
  <si>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</si>
  <si>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</si>
  <si>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</si>
  <si>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</si>
  <si>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</si>
  <si>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</si>
  <si>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</si>
  <si>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</si>
  <si>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</si>
  <si>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</si>
  <si>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</si>
  <si>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</si>
  <si>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</si>
  <si>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</si>
  <si>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</si>
  <si>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</si>
  <si>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</si>
  <si>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</si>
  <si>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</si>
  <si>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</si>
  <si>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</si>
  <si>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</si>
  <si>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</si>
  <si>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</si>
  <si>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</si>
  <si>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</si>
  <si>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</si>
  <si>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</si>
  <si>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</si>
  <si>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</si>
  <si>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</si>
  <si>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</si>
  <si>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</si>
  <si>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</si>
  <si>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</si>
  <si>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</si>
  <si>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</si>
  <si>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</si>
  <si>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</si>
  <si>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</si>
  <si>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</si>
  <si>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</si>
  <si>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</si>
  <si>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</si>
  <si>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</si>
  <si>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</si>
  <si>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</si>
  <si>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</si>
  <si>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</si>
  <si>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</si>
  <si>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</si>
  <si>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</si>
  <si>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</si>
  <si>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</si>
  <si>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</si>
  <si>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</si>
  <si>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</si>
  <si>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</si>
  <si>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</si>
  <si>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</si>
  <si>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</si>
  <si>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</si>
  <si>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</si>
  <si>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</si>
  <si>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</si>
  <si>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</si>
  <si>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</si>
  <si>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</si>
  <si>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</si>
  <si>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</si>
  <si>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</si>
  <si>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</si>
  <si>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</si>
  <si>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</si>
  <si>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</si>
  <si>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</si>
  <si>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</si>
  <si>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</si>
  <si>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</si>
  <si>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</si>
  <si>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</si>
  <si>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</si>
  <si>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</si>
  <si>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</si>
  <si>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</si>
  <si>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</si>
  <si>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</si>
  <si>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</si>
  <si>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</si>
  <si>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</si>
  <si>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</si>
  <si>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</si>
  <si>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</si>
  <si>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</si>
  <si>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</si>
  <si>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</si>
  <si>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</si>
  <si>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埼玉県三芳町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</si>
  <si>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</si>
  <si>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</si>
  <si>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</si>
  <si>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</si>
  <si>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</si>
  <si>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</si>
  <si>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</si>
  <si>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</si>
  <si>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</si>
  <si>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</si>
  <si>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</si>
  <si>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</si>
  <si>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</si>
  <si>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</si>
  <si>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</si>
  <si>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</si>
  <si>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</si>
  <si>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</si>
  <si>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</si>
  <si>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</si>
  <si>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</si>
  <si>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</si>
  <si>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</si>
  <si>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</si>
  <si>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</si>
  <si>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</si>
  <si>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</si>
  <si>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</si>
  <si>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</si>
  <si>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</si>
  <si>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</si>
  <si>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</si>
  <si>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</si>
  <si>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</si>
  <si>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</si>
  <si>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</si>
  <si>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</si>
  <si>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</si>
  <si>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</si>
  <si>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</si>
  <si>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</si>
  <si>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</si>
  <si>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</si>
  <si>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</si>
  <si>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</si>
  <si>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</si>
  <si>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</si>
  <si>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</si>
  <si>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</si>
  <si>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</si>
  <si>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</si>
  <si>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</si>
  <si>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</si>
  <si>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</si>
  <si>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</si>
  <si>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</si>
  <si>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</si>
  <si>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</si>
  <si>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</si>
  <si>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</si>
  <si>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</si>
  <si>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</si>
  <si>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</si>
  <si>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</si>
  <si>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</si>
  <si>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</si>
  <si>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</si>
  <si>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</si>
  <si>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</si>
  <si>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</si>
  <si>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</si>
  <si>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</si>
  <si>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</si>
  <si>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</si>
  <si>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</si>
  <si>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</si>
  <si>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</si>
  <si>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</si>
  <si>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</si>
  <si>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</si>
  <si>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</si>
  <si>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</si>
  <si>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</si>
  <si>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</si>
  <si>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</si>
  <si>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</si>
  <si>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</si>
  <si>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</si>
  <si>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</si>
  <si>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</si>
  <si>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</si>
  <si>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</si>
  <si>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</si>
  <si>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</si>
  <si>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</si>
  <si>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</si>
  <si>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</si>
  <si>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</si>
  <si>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</si>
  <si>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</si>
  <si>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</si>
  <si>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</si>
  <si>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</si>
  <si>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</si>
  <si>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</si>
  <si>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</si>
  <si>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</si>
  <si>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</si>
  <si>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</si>
  <si>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</si>
  <si>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</si>
  <si>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</si>
  <si>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</si>
  <si>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</si>
  <si>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</si>
  <si>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</si>
  <si>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</si>
  <si>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</si>
  <si>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</si>
  <si>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</si>
  <si>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</si>
  <si>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</si>
  <si>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</si>
  <si>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</si>
  <si>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</si>
  <si>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</si>
  <si>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</si>
  <si>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</si>
  <si>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</si>
  <si>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</si>
  <si>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</si>
  <si>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</si>
  <si>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</si>
  <si>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</si>
  <si>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</si>
  <si>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</si>
  <si>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</si>
  <si>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</si>
  <si>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</si>
  <si>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</si>
  <si>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</si>
  <si>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</si>
  <si>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</si>
  <si>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</si>
  <si>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</si>
  <si>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</si>
  <si>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</si>
  <si>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</si>
  <si>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</si>
  <si>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</si>
  <si>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</si>
  <si>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</si>
  <si>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</si>
  <si>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</si>
  <si>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</si>
  <si>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</si>
  <si>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</si>
  <si>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</si>
  <si>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</si>
  <si>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</si>
  <si>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</si>
  <si>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</si>
  <si>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</si>
  <si>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</si>
  <si>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</si>
  <si>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</si>
  <si>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</si>
  <si>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</si>
  <si>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</si>
  <si>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</si>
  <si>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</si>
  <si>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</si>
  <si>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</si>
  <si>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</si>
  <si>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</si>
  <si>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</si>
  <si>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</si>
  <si>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</si>
  <si>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</si>
  <si>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</si>
  <si>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</si>
  <si>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</si>
  <si>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</si>
  <si>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1.47</t>
  </si>
  <si>
    <t>▲ 0.03</t>
  </si>
  <si>
    <t>水道事業会計</t>
  </si>
  <si>
    <t>一般会計</t>
  </si>
  <si>
    <t>国民健康保険事業</t>
  </si>
  <si>
    <t>介護保険事業</t>
  </si>
  <si>
    <t>下水道事業特別会計</t>
  </si>
  <si>
    <t>後期高齢者医療事業</t>
  </si>
  <si>
    <t>その他会計（赤字）</t>
  </si>
  <si>
    <t>その他会計（黒字）</t>
  </si>
  <si>
    <t>-</t>
    <phoneticPr fontId="2"/>
  </si>
  <si>
    <t>-</t>
    <phoneticPr fontId="2"/>
  </si>
  <si>
    <t>-</t>
    <phoneticPr fontId="2"/>
  </si>
  <si>
    <t>入間東部地区衛生組合</t>
    <phoneticPr fontId="2"/>
  </si>
  <si>
    <t>入間東部地区消防組合</t>
    <phoneticPr fontId="2"/>
  </si>
  <si>
    <t>埼玉県後期高齢者医療広域連合</t>
    <phoneticPr fontId="2"/>
  </si>
  <si>
    <t>埼玉県後期高齢者医療広域連合</t>
    <phoneticPr fontId="2"/>
  </si>
  <si>
    <t>埼玉県市町村総合事務組合</t>
    <phoneticPr fontId="2"/>
  </si>
  <si>
    <t>彩の国さいたま人づくり広域連合</t>
    <phoneticPr fontId="2"/>
  </si>
  <si>
    <t>一般会計</t>
    <rPh sb="0" eb="2">
      <t>イッパン</t>
    </rPh>
    <rPh sb="2" eb="4">
      <t>カイケイ</t>
    </rPh>
    <phoneticPr fontId="11"/>
  </si>
  <si>
    <t>特別会計</t>
    <rPh sb="0" eb="2">
      <t>トクベツ</t>
    </rPh>
    <rPh sb="2" eb="4">
      <t>カイケイ</t>
    </rPh>
    <phoneticPr fontId="11"/>
  </si>
  <si>
    <t>交通災害特別会計</t>
    <rPh sb="0" eb="2">
      <t>コウツウ</t>
    </rPh>
    <rPh sb="2" eb="4">
      <t>サイガイ</t>
    </rPh>
    <rPh sb="4" eb="6">
      <t>トクベツ</t>
    </rPh>
    <rPh sb="6" eb="8">
      <t>カイケイ</t>
    </rPh>
    <phoneticPr fontId="11"/>
  </si>
  <si>
    <t>-</t>
    <phoneticPr fontId="2"/>
  </si>
  <si>
    <t>-</t>
    <phoneticPr fontId="2"/>
  </si>
  <si>
    <t>三芳町土地開発公社</t>
    <phoneticPr fontId="11"/>
  </si>
  <si>
    <t>-</t>
    <phoneticPr fontId="2"/>
  </si>
  <si>
    <t>まちづくり寄附基金</t>
    <rPh sb="5" eb="7">
      <t>キフ</t>
    </rPh>
    <rPh sb="7" eb="9">
      <t>キキン</t>
    </rPh>
    <phoneticPr fontId="11"/>
  </si>
  <si>
    <t>生涯学習施設整備基金</t>
    <rPh sb="0" eb="2">
      <t>ショウガイ</t>
    </rPh>
    <rPh sb="2" eb="4">
      <t>ガクシュウ</t>
    </rPh>
    <rPh sb="4" eb="6">
      <t>シセツ</t>
    </rPh>
    <rPh sb="6" eb="8">
      <t>セイビ</t>
    </rPh>
    <rPh sb="8" eb="10">
      <t>キキン</t>
    </rPh>
    <phoneticPr fontId="11"/>
  </si>
  <si>
    <t>緑ぬくもり基金</t>
    <rPh sb="0" eb="1">
      <t>ミドリ</t>
    </rPh>
    <rPh sb="5" eb="7">
      <t>キキン</t>
    </rPh>
    <phoneticPr fontId="11"/>
  </si>
  <si>
    <t>清掃施設建設基金</t>
    <phoneticPr fontId="11"/>
  </si>
  <si>
    <t>高齢者福祉基金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</si>
  <si>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</si>
  <si>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</si>
  <si>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</si>
  <si>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</si>
  <si>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</si>
  <si>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</si>
  <si>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</si>
  <si>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</si>
  <si>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</si>
  <si>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</si>
  <si>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は13.2％減少し、その主な要因としては、財政調整基金等の積立金の増額、平成29年度借入額の減少などが挙げられます。一方で、不交付団体のため普通交付税が交付されず標準財政規模が小さいことなどが要因としてあり、類似団体平均を大きく上回っています。今後も義務的経費の削減を中心とする行財政改革を進め、財政の健全化に努める。
・実質公債費比率は、前年度より1.0ポイント増加し、類似団体平均を上回った。近年、借入れを行った地方債の元利償還額の増加が大きな要因である。今後の財政運営については、緊急度・住民ニーズを的確に把握した事業の選択により、起債に大きく頼ることのないよう努める。
</t>
    <rPh sb="1" eb="3">
      <t>ショウライ</t>
    </rPh>
    <rPh sb="3" eb="5">
      <t>フタン</t>
    </rPh>
    <rPh sb="5" eb="7">
      <t>ヒリツ</t>
    </rPh>
    <phoneticPr fontId="5"/>
  </si>
  <si>
    <t xml:space="preserve">整備中
</t>
    <rPh sb="0" eb="3">
      <t>セイビチュウ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</si>
</sst>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A9C2-4D3C-9004-C3A8830AD6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46098</c:v>
                </c:pt>
                <c:pt idx="1">
                  <c:v>111774</c:v>
                </c:pt>
                <c:pt idx="2">
                  <c:v>91321</c:v>
                </c:pt>
                <c:pt idx="3">
                  <c:v>60231</c:v>
                </c:pt>
                <c:pt idx="4">
                  <c:v>31048</c:v>
                </c:pt>
              </c:numCache>
            </c:numRef>
          </c:val>
          <c:smooth val="0"/>
          <c:extLst xmlns:c16r2="http://schemas.microsoft.com/office/drawing/2015/06/chart">
            <c:ext xmlns:c16="http://schemas.microsoft.com/office/drawing/2014/chart" uri="{C3380CC4-5D6E-409C-BE32-E72D297353CC}">
              <c16:uniqueId val="{00000001-A9C2-4D3C-9004-C3A8830AD6BB}"/>
            </c:ext>
          </c:extLst>
        </c:ser>
        <c:dLbls>
          <c:showLegendKey val="0"/>
          <c:showVal val="0"/>
          <c:showCatName val="0"/>
          <c:showSerName val="0"/>
          <c:showPercent val="0"/>
          <c:showBubbleSize val="0"/>
        </c:dLbls>
        <c:marker val="1"/>
        <c:smooth val="0"/>
        <c:axId val="153069824"/>
        <c:axId val="151191936"/>
      </c:lineChart>
      <c:catAx>
        <c:axId val="153069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191936"/>
        <c:crosses val="autoZero"/>
        <c:auto val="1"/>
        <c:lblAlgn val="ctr"/>
        <c:lblOffset val="100"/>
        <c:tickLblSkip val="1"/>
        <c:tickMarkSkip val="1"/>
        <c:noMultiLvlLbl val="0"/>
      </c:catAx>
      <c:valAx>
        <c:axId val="1511919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06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7.23</c:v>
                </c:pt>
                <c:pt idx="1">
                  <c:v>7.54</c:v>
                </c:pt>
                <c:pt idx="2">
                  <c:v>9.66</c:v>
                </c:pt>
                <c:pt idx="3">
                  <c:v>10.06</c:v>
                </c:pt>
                <c:pt idx="4">
                  <c:v>8.4700000000000006</c:v>
                </c:pt>
              </c:numCache>
            </c:numRef>
          </c:val>
          <c:extLst xmlns:c16r2="http://schemas.microsoft.com/office/drawing/2015/06/chart">
            <c:ext xmlns:c16="http://schemas.microsoft.com/office/drawing/2014/chart" uri="{C3380CC4-5D6E-409C-BE32-E72D297353CC}">
              <c16:uniqueId val="{00000000-93AD-415F-962A-F564E202F0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10.28</c:v>
                </c:pt>
                <c:pt idx="1">
                  <c:v>8.2100000000000009</c:v>
                </c:pt>
                <c:pt idx="2">
                  <c:v>6.43</c:v>
                </c:pt>
                <c:pt idx="3">
                  <c:v>6.3</c:v>
                </c:pt>
                <c:pt idx="4">
                  <c:v>7.47</c:v>
                </c:pt>
              </c:numCache>
            </c:numRef>
          </c:val>
          <c:extLst xmlns:c16r2="http://schemas.microsoft.com/office/drawing/2015/06/chart">
            <c:ext xmlns:c16="http://schemas.microsoft.com/office/drawing/2014/chart" uri="{C3380CC4-5D6E-409C-BE32-E72D297353CC}">
              <c16:uniqueId val="{00000001-93AD-415F-962A-F564E202F077}"/>
            </c:ext>
          </c:extLst>
        </c:ser>
        <c:dLbls>
          <c:showLegendKey val="0"/>
          <c:showVal val="0"/>
          <c:showCatName val="0"/>
          <c:showSerName val="0"/>
          <c:showPercent val="0"/>
          <c:showBubbleSize val="0"/>
        </c:dLbls>
        <c:gapWidth val="250"/>
        <c:overlap val="100"/>
        <c:axId val="162464128"/>
        <c:axId val="16246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1.43</c:v>
                </c:pt>
                <c:pt idx="1">
                  <c:v>-1.47</c:v>
                </c:pt>
                <c:pt idx="2">
                  <c:v>0.59</c:v>
                </c:pt>
                <c:pt idx="3">
                  <c:v>0.38</c:v>
                </c:pt>
                <c:pt idx="4">
                  <c:v>-0.03</c:v>
                </c:pt>
              </c:numCache>
            </c:numRef>
          </c:val>
          <c:smooth val="0"/>
          <c:extLst xmlns:c16r2="http://schemas.microsoft.com/office/drawing/2015/06/chart">
            <c:ext xmlns:c16="http://schemas.microsoft.com/office/drawing/2014/chart" uri="{C3380CC4-5D6E-409C-BE32-E72D297353CC}">
              <c16:uniqueId val="{00000002-93AD-415F-962A-F564E202F077}"/>
            </c:ext>
          </c:extLst>
        </c:ser>
        <c:dLbls>
          <c:showLegendKey val="0"/>
          <c:showVal val="0"/>
          <c:showCatName val="0"/>
          <c:showSerName val="0"/>
          <c:showPercent val="0"/>
          <c:showBubbleSize val="0"/>
        </c:dLbls>
        <c:marker val="1"/>
        <c:smooth val="0"/>
        <c:axId val="162464128"/>
        <c:axId val="162466048"/>
      </c:lineChart>
      <c:catAx>
        <c:axId val="16246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466048"/>
        <c:crosses val="autoZero"/>
        <c:auto val="1"/>
        <c:lblAlgn val="ctr"/>
        <c:lblOffset val="100"/>
        <c:tickLblSkip val="1"/>
        <c:tickMarkSkip val="1"/>
        <c:noMultiLvlLbl val="0"/>
      </c:catAx>
      <c:valAx>
        <c:axId val="16246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6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D84-461A-8E5E-BC5D8E61D8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D84-461A-8E5E-BC5D8E61D8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D84-461A-8E5E-BC5D8E61D8E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D84-461A-8E5E-BC5D8E61D8EB}"/>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0.05</c:v>
                </c:pt>
                <c:pt idx="4">
                  <c:v>#N/A</c:v>
                </c:pt>
                <c:pt idx="5">
                  <c:v>0.09</c:v>
                </c:pt>
                <c:pt idx="6">
                  <c:v>#N/A</c:v>
                </c:pt>
                <c:pt idx="7">
                  <c:v>0.15</c:v>
                </c:pt>
                <c:pt idx="8">
                  <c:v>#N/A</c:v>
                </c:pt>
                <c:pt idx="9">
                  <c:v>0.06</c:v>
                </c:pt>
              </c:numCache>
            </c:numRef>
          </c:val>
          <c:extLst xmlns:c16r2="http://schemas.microsoft.com/office/drawing/2015/06/chart">
            <c:ext xmlns:c16="http://schemas.microsoft.com/office/drawing/2014/chart" uri="{C3380CC4-5D6E-409C-BE32-E72D297353CC}">
              <c16:uniqueId val="{00000004-BD84-461A-8E5E-BC5D8E61D8E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1.38</c:v>
                </c:pt>
                <c:pt idx="2">
                  <c:v>#N/A</c:v>
                </c:pt>
                <c:pt idx="3">
                  <c:v>0.59</c:v>
                </c:pt>
                <c:pt idx="4">
                  <c:v>#N/A</c:v>
                </c:pt>
                <c:pt idx="5">
                  <c:v>1.07</c:v>
                </c:pt>
                <c:pt idx="6">
                  <c:v>#N/A</c:v>
                </c:pt>
                <c:pt idx="7">
                  <c:v>1.06</c:v>
                </c:pt>
                <c:pt idx="8">
                  <c:v>#N/A</c:v>
                </c:pt>
                <c:pt idx="9">
                  <c:v>0.36</c:v>
                </c:pt>
              </c:numCache>
            </c:numRef>
          </c:val>
          <c:extLst xmlns:c16r2="http://schemas.microsoft.com/office/drawing/2015/06/chart">
            <c:ext xmlns:c16="http://schemas.microsoft.com/office/drawing/2014/chart" uri="{C3380CC4-5D6E-409C-BE32-E72D297353CC}">
              <c16:uniqueId val="{00000005-BD84-461A-8E5E-BC5D8E61D8EB}"/>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0.75</c:v>
                </c:pt>
                <c:pt idx="2">
                  <c:v>#N/A</c:v>
                </c:pt>
                <c:pt idx="3">
                  <c:v>0.28000000000000003</c:v>
                </c:pt>
                <c:pt idx="4">
                  <c:v>#N/A</c:v>
                </c:pt>
                <c:pt idx="5">
                  <c:v>1.0900000000000001</c:v>
                </c:pt>
                <c:pt idx="6">
                  <c:v>#N/A</c:v>
                </c:pt>
                <c:pt idx="7">
                  <c:v>1.3</c:v>
                </c:pt>
                <c:pt idx="8">
                  <c:v>#N/A</c:v>
                </c:pt>
                <c:pt idx="9">
                  <c:v>1.93</c:v>
                </c:pt>
              </c:numCache>
            </c:numRef>
          </c:val>
          <c:extLst xmlns:c16r2="http://schemas.microsoft.com/office/drawing/2015/06/chart">
            <c:ext xmlns:c16="http://schemas.microsoft.com/office/drawing/2014/chart" uri="{C3380CC4-5D6E-409C-BE32-E72D297353CC}">
              <c16:uniqueId val="{00000006-BD84-461A-8E5E-BC5D8E61D8EB}"/>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2.23</c:v>
                </c:pt>
                <c:pt idx="2">
                  <c:v>#N/A</c:v>
                </c:pt>
                <c:pt idx="3">
                  <c:v>1.01</c:v>
                </c:pt>
                <c:pt idx="4">
                  <c:v>#N/A</c:v>
                </c:pt>
                <c:pt idx="5">
                  <c:v>0.09</c:v>
                </c:pt>
                <c:pt idx="6">
                  <c:v>#N/A</c:v>
                </c:pt>
                <c:pt idx="7">
                  <c:v>1.04</c:v>
                </c:pt>
                <c:pt idx="8">
                  <c:v>#N/A</c:v>
                </c:pt>
                <c:pt idx="9">
                  <c:v>2.2799999999999998</c:v>
                </c:pt>
              </c:numCache>
            </c:numRef>
          </c:val>
          <c:extLst xmlns:c16r2="http://schemas.microsoft.com/office/drawing/2015/06/chart">
            <c:ext xmlns:c16="http://schemas.microsoft.com/office/drawing/2014/chart" uri="{C3380CC4-5D6E-409C-BE32-E72D297353CC}">
              <c16:uniqueId val="{00000007-BD84-461A-8E5E-BC5D8E61D8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7.23</c:v>
                </c:pt>
                <c:pt idx="2">
                  <c:v>#N/A</c:v>
                </c:pt>
                <c:pt idx="3">
                  <c:v>7.53</c:v>
                </c:pt>
                <c:pt idx="4">
                  <c:v>#N/A</c:v>
                </c:pt>
                <c:pt idx="5">
                  <c:v>9.65</c:v>
                </c:pt>
                <c:pt idx="6">
                  <c:v>#N/A</c:v>
                </c:pt>
                <c:pt idx="7">
                  <c:v>10.06</c:v>
                </c:pt>
                <c:pt idx="8">
                  <c:v>#N/A</c:v>
                </c:pt>
                <c:pt idx="9">
                  <c:v>8.4700000000000006</c:v>
                </c:pt>
              </c:numCache>
            </c:numRef>
          </c:val>
          <c:extLst xmlns:c16r2="http://schemas.microsoft.com/office/drawing/2015/06/chart">
            <c:ext xmlns:c16="http://schemas.microsoft.com/office/drawing/2014/chart" uri="{C3380CC4-5D6E-409C-BE32-E72D297353CC}">
              <c16:uniqueId val="{00000008-BD84-461A-8E5E-BC5D8E61D8E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9.65</c:v>
                </c:pt>
                <c:pt idx="2">
                  <c:v>#N/A</c:v>
                </c:pt>
                <c:pt idx="3">
                  <c:v>10.210000000000001</c:v>
                </c:pt>
                <c:pt idx="4">
                  <c:v>#N/A</c:v>
                </c:pt>
                <c:pt idx="5">
                  <c:v>11.44</c:v>
                </c:pt>
                <c:pt idx="6">
                  <c:v>#N/A</c:v>
                </c:pt>
                <c:pt idx="7">
                  <c:v>13.3</c:v>
                </c:pt>
                <c:pt idx="8">
                  <c:v>#N/A</c:v>
                </c:pt>
                <c:pt idx="9">
                  <c:v>14.79</c:v>
                </c:pt>
              </c:numCache>
            </c:numRef>
          </c:val>
          <c:extLst xmlns:c16r2="http://schemas.microsoft.com/office/drawing/2015/06/chart">
            <c:ext xmlns:c16="http://schemas.microsoft.com/office/drawing/2014/chart" uri="{C3380CC4-5D6E-409C-BE32-E72D297353CC}">
              <c16:uniqueId val="{00000009-BD84-461A-8E5E-BC5D8E61D8EB}"/>
            </c:ext>
          </c:extLst>
        </c:ser>
        <c:dLbls>
          <c:showLegendKey val="0"/>
          <c:showVal val="0"/>
          <c:showCatName val="0"/>
          <c:showSerName val="0"/>
          <c:showPercent val="0"/>
          <c:showBubbleSize val="0"/>
        </c:dLbls>
        <c:gapWidth val="150"/>
        <c:overlap val="100"/>
        <c:axId val="162581120"/>
        <c:axId val="162591104"/>
      </c:barChart>
      <c:catAx>
        <c:axId val="16258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591104"/>
        <c:crosses val="autoZero"/>
        <c:auto val="1"/>
        <c:lblAlgn val="ctr"/>
        <c:lblOffset val="100"/>
        <c:tickLblSkip val="1"/>
        <c:tickMarkSkip val="1"/>
        <c:noMultiLvlLbl val="0"/>
      </c:catAx>
      <c:valAx>
        <c:axId val="16259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81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914</c:v>
                </c:pt>
                <c:pt idx="5">
                  <c:v>942</c:v>
                </c:pt>
                <c:pt idx="8">
                  <c:v>909</c:v>
                </c:pt>
                <c:pt idx="11">
                  <c:v>917</c:v>
                </c:pt>
                <c:pt idx="14">
                  <c:v>885</c:v>
                </c:pt>
              </c:numCache>
            </c:numRef>
          </c:val>
          <c:extLst xmlns:c16r2="http://schemas.microsoft.com/office/drawing/2015/06/chart">
            <c:ext xmlns:c16="http://schemas.microsoft.com/office/drawing/2014/chart" uri="{C3380CC4-5D6E-409C-BE32-E72D297353CC}">
              <c16:uniqueId val="{00000000-F84C-4C8C-917E-5423B00AC9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84C-4C8C-917E-5423B00AC9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84C-4C8C-917E-5423B00AC9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58</c:v>
                </c:pt>
                <c:pt idx="3">
                  <c:v>88</c:v>
                </c:pt>
                <c:pt idx="6">
                  <c:v>113</c:v>
                </c:pt>
                <c:pt idx="9">
                  <c:v>97</c:v>
                </c:pt>
                <c:pt idx="12">
                  <c:v>83</c:v>
                </c:pt>
              </c:numCache>
            </c:numRef>
          </c:val>
          <c:extLst xmlns:c16r2="http://schemas.microsoft.com/office/drawing/2015/06/chart">
            <c:ext xmlns:c16="http://schemas.microsoft.com/office/drawing/2014/chart" uri="{C3380CC4-5D6E-409C-BE32-E72D297353CC}">
              <c16:uniqueId val="{00000003-F84C-4C8C-917E-5423B00AC9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218</c:v>
                </c:pt>
                <c:pt idx="3">
                  <c:v>199</c:v>
                </c:pt>
                <c:pt idx="6">
                  <c:v>183</c:v>
                </c:pt>
                <c:pt idx="9">
                  <c:v>164</c:v>
                </c:pt>
                <c:pt idx="12">
                  <c:v>140</c:v>
                </c:pt>
              </c:numCache>
            </c:numRef>
          </c:val>
          <c:extLst xmlns:c16r2="http://schemas.microsoft.com/office/drawing/2015/06/chart">
            <c:ext xmlns:c16="http://schemas.microsoft.com/office/drawing/2014/chart" uri="{C3380CC4-5D6E-409C-BE32-E72D297353CC}">
              <c16:uniqueId val="{00000004-F84C-4C8C-917E-5423B00AC9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84C-4C8C-917E-5423B00AC9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84C-4C8C-917E-5423B00AC9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1158</c:v>
                </c:pt>
                <c:pt idx="3">
                  <c:v>1221</c:v>
                </c:pt>
                <c:pt idx="6">
                  <c:v>1258</c:v>
                </c:pt>
                <c:pt idx="9">
                  <c:v>1357</c:v>
                </c:pt>
                <c:pt idx="12">
                  <c:v>1487</c:v>
                </c:pt>
              </c:numCache>
            </c:numRef>
          </c:val>
          <c:extLst xmlns:c16r2="http://schemas.microsoft.com/office/drawing/2015/06/chart">
            <c:ext xmlns:c16="http://schemas.microsoft.com/office/drawing/2014/chart" uri="{C3380CC4-5D6E-409C-BE32-E72D297353CC}">
              <c16:uniqueId val="{00000007-F84C-4C8C-917E-5423B00AC955}"/>
            </c:ext>
          </c:extLst>
        </c:ser>
        <c:dLbls>
          <c:showLegendKey val="0"/>
          <c:showVal val="0"/>
          <c:showCatName val="0"/>
          <c:showSerName val="0"/>
          <c:showPercent val="0"/>
          <c:showBubbleSize val="0"/>
        </c:dLbls>
        <c:gapWidth val="100"/>
        <c:overlap val="100"/>
        <c:axId val="151031168"/>
        <c:axId val="151045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625</c:v>
                </c:pt>
                <c:pt idx="2">
                  <c:v>#N/A</c:v>
                </c:pt>
                <c:pt idx="3">
                  <c:v>#N/A</c:v>
                </c:pt>
                <c:pt idx="4">
                  <c:v>566</c:v>
                </c:pt>
                <c:pt idx="5">
                  <c:v>#N/A</c:v>
                </c:pt>
                <c:pt idx="6">
                  <c:v>#N/A</c:v>
                </c:pt>
                <c:pt idx="7">
                  <c:v>645</c:v>
                </c:pt>
                <c:pt idx="8">
                  <c:v>#N/A</c:v>
                </c:pt>
                <c:pt idx="9">
                  <c:v>#N/A</c:v>
                </c:pt>
                <c:pt idx="10">
                  <c:v>701</c:v>
                </c:pt>
                <c:pt idx="11">
                  <c:v>#N/A</c:v>
                </c:pt>
                <c:pt idx="12">
                  <c:v>#N/A</c:v>
                </c:pt>
                <c:pt idx="13">
                  <c:v>825</c:v>
                </c:pt>
                <c:pt idx="14">
                  <c:v>#N/A</c:v>
                </c:pt>
              </c:numCache>
            </c:numRef>
          </c:val>
          <c:smooth val="0"/>
          <c:extLst xmlns:c16r2="http://schemas.microsoft.com/office/drawing/2015/06/chart">
            <c:ext xmlns:c16="http://schemas.microsoft.com/office/drawing/2014/chart" uri="{C3380CC4-5D6E-409C-BE32-E72D297353CC}">
              <c16:uniqueId val="{00000008-F84C-4C8C-917E-5423B00AC955}"/>
            </c:ext>
          </c:extLst>
        </c:ser>
        <c:dLbls>
          <c:showLegendKey val="0"/>
          <c:showVal val="0"/>
          <c:showCatName val="0"/>
          <c:showSerName val="0"/>
          <c:showPercent val="0"/>
          <c:showBubbleSize val="0"/>
        </c:dLbls>
        <c:marker val="1"/>
        <c:smooth val="0"/>
        <c:axId val="151031168"/>
        <c:axId val="151045632"/>
      </c:lineChart>
      <c:catAx>
        <c:axId val="15103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045632"/>
        <c:crosses val="autoZero"/>
        <c:auto val="1"/>
        <c:lblAlgn val="ctr"/>
        <c:lblOffset val="100"/>
        <c:tickLblSkip val="1"/>
        <c:tickMarkSkip val="1"/>
        <c:noMultiLvlLbl val="0"/>
      </c:catAx>
      <c:valAx>
        <c:axId val="151045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03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6990</c:v>
                </c:pt>
                <c:pt idx="5">
                  <c:v>7053</c:v>
                </c:pt>
                <c:pt idx="8">
                  <c:v>7243</c:v>
                </c:pt>
                <c:pt idx="11">
                  <c:v>6763</c:v>
                </c:pt>
                <c:pt idx="14">
                  <c:v>6238</c:v>
                </c:pt>
              </c:numCache>
            </c:numRef>
          </c:val>
          <c:extLst xmlns:c16r2="http://schemas.microsoft.com/office/drawing/2015/06/chart">
            <c:ext xmlns:c16="http://schemas.microsoft.com/office/drawing/2014/chart" uri="{C3380CC4-5D6E-409C-BE32-E72D297353CC}">
              <c16:uniqueId val="{00000000-4DE7-4E27-A896-D775C5BA51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336</c:v>
                </c:pt>
                <c:pt idx="5">
                  <c:v>321</c:v>
                </c:pt>
                <c:pt idx="8">
                  <c:v>391</c:v>
                </c:pt>
                <c:pt idx="11">
                  <c:v>427</c:v>
                </c:pt>
                <c:pt idx="14">
                  <c:v>559</c:v>
                </c:pt>
              </c:numCache>
            </c:numRef>
          </c:val>
          <c:extLst xmlns:c16r2="http://schemas.microsoft.com/office/drawing/2015/06/chart">
            <c:ext xmlns:c16="http://schemas.microsoft.com/office/drawing/2014/chart" uri="{C3380CC4-5D6E-409C-BE32-E72D297353CC}">
              <c16:uniqueId val="{00000001-4DE7-4E27-A896-D775C5BA51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1344</c:v>
                </c:pt>
                <c:pt idx="5">
                  <c:v>1070</c:v>
                </c:pt>
                <c:pt idx="8">
                  <c:v>840</c:v>
                </c:pt>
                <c:pt idx="11">
                  <c:v>1011</c:v>
                </c:pt>
                <c:pt idx="14">
                  <c:v>1231</c:v>
                </c:pt>
              </c:numCache>
            </c:numRef>
          </c:val>
          <c:extLst xmlns:c16r2="http://schemas.microsoft.com/office/drawing/2015/06/chart">
            <c:ext xmlns:c16="http://schemas.microsoft.com/office/drawing/2014/chart" uri="{C3380CC4-5D6E-409C-BE32-E72D297353CC}">
              <c16:uniqueId val="{00000002-4DE7-4E27-A896-D775C5BA51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E7-4E27-A896-D775C5BA51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E7-4E27-A896-D775C5BA51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E7-4E27-A896-D775C5BA51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1423</c:v>
                </c:pt>
                <c:pt idx="3">
                  <c:v>1191</c:v>
                </c:pt>
                <c:pt idx="6">
                  <c:v>1120</c:v>
                </c:pt>
                <c:pt idx="9">
                  <c:v>1159</c:v>
                </c:pt>
                <c:pt idx="12">
                  <c:v>1093</c:v>
                </c:pt>
              </c:numCache>
            </c:numRef>
          </c:val>
          <c:extLst xmlns:c16r2="http://schemas.microsoft.com/office/drawing/2015/06/chart">
            <c:ext xmlns:c16="http://schemas.microsoft.com/office/drawing/2014/chart" uri="{C3380CC4-5D6E-409C-BE32-E72D297353CC}">
              <c16:uniqueId val="{00000006-4DE7-4E27-A896-D775C5BA51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851</c:v>
                </c:pt>
                <c:pt idx="3">
                  <c:v>761</c:v>
                </c:pt>
                <c:pt idx="6">
                  <c:v>676</c:v>
                </c:pt>
                <c:pt idx="9">
                  <c:v>619</c:v>
                </c:pt>
                <c:pt idx="12">
                  <c:v>561</c:v>
                </c:pt>
              </c:numCache>
            </c:numRef>
          </c:val>
          <c:extLst xmlns:c16r2="http://schemas.microsoft.com/office/drawing/2015/06/chart">
            <c:ext xmlns:c16="http://schemas.microsoft.com/office/drawing/2014/chart" uri="{C3380CC4-5D6E-409C-BE32-E72D297353CC}">
              <c16:uniqueId val="{00000007-4DE7-4E27-A896-D775C5BA51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1546</c:v>
                </c:pt>
                <c:pt idx="3">
                  <c:v>1422</c:v>
                </c:pt>
                <c:pt idx="6">
                  <c:v>1242</c:v>
                </c:pt>
                <c:pt idx="9">
                  <c:v>1073</c:v>
                </c:pt>
                <c:pt idx="12">
                  <c:v>939</c:v>
                </c:pt>
              </c:numCache>
            </c:numRef>
          </c:val>
          <c:extLst xmlns:c16r2="http://schemas.microsoft.com/office/drawing/2015/06/chart">
            <c:ext xmlns:c16="http://schemas.microsoft.com/office/drawing/2014/chart" uri="{C3380CC4-5D6E-409C-BE32-E72D297353CC}">
              <c16:uniqueId val="{00000008-4DE7-4E27-A896-D775C5BA51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94</c:v>
                </c:pt>
                <c:pt idx="3">
                  <c:v>3</c:v>
                </c:pt>
                <c:pt idx="6">
                  <c:v>95</c:v>
                </c:pt>
                <c:pt idx="9">
                  <c:v>0</c:v>
                </c:pt>
                <c:pt idx="12">
                  <c:v>1</c:v>
                </c:pt>
              </c:numCache>
            </c:numRef>
          </c:val>
          <c:extLst xmlns:c16r2="http://schemas.microsoft.com/office/drawing/2015/06/chart">
            <c:ext xmlns:c16="http://schemas.microsoft.com/office/drawing/2014/chart" uri="{C3380CC4-5D6E-409C-BE32-E72D297353CC}">
              <c16:uniqueId val="{00000009-4DE7-4E27-A896-D775C5BA51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10624</c:v>
                </c:pt>
                <c:pt idx="3">
                  <c:v>12996</c:v>
                </c:pt>
                <c:pt idx="6">
                  <c:v>14879</c:v>
                </c:pt>
                <c:pt idx="9">
                  <c:v>15405</c:v>
                </c:pt>
                <c:pt idx="12">
                  <c:v>14788</c:v>
                </c:pt>
              </c:numCache>
            </c:numRef>
          </c:val>
          <c:extLst xmlns:c16r2="http://schemas.microsoft.com/office/drawing/2015/06/chart">
            <c:ext xmlns:c16="http://schemas.microsoft.com/office/drawing/2014/chart" uri="{C3380CC4-5D6E-409C-BE32-E72D297353CC}">
              <c16:uniqueId val="{0000000A-4DE7-4E27-A896-D775C5BA5142}"/>
            </c:ext>
          </c:extLst>
        </c:ser>
        <c:dLbls>
          <c:showLegendKey val="0"/>
          <c:showVal val="0"/>
          <c:showCatName val="0"/>
          <c:showSerName val="0"/>
          <c:showPercent val="0"/>
          <c:showBubbleSize val="0"/>
        </c:dLbls>
        <c:gapWidth val="100"/>
        <c:overlap val="100"/>
        <c:axId val="162691328"/>
        <c:axId val="16269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5868</c:v>
                </c:pt>
                <c:pt idx="2">
                  <c:v>#N/A</c:v>
                </c:pt>
                <c:pt idx="3">
                  <c:v>#N/A</c:v>
                </c:pt>
                <c:pt idx="4">
                  <c:v>7929</c:v>
                </c:pt>
                <c:pt idx="5">
                  <c:v>#N/A</c:v>
                </c:pt>
                <c:pt idx="6">
                  <c:v>#N/A</c:v>
                </c:pt>
                <c:pt idx="7">
                  <c:v>9538</c:v>
                </c:pt>
                <c:pt idx="8">
                  <c:v>#N/A</c:v>
                </c:pt>
                <c:pt idx="9">
                  <c:v>#N/A</c:v>
                </c:pt>
                <c:pt idx="10">
                  <c:v>10054</c:v>
                </c:pt>
                <c:pt idx="11">
                  <c:v>#N/A</c:v>
                </c:pt>
                <c:pt idx="12">
                  <c:v>#N/A</c:v>
                </c:pt>
                <c:pt idx="13">
                  <c:v>9353</c:v>
                </c:pt>
                <c:pt idx="14">
                  <c:v>#N/A</c:v>
                </c:pt>
              </c:numCache>
            </c:numRef>
          </c:val>
          <c:smooth val="0"/>
          <c:extLst xmlns:c16r2="http://schemas.microsoft.com/office/drawing/2015/06/chart">
            <c:ext xmlns:c16="http://schemas.microsoft.com/office/drawing/2014/chart" uri="{C3380CC4-5D6E-409C-BE32-E72D297353CC}">
              <c16:uniqueId val="{0000000B-4DE7-4E27-A896-D775C5BA5142}"/>
            </c:ext>
          </c:extLst>
        </c:ser>
        <c:dLbls>
          <c:showLegendKey val="0"/>
          <c:showVal val="0"/>
          <c:showCatName val="0"/>
          <c:showSerName val="0"/>
          <c:showPercent val="0"/>
          <c:showBubbleSize val="0"/>
        </c:dLbls>
        <c:marker val="1"/>
        <c:smooth val="0"/>
        <c:axId val="162691328"/>
        <c:axId val="162693504"/>
      </c:lineChart>
      <c:catAx>
        <c:axId val="16269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693504"/>
        <c:crosses val="autoZero"/>
        <c:auto val="1"/>
        <c:lblAlgn val="ctr"/>
        <c:lblOffset val="100"/>
        <c:tickLblSkip val="1"/>
        <c:tickMarkSkip val="1"/>
        <c:noMultiLvlLbl val="0"/>
      </c:catAx>
      <c:valAx>
        <c:axId val="16269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69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515</c:v>
                </c:pt>
                <c:pt idx="1">
                  <c:v>508</c:v>
                </c:pt>
                <c:pt idx="2">
                  <c:v>617</c:v>
                </c:pt>
              </c:numCache>
            </c:numRef>
          </c:val>
          <c:extLst xmlns:c16r2="http://schemas.microsoft.com/office/drawing/2015/06/chart">
            <c:ext xmlns:c16="http://schemas.microsoft.com/office/drawing/2014/chart" uri="{C3380CC4-5D6E-409C-BE32-E72D297353CC}">
              <c16:uniqueId val="{00000000-693D-4355-9193-2ED218EE4D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693D-4355-9193-2ED218EE4D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c:v>
                </c:pt>
                <c:pt idx="1">
                  <c:v>133</c:v>
                </c:pt>
                <c:pt idx="2">
                  <c:v>226</c:v>
                </c:pt>
              </c:numCache>
            </c:numRef>
          </c:val>
          <c:extLst xmlns:c16r2="http://schemas.microsoft.com/office/drawing/2015/06/chart">
            <c:ext xmlns:c16="http://schemas.microsoft.com/office/drawing/2014/chart" uri="{C3380CC4-5D6E-409C-BE32-E72D297353CC}">
              <c16:uniqueId val="{00000002-693D-4355-9193-2ED218EE4D9F}"/>
            </c:ext>
          </c:extLst>
        </c:ser>
        <c:dLbls>
          <c:showLegendKey val="0"/>
          <c:showVal val="0"/>
          <c:showCatName val="0"/>
          <c:showSerName val="0"/>
          <c:showPercent val="0"/>
          <c:showBubbleSize val="0"/>
        </c:dLbls>
        <c:gapWidth val="120"/>
        <c:overlap val="100"/>
        <c:axId val="162902400"/>
        <c:axId val="162903936"/>
      </c:barChart>
      <c:catAx>
        <c:axId val="16290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2903936"/>
        <c:crosses val="autoZero"/>
        <c:auto val="1"/>
        <c:lblAlgn val="ctr"/>
        <c:lblOffset val="100"/>
        <c:tickLblSkip val="1"/>
        <c:tickMarkSkip val="1"/>
        <c:noMultiLvlLbl val="0"/>
      </c:catAx>
      <c:valAx>
        <c:axId val="162903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290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{9DE91EF9-FED3-45F9-9AC0-F030B3D93C66}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5D6-4A65-A04C-CAD5CC8A61A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{8BF887B3-B40F-4375-AA12-F26C59D9D408}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D6-4A65-A04C-CAD5CC8A61A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{FAF0C4AE-C152-4181-9EBB-11460559DED5}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D6-4A65-A04C-CAD5CC8A61A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{00DCB15B-DFCA-4513-B49B-C3C5A721F508}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D6-4A65-A04C-CAD5CC8A61A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{C7CD83B5-48D2-465F-A263-673AF021CC2D}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D6-4A65-A04C-CAD5CC8A61A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{125B5F5E-D9B4-48AF-BEC2-0C18AD4FD4CA}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5D6-4A65-A04C-CAD5CC8A61A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{8FC559B2-2148-4E7C-A64C-FAC4E1D0BB70}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5D6-4A65-A04C-CAD5CC8A61A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{4549C916-7FB6-4850-A398-44E4925196A2}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5D6-4A65-A04C-CAD5CC8A61A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{1D54BF0A-1789-44F6-910F-9E22947B5EB6}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5D6-4A65-A04C-CAD5CC8A61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5D6-4A65-A04C-CAD5CC8A61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{6E01D27B-99B6-4021-A308-E3AFC7009BA2}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5D6-4A65-A04C-CAD5CC8A61A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{8DDC56D7-C908-4D6B-8678-12DD7C100F8B}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D6-4A65-A04C-CAD5CC8A61A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{313FAAD3-FD14-4CE0-90C5-82075D01C548}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D6-4A65-A04C-CAD5CC8A61A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{70E043E7-C215-4DF9-ABF7-FC68FE67A075}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D6-4A65-A04C-CAD5CC8A61A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{C4B21638-ADD6-489C-839B-3287042B8F56}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D6-4A65-A04C-CAD5CC8A61A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{60F85571-9AA0-40CD-BBEC-974A0701A7E1}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5D6-4A65-A04C-CAD5CC8A61A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{34CEBE1B-29A9-4712-949C-B05C8FB97FDE}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5D6-4A65-A04C-CAD5CC8A61A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{E33A8557-A34A-4FF2-AF0C-B2F7A2963590}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5D6-4A65-A04C-CAD5CC8A61A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{8DA72D7D-40E9-4FEB-9A0F-651B632A73A2}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5D6-4A65-A04C-CAD5CC8A61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B5D6-4A65-A04C-CAD5CC8A61A1}"/>
            </c:ext>
          </c:extLst>
        </c:ser>
        <c:dLbls>
          <c:showLegendKey val="0"/>
          <c:showVal val="1"/>
          <c:showCatName val="0"/>
          <c:showSerName val="0"/>
          <c:showPercent val="0"/>
          <c:showBubbleSize val="0"/>
        </c:dLbls>
        <c:axId val="163151872"/>
        <c:axId val="163153792"/>
      </c:scatterChart>
      <c:valAx>
        <c:axId val="1631518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153792"/>
        <c:crosses val="autoZero"/>
        <c:crossBetween val="midCat"/>
      </c:valAx>
      <c:valAx>
        <c:axId val="1631537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151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{19FA9E05-4284-4D09-BD52-325E25EBA68F}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A14-4A13-9E95-8E564A40304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{F9FF901F-0B64-460A-BD32-6C882066653F}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14-4A13-9E95-8E564A40304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{67C081E4-35C1-45C0-A919-57012931F84D}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14-4A13-9E95-8E564A40304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{1CCEACCB-811C-45B2-90A5-03390BBAB3CD}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14-4A13-9E95-8E564A40304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{114AF61D-C6AD-4C2E-B2E9-04A32DA72DE4}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14-4A13-9E95-8E564A40304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{0CFC4483-1B80-406D-8D69-72267CFAFBBC}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A14-4A13-9E95-8E564A40304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{CBF66C87-D480-4ACD-8184-1A2638E673B6}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A14-4A13-9E95-8E564A40304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{F8467DC8-4226-4CA3-9DA8-75A0A8A4224C}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A14-4A13-9E95-8E564A40304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{03D48C9D-A456-43E4-9DD6-A1A50ACA72AB}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A14-4A13-9E95-8E564A4030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8.1999999999999993</c:v>
                </c:pt>
                <c:pt idx="16">
                  <c:v>8.5</c:v>
                </c:pt>
                <c:pt idx="24">
                  <c:v>8.6999999999999993</c:v>
                </c:pt>
                <c:pt idx="32">
                  <c:v>9.6999999999999993</c:v>
                </c:pt>
              </c:numCache>
            </c:numRef>
          </c:xVal>
          <c:yVal>
            <c:numRef>
              <c:f>公会計指標分析・財政指標組合せ分析表!$BP$73:$DC$73</c:f>
              <c:numCache>
                <c:formatCode>#,##0.0;"▲ "#,##0.0</c:formatCode>
                <c:ptCount val="40"/>
                <c:pt idx="0">
                  <c:v>83.9</c:v>
                </c:pt>
                <c:pt idx="8">
                  <c:v>111.6</c:v>
                </c:pt>
                <c:pt idx="16">
                  <c:v>130.5</c:v>
                </c:pt>
                <c:pt idx="24">
                  <c:v>136.30000000000001</c:v>
                </c:pt>
                <c:pt idx="32">
                  <c:v>123.1</c:v>
                </c:pt>
              </c:numCache>
            </c:numRef>
          </c:yVal>
          <c:smooth val="0"/>
          <c:extLst xmlns:c16r2="http://schemas.microsoft.com/office/drawing/2015/06/chart">
            <c:ext xmlns:c16="http://schemas.microsoft.com/office/drawing/2014/chart" uri="{C3380CC4-5D6E-409C-BE32-E72D297353CC}">
              <c16:uniqueId val="{00000009-DA14-4A13-9E95-8E564A4030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{734333E4-5346-48FF-8676-3CE96ACB9BF0}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A14-4A13-9E95-8E564A4030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{89892ADA-8E84-4C27-8444-E8985A1A9181}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14-4A13-9E95-8E564A40304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{7BB6A654-9B40-45B3-A75D-30C70CB031B2}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14-4A13-9E95-8E564A40304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{D2B8D9A6-EE82-48D7-8EA5-CD5B10C437E2}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14-4A13-9E95-8E564A40304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{B7C477FD-6DC0-4F7B-A703-00C2DEF1E60D}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14-4A13-9E95-8E564A40304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{435206E8-E3EF-4447-A08B-817D22587644}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A14-4A13-9E95-8E564A403044}"/>
                </c:ext>
              </c:extLst>
            </c:dLbl>
            <c:dLbl>
              <c:idx val="16"/>
              <c:layout>
                <c:manualLayout>
                  <c:x val="-4.516035515397129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{C2654A57-5EFD-4061-96E4-9ED6F8E2B65B}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A14-4A13-9E95-8E564A403044}"/>
                </c:ext>
              </c:extLst>
            </c:dLbl>
            <c:dLbl>
              <c:idx val="24"/>
              <c:layout>
                <c:manualLayout>
                  <c:x val="-3.8429137489776603E-2"/>
                  <c:y val="-7.938947480901188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{532B2285-4E8D-42AC-8443-059A7806B73E}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A14-4A13-9E95-8E564A403044}"/>
                </c:ext>
              </c:extLst>
            </c:dLbl>
            <c:dLbl>
              <c:idx val="32"/>
              <c:layout>
                <c:manualLayout>
                  <c:x val="-1.1504410420055322E-2"/>
                  <c:y val="-4.544381936657609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{7AD91284-EAD0-48AC-885D-476815BD1FC7}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A14-4A13-9E95-8E564A4030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DA14-4A13-9E95-8E564A403044}"/>
            </c:ext>
          </c:extLst>
        </c:ser>
        <c:dLbls>
          <c:showLegendKey val="0"/>
          <c:showVal val="1"/>
          <c:showCatName val="0"/>
          <c:showSerName val="0"/>
          <c:showPercent val="0"/>
          <c:showBubbleSize val="0"/>
        </c:dLbls>
        <c:axId val="163907456"/>
        <c:axId val="163938304"/>
      </c:scatterChart>
      <c:valAx>
        <c:axId val="163907456"/>
        <c:scaling>
          <c:orientation val="minMax"/>
          <c:max val="10"/>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938304"/>
        <c:crosses val="autoZero"/>
        <c:crossBetween val="midCat"/>
      </c:valAx>
      <c:valAx>
        <c:axId val="163938304"/>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90745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38,404
37,700
15.33
13,404,434
12,670,386
699,949
8,260,209
14,787,504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固定資産税等の安定した税収により、類似団体平均を大きく上回る財政力指数ではあるが、近年はほぼ横ばいで推移している。収納率の向上や企業誘致をはじめ、ふるさと納税、受益者負担の適正化等など新たな歳入確保を進めるとともに、行政評価制度の適切な運用により歳出削減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110772</xdr:rowOff>
    </xdr:from>
    <xdr:to>
      <xdr:col>23</xdr:col>
      <xdr:colOff>133350</xdr:colOff>
      <xdr:row>39</xdr:row>
      <xdr:rowOff>124178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67973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124178</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59972</xdr:rowOff>
    </xdr:from>
    <xdr:to>
      <xdr:col>23</xdr:col>
      <xdr:colOff>184150</xdr:colOff>
      <xdr:row>39</xdr:row>
      <xdr:rowOff>161572</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76499</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59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95.4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％となり前年度から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ポイント減少したが、類似団体平均を上回っている状況である。地方債の元金償還が始まったことによる公債費の増加が主な要因である。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第</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次総合計画において、行財政基盤強化プロジェクトを緊急重点プロジェクトと位置付け、事務事業の見直しと改善、アウトソーシング、定員管理、公共施設維持管理コストの縮減等に</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55456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10121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64</xdr:row>
      <xdr:rowOff>75565</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3225800" y="1102825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64</xdr:row>
      <xdr:rowOff>83608</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104836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64</xdr:row>
      <xdr:rowOff>83608</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10523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24765</xdr:rowOff>
    </xdr:from>
    <xdr:to>
      <xdr:col>15</xdr:col>
      <xdr:colOff>133350</xdr:colOff>
      <xdr:row>64</xdr:row>
      <xdr:rowOff>126365</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111142</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32808</xdr:rowOff>
    </xdr:from>
    <xdr:to>
      <xdr:col>11</xdr:col>
      <xdr:colOff>82550</xdr:colOff>
      <xdr:row>64</xdr:row>
      <xdr:rowOff>134408</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119185</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4,334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円減少し類似団体平均を下回っている。今後も、定員適正化計画に基づく職員数削減等により人件費の抑制に努める。物件費については、行政改革の中で削減に努める。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167709</xdr:rowOff>
    </xdr:from>
    <xdr:to>
      <xdr:col>23</xdr:col>
      <xdr:colOff>133350</xdr:colOff>
      <xdr:row>83</xdr:row>
      <xdr:rowOff>31119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114800" y="14226609"/>
          <a:ext cx="838200" cy="3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31119</xdr:rowOff>
    </xdr:from>
    <xdr:to>
      <xdr:col>19</xdr:col>
      <xdr:colOff>133350</xdr:colOff>
      <xdr:row>83</xdr:row>
      <xdr:rowOff>73090</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3225800" y="14261469"/>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67523</xdr:rowOff>
    </xdr:from>
    <xdr:to>
      <xdr:col>15</xdr:col>
      <xdr:colOff>82550</xdr:colOff>
      <xdr:row>83</xdr:row>
      <xdr:rowOff>73090</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297873"/>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167701</xdr:rowOff>
    </xdr:from>
    <xdr:to>
      <xdr:col>11</xdr:col>
      <xdr:colOff>31750</xdr:colOff>
      <xdr:row>83</xdr:row>
      <xdr:rowOff>67523</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226601"/>
          <a:ext cx="889000" cy="7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116909</xdr:rowOff>
    </xdr:from>
    <xdr:to>
      <xdr:col>23</xdr:col>
      <xdr:colOff>184150</xdr:colOff>
      <xdr:row>83</xdr:row>
      <xdr:rowOff>47059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17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133436</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02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151769</xdr:rowOff>
    </xdr:from>
    <xdr:to>
      <xdr:col>19</xdr:col>
      <xdr:colOff>184150</xdr:colOff>
      <xdr:row>83</xdr:row>
      <xdr:rowOff>81919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2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92096</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397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22290</xdr:rowOff>
    </xdr:from>
    <xdr:to>
      <xdr:col>15</xdr:col>
      <xdr:colOff>133350</xdr:colOff>
      <xdr:row>83</xdr:row>
      <xdr:rowOff>123890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2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108667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3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16723</xdr:rowOff>
    </xdr:from>
    <xdr:to>
      <xdr:col>11</xdr:col>
      <xdr:colOff>82550</xdr:colOff>
      <xdr:row>83</xdr:row>
      <xdr:rowOff>118323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2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128500</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40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116901</xdr:rowOff>
    </xdr:from>
    <xdr:to>
      <xdr:col>7</xdr:col>
      <xdr:colOff>31750</xdr:colOff>
      <xdr:row>83</xdr:row>
      <xdr:rowOff>47051</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17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57228</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394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・国の水準を下回っているものの、類似団体平均と比較するとやや高い水準となっている。、引き続きラスパイレス指数の動向には十分に注意し、その抑制に努めていく。</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ラスパイレス指数は前年度の数字を引用しています。）</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10584</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8999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104422</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48999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104422</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・町行政サービスの推進を図るため、出張所等多くの施設を配置しており、類似団体と比較した場合の職員数は、平均を上回っている状況にある。平成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年度を初年度とする第５次定員適正化計画（５年間）に基づき、定年退職者の不補充や民間委託の推進等により、今後も職員数の削減に努める。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9454</xdr:rowOff>
    </xdr:from>
    <xdr:to>
      <xdr:col>81</xdr:col>
      <xdr:colOff>44450</xdr:colOff>
      <xdr:row>61</xdr:row>
      <xdr:rowOff>13476</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6179800" y="1046790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13476</xdr:rowOff>
    </xdr:from>
    <xdr:to>
      <xdr:col>77</xdr:col>
      <xdr:colOff>44450</xdr:colOff>
      <xdr:row>61</xdr:row>
      <xdr:rowOff>36265</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0471926"/>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36265</xdr:rowOff>
    </xdr:from>
    <xdr:to>
      <xdr:col>72</xdr:col>
      <xdr:colOff>203200</xdr:colOff>
      <xdr:row>61</xdr:row>
      <xdr:rowOff>65758</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494715"/>
          <a:ext cx="8890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51012</xdr:rowOff>
    </xdr:from>
    <xdr:to>
      <xdr:col>68</xdr:col>
      <xdr:colOff>152400</xdr:colOff>
      <xdr:row>61</xdr:row>
      <xdr:rowOff>65758</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509462"/>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130104</xdr:rowOff>
    </xdr:from>
    <xdr:to>
      <xdr:col>81</xdr:col>
      <xdr:colOff>95250</xdr:colOff>
      <xdr:row>61</xdr:row>
      <xdr:rowOff>60254</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4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102181</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38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134126</xdr:rowOff>
    </xdr:from>
    <xdr:to>
      <xdr:col>77</xdr:col>
      <xdr:colOff>95250</xdr:colOff>
      <xdr:row>61</xdr:row>
      <xdr:rowOff>64276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4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49053</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50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156915</xdr:rowOff>
    </xdr:from>
    <xdr:to>
      <xdr:col>73</xdr:col>
      <xdr:colOff>44450</xdr:colOff>
      <xdr:row>61</xdr:row>
      <xdr:rowOff>87065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4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71842</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53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14958</xdr:rowOff>
    </xdr:from>
    <xdr:to>
      <xdr:col>68</xdr:col>
      <xdr:colOff>203200</xdr:colOff>
      <xdr:row>61</xdr:row>
      <xdr:rowOff>116558</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4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101335</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5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212</xdr:rowOff>
    </xdr:from>
    <xdr:to>
      <xdr:col>64</xdr:col>
      <xdr:colOff>152400</xdr:colOff>
      <xdr:row>61</xdr:row>
      <xdr:rowOff>101812</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86589</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年度では、前年度より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を上回った。近年、借入れを行った地方債の元利償還額の増加が大きな要因である。今後の財政運営については、緊急度・住民ニーズを的確に把握した事業の選択により、起債に大きく頼ることのないよう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167894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179800" y="710082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71374</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5290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52070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4401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23114</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3512800" y="70332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その主な要因としては、財政調整基金等の積立金の増額、平成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年度借入額の減少などが挙げられます。</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不交付団体のため普通交付税が交付されず標準財政規模が小さいこと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要因としてあり、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います。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今後も義務的経費の削減を中心とする行財政改革を進め、財政の健全化に努める。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127242</xdr:rowOff>
    </xdr:from>
    <xdr:to>
      <xdr:col>81</xdr:col>
      <xdr:colOff>44450</xdr:colOff>
      <xdr:row>22</xdr:row>
      <xdr:rowOff>107466</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6179800" y="3727692"/>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40822</xdr:rowOff>
    </xdr:from>
    <xdr:to>
      <xdr:col>77</xdr:col>
      <xdr:colOff>44450</xdr:colOff>
      <xdr:row>22</xdr:row>
      <xdr:rowOff>107466</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5290800" y="3812722"/>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166551</xdr:rowOff>
    </xdr:from>
    <xdr:to>
      <xdr:col>72</xdr:col>
      <xdr:colOff>203200</xdr:colOff>
      <xdr:row>22</xdr:row>
      <xdr:rowOff>40822</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4401800" y="3595551"/>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19715</xdr:rowOff>
    </xdr:from>
    <xdr:to>
      <xdr:col>68</xdr:col>
      <xdr:colOff>152400</xdr:colOff>
      <xdr:row>20</xdr:row>
      <xdr:rowOff>166551</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a:off x="13512800" y="3277265"/>
          <a:ext cx="889000" cy="3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76442</xdr:rowOff>
    </xdr:from>
    <xdr:to>
      <xdr:col>81</xdr:col>
      <xdr:colOff>95250</xdr:colOff>
      <xdr:row>22</xdr:row>
      <xdr:rowOff>6592</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36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48519</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364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56666</xdr:rowOff>
    </xdr:from>
    <xdr:to>
      <xdr:col>77</xdr:col>
      <xdr:colOff>95250</xdr:colOff>
      <xdr:row>22</xdr:row>
      <xdr:rowOff>158266</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38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143043</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3914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161472</xdr:rowOff>
    </xdr:from>
    <xdr:to>
      <xdr:col>73</xdr:col>
      <xdr:colOff>44450</xdr:colOff>
      <xdr:row>22</xdr:row>
      <xdr:rowOff>91622</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37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76399</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384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115751</xdr:rowOff>
    </xdr:from>
    <xdr:to>
      <xdr:col>68</xdr:col>
      <xdr:colOff>203200</xdr:colOff>
      <xdr:row>21</xdr:row>
      <xdr:rowOff>45901</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35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30678</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363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140365</xdr:rowOff>
    </xdr:from>
    <xdr:to>
      <xdr:col>64</xdr:col>
      <xdr:colOff>152400</xdr:colOff>
      <xdr:row>19</xdr:row>
      <xdr:rowOff>70515</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32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55292</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331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38,404
37,700
15.33
13,404,434
12,670,386
699,949
8,260,209
14,787,504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・人件費については、前年度から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ポイント減少し、類似団体平均を下回る結果となった。、今後も定員適正化計画に基づき、職員数の削減を実施し効率的な行政運営により人件費の抑制を図る。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2671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2809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・物件費については、前年度から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ポイント減少したものの、類似団体平均と比べて高い水準にある。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道路新設改良費による業務委託料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などは減少したが、臨時職員の賃金等が増加している状況である。今後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、積極的なコスト削減、業務の効率化を図ることにより抑制に努める。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16510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854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39370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46990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69850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96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33037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・扶助費については、前年度から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回る結果となった。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町単独で実施している事業の見直し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進め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近隣市や類似団体の比較等により扶助費の精査・見直しを行い抑制に努める。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154215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690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56</xdr:row>
      <xdr:rowOff>154215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744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15422</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の経費が類似団体平均を上回っているのは、繰出金が主な要因である。国民健康保険特別会計、介護保険特別会計、後期高齢者医療特別会計等に繰出金を支出しているが、高齢化に伴い増加する医療費等により一般会計からの繰出金は増加傾向にある。今後、保険料の適正化や独立採算性の原則に立ち、一般会計の負担額を減らしていくよう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62230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819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77470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4782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92710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893800" y="985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168910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3004800" y="986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補助費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については、前年度から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増減はないが、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類似団体平均を上回る結果となった。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主な要因として、し尿処理事業や常備消防事業など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に係る負担金の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要因である。今後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、各種補助金の精査を進め、補助費等の削減に努める。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14986</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5671800" y="6358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14986</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4782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149860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136144</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004800" y="62031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ポイント増加し、類似団体平均を大きく上回る結果となった。据置期間が終了した地方債の元金償還が始まったことが要因である。今後も計画的な借入れ、及び年度間の償還額の平準化に努める。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xmlns=""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a:extLst>
            <a:ext uri="{FF2B5EF4-FFF2-40B4-BE49-F238E27FC236}">
              <a16:creationId xmlns:a16="http://schemas.microsoft.com/office/drawing/2014/main" xmlns="" id="{00000000-0008-0000-0400-00006C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a:extLst>
            <a:ext uri="{FF2B5EF4-FFF2-40B4-BE49-F238E27FC236}">
              <a16:creationId xmlns:a16="http://schemas.microsoft.com/office/drawing/2014/main" xmlns="" id="{00000000-0008-0000-0400-00006E010000}"/>
            </a:ext>
          </a:extLst>
        </xdr:cNvPr>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88900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3987800" y="133629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a:extLst>
            <a:ext uri="{FF2B5EF4-FFF2-40B4-BE49-F238E27FC236}">
              <a16:creationId xmlns:a16="http://schemas.microsoft.com/office/drawing/2014/main" xmlns="" id="{00000000-0008-0000-0400-000071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161289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098800" y="13286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85089</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2209800" y="13271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69850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1320800" y="13256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88" name="公債費該当値テキスト">
          <a:extLst>
            <a:ext uri="{FF2B5EF4-FFF2-40B4-BE49-F238E27FC236}">
              <a16:creationId xmlns:a16="http://schemas.microsoft.com/office/drawing/2014/main" xmlns="" id="{00000000-0008-0000-0400-000084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が類似団体平均を上回っている要因として、扶助費と物件費が高い水準にあることが挙げられる。扶助費については、町単独で実施している扶助制度の見直しにより抑制を図り、物件費については、積極的なコスト削減、業務の効率化を図ることにより抑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xmlns=""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a:extLst>
            <a:ext uri="{FF2B5EF4-FFF2-40B4-BE49-F238E27FC236}">
              <a16:creationId xmlns:a16="http://schemas.microsoft.com/office/drawing/2014/main" xmlns="" id="{00000000-0008-0000-0400-0000A7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a:extLst>
            <a:ext uri="{FF2B5EF4-FFF2-40B4-BE49-F238E27FC236}">
              <a16:creationId xmlns:a16="http://schemas.microsoft.com/office/drawing/2014/main" xmlns="" id="{00000000-0008-0000-0400-0000A9010000}"/>
            </a:ext>
          </a:extLst>
        </xdr:cNvPr>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108713</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5671800" y="13404087"/>
          <a:ext cx="8382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a:extLst>
            <a:ext uri="{FF2B5EF4-FFF2-40B4-BE49-F238E27FC236}">
              <a16:creationId xmlns:a16="http://schemas.microsoft.com/office/drawing/2014/main" xmlns="" id="{00000000-0008-0000-0400-0000AC010000}"/>
            </a:ext>
          </a:extLst>
        </xdr:cNvPr>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5842</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4782800" y="134818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24130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893800" y="135503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28702</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3004800" y="1356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7" name="公債費以外該当値テキスト">
          <a:extLst>
            <a:ext uri="{FF2B5EF4-FFF2-40B4-BE49-F238E27FC236}">
              <a16:creationId xmlns:a16="http://schemas.microsoft.com/office/drawing/2014/main" xmlns="" id="{00000000-0008-0000-0400-0000BF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72898</xdr:rowOff>
    </xdr:from>
    <xdr:to>
      <xdr:col>29</xdr:col>
      <xdr:colOff>127000</xdr:colOff>
      <xdr:row>17</xdr:row>
      <xdr:rowOff>89831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3035173"/>
          <a:ext cx="647700" cy="1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42625</xdr:rowOff>
    </xdr:from>
    <xdr:to>
      <xdr:col>26</xdr:col>
      <xdr:colOff>50800</xdr:colOff>
      <xdr:row>17</xdr:row>
      <xdr:rowOff>72898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004900"/>
          <a:ext cx="698500" cy="3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39849</xdr:rowOff>
    </xdr:from>
    <xdr:to>
      <xdr:col>22</xdr:col>
      <xdr:colOff>114300</xdr:colOff>
      <xdr:row>17</xdr:row>
      <xdr:rowOff>42625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002124"/>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39849</xdr:rowOff>
    </xdr:from>
    <xdr:to>
      <xdr:col>18</xdr:col>
      <xdr:colOff>177800</xdr:colOff>
      <xdr:row>17</xdr:row>
      <xdr:rowOff>135583</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002124"/>
          <a:ext cx="698500" cy="9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39031</xdr:rowOff>
    </xdr:from>
    <xdr:to>
      <xdr:col>29</xdr:col>
      <xdr:colOff>177800</xdr:colOff>
      <xdr:row>17</xdr:row>
      <xdr:rowOff>140631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00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55558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84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22098</xdr:rowOff>
    </xdr:from>
    <xdr:to>
      <xdr:col>26</xdr:col>
      <xdr:colOff>101600</xdr:colOff>
      <xdr:row>17</xdr:row>
      <xdr:rowOff>123698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98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133875</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753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163275</xdr:rowOff>
    </xdr:from>
    <xdr:to>
      <xdr:col>22</xdr:col>
      <xdr:colOff>165100</xdr:colOff>
      <xdr:row>17</xdr:row>
      <xdr:rowOff>93425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95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103602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7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160499</xdr:rowOff>
    </xdr:from>
    <xdr:to>
      <xdr:col>19</xdr:col>
      <xdr:colOff>38100</xdr:colOff>
      <xdr:row>17</xdr:row>
      <xdr:rowOff>90649</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951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100826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7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84783</xdr:rowOff>
    </xdr:from>
    <xdr:to>
      <xdr:col>15</xdr:col>
      <xdr:colOff>101600</xdr:colOff>
      <xdr:row>18</xdr:row>
      <xdr:rowOff>14933</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04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25110</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81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315072</xdr:rowOff>
    </xdr:from>
    <xdr:to>
      <xdr:col>29</xdr:col>
      <xdr:colOff>127000</xdr:colOff>
      <xdr:row>35</xdr:row>
      <xdr:rowOff>74063</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582522"/>
          <a:ext cx="647700" cy="10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74063</xdr:rowOff>
    </xdr:from>
    <xdr:to>
      <xdr:col>26</xdr:col>
      <xdr:colOff>50800</xdr:colOff>
      <xdr:row>35</xdr:row>
      <xdr:rowOff>121579</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6684413"/>
          <a:ext cx="698500" cy="4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121579</xdr:rowOff>
    </xdr:from>
    <xdr:to>
      <xdr:col>22</xdr:col>
      <xdr:colOff>114300</xdr:colOff>
      <xdr:row>35</xdr:row>
      <xdr:rowOff>190877</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731929"/>
          <a:ext cx="698500" cy="69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141075</xdr:rowOff>
    </xdr:from>
    <xdr:to>
      <xdr:col>18</xdr:col>
      <xdr:colOff>177800</xdr:colOff>
      <xdr:row>35</xdr:row>
      <xdr:rowOff>190877</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751425"/>
          <a:ext cx="698500" cy="4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264272</xdr:rowOff>
    </xdr:from>
    <xdr:to>
      <xdr:col>29</xdr:col>
      <xdr:colOff>177800</xdr:colOff>
      <xdr:row>35</xdr:row>
      <xdr:rowOff>22972</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53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109350</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37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23263</xdr:rowOff>
    </xdr:from>
    <xdr:to>
      <xdr:col>26</xdr:col>
      <xdr:colOff>101600</xdr:colOff>
      <xdr:row>35</xdr:row>
      <xdr:rowOff>124863</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63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135040</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402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70779</xdr:rowOff>
    </xdr:from>
    <xdr:to>
      <xdr:col>22</xdr:col>
      <xdr:colOff>165100</xdr:colOff>
      <xdr:row>35</xdr:row>
      <xdr:rowOff>172379</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68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182556</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45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140077</xdr:rowOff>
    </xdr:from>
    <xdr:to>
      <xdr:col>19</xdr:col>
      <xdr:colOff>38100</xdr:colOff>
      <xdr:row>35</xdr:row>
      <xdr:rowOff>241677</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75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251854</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51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90275</xdr:rowOff>
    </xdr:from>
    <xdr:to>
      <xdr:col>15</xdr:col>
      <xdr:colOff>101600</xdr:colOff>
      <xdr:row>35</xdr:row>
      <xdr:rowOff>191875</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700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202052</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46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38,404
37,700
15.33
13,404,434
12,670,386
699,949
8,260,209
14,787,504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15048</xdr:rowOff>
    </xdr:from>
    <xdr:to>
      <xdr:col>24</xdr:col>
      <xdr:colOff>63500</xdr:colOff>
      <xdr:row>36</xdr:row>
      <xdr:rowOff>19881</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187248"/>
          <a:ext cx="8382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145480</xdr:rowOff>
    </xdr:from>
    <xdr:to>
      <xdr:col>19</xdr:col>
      <xdr:colOff>177800</xdr:colOff>
      <xdr:row>36</xdr:row>
      <xdr:rowOff>15048</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146230"/>
          <a:ext cx="889000" cy="4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145480</xdr:rowOff>
    </xdr:from>
    <xdr:to>
      <xdr:col>15</xdr:col>
      <xdr:colOff>50800</xdr:colOff>
      <xdr:row>35</xdr:row>
      <xdr:rowOff>159898</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146230"/>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147913</xdr:rowOff>
    </xdr:from>
    <xdr:to>
      <xdr:col>10</xdr:col>
      <xdr:colOff>114300</xdr:colOff>
      <xdr:row>35</xdr:row>
      <xdr:rowOff>159898</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148663"/>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140531</xdr:rowOff>
    </xdr:from>
    <xdr:to>
      <xdr:col>24</xdr:col>
      <xdr:colOff>114300</xdr:colOff>
      <xdr:row>36</xdr:row>
      <xdr:rowOff>70681</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1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163408</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99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135698</xdr:rowOff>
    </xdr:from>
    <xdr:to>
      <xdr:col>20</xdr:col>
      <xdr:colOff>38100</xdr:colOff>
      <xdr:row>36</xdr:row>
      <xdr:rowOff>65848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1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82375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9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94680</xdr:rowOff>
    </xdr:from>
    <xdr:to>
      <xdr:col>15</xdr:col>
      <xdr:colOff>101600</xdr:colOff>
      <xdr:row>36</xdr:row>
      <xdr:rowOff>24830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09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41357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87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109098</xdr:rowOff>
    </xdr:from>
    <xdr:to>
      <xdr:col>10</xdr:col>
      <xdr:colOff>165100</xdr:colOff>
      <xdr:row>36</xdr:row>
      <xdr:rowOff>39248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1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30375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2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97113</xdr:rowOff>
    </xdr:from>
    <xdr:to>
      <xdr:col>6</xdr:col>
      <xdr:colOff>38100</xdr:colOff>
      <xdr:row>36</xdr:row>
      <xdr:rowOff>27263</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43790</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8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30353</xdr:rowOff>
    </xdr:from>
    <xdr:to>
      <xdr:col>24</xdr:col>
      <xdr:colOff>63500</xdr:colOff>
      <xdr:row>58</xdr:row>
      <xdr:rowOff>60092</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3797300" y="9974453"/>
          <a:ext cx="838200" cy="2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3400</xdr:rowOff>
    </xdr:from>
    <xdr:to>
      <xdr:col>19</xdr:col>
      <xdr:colOff>177800</xdr:colOff>
      <xdr:row>58</xdr:row>
      <xdr:rowOff>30353</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908300" y="9947500"/>
          <a:ext cx="8890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3400</xdr:rowOff>
    </xdr:from>
    <xdr:to>
      <xdr:col>15</xdr:col>
      <xdr:colOff>50800</xdr:colOff>
      <xdr:row>58</xdr:row>
      <xdr:rowOff>14917</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947500"/>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14917</xdr:rowOff>
    </xdr:from>
    <xdr:to>
      <xdr:col>10</xdr:col>
      <xdr:colOff>114300</xdr:colOff>
      <xdr:row>58</xdr:row>
      <xdr:rowOff>83301</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9959017"/>
          <a:ext cx="889000" cy="6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9292</xdr:rowOff>
    </xdr:from>
    <xdr:to>
      <xdr:col>24</xdr:col>
      <xdr:colOff>114300</xdr:colOff>
      <xdr:row>58</xdr:row>
      <xdr:rowOff>110892</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9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159169</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9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151003</xdr:rowOff>
    </xdr:from>
    <xdr:to>
      <xdr:col>20</xdr:col>
      <xdr:colOff>38100</xdr:colOff>
      <xdr:row>58</xdr:row>
      <xdr:rowOff>81153</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9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72280</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100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124050</xdr:rowOff>
    </xdr:from>
    <xdr:to>
      <xdr:col>15</xdr:col>
      <xdr:colOff>101600</xdr:colOff>
      <xdr:row>58</xdr:row>
      <xdr:rowOff>54200</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89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70727</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67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135567</xdr:rowOff>
    </xdr:from>
    <xdr:to>
      <xdr:col>10</xdr:col>
      <xdr:colOff>165100</xdr:colOff>
      <xdr:row>58</xdr:row>
      <xdr:rowOff>65717</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9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56844</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100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32501</xdr:rowOff>
    </xdr:from>
    <xdr:to>
      <xdr:col>6</xdr:col>
      <xdr:colOff>38100</xdr:colOff>
      <xdr:row>58</xdr:row>
      <xdr:rowOff>134101</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9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125228</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1006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123089</xdr:rowOff>
    </xdr:from>
    <xdr:to>
      <xdr:col>24</xdr:col>
      <xdr:colOff>63500</xdr:colOff>
      <xdr:row>78</xdr:row>
      <xdr:rowOff>127508</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3496189"/>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123698</xdr:rowOff>
    </xdr:from>
    <xdr:to>
      <xdr:col>19</xdr:col>
      <xdr:colOff>177800</xdr:colOff>
      <xdr:row>78</xdr:row>
      <xdr:rowOff>127508</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908300" y="1349679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114478</xdr:rowOff>
    </xdr:from>
    <xdr:to>
      <xdr:col>15</xdr:col>
      <xdr:colOff>50800</xdr:colOff>
      <xdr:row>78</xdr:row>
      <xdr:rowOff>123698</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2019300" y="13487578"/>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89333</xdr:rowOff>
    </xdr:from>
    <xdr:to>
      <xdr:col>10</xdr:col>
      <xdr:colOff>114300</xdr:colOff>
      <xdr:row>78</xdr:row>
      <xdr:rowOff>114478</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346243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72289</xdr:rowOff>
    </xdr:from>
    <xdr:to>
      <xdr:col>24</xdr:col>
      <xdr:colOff>114300</xdr:colOff>
      <xdr:row>79</xdr:row>
      <xdr:rowOff>2439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4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158666</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3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76708</xdr:rowOff>
    </xdr:from>
    <xdr:to>
      <xdr:col>20</xdr:col>
      <xdr:colOff>38100</xdr:colOff>
      <xdr:row>79</xdr:row>
      <xdr:rowOff>6858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4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169435</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72898</xdr:rowOff>
    </xdr:from>
    <xdr:to>
      <xdr:col>15</xdr:col>
      <xdr:colOff>101600</xdr:colOff>
      <xdr:row>79</xdr:row>
      <xdr:rowOff>3048</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4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165625</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63678</xdr:rowOff>
    </xdr:from>
    <xdr:to>
      <xdr:col>10</xdr:col>
      <xdr:colOff>165100</xdr:colOff>
      <xdr:row>78</xdr:row>
      <xdr:rowOff>165278</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4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156405</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52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38533</xdr:rowOff>
    </xdr:from>
    <xdr:to>
      <xdr:col>6</xdr:col>
      <xdr:colOff>38100</xdr:colOff>
      <xdr:row>78</xdr:row>
      <xdr:rowOff>140133</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4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131260</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50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a:extLst>
            <a:ext uri="{FF2B5EF4-FFF2-40B4-BE49-F238E27FC236}">
              <a16:creationId xmlns:a16="http://schemas.microsoft.com/office/drawing/2014/main" xmlns="" id="{00000000-0008-0000-0600-0000EC000000}"/>
            </a:ext>
          </a:extLst>
        </xdr:cNvPr>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a:extLst>
            <a:ext uri="{FF2B5EF4-FFF2-40B4-BE49-F238E27FC236}">
              <a16:creationId xmlns:a16="http://schemas.microsoft.com/office/drawing/2014/main" xmlns="" id="{00000000-0008-0000-0600-0000EE000000}"/>
            </a:ext>
          </a:extLst>
        </xdr:cNvPr>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4483</xdr:rowOff>
    </xdr:from>
    <xdr:to>
      <xdr:col>24</xdr:col>
      <xdr:colOff>63500</xdr:colOff>
      <xdr:row>98</xdr:row>
      <xdr:rowOff>22623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3797300" y="16806583"/>
          <a:ext cx="838200" cy="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a:extLst>
            <a:ext uri="{FF2B5EF4-FFF2-40B4-BE49-F238E27FC236}">
              <a16:creationId xmlns:a16="http://schemas.microsoft.com/office/drawing/2014/main" xmlns="" id="{00000000-0008-0000-0600-0000F1000000}"/>
            </a:ext>
          </a:extLst>
        </xdr:cNvPr>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22623</xdr:rowOff>
    </xdr:from>
    <xdr:to>
      <xdr:col>19</xdr:col>
      <xdr:colOff>177800</xdr:colOff>
      <xdr:row>98</xdr:row>
      <xdr:rowOff>61356</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908300" y="16824723"/>
          <a:ext cx="889000" cy="3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49876</xdr:rowOff>
    </xdr:from>
    <xdr:to>
      <xdr:col>15</xdr:col>
      <xdr:colOff>50800</xdr:colOff>
      <xdr:row>98</xdr:row>
      <xdr:rowOff>61356</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2019300" y="16851976"/>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49876</xdr:rowOff>
    </xdr:from>
    <xdr:to>
      <xdr:col>10</xdr:col>
      <xdr:colOff>114300</xdr:colOff>
      <xdr:row>98</xdr:row>
      <xdr:rowOff>132254</xdr:rowOff>
    </xdr:to>
    <xdr:cxnSp macro="">
      <xdr:nvCxnSpPr>
        <xdr:cNvPr id="249" name="直線コネクタ 248">
          <a:extLst>
            <a:ext uri="{FF2B5EF4-FFF2-40B4-BE49-F238E27FC236}">
              <a16:creationId xmlns:a16="http://schemas.microsoft.com/office/drawing/2014/main" xmlns="" id="{00000000-0008-0000-0600-0000F9000000}"/>
            </a:ext>
          </a:extLst>
        </xdr:cNvPr>
        <xdr:cNvCxnSpPr/>
      </xdr:nvCxnSpPr>
      <xdr:spPr>
        <a:xfrm flipV="1">
          <a:off x="1130300" y="16851976"/>
          <a:ext cx="889000" cy="8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a:extLst>
            <a:ext uri="{FF2B5EF4-FFF2-40B4-BE49-F238E27FC236}">
              <a16:creationId xmlns:a16="http://schemas.microsoft.com/office/drawing/2014/main" xmlns="" id="{00000000-0008-0000-0600-0000FC000000}"/>
            </a:ext>
          </a:extLst>
        </xdr:cNvPr>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125133</xdr:rowOff>
    </xdr:from>
    <xdr:to>
      <xdr:col>24</xdr:col>
      <xdr:colOff>114300</xdr:colOff>
      <xdr:row>98</xdr:row>
      <xdr:rowOff>55283</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4584700" y="167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103560</xdr:rowOff>
    </xdr:from>
    <xdr:ext cx="534377" cy="259045"/>
    <xdr:sp macro="" textlink="">
      <xdr:nvSpPr>
        <xdr:cNvPr id="260" name="扶助費該当値テキスト">
          <a:extLst>
            <a:ext uri="{FF2B5EF4-FFF2-40B4-BE49-F238E27FC236}">
              <a16:creationId xmlns:a16="http://schemas.microsoft.com/office/drawing/2014/main" xmlns="" id="{00000000-0008-0000-0600-000004010000}"/>
            </a:ext>
          </a:extLst>
        </xdr:cNvPr>
        <xdr:cNvSpPr txBox="1"/>
      </xdr:nvSpPr>
      <xdr:spPr>
        <a:xfrm>
          <a:off x="4686300"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143273</xdr:rowOff>
    </xdr:from>
    <xdr:to>
      <xdr:col>20</xdr:col>
      <xdr:colOff>38100</xdr:colOff>
      <xdr:row>98</xdr:row>
      <xdr:rowOff>73423</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3746500" y="167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64550</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3530111" y="1686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10556</xdr:rowOff>
    </xdr:from>
    <xdr:to>
      <xdr:col>15</xdr:col>
      <xdr:colOff>101600</xdr:colOff>
      <xdr:row>98</xdr:row>
      <xdr:rowOff>112156</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2857500" y="168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103283</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2641111" y="1690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170526</xdr:rowOff>
    </xdr:from>
    <xdr:to>
      <xdr:col>10</xdr:col>
      <xdr:colOff>165100</xdr:colOff>
      <xdr:row>98</xdr:row>
      <xdr:rowOff>100676</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968500" y="168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91803</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1752111" y="1689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81454</xdr:rowOff>
    </xdr:from>
    <xdr:to>
      <xdr:col>6</xdr:col>
      <xdr:colOff>38100</xdr:colOff>
      <xdr:row>99</xdr:row>
      <xdr:rowOff>11604</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1079500" y="168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2731</xdr:rowOff>
    </xdr:from>
    <xdr:ext cx="534377"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863111" y="169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xmlns=""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a:extLst>
            <a:ext uri="{FF2B5EF4-FFF2-40B4-BE49-F238E27FC236}">
              <a16:creationId xmlns:a16="http://schemas.microsoft.com/office/drawing/2014/main" xmlns="" id="{00000000-0008-0000-0600-000021010000}"/>
            </a:ext>
          </a:extLst>
        </xdr:cNvPr>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a:extLst>
            <a:ext uri="{FF2B5EF4-FFF2-40B4-BE49-F238E27FC236}">
              <a16:creationId xmlns:a16="http://schemas.microsoft.com/office/drawing/2014/main" xmlns="" id="{00000000-0008-0000-0600-000023010000}"/>
            </a:ext>
          </a:extLst>
        </xdr:cNvPr>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129984</xdr:rowOff>
    </xdr:from>
    <xdr:to>
      <xdr:col>55</xdr:col>
      <xdr:colOff>0</xdr:colOff>
      <xdr:row>36</xdr:row>
      <xdr:rowOff>144706</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9639300" y="6302184"/>
          <a:ext cx="8382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a:extLst>
            <a:ext uri="{FF2B5EF4-FFF2-40B4-BE49-F238E27FC236}">
              <a16:creationId xmlns:a16="http://schemas.microsoft.com/office/drawing/2014/main" xmlns="" id="{00000000-0008-0000-0600-000026010000}"/>
            </a:ext>
          </a:extLst>
        </xdr:cNvPr>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144706</xdr:rowOff>
    </xdr:from>
    <xdr:to>
      <xdr:col>50</xdr:col>
      <xdr:colOff>114300</xdr:colOff>
      <xdr:row>36</xdr:row>
      <xdr:rowOff>154331</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8750300" y="6316906"/>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154331</xdr:rowOff>
    </xdr:from>
    <xdr:to>
      <xdr:col>45</xdr:col>
      <xdr:colOff>177800</xdr:colOff>
      <xdr:row>37</xdr:row>
      <xdr:rowOff>4672</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7861300" y="6326531"/>
          <a:ext cx="889000" cy="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4672</xdr:rowOff>
    </xdr:from>
    <xdr:to>
      <xdr:col>41</xdr:col>
      <xdr:colOff>50800</xdr:colOff>
      <xdr:row>37</xdr:row>
      <xdr:rowOff>35973</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6972300" y="6348322"/>
          <a:ext cx="889000" cy="3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79184</xdr:rowOff>
    </xdr:from>
    <xdr:to>
      <xdr:col>55</xdr:col>
      <xdr:colOff>50800</xdr:colOff>
      <xdr:row>37</xdr:row>
      <xdr:rowOff>9334</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10426700" y="62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57611</xdr:rowOff>
    </xdr:from>
    <xdr:ext cx="534377" cy="259045"/>
    <xdr:sp macro="" textlink="">
      <xdr:nvSpPr>
        <xdr:cNvPr id="313" name="補助費等該当値テキスト">
          <a:extLst>
            <a:ext uri="{FF2B5EF4-FFF2-40B4-BE49-F238E27FC236}">
              <a16:creationId xmlns:a16="http://schemas.microsoft.com/office/drawing/2014/main" xmlns="" id="{00000000-0008-0000-0600-000039010000}"/>
            </a:ext>
          </a:extLst>
        </xdr:cNvPr>
        <xdr:cNvSpPr txBox="1"/>
      </xdr:nvSpPr>
      <xdr:spPr>
        <a:xfrm>
          <a:off x="10528300" y="62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93906</xdr:rowOff>
    </xdr:from>
    <xdr:to>
      <xdr:col>50</xdr:col>
      <xdr:colOff>165100</xdr:colOff>
      <xdr:row>37</xdr:row>
      <xdr:rowOff>24056</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9588500" y="626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15183</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9372111" y="635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103531</xdr:rowOff>
    </xdr:from>
    <xdr:to>
      <xdr:col>46</xdr:col>
      <xdr:colOff>38100</xdr:colOff>
      <xdr:row>37</xdr:row>
      <xdr:rowOff>33681</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8699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24808</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8483111" y="63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125322</xdr:rowOff>
    </xdr:from>
    <xdr:to>
      <xdr:col>41</xdr:col>
      <xdr:colOff>101600</xdr:colOff>
      <xdr:row>37</xdr:row>
      <xdr:rowOff>55472</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7810500" y="6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46599</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7594111" y="639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156623</xdr:rowOff>
    </xdr:from>
    <xdr:to>
      <xdr:col>36</xdr:col>
      <xdr:colOff>165100</xdr:colOff>
      <xdr:row>37</xdr:row>
      <xdr:rowOff>86773</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6921500" y="63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77900</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705111" y="64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99840</xdr:rowOff>
    </xdr:from>
    <xdr:to>
      <xdr:col>55</xdr:col>
      <xdr:colOff>0</xdr:colOff>
      <xdr:row>57</xdr:row>
      <xdr:rowOff>150764</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9639300" y="9701040"/>
          <a:ext cx="838200" cy="2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34384</xdr:rowOff>
    </xdr:from>
    <xdr:to>
      <xdr:col>50</xdr:col>
      <xdr:colOff>114300</xdr:colOff>
      <xdr:row>56</xdr:row>
      <xdr:rowOff>99840</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8750300" y="9464134"/>
          <a:ext cx="889000" cy="2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49982</xdr:rowOff>
    </xdr:from>
    <xdr:to>
      <xdr:col>45</xdr:col>
      <xdr:colOff>177800</xdr:colOff>
      <xdr:row>55</xdr:row>
      <xdr:rowOff>34384</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7861300" y="9308282"/>
          <a:ext cx="889000" cy="15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49982</xdr:rowOff>
    </xdr:from>
    <xdr:to>
      <xdr:col>41</xdr:col>
      <xdr:colOff>50800</xdr:colOff>
      <xdr:row>57</xdr:row>
      <xdr:rowOff>36083</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6972300" y="9308282"/>
          <a:ext cx="889000" cy="50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99964</xdr:rowOff>
    </xdr:from>
    <xdr:to>
      <xdr:col>55</xdr:col>
      <xdr:colOff>50800</xdr:colOff>
      <xdr:row>58</xdr:row>
      <xdr:rowOff>30114</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987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78391</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85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49040</xdr:rowOff>
    </xdr:from>
    <xdr:to>
      <xdr:col>50</xdr:col>
      <xdr:colOff>165100</xdr:colOff>
      <xdr:row>56</xdr:row>
      <xdr:rowOff>150640</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96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167167</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942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155034</xdr:rowOff>
    </xdr:from>
    <xdr:to>
      <xdr:col>46</xdr:col>
      <xdr:colOff>38100</xdr:colOff>
      <xdr:row>55</xdr:row>
      <xdr:rowOff>85184</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94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101711</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918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170632</xdr:rowOff>
    </xdr:from>
    <xdr:to>
      <xdr:col>41</xdr:col>
      <xdr:colOff>101600</xdr:colOff>
      <xdr:row>54</xdr:row>
      <xdr:rowOff>100782</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92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117309</xdr:rowOff>
    </xdr:from>
    <xdr:ext cx="59901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61795" y="903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156733</xdr:rowOff>
    </xdr:from>
    <xdr:to>
      <xdr:col>36</xdr:col>
      <xdr:colOff>165100</xdr:colOff>
      <xdr:row>57</xdr:row>
      <xdr:rowOff>86883</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97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78010</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98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xmlns=""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xmlns=""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a:extLst>
            <a:ext uri="{FF2B5EF4-FFF2-40B4-BE49-F238E27FC236}">
              <a16:creationId xmlns:a16="http://schemas.microsoft.com/office/drawing/2014/main" xmlns="" id="{00000000-0008-0000-0600-000097010000}"/>
            </a:ext>
          </a:extLst>
        </xdr:cNvPr>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40227</xdr:rowOff>
    </xdr:from>
    <xdr:to>
      <xdr:col>55</xdr:col>
      <xdr:colOff>0</xdr:colOff>
      <xdr:row>79</xdr:row>
      <xdr:rowOff>41532</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9639300" y="13584777"/>
          <a:ext cx="8382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a:extLst>
            <a:ext uri="{FF2B5EF4-FFF2-40B4-BE49-F238E27FC236}">
              <a16:creationId xmlns:a16="http://schemas.microsoft.com/office/drawing/2014/main" xmlns="" id="{00000000-0008-0000-0600-00009A010000}"/>
            </a:ext>
          </a:extLst>
        </xdr:cNvPr>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168357</xdr:rowOff>
    </xdr:from>
    <xdr:to>
      <xdr:col>50</xdr:col>
      <xdr:colOff>114300</xdr:colOff>
      <xdr:row>79</xdr:row>
      <xdr:rowOff>41532</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8750300" y="13198557"/>
          <a:ext cx="889000" cy="38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100822</xdr:rowOff>
    </xdr:from>
    <xdr:to>
      <xdr:col>45</xdr:col>
      <xdr:colOff>177800</xdr:colOff>
      <xdr:row>76</xdr:row>
      <xdr:rowOff>168357</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7861300" y="12616672"/>
          <a:ext cx="889000" cy="5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160877</xdr:rowOff>
    </xdr:from>
    <xdr:to>
      <xdr:col>55</xdr:col>
      <xdr:colOff>50800</xdr:colOff>
      <xdr:row>79</xdr:row>
      <xdr:rowOff>91027</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5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75804</xdr:rowOff>
    </xdr:from>
    <xdr:ext cx="469744"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44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162182</xdr:rowOff>
    </xdr:from>
    <xdr:to>
      <xdr:col>50</xdr:col>
      <xdr:colOff>165100</xdr:colOff>
      <xdr:row>79</xdr:row>
      <xdr:rowOff>92332</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5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83459</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404428" y="1362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117557</xdr:rowOff>
    </xdr:from>
    <xdr:to>
      <xdr:col>46</xdr:col>
      <xdr:colOff>38100</xdr:colOff>
      <xdr:row>77</xdr:row>
      <xdr:rowOff>47707</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1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64233</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83111" y="129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50022</xdr:rowOff>
    </xdr:from>
    <xdr:to>
      <xdr:col>41</xdr:col>
      <xdr:colOff>101600</xdr:colOff>
      <xdr:row>73</xdr:row>
      <xdr:rowOff>151622</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25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168149</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594111" y="123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42571</xdr:rowOff>
    </xdr:from>
    <xdr:to>
      <xdr:col>55</xdr:col>
      <xdr:colOff>0</xdr:colOff>
      <xdr:row>98</xdr:row>
      <xdr:rowOff>58038</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9639300" y="16844671"/>
          <a:ext cx="8382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42571</xdr:rowOff>
    </xdr:from>
    <xdr:to>
      <xdr:col>50</xdr:col>
      <xdr:colOff>114300</xdr:colOff>
      <xdr:row>98</xdr:row>
      <xdr:rowOff>126264</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8750300" y="16844671"/>
          <a:ext cx="8890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97282</xdr:rowOff>
    </xdr:from>
    <xdr:to>
      <xdr:col>45</xdr:col>
      <xdr:colOff>177800</xdr:colOff>
      <xdr:row>98</xdr:row>
      <xdr:rowOff>126264</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7861300" y="16899382"/>
          <a:ext cx="889000" cy="2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7238</xdr:rowOff>
    </xdr:from>
    <xdr:to>
      <xdr:col>55</xdr:col>
      <xdr:colOff>50800</xdr:colOff>
      <xdr:row>98</xdr:row>
      <xdr:rowOff>108838</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8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93615</xdr:rowOff>
    </xdr:from>
    <xdr:ext cx="534377"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7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163221</xdr:rowOff>
    </xdr:from>
    <xdr:to>
      <xdr:col>50</xdr:col>
      <xdr:colOff>165100</xdr:colOff>
      <xdr:row>98</xdr:row>
      <xdr:rowOff>93371</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7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84498</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72111" y="168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75464</xdr:rowOff>
    </xdr:from>
    <xdr:to>
      <xdr:col>46</xdr:col>
      <xdr:colOff>38100</xdr:colOff>
      <xdr:row>99</xdr:row>
      <xdr:rowOff>5614</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8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168191</xdr:rowOff>
    </xdr:from>
    <xdr:ext cx="469744"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15428" y="169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46482</xdr:rowOff>
    </xdr:from>
    <xdr:to>
      <xdr:col>41</xdr:col>
      <xdr:colOff>101600</xdr:colOff>
      <xdr:row>98</xdr:row>
      <xdr:rowOff>148082</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8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139209</xdr:rowOff>
    </xdr:from>
    <xdr:ext cx="469744"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626428" y="1694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a:extLst>
            <a:ext uri="{FF2B5EF4-FFF2-40B4-BE49-F238E27FC236}">
              <a16:creationId xmlns:a16="http://schemas.microsoft.com/office/drawing/2014/main" xmlns="" id="{00000000-0008-0000-0600-0000FB010000}"/>
            </a:ext>
          </a:extLst>
        </xdr:cNvPr>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a:extLst>
            <a:ext uri="{FF2B5EF4-FFF2-40B4-BE49-F238E27FC236}">
              <a16:creationId xmlns:a16="http://schemas.microsoft.com/office/drawing/2014/main" xmlns="" id="{00000000-0008-0000-0600-0000FD010000}"/>
            </a:ext>
          </a:extLst>
        </xdr:cNvPr>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a:extLst>
            <a:ext uri="{FF2B5EF4-FFF2-40B4-BE49-F238E27FC236}">
              <a16:creationId xmlns:a16="http://schemas.microsoft.com/office/drawing/2014/main" xmlns="" id="{00000000-0008-0000-0600-000000020000}"/>
            </a:ext>
          </a:extLst>
        </xdr:cNvPr>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a:extLst>
            <a:ext uri="{FF2B5EF4-FFF2-40B4-BE49-F238E27FC236}">
              <a16:creationId xmlns:a16="http://schemas.microsoft.com/office/drawing/2014/main" xmlns="" id="{00000000-0008-0000-0600-000013020000}"/>
            </a:ext>
          </a:extLst>
        </xdr:cNvPr>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xmlns=""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xmlns=""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xmlns=""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xmlns=""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xmlns=""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a:extLst>
            <a:ext uri="{FF2B5EF4-FFF2-40B4-BE49-F238E27FC236}">
              <a16:creationId xmlns:a16="http://schemas.microsoft.com/office/drawing/2014/main" xmlns="" id="{00000000-0008-0000-0600-000067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a:extLst>
            <a:ext uri="{FF2B5EF4-FFF2-40B4-BE49-F238E27FC236}">
              <a16:creationId xmlns:a16="http://schemas.microsoft.com/office/drawing/2014/main" xmlns="" id="{00000000-0008-0000-0600-000069020000}"/>
            </a:ext>
          </a:extLst>
        </xdr:cNvPr>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152223</xdr:rowOff>
    </xdr:from>
    <xdr:to>
      <xdr:col>85</xdr:col>
      <xdr:colOff>127000</xdr:colOff>
      <xdr:row>76</xdr:row>
      <xdr:rowOff>33711</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5481300" y="13010973"/>
          <a:ext cx="8382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a:extLst>
            <a:ext uri="{FF2B5EF4-FFF2-40B4-BE49-F238E27FC236}">
              <a16:creationId xmlns:a16="http://schemas.microsoft.com/office/drawing/2014/main" xmlns="" id="{00000000-0008-0000-0600-00006C020000}"/>
            </a:ext>
          </a:extLst>
        </xdr:cNvPr>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33711</xdr:rowOff>
    </xdr:from>
    <xdr:to>
      <xdr:col>81</xdr:col>
      <xdr:colOff>50800</xdr:colOff>
      <xdr:row>76</xdr:row>
      <xdr:rowOff>75154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4592300" y="13063911"/>
          <a:ext cx="889000" cy="4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75154</xdr:rowOff>
    </xdr:from>
    <xdr:to>
      <xdr:col>76</xdr:col>
      <xdr:colOff>114300</xdr:colOff>
      <xdr:row>76</xdr:row>
      <xdr:rowOff>91596</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3703300" y="13105354"/>
          <a:ext cx="8890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91596</xdr:rowOff>
    </xdr:from>
    <xdr:to>
      <xdr:col>71</xdr:col>
      <xdr:colOff>177800</xdr:colOff>
      <xdr:row>76</xdr:row>
      <xdr:rowOff>119404</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2814300" y="13121796"/>
          <a:ext cx="8890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101424</xdr:rowOff>
    </xdr:from>
    <xdr:to>
      <xdr:col>85</xdr:col>
      <xdr:colOff>177800</xdr:colOff>
      <xdr:row>76</xdr:row>
      <xdr:rowOff>31573</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6268700" y="12960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124301</xdr:rowOff>
    </xdr:from>
    <xdr:ext cx="534377" cy="259045"/>
    <xdr:sp macro="" textlink="">
      <xdr:nvSpPr>
        <xdr:cNvPr id="639" name="公債費該当値テキスト">
          <a:extLst>
            <a:ext uri="{FF2B5EF4-FFF2-40B4-BE49-F238E27FC236}">
              <a16:creationId xmlns:a16="http://schemas.microsoft.com/office/drawing/2014/main" xmlns="" id="{00000000-0008-0000-0600-00007F020000}"/>
            </a:ext>
          </a:extLst>
        </xdr:cNvPr>
        <xdr:cNvSpPr txBox="1"/>
      </xdr:nvSpPr>
      <xdr:spPr>
        <a:xfrm>
          <a:off x="16370300" y="1281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154361</xdr:rowOff>
    </xdr:from>
    <xdr:to>
      <xdr:col>81</xdr:col>
      <xdr:colOff>101600</xdr:colOff>
      <xdr:row>76</xdr:row>
      <xdr:rowOff>84511</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5430500" y="130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101038</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14111" y="127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24354</xdr:rowOff>
    </xdr:from>
    <xdr:to>
      <xdr:col>76</xdr:col>
      <xdr:colOff>165100</xdr:colOff>
      <xdr:row>76</xdr:row>
      <xdr:rowOff>125954</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4541500" y="130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142480</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325111" y="1282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40796</xdr:rowOff>
    </xdr:from>
    <xdr:to>
      <xdr:col>72</xdr:col>
      <xdr:colOff>38100</xdr:colOff>
      <xdr:row>76</xdr:row>
      <xdr:rowOff>142396</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3652500" y="130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133523</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436111" y="131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68604</xdr:rowOff>
    </xdr:from>
    <xdr:to>
      <xdr:col>67</xdr:col>
      <xdr:colOff>101600</xdr:colOff>
      <xdr:row>76</xdr:row>
      <xdr:rowOff>170204</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2763500" y="130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161331</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547111" y="131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a:extLst>
            <a:ext uri="{FF2B5EF4-FFF2-40B4-BE49-F238E27FC236}">
              <a16:creationId xmlns:a16="http://schemas.microsoft.com/office/drawing/2014/main" xmlns="" id="{00000000-0008-0000-0600-00009E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a:extLst>
            <a:ext uri="{FF2B5EF4-FFF2-40B4-BE49-F238E27FC236}">
              <a16:creationId xmlns:a16="http://schemas.microsoft.com/office/drawing/2014/main" xmlns="" id="{00000000-0008-0000-0600-0000A0020000}"/>
            </a:ext>
          </a:extLst>
        </xdr:cNvPr>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53208</xdr:rowOff>
    </xdr:from>
    <xdr:to>
      <xdr:col>85</xdr:col>
      <xdr:colOff>127000</xdr:colOff>
      <xdr:row>98</xdr:row>
      <xdr:rowOff>59785</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5481300" y="16855308"/>
          <a:ext cx="8382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a:extLst>
            <a:ext uri="{FF2B5EF4-FFF2-40B4-BE49-F238E27FC236}">
              <a16:creationId xmlns:a16="http://schemas.microsoft.com/office/drawing/2014/main" xmlns="" id="{00000000-0008-0000-0600-0000A3020000}"/>
            </a:ext>
          </a:extLst>
        </xdr:cNvPr>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a:extLst>
            <a:ext uri="{FF2B5EF4-FFF2-40B4-BE49-F238E27FC236}">
              <a16:creationId xmlns:a16="http://schemas.microsoft.com/office/drawing/2014/main" xmlns="" id="{00000000-0008-0000-0600-0000A4020000}"/>
            </a:ext>
          </a:extLst>
        </xdr:cNvPr>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59785</xdr:rowOff>
    </xdr:from>
    <xdr:to>
      <xdr:col>81</xdr:col>
      <xdr:colOff>50800</xdr:colOff>
      <xdr:row>98</xdr:row>
      <xdr:rowOff>99078</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4592300" y="16861885"/>
          <a:ext cx="889000" cy="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98913</xdr:rowOff>
    </xdr:from>
    <xdr:to>
      <xdr:col>76</xdr:col>
      <xdr:colOff>114300</xdr:colOff>
      <xdr:row>98</xdr:row>
      <xdr:rowOff>99078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3703300" y="16901013"/>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77251</xdr:rowOff>
    </xdr:from>
    <xdr:to>
      <xdr:col>71</xdr:col>
      <xdr:colOff>177800</xdr:colOff>
      <xdr:row>98</xdr:row>
      <xdr:rowOff>98913</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2814300" y="16879351"/>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2408</xdr:rowOff>
    </xdr:from>
    <xdr:to>
      <xdr:col>85</xdr:col>
      <xdr:colOff>177800</xdr:colOff>
      <xdr:row>98</xdr:row>
      <xdr:rowOff>104008</xdr:rowOff>
    </xdr:to>
    <xdr:sp macro="" textlink="">
      <xdr:nvSpPr>
        <xdr:cNvPr id="693" name="楕円 692">
          <a:extLst>
            <a:ext uri="{FF2B5EF4-FFF2-40B4-BE49-F238E27FC236}">
              <a16:creationId xmlns:a16="http://schemas.microsoft.com/office/drawing/2014/main" xmlns="" id="{00000000-0008-0000-0600-0000B5020000}"/>
            </a:ext>
          </a:extLst>
        </xdr:cNvPr>
        <xdr:cNvSpPr/>
      </xdr:nvSpPr>
      <xdr:spPr>
        <a:xfrm>
          <a:off x="16268700" y="168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133235</xdr:rowOff>
    </xdr:from>
    <xdr:ext cx="534377" cy="259045"/>
    <xdr:sp macro="" textlink="">
      <xdr:nvSpPr>
        <xdr:cNvPr id="694" name="積立金該当値テキスト">
          <a:extLst>
            <a:ext uri="{FF2B5EF4-FFF2-40B4-BE49-F238E27FC236}">
              <a16:creationId xmlns:a16="http://schemas.microsoft.com/office/drawing/2014/main" xmlns="" id="{00000000-0008-0000-0600-0000B6020000}"/>
            </a:ext>
          </a:extLst>
        </xdr:cNvPr>
        <xdr:cNvSpPr txBox="1"/>
      </xdr:nvSpPr>
      <xdr:spPr>
        <a:xfrm>
          <a:off x="16370300" y="165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8985</xdr:rowOff>
    </xdr:from>
    <xdr:to>
      <xdr:col>81</xdr:col>
      <xdr:colOff>101600</xdr:colOff>
      <xdr:row>98</xdr:row>
      <xdr:rowOff>110585</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5430500" y="168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127112</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14111" y="165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48278</xdr:rowOff>
    </xdr:from>
    <xdr:to>
      <xdr:col>76</xdr:col>
      <xdr:colOff>165100</xdr:colOff>
      <xdr:row>98</xdr:row>
      <xdr:rowOff>149878</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4541500" y="168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141005</xdr:rowOff>
    </xdr:from>
    <xdr:ext cx="469744"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357428" y="1694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48113</xdr:rowOff>
    </xdr:from>
    <xdr:to>
      <xdr:col>72</xdr:col>
      <xdr:colOff>38100</xdr:colOff>
      <xdr:row>98</xdr:row>
      <xdr:rowOff>149713</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3652500" y="168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140840</xdr:rowOff>
    </xdr:from>
    <xdr:ext cx="469744"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468428" y="1694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26451</xdr:rowOff>
    </xdr:from>
    <xdr:to>
      <xdr:col>67</xdr:col>
      <xdr:colOff>101600</xdr:colOff>
      <xdr:row>98</xdr:row>
      <xdr:rowOff>128051</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2763500" y="168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119178</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547111" y="169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xmlns=""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xmlns=""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a:extLst>
            <a:ext uri="{FF2B5EF4-FFF2-40B4-BE49-F238E27FC236}">
              <a16:creationId xmlns:a16="http://schemas.microsoft.com/office/drawing/2014/main" xmlns="" id="{00000000-0008-0000-0600-0000DB020000}"/>
            </a:ext>
          </a:extLst>
        </xdr:cNvPr>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a:extLst>
            <a:ext uri="{FF2B5EF4-FFF2-40B4-BE49-F238E27FC236}">
              <a16:creationId xmlns:a16="http://schemas.microsoft.com/office/drawing/2014/main" xmlns="" id="{00000000-0008-0000-0600-0000DE020000}"/>
            </a:ext>
          </a:extLst>
        </xdr:cNvPr>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122500</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8656300" y="6637600"/>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xmlns=""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71700</xdr:rowOff>
    </xdr:from>
    <xdr:to>
      <xdr:col>98</xdr:col>
      <xdr:colOff>38100</xdr:colOff>
      <xdr:row>39</xdr:row>
      <xdr:rowOff>1850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8605500" y="65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18378</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21428" y="636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135403</xdr:rowOff>
    </xdr:from>
    <xdr:to>
      <xdr:col>116</xdr:col>
      <xdr:colOff>63500</xdr:colOff>
      <xdr:row>58</xdr:row>
      <xdr:rowOff>135403</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1323300" y="1007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135403</xdr:rowOff>
    </xdr:from>
    <xdr:to>
      <xdr:col>111</xdr:col>
      <xdr:colOff>177800</xdr:colOff>
      <xdr:row>58</xdr:row>
      <xdr:rowOff>135403</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0434300" y="1007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134671</xdr:rowOff>
    </xdr:from>
    <xdr:to>
      <xdr:col>107</xdr:col>
      <xdr:colOff>50800</xdr:colOff>
      <xdr:row>58</xdr:row>
      <xdr:rowOff>135403</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9545300" y="1007877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134671</xdr:rowOff>
    </xdr:from>
    <xdr:to>
      <xdr:col>102</xdr:col>
      <xdr:colOff>114300</xdr:colOff>
      <xdr:row>58</xdr:row>
      <xdr:rowOff>135403</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18656300" y="1007877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84603</xdr:rowOff>
    </xdr:from>
    <xdr:to>
      <xdr:col>116</xdr:col>
      <xdr:colOff>114300</xdr:colOff>
      <xdr:row>59</xdr:row>
      <xdr:rowOff>14753</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13932"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99489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84603</xdr:rowOff>
    </xdr:from>
    <xdr:to>
      <xdr:col>112</xdr:col>
      <xdr:colOff>38100</xdr:colOff>
      <xdr:row>59</xdr:row>
      <xdr:rowOff>14753</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5880</xdr:rowOff>
    </xdr:from>
    <xdr:ext cx="313932"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66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84603</xdr:rowOff>
    </xdr:from>
    <xdr:to>
      <xdr:col>107</xdr:col>
      <xdr:colOff>101600</xdr:colOff>
      <xdr:row>59</xdr:row>
      <xdr:rowOff>14753</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5880</xdr:rowOff>
    </xdr:from>
    <xdr:ext cx="313932"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77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83871</xdr:rowOff>
    </xdr:from>
    <xdr:to>
      <xdr:col>102</xdr:col>
      <xdr:colOff>165100</xdr:colOff>
      <xdr:row>59</xdr:row>
      <xdr:rowOff>14021</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5148</xdr:rowOff>
    </xdr:from>
    <xdr:ext cx="378565"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56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84603</xdr:rowOff>
    </xdr:from>
    <xdr:to>
      <xdr:col>98</xdr:col>
      <xdr:colOff>38100</xdr:colOff>
      <xdr:row>59</xdr:row>
      <xdr:rowOff>14753</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5880</xdr:rowOff>
    </xdr:from>
    <xdr:ext cx="313932"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99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xmlns=""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a:extLst>
            <a:ext uri="{FF2B5EF4-FFF2-40B4-BE49-F238E27FC236}">
              <a16:creationId xmlns:a16="http://schemas.microsoft.com/office/drawing/2014/main" xmlns="" id="{00000000-0008-0000-0600-000048030000}"/>
            </a:ext>
          </a:extLst>
        </xdr:cNvPr>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a:extLst>
            <a:ext uri="{FF2B5EF4-FFF2-40B4-BE49-F238E27FC236}">
              <a16:creationId xmlns:a16="http://schemas.microsoft.com/office/drawing/2014/main" xmlns="" id="{00000000-0008-0000-0600-00004A030000}"/>
            </a:ext>
          </a:extLst>
        </xdr:cNvPr>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110417</xdr:rowOff>
    </xdr:from>
    <xdr:to>
      <xdr:col>116</xdr:col>
      <xdr:colOff>63500</xdr:colOff>
      <xdr:row>76</xdr:row>
      <xdr:rowOff>118966</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1323300" y="13140617"/>
          <a:ext cx="8382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a:extLst>
            <a:ext uri="{FF2B5EF4-FFF2-40B4-BE49-F238E27FC236}">
              <a16:creationId xmlns:a16="http://schemas.microsoft.com/office/drawing/2014/main" xmlns="" id="{00000000-0008-0000-0600-00004D030000}"/>
            </a:ext>
          </a:extLst>
        </xdr:cNvPr>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113274</xdr:rowOff>
    </xdr:from>
    <xdr:to>
      <xdr:col>111</xdr:col>
      <xdr:colOff>177800</xdr:colOff>
      <xdr:row>76</xdr:row>
      <xdr:rowOff>118966</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0434300" y="13143474"/>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113274</xdr:rowOff>
    </xdr:from>
    <xdr:to>
      <xdr:col>107</xdr:col>
      <xdr:colOff>50800</xdr:colOff>
      <xdr:row>76</xdr:row>
      <xdr:rowOff>170836</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19545300" y="13143474"/>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138123</xdr:rowOff>
    </xdr:from>
    <xdr:to>
      <xdr:col>102</xdr:col>
      <xdr:colOff>114300</xdr:colOff>
      <xdr:row>76</xdr:row>
      <xdr:rowOff>170836</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656300" y="13168323"/>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59617</xdr:rowOff>
    </xdr:from>
    <xdr:to>
      <xdr:col>116</xdr:col>
      <xdr:colOff>114300</xdr:colOff>
      <xdr:row>76</xdr:row>
      <xdr:rowOff>161217</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2110700" y="130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38044</xdr:rowOff>
    </xdr:from>
    <xdr:ext cx="534377" cy="259045"/>
    <xdr:sp macro="" textlink="">
      <xdr:nvSpPr>
        <xdr:cNvPr id="864" name="繰出金該当値テキスト">
          <a:extLst>
            <a:ext uri="{FF2B5EF4-FFF2-40B4-BE49-F238E27FC236}">
              <a16:creationId xmlns:a16="http://schemas.microsoft.com/office/drawing/2014/main" xmlns="" id="{00000000-0008-0000-0600-000060030000}"/>
            </a:ext>
          </a:extLst>
        </xdr:cNvPr>
        <xdr:cNvSpPr txBox="1"/>
      </xdr:nvSpPr>
      <xdr:spPr>
        <a:xfrm>
          <a:off x="22212300" y="1306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68166</xdr:rowOff>
    </xdr:from>
    <xdr:to>
      <xdr:col>112</xdr:col>
      <xdr:colOff>38100</xdr:colOff>
      <xdr:row>76</xdr:row>
      <xdr:rowOff>169766</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1272500" y="130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160893</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056111" y="1319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62474</xdr:rowOff>
    </xdr:from>
    <xdr:to>
      <xdr:col>107</xdr:col>
      <xdr:colOff>101600</xdr:colOff>
      <xdr:row>76</xdr:row>
      <xdr:rowOff>164074</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0383500" y="130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155201</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167111" y="131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120036</xdr:rowOff>
    </xdr:from>
    <xdr:to>
      <xdr:col>102</xdr:col>
      <xdr:colOff>165100</xdr:colOff>
      <xdr:row>77</xdr:row>
      <xdr:rowOff>50186</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9494500" y="131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41313</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78111" y="132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87323</xdr:rowOff>
    </xdr:from>
    <xdr:to>
      <xdr:col>98</xdr:col>
      <xdr:colOff>38100</xdr:colOff>
      <xdr:row>77</xdr:row>
      <xdr:rowOff>17473</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8605500" y="131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8600</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9111" y="1321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xmlns=""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xmlns=""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xmlns=""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xmlns=""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xmlns=""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全国、埼玉県、類似団体平均を上回ってい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年度においては、全国、埼玉県、類似団体平均を下回る結果となった。減少した主な要因として、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ごみ処理施設建設負担金などの大型事業は終了した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ことが挙げられるが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、スマート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整備事業があるため今後も高い状況が続くことが予想される。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扶助費については、５年連続で類似団体平均を上回っている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町単独で実施している事業の見直し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進め、今後も近隣市や類似団体の比較等により、扶助費の精査・見直しを行い抑制に努める。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38,404
37,700
15.33
13,404,434
12,670,386
699,949
8,260,209
14,787,504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50165</xdr:rowOff>
    </xdr:from>
    <xdr:to>
      <xdr:col>24</xdr:col>
      <xdr:colOff>63500</xdr:colOff>
      <xdr:row>36</xdr:row>
      <xdr:rowOff>51689</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22236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163322</xdr:rowOff>
    </xdr:from>
    <xdr:to>
      <xdr:col>19</xdr:col>
      <xdr:colOff>177800</xdr:colOff>
      <xdr:row>36</xdr:row>
      <xdr:rowOff>50165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164072"/>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163322</xdr:rowOff>
    </xdr:from>
    <xdr:to>
      <xdr:col>15</xdr:col>
      <xdr:colOff>50800</xdr:colOff>
      <xdr:row>36</xdr:row>
      <xdr:rowOff>47117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164072"/>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47117</xdr:rowOff>
    </xdr:from>
    <xdr:to>
      <xdr:col>10</xdr:col>
      <xdr:colOff>114300</xdr:colOff>
      <xdr:row>36</xdr:row>
      <xdr:rowOff>56261</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2193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xdr:rowOff>
    </xdr:from>
    <xdr:to>
      <xdr:col>24</xdr:col>
      <xdr:colOff>114300</xdr:colOff>
      <xdr:row>36</xdr:row>
      <xdr:rowOff>102489</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150766</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170815</xdr:rowOff>
    </xdr:from>
    <xdr:to>
      <xdr:col>20</xdr:col>
      <xdr:colOff>38100</xdr:colOff>
      <xdr:row>36</xdr:row>
      <xdr:rowOff>100965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92092</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112522</xdr:rowOff>
    </xdr:from>
    <xdr:to>
      <xdr:col>15</xdr:col>
      <xdr:colOff>101600</xdr:colOff>
      <xdr:row>36</xdr:row>
      <xdr:rowOff>42672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33799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167767</xdr:rowOff>
    </xdr:from>
    <xdr:to>
      <xdr:col>10</xdr:col>
      <xdr:colOff>165100</xdr:colOff>
      <xdr:row>36</xdr:row>
      <xdr:rowOff>97917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89044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5461</xdr:rowOff>
    </xdr:from>
    <xdr:to>
      <xdr:col>6</xdr:col>
      <xdr:colOff>38100</xdr:colOff>
      <xdr:row>36</xdr:row>
      <xdr:rowOff>107061</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98188</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71159</xdr:rowOff>
    </xdr:from>
    <xdr:to>
      <xdr:col>24</xdr:col>
      <xdr:colOff>63500</xdr:colOff>
      <xdr:row>58</xdr:row>
      <xdr:rowOff>73008</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10015259"/>
          <a:ext cx="8382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73008</xdr:rowOff>
    </xdr:from>
    <xdr:to>
      <xdr:col>19</xdr:col>
      <xdr:colOff>177800</xdr:colOff>
      <xdr:row>58</xdr:row>
      <xdr:rowOff>101452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10017108"/>
          <a:ext cx="889000" cy="2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86120</xdr:rowOff>
    </xdr:from>
    <xdr:to>
      <xdr:col>15</xdr:col>
      <xdr:colOff>50800</xdr:colOff>
      <xdr:row>58</xdr:row>
      <xdr:rowOff>101452</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10030220"/>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86120</xdr:rowOff>
    </xdr:from>
    <xdr:to>
      <xdr:col>10</xdr:col>
      <xdr:colOff>114300</xdr:colOff>
      <xdr:row>58</xdr:row>
      <xdr:rowOff>96407</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1003022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20359</xdr:rowOff>
    </xdr:from>
    <xdr:to>
      <xdr:col>24</xdr:col>
      <xdr:colOff>114300</xdr:colOff>
      <xdr:row>58</xdr:row>
      <xdr:rowOff>121959</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9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151186</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7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22208</xdr:rowOff>
    </xdr:from>
    <xdr:to>
      <xdr:col>20</xdr:col>
      <xdr:colOff>38100</xdr:colOff>
      <xdr:row>58</xdr:row>
      <xdr:rowOff>123808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9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140335</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97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50652</xdr:rowOff>
    </xdr:from>
    <xdr:to>
      <xdr:col>15</xdr:col>
      <xdr:colOff>101600</xdr:colOff>
      <xdr:row>58</xdr:row>
      <xdr:rowOff>152252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9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143379</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08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35320</xdr:rowOff>
    </xdr:from>
    <xdr:to>
      <xdr:col>10</xdr:col>
      <xdr:colOff>165100</xdr:colOff>
      <xdr:row>58</xdr:row>
      <xdr:rowOff>136920</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153447</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975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45607</xdr:rowOff>
    </xdr:from>
    <xdr:to>
      <xdr:col>6</xdr:col>
      <xdr:colOff>38100</xdr:colOff>
      <xdr:row>58</xdr:row>
      <xdr:rowOff>147207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98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138334</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0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81674</xdr:rowOff>
    </xdr:from>
    <xdr:to>
      <xdr:col>24</xdr:col>
      <xdr:colOff>63500</xdr:colOff>
      <xdr:row>77</xdr:row>
      <xdr:rowOff>100343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283324"/>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154927</xdr:rowOff>
    </xdr:from>
    <xdr:to>
      <xdr:col>19</xdr:col>
      <xdr:colOff>177800</xdr:colOff>
      <xdr:row>77</xdr:row>
      <xdr:rowOff>100343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3185127"/>
          <a:ext cx="889000" cy="1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154927</xdr:rowOff>
    </xdr:from>
    <xdr:to>
      <xdr:col>15</xdr:col>
      <xdr:colOff>50800</xdr:colOff>
      <xdr:row>78</xdr:row>
      <xdr:rowOff>4051</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185127"/>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163716</xdr:rowOff>
    </xdr:from>
    <xdr:to>
      <xdr:col>10</xdr:col>
      <xdr:colOff>114300</xdr:colOff>
      <xdr:row>78</xdr:row>
      <xdr:rowOff>4051</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1130300" y="13365366"/>
          <a:ext cx="889000" cy="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30874</xdr:rowOff>
    </xdr:from>
    <xdr:to>
      <xdr:col>24</xdr:col>
      <xdr:colOff>114300</xdr:colOff>
      <xdr:row>77</xdr:row>
      <xdr:rowOff>132474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2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9301</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21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49543</xdr:rowOff>
    </xdr:from>
    <xdr:to>
      <xdr:col>20</xdr:col>
      <xdr:colOff>38100</xdr:colOff>
      <xdr:row>77</xdr:row>
      <xdr:rowOff>151143</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2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142270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34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104127</xdr:rowOff>
    </xdr:from>
    <xdr:to>
      <xdr:col>15</xdr:col>
      <xdr:colOff>101600</xdr:colOff>
      <xdr:row>77</xdr:row>
      <xdr:rowOff>34277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1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50804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90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124701</xdr:rowOff>
    </xdr:from>
    <xdr:to>
      <xdr:col>10</xdr:col>
      <xdr:colOff>165100</xdr:colOff>
      <xdr:row>78</xdr:row>
      <xdr:rowOff>54851</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3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45978</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41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112916</xdr:rowOff>
    </xdr:from>
    <xdr:to>
      <xdr:col>6</xdr:col>
      <xdr:colOff>38100</xdr:colOff>
      <xdr:row>78</xdr:row>
      <xdr:rowOff>43066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3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59593</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08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83105</xdr:rowOff>
    </xdr:from>
    <xdr:to>
      <xdr:col>24</xdr:col>
      <xdr:colOff>63500</xdr:colOff>
      <xdr:row>97</xdr:row>
      <xdr:rowOff>66239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3797300" y="16542305"/>
          <a:ext cx="838200" cy="1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168577</xdr:rowOff>
    </xdr:from>
    <xdr:to>
      <xdr:col>19</xdr:col>
      <xdr:colOff>177800</xdr:colOff>
      <xdr:row>96</xdr:row>
      <xdr:rowOff>83105</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2908300" y="16456327"/>
          <a:ext cx="889000" cy="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168577</xdr:rowOff>
    </xdr:from>
    <xdr:to>
      <xdr:col>15</xdr:col>
      <xdr:colOff>50800</xdr:colOff>
      <xdr:row>96</xdr:row>
      <xdr:rowOff>122251</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456327"/>
          <a:ext cx="889000" cy="1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122251</xdr:rowOff>
    </xdr:from>
    <xdr:to>
      <xdr:col>10</xdr:col>
      <xdr:colOff>114300</xdr:colOff>
      <xdr:row>97</xdr:row>
      <xdr:rowOff>30144</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6581451"/>
          <a:ext cx="889000" cy="7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15439</xdr:rowOff>
    </xdr:from>
    <xdr:to>
      <xdr:col>24</xdr:col>
      <xdr:colOff>114300</xdr:colOff>
      <xdr:row>97</xdr:row>
      <xdr:rowOff>117039</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6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32305</xdr:rowOff>
    </xdr:from>
    <xdr:to>
      <xdr:col>20</xdr:col>
      <xdr:colOff>38100</xdr:colOff>
      <xdr:row>96</xdr:row>
      <xdr:rowOff>133905</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4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150432</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2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117777</xdr:rowOff>
    </xdr:from>
    <xdr:to>
      <xdr:col>15</xdr:col>
      <xdr:colOff>101600</xdr:colOff>
      <xdr:row>96</xdr:row>
      <xdr:rowOff>47927</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4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64454</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1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71451</xdr:rowOff>
    </xdr:from>
    <xdr:to>
      <xdr:col>10</xdr:col>
      <xdr:colOff>165100</xdr:colOff>
      <xdr:row>97</xdr:row>
      <xdr:rowOff>1601</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5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18128</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3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150794</xdr:rowOff>
    </xdr:from>
    <xdr:to>
      <xdr:col>6</xdr:col>
      <xdr:colOff>38100</xdr:colOff>
      <xdr:row>97</xdr:row>
      <xdr:rowOff>80944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6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72071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7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22733</xdr:rowOff>
    </xdr:from>
    <xdr:to>
      <xdr:col>55</xdr:col>
      <xdr:colOff>0</xdr:colOff>
      <xdr:row>39</xdr:row>
      <xdr:rowOff>23114</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0928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22733</xdr:rowOff>
    </xdr:from>
    <xdr:to>
      <xdr:col>50</xdr:col>
      <xdr:colOff>114300</xdr:colOff>
      <xdr:row>39</xdr:row>
      <xdr:rowOff>23114</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8750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22733</xdr:rowOff>
    </xdr:from>
    <xdr:to>
      <xdr:col>45</xdr:col>
      <xdr:colOff>177800</xdr:colOff>
      <xdr:row>39</xdr:row>
      <xdr:rowOff>23114</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22733</xdr:rowOff>
    </xdr:from>
    <xdr:to>
      <xdr:col>41</xdr:col>
      <xdr:colOff>50800</xdr:colOff>
      <xdr:row>39</xdr:row>
      <xdr:rowOff>22733</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709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143764</xdr:rowOff>
    </xdr:from>
    <xdr:to>
      <xdr:col>55</xdr:col>
      <xdr:colOff>50800</xdr:colOff>
      <xdr:row>39</xdr:row>
      <xdr:rowOff>73914</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58691</xdr:rowOff>
    </xdr:from>
    <xdr:ext cx="313932"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573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143383</xdr:rowOff>
    </xdr:from>
    <xdr:to>
      <xdr:col>50</xdr:col>
      <xdr:colOff>165100</xdr:colOff>
      <xdr:row>39</xdr:row>
      <xdr:rowOff>73533</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64660</xdr:rowOff>
    </xdr:from>
    <xdr:ext cx="313932"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82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143764</xdr:rowOff>
    </xdr:from>
    <xdr:to>
      <xdr:col>46</xdr:col>
      <xdr:colOff>38100</xdr:colOff>
      <xdr:row>39</xdr:row>
      <xdr:rowOff>73914</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65041</xdr:rowOff>
    </xdr:from>
    <xdr:ext cx="313932"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93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143383</xdr:rowOff>
    </xdr:from>
    <xdr:to>
      <xdr:col>41</xdr:col>
      <xdr:colOff>101600</xdr:colOff>
      <xdr:row>39</xdr:row>
      <xdr:rowOff>73533</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64660</xdr:rowOff>
    </xdr:from>
    <xdr:ext cx="313932"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704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143383</xdr:rowOff>
    </xdr:from>
    <xdr:to>
      <xdr:col>36</xdr:col>
      <xdr:colOff>165100</xdr:colOff>
      <xdr:row>39</xdr:row>
      <xdr:rowOff>73533</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64660</xdr:rowOff>
    </xdr:from>
    <xdr:ext cx="313932"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815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58318</xdr:rowOff>
    </xdr:from>
    <xdr:to>
      <xdr:col>55</xdr:col>
      <xdr:colOff>0</xdr:colOff>
      <xdr:row>59</xdr:row>
      <xdr:rowOff>58384</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10173868"/>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40586</xdr:rowOff>
    </xdr:from>
    <xdr:to>
      <xdr:col>50</xdr:col>
      <xdr:colOff>114300</xdr:colOff>
      <xdr:row>59</xdr:row>
      <xdr:rowOff>58318</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10156136"/>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40586</xdr:rowOff>
    </xdr:from>
    <xdr:to>
      <xdr:col>45</xdr:col>
      <xdr:colOff>177800</xdr:colOff>
      <xdr:row>59</xdr:row>
      <xdr:rowOff>52064</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10156136"/>
          <a:ext cx="8890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52064</xdr:rowOff>
    </xdr:from>
    <xdr:to>
      <xdr:col>41</xdr:col>
      <xdr:colOff>50800</xdr:colOff>
      <xdr:row>59</xdr:row>
      <xdr:rowOff>60637</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1016761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7584</xdr:rowOff>
    </xdr:from>
    <xdr:to>
      <xdr:col>55</xdr:col>
      <xdr:colOff>50800</xdr:colOff>
      <xdr:row>59</xdr:row>
      <xdr:rowOff>109184</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101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93961</xdr:rowOff>
    </xdr:from>
    <xdr:ext cx="469744"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1003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7518</xdr:rowOff>
    </xdr:from>
    <xdr:to>
      <xdr:col>50</xdr:col>
      <xdr:colOff>165100</xdr:colOff>
      <xdr:row>59</xdr:row>
      <xdr:rowOff>109118</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101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100245</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04428" y="102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161236</xdr:rowOff>
    </xdr:from>
    <xdr:to>
      <xdr:col>46</xdr:col>
      <xdr:colOff>38100</xdr:colOff>
      <xdr:row>59</xdr:row>
      <xdr:rowOff>91386</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101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82513</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15428" y="1019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1264</xdr:rowOff>
    </xdr:from>
    <xdr:to>
      <xdr:col>41</xdr:col>
      <xdr:colOff>101600</xdr:colOff>
      <xdr:row>59</xdr:row>
      <xdr:rowOff>102864</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1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93991</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626428" y="102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9837</xdr:rowOff>
    </xdr:from>
    <xdr:to>
      <xdr:col>36</xdr:col>
      <xdr:colOff>165100</xdr:colOff>
      <xdr:row>59</xdr:row>
      <xdr:rowOff>111437</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101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102564</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37428" y="102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104648</xdr:rowOff>
    </xdr:from>
    <xdr:to>
      <xdr:col>55</xdr:col>
      <xdr:colOff>0</xdr:colOff>
      <xdr:row>78</xdr:row>
      <xdr:rowOff>166827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477748"/>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104648</xdr:rowOff>
    </xdr:from>
    <xdr:to>
      <xdr:col>50</xdr:col>
      <xdr:colOff>114300</xdr:colOff>
      <xdr:row>78</xdr:row>
      <xdr:rowOff>148462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477748"/>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148462</xdr:rowOff>
    </xdr:from>
    <xdr:to>
      <xdr:col>45</xdr:col>
      <xdr:colOff>177800</xdr:colOff>
      <xdr:row>78</xdr:row>
      <xdr:rowOff>171208</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521562"/>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163740</xdr:rowOff>
    </xdr:from>
    <xdr:to>
      <xdr:col>41</xdr:col>
      <xdr:colOff>50800</xdr:colOff>
      <xdr:row>78</xdr:row>
      <xdr:rowOff>171208</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6972300" y="13536840"/>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116027</xdr:rowOff>
    </xdr:from>
    <xdr:to>
      <xdr:col>55</xdr:col>
      <xdr:colOff>50800</xdr:colOff>
      <xdr:row>79</xdr:row>
      <xdr:rowOff>46177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4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30954</xdr:rowOff>
    </xdr:from>
    <xdr:ext cx="469744"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40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53848</xdr:rowOff>
    </xdr:from>
    <xdr:to>
      <xdr:col>50</xdr:col>
      <xdr:colOff>165100</xdr:colOff>
      <xdr:row>78</xdr:row>
      <xdr:rowOff>155448</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4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146575</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04428"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97662</xdr:rowOff>
    </xdr:from>
    <xdr:to>
      <xdr:col>46</xdr:col>
      <xdr:colOff>38100</xdr:colOff>
      <xdr:row>79</xdr:row>
      <xdr:rowOff>27812</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4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18939</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15428" y="1356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120408</xdr:rowOff>
    </xdr:from>
    <xdr:to>
      <xdr:col>41</xdr:col>
      <xdr:colOff>101600</xdr:colOff>
      <xdr:row>79</xdr:row>
      <xdr:rowOff>50558</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4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41685</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26428" y="1358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112940</xdr:rowOff>
    </xdr:from>
    <xdr:to>
      <xdr:col>36</xdr:col>
      <xdr:colOff>165100</xdr:colOff>
      <xdr:row>79</xdr:row>
      <xdr:rowOff>43090</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4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34217</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37428" y="1357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70486</xdr:rowOff>
    </xdr:from>
    <xdr:to>
      <xdr:col>55</xdr:col>
      <xdr:colOff>0</xdr:colOff>
      <xdr:row>96</xdr:row>
      <xdr:rowOff>82245</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9639300" y="16529686"/>
          <a:ext cx="8382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82245</xdr:rowOff>
    </xdr:from>
    <xdr:to>
      <xdr:col>50</xdr:col>
      <xdr:colOff>114300</xdr:colOff>
      <xdr:row>96</xdr:row>
      <xdr:rowOff>115519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6541445"/>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115519</xdr:rowOff>
    </xdr:from>
    <xdr:to>
      <xdr:col>45</xdr:col>
      <xdr:colOff>177800</xdr:colOff>
      <xdr:row>96</xdr:row>
      <xdr:rowOff>139116</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7861300" y="16574719"/>
          <a:ext cx="8890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130480</xdr:rowOff>
    </xdr:from>
    <xdr:to>
      <xdr:col>41</xdr:col>
      <xdr:colOff>50800</xdr:colOff>
      <xdr:row>96</xdr:row>
      <xdr:rowOff>139116</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6972300" y="16589680"/>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19686</xdr:rowOff>
    </xdr:from>
    <xdr:to>
      <xdr:col>55</xdr:col>
      <xdr:colOff>50800</xdr:colOff>
      <xdr:row>96</xdr:row>
      <xdr:rowOff>121286</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47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169563</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4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31445</xdr:rowOff>
    </xdr:from>
    <xdr:to>
      <xdr:col>50</xdr:col>
      <xdr:colOff>165100</xdr:colOff>
      <xdr:row>96</xdr:row>
      <xdr:rowOff>133045</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4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124172</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64719</xdr:rowOff>
    </xdr:from>
    <xdr:to>
      <xdr:col>46</xdr:col>
      <xdr:colOff>38100</xdr:colOff>
      <xdr:row>96</xdr:row>
      <xdr:rowOff>166319</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5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157446</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6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88316</xdr:rowOff>
    </xdr:from>
    <xdr:to>
      <xdr:col>41</xdr:col>
      <xdr:colOff>101600</xdr:colOff>
      <xdr:row>97</xdr:row>
      <xdr:rowOff>18466</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5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9593</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6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79680</xdr:rowOff>
    </xdr:from>
    <xdr:to>
      <xdr:col>36</xdr:col>
      <xdr:colOff>165100</xdr:colOff>
      <xdr:row>97</xdr:row>
      <xdr:rowOff>9830</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5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957</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6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46889</xdr:rowOff>
    </xdr:from>
    <xdr:to>
      <xdr:col>85</xdr:col>
      <xdr:colOff>127000</xdr:colOff>
      <xdr:row>38</xdr:row>
      <xdr:rowOff>81145</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6561989"/>
          <a:ext cx="838200" cy="3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81145</xdr:rowOff>
    </xdr:from>
    <xdr:to>
      <xdr:col>81</xdr:col>
      <xdr:colOff>50800</xdr:colOff>
      <xdr:row>38</xdr:row>
      <xdr:rowOff>98160</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4592300" y="6596245"/>
          <a:ext cx="8890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98160</xdr:rowOff>
    </xdr:from>
    <xdr:to>
      <xdr:col>76</xdr:col>
      <xdr:colOff>114300</xdr:colOff>
      <xdr:row>38</xdr:row>
      <xdr:rowOff>141333</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3703300" y="6613260"/>
          <a:ext cx="889000" cy="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141333</xdr:rowOff>
    </xdr:from>
    <xdr:to>
      <xdr:col>71</xdr:col>
      <xdr:colOff>177800</xdr:colOff>
      <xdr:row>39</xdr:row>
      <xdr:rowOff>96560</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2814300" y="6656433"/>
          <a:ext cx="889000" cy="1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167539</xdr:rowOff>
    </xdr:from>
    <xdr:to>
      <xdr:col>85</xdr:col>
      <xdr:colOff>177800</xdr:colOff>
      <xdr:row>38</xdr:row>
      <xdr:rowOff>97689</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18965</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36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30345</xdr:rowOff>
    </xdr:from>
    <xdr:to>
      <xdr:col>81</xdr:col>
      <xdr:colOff>101600</xdr:colOff>
      <xdr:row>38</xdr:row>
      <xdr:rowOff>131945</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5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123072</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66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47360</xdr:rowOff>
    </xdr:from>
    <xdr:to>
      <xdr:col>76</xdr:col>
      <xdr:colOff>165100</xdr:colOff>
      <xdr:row>38</xdr:row>
      <xdr:rowOff>148960</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5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140087</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6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90533</xdr:rowOff>
    </xdr:from>
    <xdr:to>
      <xdr:col>72</xdr:col>
      <xdr:colOff>38100</xdr:colOff>
      <xdr:row>39</xdr:row>
      <xdr:rowOff>20683</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6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11810</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669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45760</xdr:rowOff>
    </xdr:from>
    <xdr:to>
      <xdr:col>67</xdr:col>
      <xdr:colOff>101600</xdr:colOff>
      <xdr:row>39</xdr:row>
      <xdr:rowOff>147360</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138487</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682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61192</xdr:rowOff>
    </xdr:from>
    <xdr:to>
      <xdr:col>85</xdr:col>
      <xdr:colOff>127000</xdr:colOff>
      <xdr:row>58</xdr:row>
      <xdr:rowOff>93458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5481300" y="10005292"/>
          <a:ext cx="838200" cy="3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49060</xdr:rowOff>
    </xdr:from>
    <xdr:to>
      <xdr:col>81</xdr:col>
      <xdr:colOff>50800</xdr:colOff>
      <xdr:row>58</xdr:row>
      <xdr:rowOff>61192</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4592300" y="9821710"/>
          <a:ext cx="889000" cy="18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89865</xdr:rowOff>
    </xdr:from>
    <xdr:to>
      <xdr:col>76</xdr:col>
      <xdr:colOff>114300</xdr:colOff>
      <xdr:row>57</xdr:row>
      <xdr:rowOff>49060</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3703300" y="9005265"/>
          <a:ext cx="889000" cy="81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89865</xdr:rowOff>
    </xdr:from>
    <xdr:to>
      <xdr:col>71</xdr:col>
      <xdr:colOff>177800</xdr:colOff>
      <xdr:row>57</xdr:row>
      <xdr:rowOff>118391</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2814300" y="9005265"/>
          <a:ext cx="889000" cy="8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42658</xdr:rowOff>
    </xdr:from>
    <xdr:to>
      <xdr:col>85</xdr:col>
      <xdr:colOff>177800</xdr:colOff>
      <xdr:row>58</xdr:row>
      <xdr:rowOff>144258</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9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129035</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90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10392</xdr:rowOff>
    </xdr:from>
    <xdr:to>
      <xdr:col>81</xdr:col>
      <xdr:colOff>101600</xdr:colOff>
      <xdr:row>58</xdr:row>
      <xdr:rowOff>111992</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95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103119</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1004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169710</xdr:rowOff>
    </xdr:from>
    <xdr:to>
      <xdr:col>76</xdr:col>
      <xdr:colOff>165100</xdr:colOff>
      <xdr:row>57</xdr:row>
      <xdr:rowOff>99860</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97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90987</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98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39065</xdr:rowOff>
    </xdr:from>
    <xdr:to>
      <xdr:col>72</xdr:col>
      <xdr:colOff>38100</xdr:colOff>
      <xdr:row>52</xdr:row>
      <xdr:rowOff>140665</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895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157192</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872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67591</xdr:rowOff>
    </xdr:from>
    <xdr:to>
      <xdr:col>67</xdr:col>
      <xdr:colOff>101600</xdr:colOff>
      <xdr:row>57</xdr:row>
      <xdr:rowOff>169191</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84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160318</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99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xmlns=""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a:extLst>
            <a:ext uri="{FF2B5EF4-FFF2-40B4-BE49-F238E27FC236}">
              <a16:creationId xmlns:a16="http://schemas.microsoft.com/office/drawing/2014/main" xmlns="" id="{00000000-0008-0000-0700-0000B3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a:extLst>
            <a:ext uri="{FF2B5EF4-FFF2-40B4-BE49-F238E27FC236}">
              <a16:creationId xmlns:a16="http://schemas.microsoft.com/office/drawing/2014/main" xmlns="" id="{00000000-0008-0000-0700-0000B5020000}"/>
            </a:ext>
          </a:extLst>
        </xdr:cNvPr>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152223</xdr:rowOff>
    </xdr:from>
    <xdr:to>
      <xdr:col>85</xdr:col>
      <xdr:colOff>127000</xdr:colOff>
      <xdr:row>96</xdr:row>
      <xdr:rowOff>33711</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5481300" y="16439973"/>
          <a:ext cx="8382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a:extLst>
            <a:ext uri="{FF2B5EF4-FFF2-40B4-BE49-F238E27FC236}">
              <a16:creationId xmlns:a16="http://schemas.microsoft.com/office/drawing/2014/main" xmlns="" id="{00000000-0008-0000-0700-0000B8020000}"/>
            </a:ext>
          </a:extLst>
        </xdr:cNvPr>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33711</xdr:rowOff>
    </xdr:from>
    <xdr:to>
      <xdr:col>81</xdr:col>
      <xdr:colOff>50800</xdr:colOff>
      <xdr:row>96</xdr:row>
      <xdr:rowOff>75154</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4592300" y="16492911"/>
          <a:ext cx="889000" cy="4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75154</xdr:rowOff>
    </xdr:from>
    <xdr:to>
      <xdr:col>76</xdr:col>
      <xdr:colOff>114300</xdr:colOff>
      <xdr:row>96</xdr:row>
      <xdr:rowOff>91596</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3703300" y="16534354"/>
          <a:ext cx="8890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91596</xdr:rowOff>
    </xdr:from>
    <xdr:to>
      <xdr:col>71</xdr:col>
      <xdr:colOff>177800</xdr:colOff>
      <xdr:row>96</xdr:row>
      <xdr:rowOff>119404</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flipV="1">
          <a:off x="12814300" y="16550796"/>
          <a:ext cx="8890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101423</xdr:rowOff>
    </xdr:from>
    <xdr:to>
      <xdr:col>85</xdr:col>
      <xdr:colOff>177800</xdr:colOff>
      <xdr:row>96</xdr:row>
      <xdr:rowOff>31573</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6268700" y="163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124300</xdr:rowOff>
    </xdr:from>
    <xdr:ext cx="534377" cy="259045"/>
    <xdr:sp macro="" textlink="">
      <xdr:nvSpPr>
        <xdr:cNvPr id="715" name="公債費該当値テキスト">
          <a:extLst>
            <a:ext uri="{FF2B5EF4-FFF2-40B4-BE49-F238E27FC236}">
              <a16:creationId xmlns:a16="http://schemas.microsoft.com/office/drawing/2014/main" xmlns="" id="{00000000-0008-0000-0700-0000CB020000}"/>
            </a:ext>
          </a:extLst>
        </xdr:cNvPr>
        <xdr:cNvSpPr txBox="1"/>
      </xdr:nvSpPr>
      <xdr:spPr>
        <a:xfrm>
          <a:off x="16370300" y="162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154361</xdr:rowOff>
    </xdr:from>
    <xdr:to>
      <xdr:col>81</xdr:col>
      <xdr:colOff>101600</xdr:colOff>
      <xdr:row>96</xdr:row>
      <xdr:rowOff>84511</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5430500" y="16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101038</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5214111" y="162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24354</xdr:rowOff>
    </xdr:from>
    <xdr:to>
      <xdr:col>76</xdr:col>
      <xdr:colOff>165100</xdr:colOff>
      <xdr:row>96</xdr:row>
      <xdr:rowOff>125954</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4541500" y="164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142481</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4325111" y="162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40796</xdr:rowOff>
    </xdr:from>
    <xdr:to>
      <xdr:col>72</xdr:col>
      <xdr:colOff>38100</xdr:colOff>
      <xdr:row>96</xdr:row>
      <xdr:rowOff>142396</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3652500" y="164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133523</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3436111" y="165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68604</xdr:rowOff>
    </xdr:from>
    <xdr:to>
      <xdr:col>67</xdr:col>
      <xdr:colOff>101600</xdr:colOff>
      <xdr:row>96</xdr:row>
      <xdr:rowOff>170204</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2763500" y="165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161331</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547111" y="1662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xmlns=""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a:extLst>
            <a:ext uri="{FF2B5EF4-FFF2-40B4-BE49-F238E27FC236}">
              <a16:creationId xmlns:a16="http://schemas.microsoft.com/office/drawing/2014/main" xmlns="" id="{00000000-0008-0000-0700-0000EE020000}"/>
            </a:ext>
          </a:extLst>
        </xdr:cNvPr>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a:extLst>
            <a:ext uri="{FF2B5EF4-FFF2-40B4-BE49-F238E27FC236}">
              <a16:creationId xmlns:a16="http://schemas.microsoft.com/office/drawing/2014/main" xmlns="" id="{00000000-0008-0000-0700-0000F0020000}"/>
            </a:ext>
          </a:extLst>
        </xdr:cNvPr>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a:extLst>
            <a:ext uri="{FF2B5EF4-FFF2-40B4-BE49-F238E27FC236}">
              <a16:creationId xmlns:a16="http://schemas.microsoft.com/office/drawing/2014/main" xmlns="" id="{00000000-0008-0000-0700-0000F3020000}"/>
            </a:ext>
          </a:extLst>
        </xdr:cNvPr>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a:extLst>
            <a:ext uri="{FF2B5EF4-FFF2-40B4-BE49-F238E27FC236}">
              <a16:creationId xmlns:a16="http://schemas.microsoft.com/office/drawing/2014/main" xmlns="" id="{00000000-0008-0000-0700-000006030000}"/>
            </a:ext>
          </a:extLst>
        </xdr:cNvPr>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xmlns=""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xmlns=""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xmlns=""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xmlns=""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xmlns=""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衛生費については、平成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年度より全国、埼玉県、類似団体平均を下回る結果となった。主な要因としては、ごみ処理施設建設負担金が平成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年度で終了したことが挙げられる。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消防費については、年々増加傾向にあり、平成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年度においては、全国、埼玉県、類似団体平均を上回る結果となった。主な要因としては、常備消防事業による負担金の増加が挙げられる。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公債費については、類似団体平均及び埼玉県平均を上回っている。公債費については、平成３１年度までは上昇することが見込まれている。今後も計画的な借入れ及び年度間の償還額の平準化に努める。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年度でごみ処理施設建設負担金事業の終了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したことや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適切な財源の確保と歳出の精査により、取崩しを回避した結果、</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年度と横ばいを推移していたが、平成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年度は老人福祉費の増加等により減少した。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財政調整基金残高の水準を引き上げられるよう、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健全な行財政運営に努めていく。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続実質赤字比率について、当町では例年、全会計において黒字が続いており、特に水道事業、一般会計において黒字額が大きな割合を占めている。しかし、国民健康保険事業、下水道事業等は一般会計からの繰入金に依存する状況が続いており、今後も保険料や使用料の見直しなどにより、一般会計の負担額（繰出金）を減らしていくよう努める必要が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・実質公債費比率（分子）の構造について、平成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では前年度に引き続き増加した。その要因として主なものは、近年、借入れを行った地方債の元利償還金の増加によるものである。今後の財政運営については、緊急度・住民ニーズを的確に把握した事業の選択により、起債に大きく頼ることのないよう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・将来負担比率（分子）の構造については、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百万円減少している。そ</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の要因としては、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年度地方債発行額の減少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、並びに充当可能財源のうち、充当可能基金の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が要因となっている。今後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、充当可能基金の積立や地方債の新規発行額を抑制していくため、義務的経費の削減を中心とする行財政改革を進め、財政の健全化に努める。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・財政健全化の取組を着実に実施し、近年増加傾向にある。また、平成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年度においては法人町民税が約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77,000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千円の増収により、前年度よりも積立額が増加した。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・引き続き取崩額を抑え、災害等への備えのため、標準財政規模の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％を目途に積み立てることとしている。また、その他の特定目的基金のうち、基金の目的を達成したと考えられる基金については見直しを検討。</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・まちづくり寄附基金：子育てに関する事業、安心・安全に関する事業、芸術・文化・教育に関する事業など、魅力あるまちづくりを目的とする。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・緑ぬくもり基金：緑の保全・育成及び未来を拓きぬくもりのあるまちづくりを目的とする。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・生涯学習施設整備基金：生涯学習施設の整備を図ることを目的とする。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・まちづくり寄附基金：ふるさと納税による寄附額の増加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・まちづくり寄附基金：魅力あるまちづくりを形成するため、今後も約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千円を目途に積み立てることとしている。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・景気の動向による法人町民税等の税収の増加や事業費の精査・見直しを行い経費を抑制。</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・財政調整基金の残高を、標準財政規模の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％に達するよう努める。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D93D4D9-363F-4015-B62E-C99061B32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20AC62F-AB73-4494-BCFE-FF6A669A28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7BC082C-5810-4567-B2CA-E05404A2899E}"/>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FF5F2538-3542-45B9-8921-61FC1C1F2A68}"/>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20FDAEAC-FBD0-45D6-B8B0-3AB126F8C6A9}"/>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E543C110-821B-46AB-9266-C7CF4A7A8747}"/>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AA45DD4F-6A5F-4BC7-BC47-DACE84EE12B6}"/>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942EE242-C3FF-4635-9EC7-69B4598FA282}"/>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D6E7A195-D9E6-4501-B086-1E1D03953DCA}"/>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1D606D3-D54E-4C01-8318-092B4688B883}"/>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6F593A99-344D-4C02-B330-E1E7B0CC50EA}"/>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B3A53560-A098-4E40-A9C3-7845256D5200}"/>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38,404
37,700
15.33
13,404,434
12,670,386
699,949
8,260,209
14,787,504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8BD084F7-EF12-4E64-92D8-96FB1B182A0D}"/>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6AE29EE-15C2-487D-961A-3CBD7153BBF4}"/>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7880C220-E917-4444-9316-12A861A59CF3}"/>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B3F84118-63ED-43CF-83B7-3EBA485F49B9}"/>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A68AB4C3-8A4F-4EAE-A9B1-A2172D3AA6EC}"/>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F0B459A5-DD2C-49BD-9A45-FEC7880F66AA}"/>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546B37B-4B2E-4AB5-9A08-8888D6A8582B}"/>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85C1AD98-186E-467B-B84D-F3C022CA59D8}"/>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253699B-2CB1-4F37-B425-C2FB6B86B556}"/>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E68BA6B5-42C9-4800-9D66-DFE4D887EB01}"/>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CF56844B-C07E-49F9-A37B-DB8CF9AA0718}"/>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4EFFCA1B-DF0D-47DE-B8BF-F75628DC8B5D}"/>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1F7EA860-1E38-4ED9-B37A-35D63FA867E2}"/>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798CA5D7-CCC2-4A3D-9911-23225E92D755}"/>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BBF9855B-AF09-4E4B-883E-5F913EA4AC13}"/>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6AFECA12-D41C-4D1A-9BD2-D2AE70026C20}"/>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7745D515-3F02-4833-8123-75CEFC956383}"/>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2BCA89D2-5233-4C38-AEC7-9E2BDE43196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CED23CE7-D301-433A-B5BA-8BC16810D50B}"/>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7BF4E15E-A2B0-40BC-8591-A486FA162E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C663D5F0-2E26-4358-A5A8-1B64BB96D6C3}"/>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A8FCEC78-72AD-47BD-AC22-60ACFD2D485C}"/>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895BA234-5FF0-4DE6-9FC8-39FEA9B8C0BB}"/>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xmlns="" id="{EE0E7219-69EF-4F4C-8633-B0971AABFF60}"/>
            </a:ext>
          </a:extLst>
        </xdr:cNvPr>
        <xdr:cNvSpPr/>
      </xdr:nvSpPr>
      <xdr:spPr>
        <a:xfrm>
          <a:off x="3440562" y="4607971"/>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FAFF9CBD-115B-4D7C-B1BF-0F14424B9FFC}"/>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B0E09DFA-DB6C-4FC8-8AC0-4FFAC1508867}"/>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CE555A38-4A2B-4962-A02F-ED7DE89770FA}"/>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3DBD4CC4-FDCD-4C89-B50A-0F295564528A}"/>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46B66118-D665-4383-A9B9-0557E2E21A08}"/>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E5A41996-08BB-4959-9DAD-1B1582D82E99}"/>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6200D1BC-353D-4249-8A2B-0D1365E674D7}"/>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CD77E5E2-2B96-400D-84F6-55552FA8BF9E}"/>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2D76B9A3-82DE-48D5-9763-0133D5E46B6A}"/>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181D5FEA-C2C1-453D-84B7-35798AAAA5D8}"/>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整備中</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xmlns="" id="{1284CD44-53D3-414E-BB1A-7A0BEFA2C85D}"/>
            </a:ext>
          </a:extLst>
        </xdr:cNvPr>
        <xdr:cNvSpPr/>
      </xdr:nvSpPr>
      <xdr:spPr>
        <a:xfrm>
          <a:off x="1098550" y="4953000"/>
          <a:ext cx="36258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xmlns="" id="{DABE1751-9EB3-42B3-BAA5-96BBF7A1E7C3}"/>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a:extLst>
            <a:ext uri="{FF2B5EF4-FFF2-40B4-BE49-F238E27FC236}">
              <a16:creationId xmlns:a16="http://schemas.microsoft.com/office/drawing/2014/main" xmlns="" id="{3C92379F-CCFA-4ED9-BEAB-214686A8786F}"/>
            </a:ext>
          </a:extLst>
        </xdr:cNvPr>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a:extLst>
            <a:ext uri="{FF2B5EF4-FFF2-40B4-BE49-F238E27FC236}">
              <a16:creationId xmlns:a16="http://schemas.microsoft.com/office/drawing/2014/main" xmlns="" id="{078EC083-D6DD-4F5F-82C8-69812780FBA9}"/>
            </a:ext>
          </a:extLst>
        </xdr:cNvPr>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xmlns="" id="{C9DB00D1-5B5C-4CDF-9079-F0E33B20DCEB}"/>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xmlns="" id="{6A4FEB30-B13A-4731-91F4-4DB32E3899F0}"/>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xmlns="" id="{A3BEDBDA-A0FE-4084-8963-08CC04CD335F}"/>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xmlns="" id="{7E55A3E0-C741-49F8-AE6A-DD6CD3E960F6}"/>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xmlns="" id="{F399AFAD-6633-4AE6-9A33-4604EBA7996F}"/>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xmlns="" id="{AD0F61AB-8942-461E-92CC-AB28333CD330}"/>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xmlns="" id="{D076B434-E84E-4066-8281-222F15CCCF66}"/>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xmlns="" id="{3B1541D7-7F38-4690-8501-F58CED66ACCE}"/>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xmlns="" id="{214066DB-32D3-4E19-A216-EAD22418D21D}"/>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xmlns="" id="{DCDC44F6-E014-4A7B-8322-F1CE73468F77}"/>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大型の事業として広域ごみ処理施設、地方道路整備事業、土地区画整理支援事業などについて借入れを行ったとにより、地方債残高が増加しました。そのため、償還可能年数が類似団体平均を上回った。今後も借入れを行う事業内容を精査し、財政の健全化に努める。</a:t>
          </a: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xmlns="" id="{6668DFCB-C8C7-470E-B2D9-C3705C8541ED}"/>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xmlns="" id="{3577D586-203B-4041-9132-BDB36ADDEB42}"/>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a:extLst>
            <a:ext uri="{FF2B5EF4-FFF2-40B4-BE49-F238E27FC236}">
              <a16:creationId xmlns:a16="http://schemas.microsoft.com/office/drawing/2014/main" xmlns="" id="{BD78C85F-F455-4564-9D87-C9D3F085AB75}"/>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a:extLst>
            <a:ext uri="{FF2B5EF4-FFF2-40B4-BE49-F238E27FC236}">
              <a16:creationId xmlns:a16="http://schemas.microsoft.com/office/drawing/2014/main" xmlns="" id="{D1F042F5-276C-4833-BE0B-A1B1B0BD4942}"/>
            </a:ext>
          </a:extLst>
        </xdr:cNvPr>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a:extLst>
            <a:ext uri="{FF2B5EF4-FFF2-40B4-BE49-F238E27FC236}">
              <a16:creationId xmlns:a16="http://schemas.microsoft.com/office/drawing/2014/main" xmlns="" id="{90D55CD4-65CF-4F44-98C9-94C6FB809BA9}"/>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a:extLst>
            <a:ext uri="{FF2B5EF4-FFF2-40B4-BE49-F238E27FC236}">
              <a16:creationId xmlns:a16="http://schemas.microsoft.com/office/drawing/2014/main" xmlns="" id="{C8DD0013-CA2B-492D-B8A3-3DDDF7E9B04F}"/>
            </a:ext>
          </a:extLst>
        </xdr:cNvPr>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a:extLst>
            <a:ext uri="{FF2B5EF4-FFF2-40B4-BE49-F238E27FC236}">
              <a16:creationId xmlns:a16="http://schemas.microsoft.com/office/drawing/2014/main" xmlns="" id="{59C0EEC9-2F8D-471A-8AEB-4A7F1DFE8E6A}"/>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69" name="テキスト ボックス 68">
          <a:extLst>
            <a:ext uri="{FF2B5EF4-FFF2-40B4-BE49-F238E27FC236}">
              <a16:creationId xmlns:a16="http://schemas.microsoft.com/office/drawing/2014/main" xmlns="" id="{07AAE20A-6505-4993-AAC9-B3AB72623457}"/>
            </a:ext>
          </a:extLst>
        </xdr:cNvPr>
        <xdr:cNvSpPr txBox="1"/>
      </xdr:nvSpPr>
      <xdr:spPr>
        <a:xfrm>
          <a:off x="92799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a:extLst>
            <a:ext uri="{FF2B5EF4-FFF2-40B4-BE49-F238E27FC236}">
              <a16:creationId xmlns:a16="http://schemas.microsoft.com/office/drawing/2014/main" xmlns="" id="{B70DD6DF-9685-41DB-99D3-C9121C561D14}"/>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71" name="テキスト ボックス 70">
          <a:extLst>
            <a:ext uri="{FF2B5EF4-FFF2-40B4-BE49-F238E27FC236}">
              <a16:creationId xmlns:a16="http://schemas.microsoft.com/office/drawing/2014/main" xmlns="" id="{4FDE5D92-C77D-4835-9CDE-E25E34733A47}"/>
            </a:ext>
          </a:extLst>
        </xdr:cNvPr>
        <xdr:cNvSpPr txBox="1"/>
      </xdr:nvSpPr>
      <xdr:spPr>
        <a:xfrm>
          <a:off x="92799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a:extLst>
            <a:ext uri="{FF2B5EF4-FFF2-40B4-BE49-F238E27FC236}">
              <a16:creationId xmlns:a16="http://schemas.microsoft.com/office/drawing/2014/main" xmlns="" id="{DE9EFF32-6C3F-42C2-B5CD-63C9D43D687F}"/>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a:extLst>
            <a:ext uri="{FF2B5EF4-FFF2-40B4-BE49-F238E27FC236}">
              <a16:creationId xmlns:a16="http://schemas.microsoft.com/office/drawing/2014/main" xmlns="" id="{BD241290-02FE-43E0-974E-7CDBF65FA4C5}"/>
            </a:ext>
          </a:extLst>
        </xdr:cNvPr>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xmlns="" id="{53BBB6AC-6968-4D5C-B28A-934AB20EEC2C}"/>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B0AD8632-8695-4081-8207-2D9DA527889D}"/>
            </a:ext>
          </a:extLst>
        </xdr:cNvPr>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a:extLst>
            <a:ext uri="{FF2B5EF4-FFF2-40B4-BE49-F238E27FC236}">
              <a16:creationId xmlns:a16="http://schemas.microsoft.com/office/drawing/2014/main" xmlns="" id="{91905EAE-F5BE-46E5-BE60-C6B3AA290A56}"/>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77" name="直線コネクタ 76">
          <a:extLst>
            <a:ext uri="{FF2B5EF4-FFF2-40B4-BE49-F238E27FC236}">
              <a16:creationId xmlns:a16="http://schemas.microsoft.com/office/drawing/2014/main" xmlns="" id="{40E4A029-50EC-448B-8B40-6BD5108AA9EF}"/>
            </a:ext>
          </a:extLst>
        </xdr:cNvPr>
        <xdr:cNvCxnSpPr/>
      </xdr:nvCxnSpPr>
      <xdr:spPr>
        <a:xfrm flipV="1">
          <a:off x="12593320"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a:extLst>
            <a:ext uri="{FF2B5EF4-FFF2-40B4-BE49-F238E27FC236}">
              <a16:creationId xmlns:a16="http://schemas.microsoft.com/office/drawing/2014/main" xmlns="" id="{11A29775-DCD3-43C6-BE1F-210E3E8A21D2}"/>
            </a:ext>
          </a:extLst>
        </xdr:cNvPr>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a:extLst>
            <a:ext uri="{FF2B5EF4-FFF2-40B4-BE49-F238E27FC236}">
              <a16:creationId xmlns:a16="http://schemas.microsoft.com/office/drawing/2014/main" xmlns="" id="{CE601158-9B1E-4451-8A16-C4F3EF12E250}"/>
            </a:ext>
          </a:extLst>
        </xdr:cNvPr>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80" name="債務償還可能年数最大値テキスト">
          <a:extLst>
            <a:ext uri="{FF2B5EF4-FFF2-40B4-BE49-F238E27FC236}">
              <a16:creationId xmlns:a16="http://schemas.microsoft.com/office/drawing/2014/main" xmlns="" id="{EF755E60-5175-4CBA-943A-2C32D4667551}"/>
            </a:ext>
          </a:extLst>
        </xdr:cNvPr>
        <xdr:cNvSpPr txBox="1"/>
      </xdr:nvSpPr>
      <xdr:spPr>
        <a:xfrm>
          <a:off x="12646025"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81" name="直線コネクタ 80">
          <a:extLst>
            <a:ext uri="{FF2B5EF4-FFF2-40B4-BE49-F238E27FC236}">
              <a16:creationId xmlns:a16="http://schemas.microsoft.com/office/drawing/2014/main" xmlns="" id="{AF21F997-502B-46E1-BAB8-77C306763156}"/>
            </a:ext>
          </a:extLst>
        </xdr:cNvPr>
        <xdr:cNvCxnSpPr/>
      </xdr:nvCxnSpPr>
      <xdr:spPr>
        <a:xfrm>
          <a:off x="12534900" y="54783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82" name="債務償還可能年数平均値テキスト">
          <a:extLst>
            <a:ext uri="{FF2B5EF4-FFF2-40B4-BE49-F238E27FC236}">
              <a16:creationId xmlns:a16="http://schemas.microsoft.com/office/drawing/2014/main" xmlns="" id="{9A2129F2-64E4-476E-A175-258ED7A2C93C}"/>
            </a:ext>
          </a:extLst>
        </xdr:cNvPr>
        <xdr:cNvSpPr txBox="1"/>
      </xdr:nvSpPr>
      <xdr:spPr>
        <a:xfrm>
          <a:off x="12646025"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83" name="フローチャート: 判断 82">
          <a:extLst>
            <a:ext uri="{FF2B5EF4-FFF2-40B4-BE49-F238E27FC236}">
              <a16:creationId xmlns:a16="http://schemas.microsoft.com/office/drawing/2014/main" xmlns="" id="{F9E44039-4895-4758-815A-84D9E02C12D2}"/>
            </a:ext>
          </a:extLst>
        </xdr:cNvPr>
        <xdr:cNvSpPr/>
      </xdr:nvSpPr>
      <xdr:spPr>
        <a:xfrm>
          <a:off x="12573000" y="62767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97CE87B-4F5C-4E55-B15B-71DF8F28C2D8}"/>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5B7616F-5BB9-4B99-9537-F02CD27FEAB5}"/>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4BE9111A-25F0-44E0-A2E5-92E03FCCDBAD}"/>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B31C923C-7B7E-42CF-9005-CCEA01E00494}"/>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C22DBBB7-51B3-49A1-ADB7-A59588440049}"/>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53552</xdr:rowOff>
    </xdr:from>
    <xdr:to>
      <xdr:col>76</xdr:col>
      <xdr:colOff>73025</xdr:colOff>
      <xdr:row>31</xdr:row>
      <xdr:rowOff>155152</xdr:rowOff>
    </xdr:to>
    <xdr:sp macro="" textlink="">
      <xdr:nvSpPr>
        <xdr:cNvPr id="89" name="楕円 88">
          <a:extLst>
            <a:ext uri="{FF2B5EF4-FFF2-40B4-BE49-F238E27FC236}">
              <a16:creationId xmlns:a16="http://schemas.microsoft.com/office/drawing/2014/main" xmlns="" id="{82E17B66-7A77-4416-8796-0F7D6763F8EF}"/>
            </a:ext>
          </a:extLst>
        </xdr:cNvPr>
        <xdr:cNvSpPr/>
      </xdr:nvSpPr>
      <xdr:spPr>
        <a:xfrm>
          <a:off x="12573000" y="61400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76429</xdr:rowOff>
    </xdr:from>
    <xdr:ext cx="340478" cy="259045"/>
    <xdr:sp macro="" textlink="">
      <xdr:nvSpPr>
        <xdr:cNvPr id="90" name="債務償還可能年数該当値テキスト">
          <a:extLst>
            <a:ext uri="{FF2B5EF4-FFF2-40B4-BE49-F238E27FC236}">
              <a16:creationId xmlns:a16="http://schemas.microsoft.com/office/drawing/2014/main" xmlns="" id="{2B0AA77D-8963-4457-83CC-C0679E63395E}"/>
            </a:ext>
          </a:extLst>
        </xdr:cNvPr>
        <xdr:cNvSpPr txBox="1"/>
      </xdr:nvSpPr>
      <xdr:spPr>
        <a:xfrm>
          <a:off x="12646025" y="59914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a:extLst>
            <a:ext uri="{FF2B5EF4-FFF2-40B4-BE49-F238E27FC236}">
              <a16:creationId xmlns:a16="http://schemas.microsoft.com/office/drawing/2014/main" xmlns="" id="{12A7268A-F9B2-458B-86E7-EC6220F224BB}"/>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a:extLst>
            <a:ext uri="{FF2B5EF4-FFF2-40B4-BE49-F238E27FC236}">
              <a16:creationId xmlns:a16="http://schemas.microsoft.com/office/drawing/2014/main" xmlns="" id="{23E21A6F-2473-4F2E-9C2C-7C93BD6A4D3E}"/>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a:extLst>
            <a:ext uri="{FF2B5EF4-FFF2-40B4-BE49-F238E27FC236}">
              <a16:creationId xmlns:a16="http://schemas.microsoft.com/office/drawing/2014/main" xmlns="" id="{B7F1EA3E-132C-4F62-960C-2A69FEAC33EF}"/>
            </a:ext>
          </a:extLst>
        </xdr:cNvPr>
        <xdr:cNvSpPr/>
      </xdr:nvSpPr>
      <xdr:spPr>
        <a:xfrm>
          <a:off x="514350" y="8382000"/>
          <a:ext cx="5730875"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a:extLst>
            <a:ext uri="{FF2B5EF4-FFF2-40B4-BE49-F238E27FC236}">
              <a16:creationId xmlns:a16="http://schemas.microsoft.com/office/drawing/2014/main" xmlns="" id="{28157F4F-6FB2-4B7A-83FF-F53C5B8859E8}"/>
            </a:ext>
          </a:extLst>
        </xdr:cNvPr>
        <xdr:cNvSpPr/>
      </xdr:nvSpPr>
      <xdr:spPr>
        <a:xfrm>
          <a:off x="1098550" y="8509000"/>
          <a:ext cx="50196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a:extLst>
            <a:ext uri="{FF2B5EF4-FFF2-40B4-BE49-F238E27FC236}">
              <a16:creationId xmlns:a16="http://schemas.microsoft.com/office/drawing/2014/main" xmlns="" id="{731ACFAC-E9C9-4EEA-90C3-3A9706647C19}"/>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a:extLst>
            <a:ext uri="{FF2B5EF4-FFF2-40B4-BE49-F238E27FC236}">
              <a16:creationId xmlns:a16="http://schemas.microsoft.com/office/drawing/2014/main" xmlns="" id="{22220053-B494-4698-A83C-BFF885455074}"/>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E913EDE-4A9C-4C4F-8A93-1AE45EA0B28E}"/>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F535A32-DC3C-43C9-8C4C-5CB67368F497}"/>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C056BB6-8DA8-465E-AC9C-7B85CF51775F}"/>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D968253-85C5-4647-9FE7-0C553EA639D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6B5EBCD-6312-46BC-A565-A35CC58790EF}"/>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72EE14D-14A0-459A-BFAF-C1179FB7E6F5}"/>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F78FB7A-A4C1-44CD-B4EE-F3AABF4C9349}"/>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F44F6DF-231A-49EE-8135-4A103AED0E27}"/>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E0E1641-C970-499C-ABF6-F8007DC0A526}"/>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835C87E-3846-4173-ABF9-1E8915C21391}"/>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38,404
37,700
15.33
13,404,434
12,670,386
699,949
8,260,209
14,787,504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CC65BBB-1BE3-4A0C-B469-650AE9405E3E}"/>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AAD508E-ECF7-484D-B96D-A1CA513BD279}"/>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FD1DF81-1073-4B9C-A01C-04C00DA2C00E}"/>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1EEE7DE-EB15-4305-B3AC-E16ECF2471E6}"/>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F13A3A5-15D1-457C-ACE3-3CB80ECE8636}"/>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94581DC9-7B19-4830-82C9-2F081747C063}"/>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xmlns="" id="{ED85C3B1-6BE0-46E1-84B3-DB90BF6CA336}"/>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xmlns="" id="{EDE8DD31-911E-4203-834E-E015D23A96A9}"/>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xmlns="" id="{6DCBAC1D-DE6C-4707-8FB7-0F1F8CDCF09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xmlns="" id="{2DEDEFC8-0182-4AD9-8DFA-D4C6EC1B70AE}"/>
            </a:ext>
          </a:extLst>
        </xdr:cNvPr>
        <xdr:cNvSpPr/>
      </xdr:nvSpPr>
      <xdr:spPr>
        <a:xfrm>
          <a:off x="647700" y="4191000"/>
          <a:ext cx="189357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xmlns="" id="{1A5A211C-BB25-45D0-95A1-DC2696A5E33D}"/>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xmlns="" id="{01529E02-D888-4816-8DA3-F701C7E2AD7D}"/>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xmlns="" id="{998C2C66-906C-4C8C-82D5-AED30C91172F}"/>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7113F79-2520-4AC4-A9DB-0E52A2E8E5DF}"/>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5D9E43F-94AC-4A7F-B80B-E1C6F91571BC}"/>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D3D77DD-86DC-40E0-8CE0-2469A6E41E3C}"/>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50CADA6-58CD-4706-83AC-52C392FB30DA}"/>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5B86931-D1EF-4109-9352-41121E4BAA61}"/>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E7AB0DC-7C15-47C7-9F1F-14F2BDE9E974}"/>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2360AE9-1995-47DC-A3C2-E2D0580F172F}"/>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048B8E1-CE5B-48DE-B0B2-113F82E280F1}"/>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1FC47BD-55E6-40D5-9891-10B5A055D87C}"/>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8A0E425-8814-4535-9AA9-0406152C138F}"/>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38,404
37,700
15.33
13,404,434
12,670,386
699,949
8,260,209
14,787,504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1EC55AF4-CB7C-4CEB-8DA1-FAB2221E06B5}"/>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D9919B5-B8D2-45EB-B2D9-0A0CF1E06798}"/>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70C88A3-2BDB-46B6-B72E-7BE088EA8DB8}"/>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BB668CB-8377-4C46-835F-1BED26CF7A5F}"/>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DD14DBA-05E0-462A-8EA8-235E688A187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18DBE37A-D753-4B0D-9E7A-93E7C3D361C4}"/>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xmlns="" id="{148E5DB0-6D4E-49DD-939F-45CE663F16EE}"/>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xmlns="" id="{E5DE8DF3-F68E-4260-92F0-D3C442570467}"/>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xmlns="" id="{E82B2C15-1F0C-4D9B-BDA8-111E7D5B3DE6}"/>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xmlns="" id="{988CE608-2DD3-4162-AC41-3B3751D4F42E}"/>
            </a:ext>
          </a:extLst>
        </xdr:cNvPr>
        <xdr:cNvSpPr/>
      </xdr:nvSpPr>
      <xdr:spPr>
        <a:xfrm>
          <a:off x="647700" y="4191000"/>
          <a:ext cx="189357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xmlns="" id="{C26A77A4-E435-4493-A5E8-5D9A4EF68451}"/>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xmlns="" id="{95229319-D9A2-47BD-9C69-B1662B69BDB2}"/>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xmlns="" id="{55C355A0-D615-454A-AD52-EFD5957CE1DA}"/>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13404434</v>
      </c>
      <c r="BO4" s="410"/>
      <c r="BP4" s="410"/>
      <c r="BQ4" s="410"/>
      <c r="BR4" s="410"/>
      <c r="BS4" s="410"/>
      <c r="BT4" s="410"/>
      <c r="BU4" s="411"/>
      <c r="BV4" s="409">
        <v>14346112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8.5</v>
      </c>
      <c r="CU4" s="416"/>
      <c r="CV4" s="416"/>
      <c r="CW4" s="416"/>
      <c r="CX4" s="416"/>
      <c r="CY4" s="416"/>
      <c r="CZ4" s="416"/>
      <c r="DA4" s="417"/>
      <c r="DB4" s="415">
        <v>10.1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12670386</v>
      </c>
      <c r="BO5" s="447"/>
      <c r="BP5" s="447"/>
      <c r="BQ5" s="447"/>
      <c r="BR5" s="447"/>
      <c r="BS5" s="447"/>
      <c r="BT5" s="447"/>
      <c r="BU5" s="448"/>
      <c r="BV5" s="446">
        <v>13512565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95.4</v>
      </c>
      <c r="CU5" s="444"/>
      <c r="CV5" s="444"/>
      <c r="CW5" s="444"/>
      <c r="CX5" s="444"/>
      <c r="CY5" s="444"/>
      <c r="CZ5" s="444"/>
      <c r="DA5" s="445"/>
      <c r="DB5" s="443">
        <v>95.8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734048</v>
      </c>
      <c r="BO6" s="447"/>
      <c r="BP6" s="447"/>
      <c r="BQ6" s="447"/>
      <c r="BR6" s="447"/>
      <c r="BS6" s="447"/>
      <c r="BT6" s="447"/>
      <c r="BU6" s="448"/>
      <c r="BV6" s="446">
        <v>833547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95.4</v>
      </c>
      <c r="CU6" s="484"/>
      <c r="CV6" s="484"/>
      <c r="CW6" s="484"/>
      <c r="CX6" s="484"/>
      <c r="CY6" s="484"/>
      <c r="CZ6" s="484"/>
      <c r="DA6" s="485"/>
      <c r="DB6" s="483">
        <v>95.8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34099</v>
      </c>
      <c r="BO7" s="447"/>
      <c r="BP7" s="447"/>
      <c r="BQ7" s="447"/>
      <c r="BR7" s="447"/>
      <c r="BS7" s="447"/>
      <c r="BT7" s="447"/>
      <c r="BU7" s="448"/>
      <c r="BV7" s="446">
        <v>21571</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8260209</v>
      </c>
      <c r="CU7" s="447"/>
      <c r="CV7" s="447"/>
      <c r="CW7" s="447"/>
      <c r="CX7" s="447"/>
      <c r="CY7" s="447"/>
      <c r="CZ7" s="447"/>
      <c r="DA7" s="448"/>
      <c r="DB7" s="446">
        <v>8067536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699949</v>
      </c>
      <c r="BO8" s="447"/>
      <c r="BP8" s="447"/>
      <c r="BQ8" s="447"/>
      <c r="BR8" s="447"/>
      <c r="BS8" s="447"/>
      <c r="BT8" s="447"/>
      <c r="BU8" s="448"/>
      <c r="BV8" s="446">
        <v>811976</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1.04</v>
      </c>
      <c r="CU8" s="487"/>
      <c r="CV8" s="487"/>
      <c r="CW8" s="487"/>
      <c r="CX8" s="487"/>
      <c r="CY8" s="487"/>
      <c r="CZ8" s="487"/>
      <c r="DA8" s="488"/>
      <c r="DB8" s="486">
        <v>1.03</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38456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-112027</v>
      </c>
      <c r="BO9" s="447"/>
      <c r="BP9" s="447"/>
      <c r="BQ9" s="447"/>
      <c r="BR9" s="447"/>
      <c r="BS9" s="447"/>
      <c r="BT9" s="447"/>
      <c r="BU9" s="448"/>
      <c r="BV9" s="446">
        <v>38103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14.7</v>
      </c>
      <c r="CU9" s="444"/>
      <c r="CV9" s="444"/>
      <c r="CW9" s="444"/>
      <c r="CX9" s="444"/>
      <c r="CY9" s="444"/>
      <c r="CZ9" s="444"/>
      <c r="DA9" s="445"/>
      <c r="DB9" s="443">
        <v>13.3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38706</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88</v>
      </c>
      <c r="AV10" s="479"/>
      <c r="AW10" s="479"/>
      <c r="AX10" s="479"/>
      <c r="AY10" s="480" t="s">
        <v>115</v>
      </c>
      <c r="AZ10" s="481"/>
      <c r="BA10" s="481"/>
      <c r="BB10" s="481"/>
      <c r="BC10" s="481"/>
      <c r="BD10" s="481"/>
      <c r="BE10" s="481"/>
      <c r="BF10" s="481"/>
      <c r="BG10" s="481"/>
      <c r="BH10" s="481"/>
      <c r="BI10" s="481"/>
      <c r="BJ10" s="481"/>
      <c r="BK10" s="481"/>
      <c r="BL10" s="481"/>
      <c r="BM10" s="482"/>
      <c r="BN10" s="446">
        <v>504754</v>
      </c>
      <c r="BO10" s="447"/>
      <c r="BP10" s="447"/>
      <c r="BQ10" s="447"/>
      <c r="BR10" s="447"/>
      <c r="BS10" s="447"/>
      <c r="BT10" s="447"/>
      <c r="BU10" s="448"/>
      <c r="BV10" s="446">
        <v>543577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110</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38404</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110</v>
      </c>
      <c r="AV12" s="479"/>
      <c r="AW12" s="479"/>
      <c r="AX12" s="479"/>
      <c r="AY12" s="480" t="s">
        <v>129</v>
      </c>
      <c r="AZ12" s="481"/>
      <c r="BA12" s="481"/>
      <c r="BB12" s="481"/>
      <c r="BC12" s="481"/>
      <c r="BD12" s="481"/>
      <c r="BE12" s="481"/>
      <c r="BF12" s="481"/>
      <c r="BG12" s="481"/>
      <c r="BH12" s="481"/>
      <c r="BI12" s="481"/>
      <c r="BJ12" s="481"/>
      <c r="BK12" s="481"/>
      <c r="BL12" s="481"/>
      <c r="BM12" s="482"/>
      <c r="BN12" s="446">
        <v>395483</v>
      </c>
      <c r="BO12" s="447"/>
      <c r="BP12" s="447"/>
      <c r="BQ12" s="447"/>
      <c r="BR12" s="447"/>
      <c r="BS12" s="447"/>
      <c r="BT12" s="447"/>
      <c r="BU12" s="448"/>
      <c r="BV12" s="446">
        <v>550690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37700</v>
      </c>
      <c r="S13" s="528"/>
      <c r="T13" s="528"/>
      <c r="U13" s="528"/>
      <c r="V13" s="529"/>
      <c r="W13" s="462" t="s">
        <v>133</v>
      </c>
      <c r="X13" s="463"/>
      <c r="Y13" s="463"/>
      <c r="Z13" s="463"/>
      <c r="AA13" s="463"/>
      <c r="AB13" s="453"/>
      <c r="AC13" s="497">
        <v>607</v>
      </c>
      <c r="AD13" s="498"/>
      <c r="AE13" s="498"/>
      <c r="AF13" s="498"/>
      <c r="AG13" s="537"/>
      <c r="AH13" s="497">
        <v>638</v>
      </c>
      <c r="AI13" s="498"/>
      <c r="AJ13" s="498"/>
      <c r="AK13" s="498"/>
      <c r="AL13" s="499"/>
      <c r="AM13" s="475" t="s">
        <v>134</v>
      </c>
      <c r="AN13" s="476"/>
      <c r="AO13" s="476"/>
      <c r="AP13" s="476"/>
      <c r="AQ13" s="476"/>
      <c r="AR13" s="476"/>
      <c r="AS13" s="476"/>
      <c r="AT13" s="477"/>
      <c r="AU13" s="478" t="s">
        <v>96</v>
      </c>
      <c r="AV13" s="479"/>
      <c r="AW13" s="479"/>
      <c r="AX13" s="479"/>
      <c r="AY13" s="480" t="s">
        <v>135</v>
      </c>
      <c r="AZ13" s="481"/>
      <c r="BA13" s="481"/>
      <c r="BB13" s="481"/>
      <c r="BC13" s="481"/>
      <c r="BD13" s="481"/>
      <c r="BE13" s="481"/>
      <c r="BF13" s="481"/>
      <c r="BG13" s="481"/>
      <c r="BH13" s="481"/>
      <c r="BI13" s="481"/>
      <c r="BJ13" s="481"/>
      <c r="BK13" s="481"/>
      <c r="BL13" s="481"/>
      <c r="BM13" s="482"/>
      <c r="BN13" s="446">
        <v>-2756</v>
      </c>
      <c r="BO13" s="447"/>
      <c r="BP13" s="447"/>
      <c r="BQ13" s="447"/>
      <c r="BR13" s="447"/>
      <c r="BS13" s="447"/>
      <c r="BT13" s="447"/>
      <c r="BU13" s="448"/>
      <c r="BV13" s="446">
        <v>30990</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9.6999999999999993</v>
      </c>
      <c r="CU13" s="444"/>
      <c r="CV13" s="444"/>
      <c r="CW13" s="444"/>
      <c r="CX13" s="444"/>
      <c r="CY13" s="444"/>
      <c r="CZ13" s="444"/>
      <c r="DA13" s="445"/>
      <c r="DB13" s="443">
        <v>8.6999999999999993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38243</v>
      </c>
      <c r="S14" s="528"/>
      <c r="T14" s="528"/>
      <c r="U14" s="528"/>
      <c r="V14" s="529"/>
      <c r="W14" s="436"/>
      <c r="X14" s="437"/>
      <c r="Y14" s="437"/>
      <c r="Z14" s="437"/>
      <c r="AA14" s="437"/>
      <c r="AB14" s="426"/>
      <c r="AC14" s="530">
        <v>3.7</v>
      </c>
      <c r="AD14" s="531"/>
      <c r="AE14" s="531"/>
      <c r="AF14" s="531"/>
      <c r="AG14" s="532"/>
      <c r="AH14" s="530">
        <v>3.7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123.1</v>
      </c>
      <c r="CU14" s="542"/>
      <c r="CV14" s="542"/>
      <c r="CW14" s="542"/>
      <c r="CX14" s="542"/>
      <c r="CY14" s="542"/>
      <c r="CZ14" s="542"/>
      <c r="DA14" s="543"/>
      <c r="DB14" s="541">
        <v>136.30000000000001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37639</v>
      </c>
      <c r="S15" s="528"/>
      <c r="T15" s="528"/>
      <c r="U15" s="528"/>
      <c r="V15" s="529"/>
      <c r="W15" s="462" t="s">
        <v>140</v>
      </c>
      <c r="X15" s="463"/>
      <c r="Y15" s="463"/>
      <c r="Z15" s="463"/>
      <c r="AA15" s="463"/>
      <c r="AB15" s="453"/>
      <c r="AC15" s="497">
        <v>4202</v>
      </c>
      <c r="AD15" s="498"/>
      <c r="AE15" s="498"/>
      <c r="AF15" s="498"/>
      <c r="AG15" s="537"/>
      <c r="AH15" s="497">
        <v>4640</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6362461</v>
      </c>
      <c r="BO15" s="410"/>
      <c r="BP15" s="410"/>
      <c r="BQ15" s="410"/>
      <c r="BR15" s="410"/>
      <c r="BS15" s="410"/>
      <c r="BT15" s="410"/>
      <c r="BU15" s="411"/>
      <c r="BV15" s="409">
        <v>6222584</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25.9</v>
      </c>
      <c r="AD16" s="531"/>
      <c r="AE16" s="531"/>
      <c r="AF16" s="531"/>
      <c r="AG16" s="532"/>
      <c r="AH16" s="530">
        <v>26.8</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6008048</v>
      </c>
      <c r="BO16" s="447"/>
      <c r="BP16" s="447"/>
      <c r="BQ16" s="447"/>
      <c r="BR16" s="447"/>
      <c r="BS16" s="447"/>
      <c r="BT16" s="447"/>
      <c r="BU16" s="448"/>
      <c r="BV16" s="446">
        <v>5971572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11415</v>
      </c>
      <c r="AD17" s="498"/>
      <c r="AE17" s="498"/>
      <c r="AF17" s="498"/>
      <c r="AG17" s="537"/>
      <c r="AH17" s="497">
        <v>12053</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8260209</v>
      </c>
      <c r="BO17" s="447"/>
      <c r="BP17" s="447"/>
      <c r="BQ17" s="447"/>
      <c r="BR17" s="447"/>
      <c r="BS17" s="447"/>
      <c r="BT17" s="447"/>
      <c r="BU17" s="448"/>
      <c r="BV17" s="446">
        <v>8067536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15.33</v>
      </c>
      <c r="M18" s="559"/>
      <c r="N18" s="559"/>
      <c r="O18" s="559"/>
      <c r="P18" s="559"/>
      <c r="Q18" s="559"/>
      <c r="R18" s="560"/>
      <c r="S18" s="560"/>
      <c r="T18" s="560"/>
      <c r="U18" s="560"/>
      <c r="V18" s="561"/>
      <c r="W18" s="464"/>
      <c r="X18" s="465"/>
      <c r="Y18" s="465"/>
      <c r="Z18" s="465"/>
      <c r="AA18" s="465"/>
      <c r="AB18" s="456"/>
      <c r="AC18" s="562">
        <v>70.400000000000006</v>
      </c>
      <c r="AD18" s="563"/>
      <c r="AE18" s="563"/>
      <c r="AF18" s="563"/>
      <c r="AG18" s="564"/>
      <c r="AH18" s="562">
        <v>69.5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8099746</v>
      </c>
      <c r="BO18" s="447"/>
      <c r="BP18" s="447"/>
      <c r="BQ18" s="447"/>
      <c r="BR18" s="447"/>
      <c r="BS18" s="447"/>
      <c r="BT18" s="447"/>
      <c r="BU18" s="448"/>
      <c r="BV18" s="446">
        <v>8005351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2509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10122750</v>
      </c>
      <c r="BO19" s="447"/>
      <c r="BP19" s="447"/>
      <c r="BQ19" s="447"/>
      <c r="BR19" s="447"/>
      <c r="BS19" s="447"/>
      <c r="BT19" s="447"/>
      <c r="BU19" s="448"/>
      <c r="BV19" s="446">
        <v>10215512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14328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14787504</v>
      </c>
      <c r="BO23" s="447"/>
      <c r="BP23" s="447"/>
      <c r="BQ23" s="447"/>
      <c r="BR23" s="447"/>
      <c r="BS23" s="447"/>
      <c r="BT23" s="447"/>
      <c r="BU23" s="448"/>
      <c r="BV23" s="446">
        <v>15404571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7125</v>
      </c>
      <c r="R24" s="498"/>
      <c r="S24" s="498"/>
      <c r="T24" s="498"/>
      <c r="U24" s="498"/>
      <c r="V24" s="537"/>
      <c r="W24" s="596"/>
      <c r="X24" s="584"/>
      <c r="Y24" s="585"/>
      <c r="Z24" s="496" t="s">
        <v>164</v>
      </c>
      <c r="AA24" s="476"/>
      <c r="AB24" s="476"/>
      <c r="AC24" s="476"/>
      <c r="AD24" s="476"/>
      <c r="AE24" s="476"/>
      <c r="AF24" s="476"/>
      <c r="AG24" s="477"/>
      <c r="AH24" s="497">
        <v>246</v>
      </c>
      <c r="AI24" s="498"/>
      <c r="AJ24" s="498"/>
      <c r="AK24" s="498"/>
      <c r="AL24" s="537"/>
      <c r="AM24" s="497">
        <v>783018</v>
      </c>
      <c r="AN24" s="498"/>
      <c r="AO24" s="498"/>
      <c r="AP24" s="498"/>
      <c r="AQ24" s="498"/>
      <c r="AR24" s="537"/>
      <c r="AS24" s="497">
        <v>3183</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4577093</v>
      </c>
      <c r="BO24" s="447"/>
      <c r="BP24" s="447"/>
      <c r="BQ24" s="447"/>
      <c r="BR24" s="447"/>
      <c r="BS24" s="447"/>
      <c r="BT24" s="447"/>
      <c r="BU24" s="448"/>
      <c r="BV24" s="446">
        <v>5124415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6400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123</v>
      </c>
      <c r="AN25" s="498"/>
      <c r="AO25" s="498"/>
      <c r="AP25" s="498"/>
      <c r="AQ25" s="498"/>
      <c r="AR25" s="537"/>
      <c r="AS25" s="497" t="s">
        <v>122</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510623</v>
      </c>
      <c r="BO25" s="410"/>
      <c r="BP25" s="410"/>
      <c r="BQ25" s="410"/>
      <c r="BR25" s="410"/>
      <c r="BS25" s="410"/>
      <c r="BT25" s="410"/>
      <c r="BU25" s="411"/>
      <c r="BV25" s="409">
        <v>1305899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6100</v>
      </c>
      <c r="R26" s="498"/>
      <c r="S26" s="498"/>
      <c r="T26" s="498"/>
      <c r="U26" s="498"/>
      <c r="V26" s="537"/>
      <c r="W26" s="596"/>
      <c r="X26" s="584"/>
      <c r="Y26" s="585"/>
      <c r="Z26" s="496" t="s">
        <v>171</v>
      </c>
      <c r="AA26" s="606"/>
      <c r="AB26" s="606"/>
      <c r="AC26" s="606"/>
      <c r="AD26" s="606"/>
      <c r="AE26" s="606"/>
      <c r="AF26" s="606"/>
      <c r="AG26" s="607"/>
      <c r="AH26" s="497">
        <v>4</v>
      </c>
      <c r="AI26" s="498"/>
      <c r="AJ26" s="498"/>
      <c r="AK26" s="498"/>
      <c r="AL26" s="537"/>
      <c r="AM26" s="497">
        <v>13520</v>
      </c>
      <c r="AN26" s="498"/>
      <c r="AO26" s="498"/>
      <c r="AP26" s="498"/>
      <c r="AQ26" s="498"/>
      <c r="AR26" s="537"/>
      <c r="AS26" s="497">
        <v>3380</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3260</v>
      </c>
      <c r="R27" s="498"/>
      <c r="S27" s="498"/>
      <c r="T27" s="498"/>
      <c r="U27" s="498"/>
      <c r="V27" s="537"/>
      <c r="W27" s="596"/>
      <c r="X27" s="584"/>
      <c r="Y27" s="585"/>
      <c r="Z27" s="496" t="s">
        <v>174</v>
      </c>
      <c r="AA27" s="476"/>
      <c r="AB27" s="476"/>
      <c r="AC27" s="476"/>
      <c r="AD27" s="476"/>
      <c r="AE27" s="476"/>
      <c r="AF27" s="476"/>
      <c r="AG27" s="477"/>
      <c r="AH27" s="497">
        <v>6</v>
      </c>
      <c r="AI27" s="498"/>
      <c r="AJ27" s="498"/>
      <c r="AK27" s="498"/>
      <c r="AL27" s="537"/>
      <c r="AM27" s="497">
        <v>24588</v>
      </c>
      <c r="AN27" s="498"/>
      <c r="AO27" s="498"/>
      <c r="AP27" s="498"/>
      <c r="AQ27" s="498"/>
      <c r="AR27" s="537"/>
      <c r="AS27" s="497">
        <v>4098</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131</v>
      </c>
      <c r="BO27" s="620"/>
      <c r="BP27" s="620"/>
      <c r="BQ27" s="620"/>
      <c r="BR27" s="620"/>
      <c r="BS27" s="620"/>
      <c r="BT27" s="620"/>
      <c r="BU27" s="621"/>
      <c r="BV27" s="619" t="s">
        <v>168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2720</v>
      </c>
      <c r="R28" s="498"/>
      <c r="S28" s="498"/>
      <c r="T28" s="498"/>
      <c r="U28" s="498"/>
      <c r="V28" s="537"/>
      <c r="W28" s="596"/>
      <c r="X28" s="584"/>
      <c r="Y28" s="585"/>
      <c r="Z28" s="496" t="s">
        <v>177</v>
      </c>
      <c r="AA28" s="476"/>
      <c r="AB28" s="476"/>
      <c r="AC28" s="476"/>
      <c r="AD28" s="476"/>
      <c r="AE28" s="476"/>
      <c r="AF28" s="476"/>
      <c r="AG28" s="477"/>
      <c r="AH28" s="497" t="s">
        <v>123</v>
      </c>
      <c r="AI28" s="498"/>
      <c r="AJ28" s="498"/>
      <c r="AK28" s="498"/>
      <c r="AL28" s="537"/>
      <c r="AM28" s="497" t="s">
        <v>123</v>
      </c>
      <c r="AN28" s="498"/>
      <c r="AO28" s="498"/>
      <c r="AP28" s="498"/>
      <c r="AQ28" s="498"/>
      <c r="AR28" s="537"/>
      <c r="AS28" s="497" t="s">
        <v>178</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617304</v>
      </c>
      <c r="BO28" s="410"/>
      <c r="BP28" s="410"/>
      <c r="BQ28" s="410"/>
      <c r="BR28" s="410"/>
      <c r="BS28" s="410"/>
      <c r="BT28" s="410"/>
      <c r="BU28" s="411"/>
      <c r="BV28" s="409">
        <v>508033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13</v>
      </c>
      <c r="M29" s="498"/>
      <c r="N29" s="498"/>
      <c r="O29" s="498"/>
      <c r="P29" s="537"/>
      <c r="Q29" s="497">
        <v>2520</v>
      </c>
      <c r="R29" s="498"/>
      <c r="S29" s="498"/>
      <c r="T29" s="498"/>
      <c r="U29" s="498"/>
      <c r="V29" s="537"/>
      <c r="W29" s="597"/>
      <c r="X29" s="598"/>
      <c r="Y29" s="599"/>
      <c r="Z29" s="496" t="s">
        <v>181</v>
      </c>
      <c r="AA29" s="476"/>
      <c r="AB29" s="476"/>
      <c r="AC29" s="476"/>
      <c r="AD29" s="476"/>
      <c r="AE29" s="476"/>
      <c r="AF29" s="476"/>
      <c r="AG29" s="477"/>
      <c r="AH29" s="497">
        <v>252</v>
      </c>
      <c r="AI29" s="498"/>
      <c r="AJ29" s="498"/>
      <c r="AK29" s="498"/>
      <c r="AL29" s="537"/>
      <c r="AM29" s="497">
        <v>807606</v>
      </c>
      <c r="AN29" s="498"/>
      <c r="AO29" s="498"/>
      <c r="AP29" s="498"/>
      <c r="AQ29" s="498"/>
      <c r="AR29" s="537"/>
      <c r="AS29" s="497">
        <v>3205</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t="s">
        <v>123</v>
      </c>
      <c r="BO29" s="447"/>
      <c r="BP29" s="447"/>
      <c r="BQ29" s="447"/>
      <c r="BR29" s="447"/>
      <c r="BS29" s="447"/>
      <c r="BT29" s="447"/>
      <c r="BU29" s="448"/>
      <c r="BV29" s="446" t="s">
        <v>168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226181</v>
      </c>
      <c r="BO30" s="620"/>
      <c r="BP30" s="620"/>
      <c r="BQ30" s="620"/>
      <c r="BR30" s="620"/>
      <c r="BS30" s="620"/>
      <c r="BT30" s="620"/>
      <c r="BU30" s="621"/>
      <c r="BV30" s="619">
        <v>133084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195</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192</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入間東部地区衛生組合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三芳町土地開発公社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入間東部地区消防組合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埼玉県後期高齢者医療広域連合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埼玉県後期高齢者医療広域連合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埼玉県市町村総合事務組合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埼玉県市町村総合事務組合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彩の国さいたま人づくり広域連合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SHMejOs1PiZGNKLD//COSKpSLYcpHH8MW1bBrImeWwyLJ/tgT9hANxkctdNWG6h5ppI7HnAtDnANhRPVDneNmQ==" saltValue="H3O/JvILFQxasrkHjRvA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7793876</v>
      </c>
      <c r="S5" s="649"/>
      <c r="T5" s="649"/>
      <c r="U5" s="649"/>
      <c r="V5" s="649"/>
      <c r="W5" s="649"/>
      <c r="X5" s="649"/>
      <c r="Y5" s="650"/>
      <c r="Z5" s="651">
        <v>58.1</v>
      </c>
      <c r="AA5" s="651"/>
      <c r="AB5" s="651"/>
      <c r="AC5" s="651"/>
      <c r="AD5" s="652">
        <v>7486720</v>
      </c>
      <c r="AE5" s="652"/>
      <c r="AF5" s="652"/>
      <c r="AG5" s="652"/>
      <c r="AH5" s="652"/>
      <c r="AI5" s="652"/>
      <c r="AJ5" s="652"/>
      <c r="AK5" s="652"/>
      <c r="AL5" s="653">
        <v>88.1</v>
      </c>
      <c r="AM5" s="654"/>
      <c r="AN5" s="654"/>
      <c r="AO5" s="655"/>
      <c r="AP5" s="645" t="s">
        <v>224</v>
      </c>
      <c r="AQ5" s="646"/>
      <c r="AR5" s="646"/>
      <c r="AS5" s="646"/>
      <c r="AT5" s="646"/>
      <c r="AU5" s="646"/>
      <c r="AV5" s="646"/>
      <c r="AW5" s="646"/>
      <c r="AX5" s="646"/>
      <c r="AY5" s="646"/>
      <c r="AZ5" s="646"/>
      <c r="BA5" s="646"/>
      <c r="BB5" s="646"/>
      <c r="BC5" s="646"/>
      <c r="BD5" s="646"/>
      <c r="BE5" s="646"/>
      <c r="BF5" s="647"/>
      <c r="BG5" s="659">
        <v>7486720</v>
      </c>
      <c r="BH5" s="660"/>
      <c r="BI5" s="660"/>
      <c r="BJ5" s="660"/>
      <c r="BK5" s="660"/>
      <c r="BL5" s="660"/>
      <c r="BM5" s="660"/>
      <c r="BN5" s="661"/>
      <c r="BO5" s="662">
        <v>96.1</v>
      </c>
      <c r="BP5" s="662"/>
      <c r="BQ5" s="662"/>
      <c r="BR5" s="662"/>
      <c r="BS5" s="663">
        <v>100720</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83116</v>
      </c>
      <c r="S6" s="660"/>
      <c r="T6" s="660"/>
      <c r="U6" s="660"/>
      <c r="V6" s="660"/>
      <c r="W6" s="660"/>
      <c r="X6" s="660"/>
      <c r="Y6" s="661"/>
      <c r="Z6" s="662">
        <v>0.6</v>
      </c>
      <c r="AA6" s="662"/>
      <c r="AB6" s="662"/>
      <c r="AC6" s="662"/>
      <c r="AD6" s="663">
        <v>83116</v>
      </c>
      <c r="AE6" s="663"/>
      <c r="AF6" s="663"/>
      <c r="AG6" s="663"/>
      <c r="AH6" s="663"/>
      <c r="AI6" s="663"/>
      <c r="AJ6" s="663"/>
      <c r="AK6" s="663"/>
      <c r="AL6" s="664">
        <v>1</v>
      </c>
      <c r="AM6" s="665"/>
      <c r="AN6" s="665"/>
      <c r="AO6" s="666"/>
      <c r="AP6" s="656" t="s">
        <v>229</v>
      </c>
      <c r="AQ6" s="657"/>
      <c r="AR6" s="657"/>
      <c r="AS6" s="657"/>
      <c r="AT6" s="657"/>
      <c r="AU6" s="657"/>
      <c r="AV6" s="657"/>
      <c r="AW6" s="657"/>
      <c r="AX6" s="657"/>
      <c r="AY6" s="657"/>
      <c r="AZ6" s="657"/>
      <c r="BA6" s="657"/>
      <c r="BB6" s="657"/>
      <c r="BC6" s="657"/>
      <c r="BD6" s="657"/>
      <c r="BE6" s="657"/>
      <c r="BF6" s="658"/>
      <c r="BG6" s="659">
        <v>7486720</v>
      </c>
      <c r="BH6" s="660"/>
      <c r="BI6" s="660"/>
      <c r="BJ6" s="660"/>
      <c r="BK6" s="660"/>
      <c r="BL6" s="660"/>
      <c r="BM6" s="660"/>
      <c r="BN6" s="661"/>
      <c r="BO6" s="662">
        <v>96.1</v>
      </c>
      <c r="BP6" s="662"/>
      <c r="BQ6" s="662"/>
      <c r="BR6" s="662"/>
      <c r="BS6" s="663">
        <v>100720</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127933</v>
      </c>
      <c r="CS6" s="660"/>
      <c r="CT6" s="660"/>
      <c r="CU6" s="660"/>
      <c r="CV6" s="660"/>
      <c r="CW6" s="660"/>
      <c r="CX6" s="660"/>
      <c r="CY6" s="661"/>
      <c r="CZ6" s="653">
        <v>1</v>
      </c>
      <c r="DA6" s="654"/>
      <c r="DB6" s="654"/>
      <c r="DC6" s="673"/>
      <c r="DD6" s="668" t="s">
        <v>231</v>
      </c>
      <c r="DE6" s="660"/>
      <c r="DF6" s="660"/>
      <c r="DG6" s="660"/>
      <c r="DH6" s="660"/>
      <c r="DI6" s="660"/>
      <c r="DJ6" s="660"/>
      <c r="DK6" s="660"/>
      <c r="DL6" s="660"/>
      <c r="DM6" s="660"/>
      <c r="DN6" s="660"/>
      <c r="DO6" s="660"/>
      <c r="DP6" s="661"/>
      <c r="DQ6" s="668">
        <v>127930</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7970</v>
      </c>
      <c r="S7" s="660"/>
      <c r="T7" s="660"/>
      <c r="U7" s="660"/>
      <c r="V7" s="660"/>
      <c r="W7" s="660"/>
      <c r="X7" s="660"/>
      <c r="Y7" s="661"/>
      <c r="Z7" s="662">
        <v>0.1</v>
      </c>
      <c r="AA7" s="662"/>
      <c r="AB7" s="662"/>
      <c r="AC7" s="662"/>
      <c r="AD7" s="663">
        <v>7970</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3163646</v>
      </c>
      <c r="BH7" s="660"/>
      <c r="BI7" s="660"/>
      <c r="BJ7" s="660"/>
      <c r="BK7" s="660"/>
      <c r="BL7" s="660"/>
      <c r="BM7" s="660"/>
      <c r="BN7" s="661"/>
      <c r="BO7" s="662">
        <v>40.6</v>
      </c>
      <c r="BP7" s="662"/>
      <c r="BQ7" s="662"/>
      <c r="BR7" s="662"/>
      <c r="BS7" s="663">
        <v>100720</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2342177</v>
      </c>
      <c r="CS7" s="660"/>
      <c r="CT7" s="660"/>
      <c r="CU7" s="660"/>
      <c r="CV7" s="660"/>
      <c r="CW7" s="660"/>
      <c r="CX7" s="660"/>
      <c r="CY7" s="661"/>
      <c r="CZ7" s="662">
        <v>18.5</v>
      </c>
      <c r="DA7" s="662"/>
      <c r="DB7" s="662"/>
      <c r="DC7" s="662"/>
      <c r="DD7" s="668">
        <v>61730</v>
      </c>
      <c r="DE7" s="660"/>
      <c r="DF7" s="660"/>
      <c r="DG7" s="660"/>
      <c r="DH7" s="660"/>
      <c r="DI7" s="660"/>
      <c r="DJ7" s="660"/>
      <c r="DK7" s="660"/>
      <c r="DL7" s="660"/>
      <c r="DM7" s="660"/>
      <c r="DN7" s="660"/>
      <c r="DO7" s="660"/>
      <c r="DP7" s="661"/>
      <c r="DQ7" s="668">
        <v>1936567</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27365</v>
      </c>
      <c r="S8" s="660"/>
      <c r="T8" s="660"/>
      <c r="U8" s="660"/>
      <c r="V8" s="660"/>
      <c r="W8" s="660"/>
      <c r="X8" s="660"/>
      <c r="Y8" s="661"/>
      <c r="Z8" s="662">
        <v>0.2</v>
      </c>
      <c r="AA8" s="662"/>
      <c r="AB8" s="662"/>
      <c r="AC8" s="662"/>
      <c r="AD8" s="663">
        <v>27365</v>
      </c>
      <c r="AE8" s="663"/>
      <c r="AF8" s="663"/>
      <c r="AG8" s="663"/>
      <c r="AH8" s="663"/>
      <c r="AI8" s="663"/>
      <c r="AJ8" s="663"/>
      <c r="AK8" s="663"/>
      <c r="AL8" s="664">
        <v>0.3</v>
      </c>
      <c r="AM8" s="665"/>
      <c r="AN8" s="665"/>
      <c r="AO8" s="666"/>
      <c r="AP8" s="656" t="s">
        <v>236</v>
      </c>
      <c r="AQ8" s="657"/>
      <c r="AR8" s="657"/>
      <c r="AS8" s="657"/>
      <c r="AT8" s="657"/>
      <c r="AU8" s="657"/>
      <c r="AV8" s="657"/>
      <c r="AW8" s="657"/>
      <c r="AX8" s="657"/>
      <c r="AY8" s="657"/>
      <c r="AZ8" s="657"/>
      <c r="BA8" s="657"/>
      <c r="BB8" s="657"/>
      <c r="BC8" s="657"/>
      <c r="BD8" s="657"/>
      <c r="BE8" s="657"/>
      <c r="BF8" s="658"/>
      <c r="BG8" s="659">
        <v>66885</v>
      </c>
      <c r="BH8" s="660"/>
      <c r="BI8" s="660"/>
      <c r="BJ8" s="660"/>
      <c r="BK8" s="660"/>
      <c r="BL8" s="660"/>
      <c r="BM8" s="660"/>
      <c r="BN8" s="661"/>
      <c r="BO8" s="662">
        <v>0.9</v>
      </c>
      <c r="BP8" s="662"/>
      <c r="BQ8" s="662"/>
      <c r="BR8" s="662"/>
      <c r="BS8" s="668" t="s">
        <v>131</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4380719</v>
      </c>
      <c r="CS8" s="660"/>
      <c r="CT8" s="660"/>
      <c r="CU8" s="660"/>
      <c r="CV8" s="660"/>
      <c r="CW8" s="660"/>
      <c r="CX8" s="660"/>
      <c r="CY8" s="661"/>
      <c r="CZ8" s="662">
        <v>34.6</v>
      </c>
      <c r="DA8" s="662"/>
      <c r="DB8" s="662"/>
      <c r="DC8" s="662"/>
      <c r="DD8" s="668">
        <v>4328</v>
      </c>
      <c r="DE8" s="660"/>
      <c r="DF8" s="660"/>
      <c r="DG8" s="660"/>
      <c r="DH8" s="660"/>
      <c r="DI8" s="660"/>
      <c r="DJ8" s="660"/>
      <c r="DK8" s="660"/>
      <c r="DL8" s="660"/>
      <c r="DM8" s="660"/>
      <c r="DN8" s="660"/>
      <c r="DO8" s="660"/>
      <c r="DP8" s="661"/>
      <c r="DQ8" s="668">
        <v>2540098</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29880</v>
      </c>
      <c r="S9" s="660"/>
      <c r="T9" s="660"/>
      <c r="U9" s="660"/>
      <c r="V9" s="660"/>
      <c r="W9" s="660"/>
      <c r="X9" s="660"/>
      <c r="Y9" s="661"/>
      <c r="Z9" s="662">
        <v>0.2</v>
      </c>
      <c r="AA9" s="662"/>
      <c r="AB9" s="662"/>
      <c r="AC9" s="662"/>
      <c r="AD9" s="663">
        <v>29880</v>
      </c>
      <c r="AE9" s="663"/>
      <c r="AF9" s="663"/>
      <c r="AG9" s="663"/>
      <c r="AH9" s="663"/>
      <c r="AI9" s="663"/>
      <c r="AJ9" s="663"/>
      <c r="AK9" s="663"/>
      <c r="AL9" s="664">
        <v>0.4</v>
      </c>
      <c r="AM9" s="665"/>
      <c r="AN9" s="665"/>
      <c r="AO9" s="666"/>
      <c r="AP9" s="656" t="s">
        <v>239</v>
      </c>
      <c r="AQ9" s="657"/>
      <c r="AR9" s="657"/>
      <c r="AS9" s="657"/>
      <c r="AT9" s="657"/>
      <c r="AU9" s="657"/>
      <c r="AV9" s="657"/>
      <c r="AW9" s="657"/>
      <c r="AX9" s="657"/>
      <c r="AY9" s="657"/>
      <c r="AZ9" s="657"/>
      <c r="BA9" s="657"/>
      <c r="BB9" s="657"/>
      <c r="BC9" s="657"/>
      <c r="BD9" s="657"/>
      <c r="BE9" s="657"/>
      <c r="BF9" s="658"/>
      <c r="BG9" s="659">
        <v>2209974</v>
      </c>
      <c r="BH9" s="660"/>
      <c r="BI9" s="660"/>
      <c r="BJ9" s="660"/>
      <c r="BK9" s="660"/>
      <c r="BL9" s="660"/>
      <c r="BM9" s="660"/>
      <c r="BN9" s="661"/>
      <c r="BO9" s="662">
        <v>28.4</v>
      </c>
      <c r="BP9" s="662"/>
      <c r="BQ9" s="662"/>
      <c r="BR9" s="662"/>
      <c r="BS9" s="668" t="s">
        <v>178</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877692</v>
      </c>
      <c r="CS9" s="660"/>
      <c r="CT9" s="660"/>
      <c r="CU9" s="660"/>
      <c r="CV9" s="660"/>
      <c r="CW9" s="660"/>
      <c r="CX9" s="660"/>
      <c r="CY9" s="661"/>
      <c r="CZ9" s="662">
        <v>6.9</v>
      </c>
      <c r="DA9" s="662"/>
      <c r="DB9" s="662"/>
      <c r="DC9" s="662"/>
      <c r="DD9" s="668">
        <v>740</v>
      </c>
      <c r="DE9" s="660"/>
      <c r="DF9" s="660"/>
      <c r="DG9" s="660"/>
      <c r="DH9" s="660"/>
      <c r="DI9" s="660"/>
      <c r="DJ9" s="660"/>
      <c r="DK9" s="660"/>
      <c r="DL9" s="660"/>
      <c r="DM9" s="660"/>
      <c r="DN9" s="660"/>
      <c r="DO9" s="660"/>
      <c r="DP9" s="661"/>
      <c r="DQ9" s="668">
        <v>783173</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178</v>
      </c>
      <c r="AA10" s="662"/>
      <c r="AB10" s="662"/>
      <c r="AC10" s="662"/>
      <c r="AD10" s="663" t="s">
        <v>131</v>
      </c>
      <c r="AE10" s="663"/>
      <c r="AF10" s="663"/>
      <c r="AG10" s="663"/>
      <c r="AH10" s="663"/>
      <c r="AI10" s="663"/>
      <c r="AJ10" s="663"/>
      <c r="AK10" s="663"/>
      <c r="AL10" s="664" t="s">
        <v>231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200987</v>
      </c>
      <c r="BH10" s="660"/>
      <c r="BI10" s="660"/>
      <c r="BJ10" s="660"/>
      <c r="BK10" s="660"/>
      <c r="BL10" s="660"/>
      <c r="BM10" s="660"/>
      <c r="BN10" s="661"/>
      <c r="BO10" s="662">
        <v>2.6</v>
      </c>
      <c r="BP10" s="662"/>
      <c r="BQ10" s="662"/>
      <c r="BR10" s="662"/>
      <c r="BS10" s="668" t="s">
        <v>178</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2136</v>
      </c>
      <c r="CS10" s="660"/>
      <c r="CT10" s="660"/>
      <c r="CU10" s="660"/>
      <c r="CV10" s="660"/>
      <c r="CW10" s="660"/>
      <c r="CX10" s="660"/>
      <c r="CY10" s="661"/>
      <c r="CZ10" s="662">
        <v>0</v>
      </c>
      <c r="DA10" s="662"/>
      <c r="DB10" s="662"/>
      <c r="DC10" s="662"/>
      <c r="DD10" s="668" t="s">
        <v>131</v>
      </c>
      <c r="DE10" s="660"/>
      <c r="DF10" s="660"/>
      <c r="DG10" s="660"/>
      <c r="DH10" s="660"/>
      <c r="DI10" s="660"/>
      <c r="DJ10" s="660"/>
      <c r="DK10" s="660"/>
      <c r="DL10" s="660"/>
      <c r="DM10" s="660"/>
      <c r="DN10" s="660"/>
      <c r="DO10" s="660"/>
      <c r="DP10" s="661"/>
      <c r="DQ10" s="668">
        <v>1136</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178</v>
      </c>
      <c r="S11" s="660"/>
      <c r="T11" s="660"/>
      <c r="U11" s="660"/>
      <c r="V11" s="660"/>
      <c r="W11" s="660"/>
      <c r="X11" s="660"/>
      <c r="Y11" s="661"/>
      <c r="Z11" s="662" t="s">
        <v>231</v>
      </c>
      <c r="AA11" s="662"/>
      <c r="AB11" s="662"/>
      <c r="AC11" s="662"/>
      <c r="AD11" s="663" t="s">
        <v>178</v>
      </c>
      <c r="AE11" s="663"/>
      <c r="AF11" s="663"/>
      <c r="AG11" s="663"/>
      <c r="AH11" s="663"/>
      <c r="AI11" s="663"/>
      <c r="AJ11" s="663"/>
      <c r="AK11" s="663"/>
      <c r="AL11" s="664" t="s">
        <v>231</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685800</v>
      </c>
      <c r="BH11" s="660"/>
      <c r="BI11" s="660"/>
      <c r="BJ11" s="660"/>
      <c r="BK11" s="660"/>
      <c r="BL11" s="660"/>
      <c r="BM11" s="660"/>
      <c r="BN11" s="661"/>
      <c r="BO11" s="662">
        <v>8.8000000000000007</v>
      </c>
      <c r="BP11" s="662"/>
      <c r="BQ11" s="662"/>
      <c r="BR11" s="662"/>
      <c r="BS11" s="668">
        <v>100720</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95248</v>
      </c>
      <c r="CS11" s="660"/>
      <c r="CT11" s="660"/>
      <c r="CU11" s="660"/>
      <c r="CV11" s="660"/>
      <c r="CW11" s="660"/>
      <c r="CX11" s="660"/>
      <c r="CY11" s="661"/>
      <c r="CZ11" s="662">
        <v>0.8</v>
      </c>
      <c r="DA11" s="662"/>
      <c r="DB11" s="662"/>
      <c r="DC11" s="662"/>
      <c r="DD11" s="668">
        <v>5256</v>
      </c>
      <c r="DE11" s="660"/>
      <c r="DF11" s="660"/>
      <c r="DG11" s="660"/>
      <c r="DH11" s="660"/>
      <c r="DI11" s="660"/>
      <c r="DJ11" s="660"/>
      <c r="DK11" s="660"/>
      <c r="DL11" s="660"/>
      <c r="DM11" s="660"/>
      <c r="DN11" s="660"/>
      <c r="DO11" s="660"/>
      <c r="DP11" s="661"/>
      <c r="DQ11" s="668">
        <v>80958</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756472</v>
      </c>
      <c r="S12" s="660"/>
      <c r="T12" s="660"/>
      <c r="U12" s="660"/>
      <c r="V12" s="660"/>
      <c r="W12" s="660"/>
      <c r="X12" s="660"/>
      <c r="Y12" s="661"/>
      <c r="Z12" s="662">
        <v>5.6</v>
      </c>
      <c r="AA12" s="662"/>
      <c r="AB12" s="662"/>
      <c r="AC12" s="662"/>
      <c r="AD12" s="663">
        <v>756472</v>
      </c>
      <c r="AE12" s="663"/>
      <c r="AF12" s="663"/>
      <c r="AG12" s="663"/>
      <c r="AH12" s="663"/>
      <c r="AI12" s="663"/>
      <c r="AJ12" s="663"/>
      <c r="AK12" s="663"/>
      <c r="AL12" s="664">
        <v>8.9</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3937775</v>
      </c>
      <c r="BH12" s="660"/>
      <c r="BI12" s="660"/>
      <c r="BJ12" s="660"/>
      <c r="BK12" s="660"/>
      <c r="BL12" s="660"/>
      <c r="BM12" s="660"/>
      <c r="BN12" s="661"/>
      <c r="BO12" s="662">
        <v>50.5</v>
      </c>
      <c r="BP12" s="662"/>
      <c r="BQ12" s="662"/>
      <c r="BR12" s="662"/>
      <c r="BS12" s="668" t="s">
        <v>231</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49479</v>
      </c>
      <c r="CS12" s="660"/>
      <c r="CT12" s="660"/>
      <c r="CU12" s="660"/>
      <c r="CV12" s="660"/>
      <c r="CW12" s="660"/>
      <c r="CX12" s="660"/>
      <c r="CY12" s="661"/>
      <c r="CZ12" s="662">
        <v>0.4</v>
      </c>
      <c r="DA12" s="662"/>
      <c r="DB12" s="662"/>
      <c r="DC12" s="662"/>
      <c r="DD12" s="668" t="s">
        <v>231</v>
      </c>
      <c r="DE12" s="660"/>
      <c r="DF12" s="660"/>
      <c r="DG12" s="660"/>
      <c r="DH12" s="660"/>
      <c r="DI12" s="660"/>
      <c r="DJ12" s="660"/>
      <c r="DK12" s="660"/>
      <c r="DL12" s="660"/>
      <c r="DM12" s="660"/>
      <c r="DN12" s="660"/>
      <c r="DO12" s="660"/>
      <c r="DP12" s="661"/>
      <c r="DQ12" s="668">
        <v>35253</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231</v>
      </c>
      <c r="AA13" s="662"/>
      <c r="AB13" s="662"/>
      <c r="AC13" s="662"/>
      <c r="AD13" s="663" t="s">
        <v>231</v>
      </c>
      <c r="AE13" s="663"/>
      <c r="AF13" s="663"/>
      <c r="AG13" s="663"/>
      <c r="AH13" s="663"/>
      <c r="AI13" s="663"/>
      <c r="AJ13" s="663"/>
      <c r="AK13" s="663"/>
      <c r="AL13" s="664" t="s">
        <v>231</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3933379</v>
      </c>
      <c r="BH13" s="660"/>
      <c r="BI13" s="660"/>
      <c r="BJ13" s="660"/>
      <c r="BK13" s="660"/>
      <c r="BL13" s="660"/>
      <c r="BM13" s="660"/>
      <c r="BN13" s="661"/>
      <c r="BO13" s="662">
        <v>50.5</v>
      </c>
      <c r="BP13" s="662"/>
      <c r="BQ13" s="662"/>
      <c r="BR13" s="662"/>
      <c r="BS13" s="668" t="s">
        <v>231</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1476649</v>
      </c>
      <c r="CS13" s="660"/>
      <c r="CT13" s="660"/>
      <c r="CU13" s="660"/>
      <c r="CV13" s="660"/>
      <c r="CW13" s="660"/>
      <c r="CX13" s="660"/>
      <c r="CY13" s="661"/>
      <c r="CZ13" s="662">
        <v>11.7</v>
      </c>
      <c r="DA13" s="662"/>
      <c r="DB13" s="662"/>
      <c r="DC13" s="662"/>
      <c r="DD13" s="668">
        <v>1054972</v>
      </c>
      <c r="DE13" s="660"/>
      <c r="DF13" s="660"/>
      <c r="DG13" s="660"/>
      <c r="DH13" s="660"/>
      <c r="DI13" s="660"/>
      <c r="DJ13" s="660"/>
      <c r="DK13" s="660"/>
      <c r="DL13" s="660"/>
      <c r="DM13" s="660"/>
      <c r="DN13" s="660"/>
      <c r="DO13" s="660"/>
      <c r="DP13" s="661"/>
      <c r="DQ13" s="668">
        <v>674195</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231</v>
      </c>
      <c r="S14" s="660"/>
      <c r="T14" s="660"/>
      <c r="U14" s="660"/>
      <c r="V14" s="660"/>
      <c r="W14" s="660"/>
      <c r="X14" s="660"/>
      <c r="Y14" s="661"/>
      <c r="Z14" s="662" t="s">
        <v>178</v>
      </c>
      <c r="AA14" s="662"/>
      <c r="AB14" s="662"/>
      <c r="AC14" s="662"/>
      <c r="AD14" s="663" t="s">
        <v>131</v>
      </c>
      <c r="AE14" s="663"/>
      <c r="AF14" s="663"/>
      <c r="AG14" s="663"/>
      <c r="AH14" s="663"/>
      <c r="AI14" s="663"/>
      <c r="AJ14" s="663"/>
      <c r="AK14" s="663"/>
      <c r="AL14" s="664" t="s">
        <v>131</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66261</v>
      </c>
      <c r="BH14" s="660"/>
      <c r="BI14" s="660"/>
      <c r="BJ14" s="660"/>
      <c r="BK14" s="660"/>
      <c r="BL14" s="660"/>
      <c r="BM14" s="660"/>
      <c r="BN14" s="661"/>
      <c r="BO14" s="662">
        <v>0.9</v>
      </c>
      <c r="BP14" s="662"/>
      <c r="BQ14" s="662"/>
      <c r="BR14" s="662"/>
      <c r="BS14" s="668" t="s">
        <v>131</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646784</v>
      </c>
      <c r="CS14" s="660"/>
      <c r="CT14" s="660"/>
      <c r="CU14" s="660"/>
      <c r="CV14" s="660"/>
      <c r="CW14" s="660"/>
      <c r="CX14" s="660"/>
      <c r="CY14" s="661"/>
      <c r="CZ14" s="662">
        <v>5.0999999999999996</v>
      </c>
      <c r="DA14" s="662"/>
      <c r="DB14" s="662"/>
      <c r="DC14" s="662"/>
      <c r="DD14" s="668">
        <v>5014</v>
      </c>
      <c r="DE14" s="660"/>
      <c r="DF14" s="660"/>
      <c r="DG14" s="660"/>
      <c r="DH14" s="660"/>
      <c r="DI14" s="660"/>
      <c r="DJ14" s="660"/>
      <c r="DK14" s="660"/>
      <c r="DL14" s="660"/>
      <c r="DM14" s="660"/>
      <c r="DN14" s="660"/>
      <c r="DO14" s="660"/>
      <c r="DP14" s="661"/>
      <c r="DQ14" s="668">
        <v>641784</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34550</v>
      </c>
      <c r="S15" s="660"/>
      <c r="T15" s="660"/>
      <c r="U15" s="660"/>
      <c r="V15" s="660"/>
      <c r="W15" s="660"/>
      <c r="X15" s="660"/>
      <c r="Y15" s="661"/>
      <c r="Z15" s="662">
        <v>0.3</v>
      </c>
      <c r="AA15" s="662"/>
      <c r="AB15" s="662"/>
      <c r="AC15" s="662"/>
      <c r="AD15" s="663">
        <v>34550</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319038</v>
      </c>
      <c r="BH15" s="660"/>
      <c r="BI15" s="660"/>
      <c r="BJ15" s="660"/>
      <c r="BK15" s="660"/>
      <c r="BL15" s="660"/>
      <c r="BM15" s="660"/>
      <c r="BN15" s="661"/>
      <c r="BO15" s="662">
        <v>4.0999999999999996</v>
      </c>
      <c r="BP15" s="662"/>
      <c r="BQ15" s="662"/>
      <c r="BR15" s="662"/>
      <c r="BS15" s="668" t="s">
        <v>131</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1184072</v>
      </c>
      <c r="CS15" s="660"/>
      <c r="CT15" s="660"/>
      <c r="CU15" s="660"/>
      <c r="CV15" s="660"/>
      <c r="CW15" s="660"/>
      <c r="CX15" s="660"/>
      <c r="CY15" s="661"/>
      <c r="CZ15" s="662">
        <v>9.3000000000000007</v>
      </c>
      <c r="DA15" s="662"/>
      <c r="DB15" s="662"/>
      <c r="DC15" s="662"/>
      <c r="DD15" s="668">
        <v>60338</v>
      </c>
      <c r="DE15" s="660"/>
      <c r="DF15" s="660"/>
      <c r="DG15" s="660"/>
      <c r="DH15" s="660"/>
      <c r="DI15" s="660"/>
      <c r="DJ15" s="660"/>
      <c r="DK15" s="660"/>
      <c r="DL15" s="660"/>
      <c r="DM15" s="660"/>
      <c r="DN15" s="660"/>
      <c r="DO15" s="660"/>
      <c r="DP15" s="661"/>
      <c r="DQ15" s="668">
        <v>1080111</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178</v>
      </c>
      <c r="S16" s="660"/>
      <c r="T16" s="660"/>
      <c r="U16" s="660"/>
      <c r="V16" s="660"/>
      <c r="W16" s="660"/>
      <c r="X16" s="660"/>
      <c r="Y16" s="661"/>
      <c r="Z16" s="662" t="s">
        <v>131</v>
      </c>
      <c r="AA16" s="662"/>
      <c r="AB16" s="662"/>
      <c r="AC16" s="662"/>
      <c r="AD16" s="663" t="s">
        <v>178</v>
      </c>
      <c r="AE16" s="663"/>
      <c r="AF16" s="663"/>
      <c r="AG16" s="663"/>
      <c r="AH16" s="663"/>
      <c r="AI16" s="663"/>
      <c r="AJ16" s="663"/>
      <c r="AK16" s="663"/>
      <c r="AL16" s="664" t="s">
        <v>131</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231</v>
      </c>
      <c r="BH16" s="660"/>
      <c r="BI16" s="660"/>
      <c r="BJ16" s="660"/>
      <c r="BK16" s="660"/>
      <c r="BL16" s="660"/>
      <c r="BM16" s="660"/>
      <c r="BN16" s="661"/>
      <c r="BO16" s="662" t="s">
        <v>178</v>
      </c>
      <c r="BP16" s="662"/>
      <c r="BQ16" s="662"/>
      <c r="BR16" s="662"/>
      <c r="BS16" s="668" t="s">
        <v>131</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131</v>
      </c>
      <c r="CS16" s="660"/>
      <c r="CT16" s="660"/>
      <c r="CU16" s="660"/>
      <c r="CV16" s="660"/>
      <c r="CW16" s="660"/>
      <c r="CX16" s="660"/>
      <c r="CY16" s="661"/>
      <c r="CZ16" s="662" t="s">
        <v>178</v>
      </c>
      <c r="DA16" s="662"/>
      <c r="DB16" s="662"/>
      <c r="DC16" s="662"/>
      <c r="DD16" s="668" t="s">
        <v>131</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33229</v>
      </c>
      <c r="S17" s="660"/>
      <c r="T17" s="660"/>
      <c r="U17" s="660"/>
      <c r="V17" s="660"/>
      <c r="W17" s="660"/>
      <c r="X17" s="660"/>
      <c r="Y17" s="661"/>
      <c r="Z17" s="662">
        <v>0.2</v>
      </c>
      <c r="AA17" s="662"/>
      <c r="AB17" s="662"/>
      <c r="AC17" s="662"/>
      <c r="AD17" s="663">
        <v>33229</v>
      </c>
      <c r="AE17" s="663"/>
      <c r="AF17" s="663"/>
      <c r="AG17" s="663"/>
      <c r="AH17" s="663"/>
      <c r="AI17" s="663"/>
      <c r="AJ17" s="663"/>
      <c r="AK17" s="663"/>
      <c r="AL17" s="664">
        <v>0.4</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231</v>
      </c>
      <c r="BH17" s="660"/>
      <c r="BI17" s="660"/>
      <c r="BJ17" s="660"/>
      <c r="BK17" s="660"/>
      <c r="BL17" s="660"/>
      <c r="BM17" s="660"/>
      <c r="BN17" s="661"/>
      <c r="BO17" s="662" t="s">
        <v>231</v>
      </c>
      <c r="BP17" s="662"/>
      <c r="BQ17" s="662"/>
      <c r="BR17" s="662"/>
      <c r="BS17" s="668" t="s">
        <v>178</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1487497</v>
      </c>
      <c r="CS17" s="660"/>
      <c r="CT17" s="660"/>
      <c r="CU17" s="660"/>
      <c r="CV17" s="660"/>
      <c r="CW17" s="660"/>
      <c r="CX17" s="660"/>
      <c r="CY17" s="661"/>
      <c r="CZ17" s="662">
        <v>11.7</v>
      </c>
      <c r="DA17" s="662"/>
      <c r="DB17" s="662"/>
      <c r="DC17" s="662"/>
      <c r="DD17" s="668" t="s">
        <v>178</v>
      </c>
      <c r="DE17" s="660"/>
      <c r="DF17" s="660"/>
      <c r="DG17" s="660"/>
      <c r="DH17" s="660"/>
      <c r="DI17" s="660"/>
      <c r="DJ17" s="660"/>
      <c r="DK17" s="660"/>
      <c r="DL17" s="660"/>
      <c r="DM17" s="660"/>
      <c r="DN17" s="660"/>
      <c r="DO17" s="660"/>
      <c r="DP17" s="661"/>
      <c r="DQ17" s="668">
        <v>1487497</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32891</v>
      </c>
      <c r="S18" s="660"/>
      <c r="T18" s="660"/>
      <c r="U18" s="660"/>
      <c r="V18" s="660"/>
      <c r="W18" s="660"/>
      <c r="X18" s="660"/>
      <c r="Y18" s="661"/>
      <c r="Z18" s="662">
        <v>0.2</v>
      </c>
      <c r="AA18" s="662"/>
      <c r="AB18" s="662"/>
      <c r="AC18" s="662"/>
      <c r="AD18" s="663" t="s">
        <v>131</v>
      </c>
      <c r="AE18" s="663"/>
      <c r="AF18" s="663"/>
      <c r="AG18" s="663"/>
      <c r="AH18" s="663"/>
      <c r="AI18" s="663"/>
      <c r="AJ18" s="663"/>
      <c r="AK18" s="663"/>
      <c r="AL18" s="664" t="s">
        <v>231</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8" t="s">
        <v>178</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178</v>
      </c>
      <c r="CS18" s="660"/>
      <c r="CT18" s="660"/>
      <c r="CU18" s="660"/>
      <c r="CV18" s="660"/>
      <c r="CW18" s="660"/>
      <c r="CX18" s="660"/>
      <c r="CY18" s="661"/>
      <c r="CZ18" s="662" t="s">
        <v>178</v>
      </c>
      <c r="DA18" s="662"/>
      <c r="DB18" s="662"/>
      <c r="DC18" s="662"/>
      <c r="DD18" s="668" t="s">
        <v>231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t="s">
        <v>178</v>
      </c>
      <c r="S19" s="660"/>
      <c r="T19" s="660"/>
      <c r="U19" s="660"/>
      <c r="V19" s="660"/>
      <c r="W19" s="660"/>
      <c r="X19" s="660"/>
      <c r="Y19" s="661"/>
      <c r="Z19" s="662" t="s">
        <v>231</v>
      </c>
      <c r="AA19" s="662"/>
      <c r="AB19" s="662"/>
      <c r="AC19" s="662"/>
      <c r="AD19" s="663" t="s">
        <v>131</v>
      </c>
      <c r="AE19" s="663"/>
      <c r="AF19" s="663"/>
      <c r="AG19" s="663"/>
      <c r="AH19" s="663"/>
      <c r="AI19" s="663"/>
      <c r="AJ19" s="663"/>
      <c r="AK19" s="663"/>
      <c r="AL19" s="664" t="s">
        <v>231</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307156</v>
      </c>
      <c r="BH19" s="660"/>
      <c r="BI19" s="660"/>
      <c r="BJ19" s="660"/>
      <c r="BK19" s="660"/>
      <c r="BL19" s="660"/>
      <c r="BM19" s="660"/>
      <c r="BN19" s="661"/>
      <c r="BO19" s="662">
        <v>3.9</v>
      </c>
      <c r="BP19" s="662"/>
      <c r="BQ19" s="662"/>
      <c r="BR19" s="662"/>
      <c r="BS19" s="668" t="s">
        <v>178</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178</v>
      </c>
      <c r="CS19" s="660"/>
      <c r="CT19" s="660"/>
      <c r="CU19" s="660"/>
      <c r="CV19" s="660"/>
      <c r="CW19" s="660"/>
      <c r="CX19" s="660"/>
      <c r="CY19" s="661"/>
      <c r="CZ19" s="662" t="s">
        <v>178</v>
      </c>
      <c r="DA19" s="662"/>
      <c r="DB19" s="662"/>
      <c r="DC19" s="662"/>
      <c r="DD19" s="668" t="s">
        <v>231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32891</v>
      </c>
      <c r="S20" s="660"/>
      <c r="T20" s="660"/>
      <c r="U20" s="660"/>
      <c r="V20" s="660"/>
      <c r="W20" s="660"/>
      <c r="X20" s="660"/>
      <c r="Y20" s="661"/>
      <c r="Z20" s="662">
        <v>0.2</v>
      </c>
      <c r="AA20" s="662"/>
      <c r="AB20" s="662"/>
      <c r="AC20" s="662"/>
      <c r="AD20" s="663" t="s">
        <v>131</v>
      </c>
      <c r="AE20" s="663"/>
      <c r="AF20" s="663"/>
      <c r="AG20" s="663"/>
      <c r="AH20" s="663"/>
      <c r="AI20" s="663"/>
      <c r="AJ20" s="663"/>
      <c r="AK20" s="663"/>
      <c r="AL20" s="664" t="s">
        <v>131</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307156</v>
      </c>
      <c r="BH20" s="660"/>
      <c r="BI20" s="660"/>
      <c r="BJ20" s="660"/>
      <c r="BK20" s="660"/>
      <c r="BL20" s="660"/>
      <c r="BM20" s="660"/>
      <c r="BN20" s="661"/>
      <c r="BO20" s="662">
        <v>3.9</v>
      </c>
      <c r="BP20" s="662"/>
      <c r="BQ20" s="662"/>
      <c r="BR20" s="662"/>
      <c r="BS20" s="668" t="s">
        <v>231</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12670386</v>
      </c>
      <c r="CS20" s="660"/>
      <c r="CT20" s="660"/>
      <c r="CU20" s="660"/>
      <c r="CV20" s="660"/>
      <c r="CW20" s="660"/>
      <c r="CX20" s="660"/>
      <c r="CY20" s="661"/>
      <c r="CZ20" s="662">
        <v>100</v>
      </c>
      <c r="DA20" s="662"/>
      <c r="DB20" s="662"/>
      <c r="DC20" s="662"/>
      <c r="DD20" s="668">
        <v>1192378</v>
      </c>
      <c r="DE20" s="660"/>
      <c r="DF20" s="660"/>
      <c r="DG20" s="660"/>
      <c r="DH20" s="660"/>
      <c r="DI20" s="660"/>
      <c r="DJ20" s="660"/>
      <c r="DK20" s="660"/>
      <c r="DL20" s="660"/>
      <c r="DM20" s="660"/>
      <c r="DN20" s="660"/>
      <c r="DO20" s="660"/>
      <c r="DP20" s="661"/>
      <c r="DQ20" s="668">
        <v>9388702</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t="s">
        <v>131</v>
      </c>
      <c r="S21" s="660"/>
      <c r="T21" s="660"/>
      <c r="U21" s="660"/>
      <c r="V21" s="660"/>
      <c r="W21" s="660"/>
      <c r="X21" s="660"/>
      <c r="Y21" s="661"/>
      <c r="Z21" s="662" t="s">
        <v>231</v>
      </c>
      <c r="AA21" s="662"/>
      <c r="AB21" s="662"/>
      <c r="AC21" s="662"/>
      <c r="AD21" s="663" t="s">
        <v>231</v>
      </c>
      <c r="AE21" s="663"/>
      <c r="AF21" s="663"/>
      <c r="AG21" s="663"/>
      <c r="AH21" s="663"/>
      <c r="AI21" s="663"/>
      <c r="AJ21" s="663"/>
      <c r="AK21" s="663"/>
      <c r="AL21" s="664" t="s">
        <v>231</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178</v>
      </c>
      <c r="BH21" s="660"/>
      <c r="BI21" s="660"/>
      <c r="BJ21" s="660"/>
      <c r="BK21" s="660"/>
      <c r="BL21" s="660"/>
      <c r="BM21" s="660"/>
      <c r="BN21" s="661"/>
      <c r="BO21" s="662" t="s">
        <v>131</v>
      </c>
      <c r="BP21" s="662"/>
      <c r="BQ21" s="662"/>
      <c r="BR21" s="662"/>
      <c r="BS21" s="668" t="s">
        <v>131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8799349</v>
      </c>
      <c r="S22" s="660"/>
      <c r="T22" s="660"/>
      <c r="U22" s="660"/>
      <c r="V22" s="660"/>
      <c r="W22" s="660"/>
      <c r="X22" s="660"/>
      <c r="Y22" s="661"/>
      <c r="Z22" s="662">
        <v>65.599999999999994</v>
      </c>
      <c r="AA22" s="662"/>
      <c r="AB22" s="662"/>
      <c r="AC22" s="662"/>
      <c r="AD22" s="663">
        <v>8459302</v>
      </c>
      <c r="AE22" s="663"/>
      <c r="AF22" s="663"/>
      <c r="AG22" s="663"/>
      <c r="AH22" s="663"/>
      <c r="AI22" s="663"/>
      <c r="AJ22" s="663"/>
      <c r="AK22" s="663"/>
      <c r="AL22" s="664">
        <v>99.6</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231</v>
      </c>
      <c r="BP22" s="662"/>
      <c r="BQ22" s="662"/>
      <c r="BR22" s="662"/>
      <c r="BS22" s="668" t="s">
        <v>178</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5791</v>
      </c>
      <c r="S23" s="660"/>
      <c r="T23" s="660"/>
      <c r="U23" s="660"/>
      <c r="V23" s="660"/>
      <c r="W23" s="660"/>
      <c r="X23" s="660"/>
      <c r="Y23" s="661"/>
      <c r="Z23" s="662">
        <v>0</v>
      </c>
      <c r="AA23" s="662"/>
      <c r="AB23" s="662"/>
      <c r="AC23" s="662"/>
      <c r="AD23" s="663">
        <v>5791</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307156</v>
      </c>
      <c r="BH23" s="660"/>
      <c r="BI23" s="660"/>
      <c r="BJ23" s="660"/>
      <c r="BK23" s="660"/>
      <c r="BL23" s="660"/>
      <c r="BM23" s="660"/>
      <c r="BN23" s="661"/>
      <c r="BO23" s="662">
        <v>3.9</v>
      </c>
      <c r="BP23" s="662"/>
      <c r="BQ23" s="662"/>
      <c r="BR23" s="662"/>
      <c r="BS23" s="668" t="s">
        <v>178</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9209</v>
      </c>
      <c r="S24" s="660"/>
      <c r="T24" s="660"/>
      <c r="U24" s="660"/>
      <c r="V24" s="660"/>
      <c r="W24" s="660"/>
      <c r="X24" s="660"/>
      <c r="Y24" s="661"/>
      <c r="Z24" s="662">
        <v>0.1</v>
      </c>
      <c r="AA24" s="662"/>
      <c r="AB24" s="662"/>
      <c r="AC24" s="662"/>
      <c r="AD24" s="663" t="s">
        <v>131</v>
      </c>
      <c r="AE24" s="663"/>
      <c r="AF24" s="663"/>
      <c r="AG24" s="663"/>
      <c r="AH24" s="663"/>
      <c r="AI24" s="663"/>
      <c r="AJ24" s="663"/>
      <c r="AK24" s="663"/>
      <c r="AL24" s="664" t="s">
        <v>231</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131</v>
      </c>
      <c r="BH24" s="660"/>
      <c r="BI24" s="660"/>
      <c r="BJ24" s="660"/>
      <c r="BK24" s="660"/>
      <c r="BL24" s="660"/>
      <c r="BM24" s="660"/>
      <c r="BN24" s="661"/>
      <c r="BO24" s="662" t="s">
        <v>131</v>
      </c>
      <c r="BP24" s="662"/>
      <c r="BQ24" s="662"/>
      <c r="BR24" s="662"/>
      <c r="BS24" s="668" t="s">
        <v>231</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5812517</v>
      </c>
      <c r="CS24" s="649"/>
      <c r="CT24" s="649"/>
      <c r="CU24" s="649"/>
      <c r="CV24" s="649"/>
      <c r="CW24" s="649"/>
      <c r="CX24" s="649"/>
      <c r="CY24" s="650"/>
      <c r="CZ24" s="653">
        <v>45.9</v>
      </c>
      <c r="DA24" s="654"/>
      <c r="DB24" s="654"/>
      <c r="DC24" s="673"/>
      <c r="DD24" s="692">
        <v>4164180</v>
      </c>
      <c r="DE24" s="649"/>
      <c r="DF24" s="649"/>
      <c r="DG24" s="649"/>
      <c r="DH24" s="649"/>
      <c r="DI24" s="649"/>
      <c r="DJ24" s="649"/>
      <c r="DK24" s="650"/>
      <c r="DL24" s="692">
        <v>4112815</v>
      </c>
      <c r="DM24" s="649"/>
      <c r="DN24" s="649"/>
      <c r="DO24" s="649"/>
      <c r="DP24" s="649"/>
      <c r="DQ24" s="649"/>
      <c r="DR24" s="649"/>
      <c r="DS24" s="649"/>
      <c r="DT24" s="649"/>
      <c r="DU24" s="649"/>
      <c r="DV24" s="650"/>
      <c r="DW24" s="653">
        <v>48.4</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175512</v>
      </c>
      <c r="S25" s="660"/>
      <c r="T25" s="660"/>
      <c r="U25" s="660"/>
      <c r="V25" s="660"/>
      <c r="W25" s="660"/>
      <c r="X25" s="660"/>
      <c r="Y25" s="661"/>
      <c r="Z25" s="662">
        <v>1.3</v>
      </c>
      <c r="AA25" s="662"/>
      <c r="AB25" s="662"/>
      <c r="AC25" s="662"/>
      <c r="AD25" s="663">
        <v>20804</v>
      </c>
      <c r="AE25" s="663"/>
      <c r="AF25" s="663"/>
      <c r="AG25" s="663"/>
      <c r="AH25" s="663"/>
      <c r="AI25" s="663"/>
      <c r="AJ25" s="663"/>
      <c r="AK25" s="663"/>
      <c r="AL25" s="664">
        <v>0.2</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178</v>
      </c>
      <c r="BH25" s="660"/>
      <c r="BI25" s="660"/>
      <c r="BJ25" s="660"/>
      <c r="BK25" s="660"/>
      <c r="BL25" s="660"/>
      <c r="BM25" s="660"/>
      <c r="BN25" s="661"/>
      <c r="BO25" s="662" t="s">
        <v>178</v>
      </c>
      <c r="BP25" s="662"/>
      <c r="BQ25" s="662"/>
      <c r="BR25" s="662"/>
      <c r="BS25" s="668" t="s">
        <v>131</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2163621</v>
      </c>
      <c r="CS25" s="695"/>
      <c r="CT25" s="695"/>
      <c r="CU25" s="695"/>
      <c r="CV25" s="695"/>
      <c r="CW25" s="695"/>
      <c r="CX25" s="695"/>
      <c r="CY25" s="696"/>
      <c r="CZ25" s="664">
        <v>17.100000000000001</v>
      </c>
      <c r="DA25" s="693"/>
      <c r="DB25" s="693"/>
      <c r="DC25" s="697"/>
      <c r="DD25" s="668">
        <v>1900554</v>
      </c>
      <c r="DE25" s="695"/>
      <c r="DF25" s="695"/>
      <c r="DG25" s="695"/>
      <c r="DH25" s="695"/>
      <c r="DI25" s="695"/>
      <c r="DJ25" s="695"/>
      <c r="DK25" s="696"/>
      <c r="DL25" s="668">
        <v>1849639</v>
      </c>
      <c r="DM25" s="695"/>
      <c r="DN25" s="695"/>
      <c r="DO25" s="695"/>
      <c r="DP25" s="695"/>
      <c r="DQ25" s="695"/>
      <c r="DR25" s="695"/>
      <c r="DS25" s="695"/>
      <c r="DT25" s="695"/>
      <c r="DU25" s="695"/>
      <c r="DV25" s="696"/>
      <c r="DW25" s="664">
        <v>21.8</v>
      </c>
      <c r="DX25" s="693"/>
      <c r="DY25" s="693"/>
      <c r="DZ25" s="693"/>
      <c r="EA25" s="693"/>
      <c r="EB25" s="693"/>
      <c r="EC25" s="694"/>
    </row>
    <row r="26" spans="2:133" ht="11.25" customHeight="1">
      <c r="B26" s="656" t="s">
        <v>292</v>
      </c>
      <c r="C26" s="657"/>
      <c r="D26" s="657"/>
      <c r="E26" s="657"/>
      <c r="F26" s="657"/>
      <c r="G26" s="657"/>
      <c r="H26" s="657"/>
      <c r="I26" s="657"/>
      <c r="J26" s="657"/>
      <c r="K26" s="657"/>
      <c r="L26" s="657"/>
      <c r="M26" s="657"/>
      <c r="N26" s="657"/>
      <c r="O26" s="657"/>
      <c r="P26" s="657"/>
      <c r="Q26" s="658"/>
      <c r="R26" s="659">
        <v>15368</v>
      </c>
      <c r="S26" s="660"/>
      <c r="T26" s="660"/>
      <c r="U26" s="660"/>
      <c r="V26" s="660"/>
      <c r="W26" s="660"/>
      <c r="X26" s="660"/>
      <c r="Y26" s="661"/>
      <c r="Z26" s="662">
        <v>0.1</v>
      </c>
      <c r="AA26" s="662"/>
      <c r="AB26" s="662"/>
      <c r="AC26" s="662"/>
      <c r="AD26" s="663" t="s">
        <v>131</v>
      </c>
      <c r="AE26" s="663"/>
      <c r="AF26" s="663"/>
      <c r="AG26" s="663"/>
      <c r="AH26" s="663"/>
      <c r="AI26" s="663"/>
      <c r="AJ26" s="663"/>
      <c r="AK26" s="663"/>
      <c r="AL26" s="664" t="s">
        <v>231</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131</v>
      </c>
      <c r="BH26" s="660"/>
      <c r="BI26" s="660"/>
      <c r="BJ26" s="660"/>
      <c r="BK26" s="660"/>
      <c r="BL26" s="660"/>
      <c r="BM26" s="660"/>
      <c r="BN26" s="661"/>
      <c r="BO26" s="662" t="s">
        <v>178</v>
      </c>
      <c r="BP26" s="662"/>
      <c r="BQ26" s="662"/>
      <c r="BR26" s="662"/>
      <c r="BS26" s="668" t="s">
        <v>131</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1456731</v>
      </c>
      <c r="CS26" s="660"/>
      <c r="CT26" s="660"/>
      <c r="CU26" s="660"/>
      <c r="CV26" s="660"/>
      <c r="CW26" s="660"/>
      <c r="CX26" s="660"/>
      <c r="CY26" s="661"/>
      <c r="CZ26" s="664">
        <v>11.5</v>
      </c>
      <c r="DA26" s="693"/>
      <c r="DB26" s="693"/>
      <c r="DC26" s="697"/>
      <c r="DD26" s="668">
        <v>1198852</v>
      </c>
      <c r="DE26" s="660"/>
      <c r="DF26" s="660"/>
      <c r="DG26" s="660"/>
      <c r="DH26" s="660"/>
      <c r="DI26" s="660"/>
      <c r="DJ26" s="660"/>
      <c r="DK26" s="661"/>
      <c r="DL26" s="668" t="s">
        <v>231</v>
      </c>
      <c r="DM26" s="660"/>
      <c r="DN26" s="660"/>
      <c r="DO26" s="660"/>
      <c r="DP26" s="660"/>
      <c r="DQ26" s="660"/>
      <c r="DR26" s="660"/>
      <c r="DS26" s="660"/>
      <c r="DT26" s="660"/>
      <c r="DU26" s="660"/>
      <c r="DV26" s="661"/>
      <c r="DW26" s="664" t="s">
        <v>131</v>
      </c>
      <c r="DX26" s="693"/>
      <c r="DY26" s="693"/>
      <c r="DZ26" s="693"/>
      <c r="EA26" s="693"/>
      <c r="EB26" s="693"/>
      <c r="EC26" s="694"/>
    </row>
    <row r="27" spans="2:133" ht="11.25" customHeight="1">
      <c r="B27" s="656" t="s">
        <v>295</v>
      </c>
      <c r="C27" s="657"/>
      <c r="D27" s="657"/>
      <c r="E27" s="657"/>
      <c r="F27" s="657"/>
      <c r="G27" s="657"/>
      <c r="H27" s="657"/>
      <c r="I27" s="657"/>
      <c r="J27" s="657"/>
      <c r="K27" s="657"/>
      <c r="L27" s="657"/>
      <c r="M27" s="657"/>
      <c r="N27" s="657"/>
      <c r="O27" s="657"/>
      <c r="P27" s="657"/>
      <c r="Q27" s="658"/>
      <c r="R27" s="659">
        <v>1185803</v>
      </c>
      <c r="S27" s="660"/>
      <c r="T27" s="660"/>
      <c r="U27" s="660"/>
      <c r="V27" s="660"/>
      <c r="W27" s="660"/>
      <c r="X27" s="660"/>
      <c r="Y27" s="661"/>
      <c r="Z27" s="662">
        <v>8.8000000000000007</v>
      </c>
      <c r="AA27" s="662"/>
      <c r="AB27" s="662"/>
      <c r="AC27" s="662"/>
      <c r="AD27" s="663" t="s">
        <v>178</v>
      </c>
      <c r="AE27" s="663"/>
      <c r="AF27" s="663"/>
      <c r="AG27" s="663"/>
      <c r="AH27" s="663"/>
      <c r="AI27" s="663"/>
      <c r="AJ27" s="663"/>
      <c r="AK27" s="663"/>
      <c r="AL27" s="664" t="s">
        <v>178</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7793876</v>
      </c>
      <c r="BH27" s="660"/>
      <c r="BI27" s="660"/>
      <c r="BJ27" s="660"/>
      <c r="BK27" s="660"/>
      <c r="BL27" s="660"/>
      <c r="BM27" s="660"/>
      <c r="BN27" s="661"/>
      <c r="BO27" s="662">
        <v>100</v>
      </c>
      <c r="BP27" s="662"/>
      <c r="BQ27" s="662"/>
      <c r="BR27" s="662"/>
      <c r="BS27" s="668">
        <v>100720</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2161399</v>
      </c>
      <c r="CS27" s="695"/>
      <c r="CT27" s="695"/>
      <c r="CU27" s="695"/>
      <c r="CV27" s="695"/>
      <c r="CW27" s="695"/>
      <c r="CX27" s="695"/>
      <c r="CY27" s="696"/>
      <c r="CZ27" s="664">
        <v>17.100000000000001</v>
      </c>
      <c r="DA27" s="693"/>
      <c r="DB27" s="693"/>
      <c r="DC27" s="697"/>
      <c r="DD27" s="668">
        <v>776129</v>
      </c>
      <c r="DE27" s="695"/>
      <c r="DF27" s="695"/>
      <c r="DG27" s="695"/>
      <c r="DH27" s="695"/>
      <c r="DI27" s="695"/>
      <c r="DJ27" s="695"/>
      <c r="DK27" s="696"/>
      <c r="DL27" s="668">
        <v>775679</v>
      </c>
      <c r="DM27" s="695"/>
      <c r="DN27" s="695"/>
      <c r="DO27" s="695"/>
      <c r="DP27" s="695"/>
      <c r="DQ27" s="695"/>
      <c r="DR27" s="695"/>
      <c r="DS27" s="695"/>
      <c r="DT27" s="695"/>
      <c r="DU27" s="695"/>
      <c r="DV27" s="696"/>
      <c r="DW27" s="664">
        <v>9.1</v>
      </c>
      <c r="DX27" s="693"/>
      <c r="DY27" s="693"/>
      <c r="DZ27" s="693"/>
      <c r="EA27" s="693"/>
      <c r="EB27" s="693"/>
      <c r="EC27" s="694"/>
    </row>
    <row r="28" spans="2:133" ht="11.25" customHeight="1">
      <c r="B28" s="701" t="s">
        <v>298</v>
      </c>
      <c r="C28" s="702"/>
      <c r="D28" s="702"/>
      <c r="E28" s="702"/>
      <c r="F28" s="702"/>
      <c r="G28" s="702"/>
      <c r="H28" s="702"/>
      <c r="I28" s="702"/>
      <c r="J28" s="702"/>
      <c r="K28" s="702"/>
      <c r="L28" s="702"/>
      <c r="M28" s="702"/>
      <c r="N28" s="702"/>
      <c r="O28" s="702"/>
      <c r="P28" s="702"/>
      <c r="Q28" s="703"/>
      <c r="R28" s="659" t="s">
        <v>178</v>
      </c>
      <c r="S28" s="660"/>
      <c r="T28" s="660"/>
      <c r="U28" s="660"/>
      <c r="V28" s="660"/>
      <c r="W28" s="660"/>
      <c r="X28" s="660"/>
      <c r="Y28" s="661"/>
      <c r="Z28" s="662" t="s">
        <v>178</v>
      </c>
      <c r="AA28" s="662"/>
      <c r="AB28" s="662"/>
      <c r="AC28" s="662"/>
      <c r="AD28" s="663" t="s">
        <v>178</v>
      </c>
      <c r="AE28" s="663"/>
      <c r="AF28" s="663"/>
      <c r="AG28" s="663"/>
      <c r="AH28" s="663"/>
      <c r="AI28" s="663"/>
      <c r="AJ28" s="663"/>
      <c r="AK28" s="663"/>
      <c r="AL28" s="664" t="s">
        <v>231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1487497</v>
      </c>
      <c r="CS28" s="660"/>
      <c r="CT28" s="660"/>
      <c r="CU28" s="660"/>
      <c r="CV28" s="660"/>
      <c r="CW28" s="660"/>
      <c r="CX28" s="660"/>
      <c r="CY28" s="661"/>
      <c r="CZ28" s="664">
        <v>11.7</v>
      </c>
      <c r="DA28" s="693"/>
      <c r="DB28" s="693"/>
      <c r="DC28" s="697"/>
      <c r="DD28" s="668">
        <v>1487497</v>
      </c>
      <c r="DE28" s="660"/>
      <c r="DF28" s="660"/>
      <c r="DG28" s="660"/>
      <c r="DH28" s="660"/>
      <c r="DI28" s="660"/>
      <c r="DJ28" s="660"/>
      <c r="DK28" s="661"/>
      <c r="DL28" s="668">
        <v>1487497</v>
      </c>
      <c r="DM28" s="660"/>
      <c r="DN28" s="660"/>
      <c r="DO28" s="660"/>
      <c r="DP28" s="660"/>
      <c r="DQ28" s="660"/>
      <c r="DR28" s="660"/>
      <c r="DS28" s="660"/>
      <c r="DT28" s="660"/>
      <c r="DU28" s="660"/>
      <c r="DV28" s="661"/>
      <c r="DW28" s="664">
        <v>17.5</v>
      </c>
      <c r="DX28" s="693"/>
      <c r="DY28" s="693"/>
      <c r="DZ28" s="693"/>
      <c r="EA28" s="693"/>
      <c r="EB28" s="693"/>
      <c r="EC28" s="694"/>
    </row>
    <row r="29" spans="2:133" ht="11.25" customHeight="1">
      <c r="B29" s="656" t="s">
        <v>300</v>
      </c>
      <c r="C29" s="657"/>
      <c r="D29" s="657"/>
      <c r="E29" s="657"/>
      <c r="F29" s="657"/>
      <c r="G29" s="657"/>
      <c r="H29" s="657"/>
      <c r="I29" s="657"/>
      <c r="J29" s="657"/>
      <c r="K29" s="657"/>
      <c r="L29" s="657"/>
      <c r="M29" s="657"/>
      <c r="N29" s="657"/>
      <c r="O29" s="657"/>
      <c r="P29" s="657"/>
      <c r="Q29" s="658"/>
      <c r="R29" s="659">
        <v>697505</v>
      </c>
      <c r="S29" s="660"/>
      <c r="T29" s="660"/>
      <c r="U29" s="660"/>
      <c r="V29" s="660"/>
      <c r="W29" s="660"/>
      <c r="X29" s="660"/>
      <c r="Y29" s="661"/>
      <c r="Z29" s="662">
        <v>5.2</v>
      </c>
      <c r="AA29" s="662"/>
      <c r="AB29" s="662"/>
      <c r="AC29" s="662"/>
      <c r="AD29" s="663" t="s">
        <v>131</v>
      </c>
      <c r="AE29" s="663"/>
      <c r="AF29" s="663"/>
      <c r="AG29" s="663"/>
      <c r="AH29" s="663"/>
      <c r="AI29" s="663"/>
      <c r="AJ29" s="663"/>
      <c r="AK29" s="663"/>
      <c r="AL29" s="664" t="s">
        <v>178</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1487497</v>
      </c>
      <c r="CS29" s="695"/>
      <c r="CT29" s="695"/>
      <c r="CU29" s="695"/>
      <c r="CV29" s="695"/>
      <c r="CW29" s="695"/>
      <c r="CX29" s="695"/>
      <c r="CY29" s="696"/>
      <c r="CZ29" s="664">
        <v>11.7</v>
      </c>
      <c r="DA29" s="693"/>
      <c r="DB29" s="693"/>
      <c r="DC29" s="697"/>
      <c r="DD29" s="668">
        <v>1487497</v>
      </c>
      <c r="DE29" s="695"/>
      <c r="DF29" s="695"/>
      <c r="DG29" s="695"/>
      <c r="DH29" s="695"/>
      <c r="DI29" s="695"/>
      <c r="DJ29" s="695"/>
      <c r="DK29" s="696"/>
      <c r="DL29" s="668">
        <v>1487497</v>
      </c>
      <c r="DM29" s="695"/>
      <c r="DN29" s="695"/>
      <c r="DO29" s="695"/>
      <c r="DP29" s="695"/>
      <c r="DQ29" s="695"/>
      <c r="DR29" s="695"/>
      <c r="DS29" s="695"/>
      <c r="DT29" s="695"/>
      <c r="DU29" s="695"/>
      <c r="DV29" s="696"/>
      <c r="DW29" s="664">
        <v>17.5</v>
      </c>
      <c r="DX29" s="693"/>
      <c r="DY29" s="693"/>
      <c r="DZ29" s="693"/>
      <c r="EA29" s="693"/>
      <c r="EB29" s="693"/>
      <c r="EC29" s="694"/>
    </row>
    <row r="30" spans="2:133" ht="11.25" customHeight="1">
      <c r="B30" s="656" t="s">
        <v>305</v>
      </c>
      <c r="C30" s="657"/>
      <c r="D30" s="657"/>
      <c r="E30" s="657"/>
      <c r="F30" s="657"/>
      <c r="G30" s="657"/>
      <c r="H30" s="657"/>
      <c r="I30" s="657"/>
      <c r="J30" s="657"/>
      <c r="K30" s="657"/>
      <c r="L30" s="657"/>
      <c r="M30" s="657"/>
      <c r="N30" s="657"/>
      <c r="O30" s="657"/>
      <c r="P30" s="657"/>
      <c r="Q30" s="658"/>
      <c r="R30" s="659">
        <v>7982</v>
      </c>
      <c r="S30" s="660"/>
      <c r="T30" s="660"/>
      <c r="U30" s="660"/>
      <c r="V30" s="660"/>
      <c r="W30" s="660"/>
      <c r="X30" s="660"/>
      <c r="Y30" s="661"/>
      <c r="Z30" s="662">
        <v>0.1</v>
      </c>
      <c r="AA30" s="662"/>
      <c r="AB30" s="662"/>
      <c r="AC30" s="662"/>
      <c r="AD30" s="663">
        <v>4504</v>
      </c>
      <c r="AE30" s="663"/>
      <c r="AF30" s="663"/>
      <c r="AG30" s="663"/>
      <c r="AH30" s="663"/>
      <c r="AI30" s="663"/>
      <c r="AJ30" s="663"/>
      <c r="AK30" s="663"/>
      <c r="AL30" s="664">
        <v>0.1</v>
      </c>
      <c r="AM30" s="665"/>
      <c r="AN30" s="665"/>
      <c r="AO30" s="666"/>
      <c r="AP30" s="707" t="s">
        <v>306</v>
      </c>
      <c r="AQ30" s="708"/>
      <c r="AR30" s="708"/>
      <c r="AS30" s="708"/>
      <c r="AT30" s="713" t="s">
        <v>307</v>
      </c>
      <c r="AU30" s="210"/>
      <c r="AV30" s="210"/>
      <c r="AW30" s="210"/>
      <c r="AX30" s="645" t="s">
        <v>181</v>
      </c>
      <c r="AY30" s="646"/>
      <c r="AZ30" s="646"/>
      <c r="BA30" s="646"/>
      <c r="BB30" s="646"/>
      <c r="BC30" s="646"/>
      <c r="BD30" s="646"/>
      <c r="BE30" s="646"/>
      <c r="BF30" s="647"/>
      <c r="BG30" s="719">
        <v>99.6</v>
      </c>
      <c r="BH30" s="720"/>
      <c r="BI30" s="720"/>
      <c r="BJ30" s="720"/>
      <c r="BK30" s="720"/>
      <c r="BL30" s="720"/>
      <c r="BM30" s="654">
        <v>98.8</v>
      </c>
      <c r="BN30" s="720"/>
      <c r="BO30" s="720"/>
      <c r="BP30" s="720"/>
      <c r="BQ30" s="721"/>
      <c r="BR30" s="719">
        <v>99.2</v>
      </c>
      <c r="BS30" s="720"/>
      <c r="BT30" s="720"/>
      <c r="BU30" s="720"/>
      <c r="BV30" s="720"/>
      <c r="BW30" s="720"/>
      <c r="BX30" s="654">
        <v>98.1</v>
      </c>
      <c r="BY30" s="720"/>
      <c r="BZ30" s="720"/>
      <c r="CA30" s="720"/>
      <c r="CB30" s="721"/>
      <c r="CD30" s="724"/>
      <c r="CE30" s="725"/>
      <c r="CF30" s="674" t="s">
        <v>308</v>
      </c>
      <c r="CG30" s="675"/>
      <c r="CH30" s="675"/>
      <c r="CI30" s="675"/>
      <c r="CJ30" s="675"/>
      <c r="CK30" s="675"/>
      <c r="CL30" s="675"/>
      <c r="CM30" s="675"/>
      <c r="CN30" s="675"/>
      <c r="CO30" s="675"/>
      <c r="CP30" s="675"/>
      <c r="CQ30" s="676"/>
      <c r="CR30" s="659">
        <v>1393667</v>
      </c>
      <c r="CS30" s="660"/>
      <c r="CT30" s="660"/>
      <c r="CU30" s="660"/>
      <c r="CV30" s="660"/>
      <c r="CW30" s="660"/>
      <c r="CX30" s="660"/>
      <c r="CY30" s="661"/>
      <c r="CZ30" s="664">
        <v>11</v>
      </c>
      <c r="DA30" s="693"/>
      <c r="DB30" s="693"/>
      <c r="DC30" s="697"/>
      <c r="DD30" s="668">
        <v>1393667</v>
      </c>
      <c r="DE30" s="660"/>
      <c r="DF30" s="660"/>
      <c r="DG30" s="660"/>
      <c r="DH30" s="660"/>
      <c r="DI30" s="660"/>
      <c r="DJ30" s="660"/>
      <c r="DK30" s="661"/>
      <c r="DL30" s="668">
        <v>1393667</v>
      </c>
      <c r="DM30" s="660"/>
      <c r="DN30" s="660"/>
      <c r="DO30" s="660"/>
      <c r="DP30" s="660"/>
      <c r="DQ30" s="660"/>
      <c r="DR30" s="660"/>
      <c r="DS30" s="660"/>
      <c r="DT30" s="660"/>
      <c r="DU30" s="660"/>
      <c r="DV30" s="661"/>
      <c r="DW30" s="664">
        <v>16.399999999999999</v>
      </c>
      <c r="DX30" s="693"/>
      <c r="DY30" s="693"/>
      <c r="DZ30" s="693"/>
      <c r="EA30" s="693"/>
      <c r="EB30" s="693"/>
      <c r="EC30" s="694"/>
    </row>
    <row r="31" spans="2:133" ht="11.25" customHeight="1">
      <c r="B31" s="656" t="s">
        <v>309</v>
      </c>
      <c r="C31" s="657"/>
      <c r="D31" s="657"/>
      <c r="E31" s="657"/>
      <c r="F31" s="657"/>
      <c r="G31" s="657"/>
      <c r="H31" s="657"/>
      <c r="I31" s="657"/>
      <c r="J31" s="657"/>
      <c r="K31" s="657"/>
      <c r="L31" s="657"/>
      <c r="M31" s="657"/>
      <c r="N31" s="657"/>
      <c r="O31" s="657"/>
      <c r="P31" s="657"/>
      <c r="Q31" s="658"/>
      <c r="R31" s="659">
        <v>211823</v>
      </c>
      <c r="S31" s="660"/>
      <c r="T31" s="660"/>
      <c r="U31" s="660"/>
      <c r="V31" s="660"/>
      <c r="W31" s="660"/>
      <c r="X31" s="660"/>
      <c r="Y31" s="661"/>
      <c r="Z31" s="662">
        <v>1.6</v>
      </c>
      <c r="AA31" s="662"/>
      <c r="AB31" s="662"/>
      <c r="AC31" s="662"/>
      <c r="AD31" s="663" t="s">
        <v>131</v>
      </c>
      <c r="AE31" s="663"/>
      <c r="AF31" s="663"/>
      <c r="AG31" s="663"/>
      <c r="AH31" s="663"/>
      <c r="AI31" s="663"/>
      <c r="AJ31" s="663"/>
      <c r="AK31" s="663"/>
      <c r="AL31" s="664" t="s">
        <v>231</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99.6</v>
      </c>
      <c r="BH31" s="695"/>
      <c r="BI31" s="695"/>
      <c r="BJ31" s="695"/>
      <c r="BK31" s="695"/>
      <c r="BL31" s="695"/>
      <c r="BM31" s="665">
        <v>98.5</v>
      </c>
      <c r="BN31" s="717"/>
      <c r="BO31" s="717"/>
      <c r="BP31" s="717"/>
      <c r="BQ31" s="718"/>
      <c r="BR31" s="716">
        <v>99.2</v>
      </c>
      <c r="BS31" s="695"/>
      <c r="BT31" s="695"/>
      <c r="BU31" s="695"/>
      <c r="BV31" s="695"/>
      <c r="BW31" s="695"/>
      <c r="BX31" s="665">
        <v>97.7</v>
      </c>
      <c r="BY31" s="717"/>
      <c r="BZ31" s="717"/>
      <c r="CA31" s="717"/>
      <c r="CB31" s="718"/>
      <c r="CD31" s="724"/>
      <c r="CE31" s="725"/>
      <c r="CF31" s="674" t="s">
        <v>312</v>
      </c>
      <c r="CG31" s="675"/>
      <c r="CH31" s="675"/>
      <c r="CI31" s="675"/>
      <c r="CJ31" s="675"/>
      <c r="CK31" s="675"/>
      <c r="CL31" s="675"/>
      <c r="CM31" s="675"/>
      <c r="CN31" s="675"/>
      <c r="CO31" s="675"/>
      <c r="CP31" s="675"/>
      <c r="CQ31" s="676"/>
      <c r="CR31" s="659">
        <v>93830</v>
      </c>
      <c r="CS31" s="695"/>
      <c r="CT31" s="695"/>
      <c r="CU31" s="695"/>
      <c r="CV31" s="695"/>
      <c r="CW31" s="695"/>
      <c r="CX31" s="695"/>
      <c r="CY31" s="696"/>
      <c r="CZ31" s="664">
        <v>0.7</v>
      </c>
      <c r="DA31" s="693"/>
      <c r="DB31" s="693"/>
      <c r="DC31" s="697"/>
      <c r="DD31" s="668">
        <v>93830</v>
      </c>
      <c r="DE31" s="695"/>
      <c r="DF31" s="695"/>
      <c r="DG31" s="695"/>
      <c r="DH31" s="695"/>
      <c r="DI31" s="695"/>
      <c r="DJ31" s="695"/>
      <c r="DK31" s="696"/>
      <c r="DL31" s="668">
        <v>93830</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313</v>
      </c>
      <c r="C32" s="657"/>
      <c r="D32" s="657"/>
      <c r="E32" s="657"/>
      <c r="F32" s="657"/>
      <c r="G32" s="657"/>
      <c r="H32" s="657"/>
      <c r="I32" s="657"/>
      <c r="J32" s="657"/>
      <c r="K32" s="657"/>
      <c r="L32" s="657"/>
      <c r="M32" s="657"/>
      <c r="N32" s="657"/>
      <c r="O32" s="657"/>
      <c r="P32" s="657"/>
      <c r="Q32" s="658"/>
      <c r="R32" s="659">
        <v>552312</v>
      </c>
      <c r="S32" s="660"/>
      <c r="T32" s="660"/>
      <c r="U32" s="660"/>
      <c r="V32" s="660"/>
      <c r="W32" s="660"/>
      <c r="X32" s="660"/>
      <c r="Y32" s="661"/>
      <c r="Z32" s="662">
        <v>4.0999999999999996</v>
      </c>
      <c r="AA32" s="662"/>
      <c r="AB32" s="662"/>
      <c r="AC32" s="662"/>
      <c r="AD32" s="663" t="s">
        <v>231</v>
      </c>
      <c r="AE32" s="663"/>
      <c r="AF32" s="663"/>
      <c r="AG32" s="663"/>
      <c r="AH32" s="663"/>
      <c r="AI32" s="663"/>
      <c r="AJ32" s="663"/>
      <c r="AK32" s="663"/>
      <c r="AL32" s="664" t="s">
        <v>178</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99.6</v>
      </c>
      <c r="BH32" s="729"/>
      <c r="BI32" s="729"/>
      <c r="BJ32" s="729"/>
      <c r="BK32" s="729"/>
      <c r="BL32" s="729"/>
      <c r="BM32" s="730">
        <v>99</v>
      </c>
      <c r="BN32" s="729"/>
      <c r="BO32" s="729"/>
      <c r="BP32" s="729"/>
      <c r="BQ32" s="731"/>
      <c r="BR32" s="728">
        <v>99.2</v>
      </c>
      <c r="BS32" s="729"/>
      <c r="BT32" s="729"/>
      <c r="BU32" s="729"/>
      <c r="BV32" s="729"/>
      <c r="BW32" s="729"/>
      <c r="BX32" s="730">
        <v>98.3</v>
      </c>
      <c r="BY32" s="729"/>
      <c r="BZ32" s="729"/>
      <c r="CA32" s="729"/>
      <c r="CB32" s="731"/>
      <c r="CD32" s="726"/>
      <c r="CE32" s="727"/>
      <c r="CF32" s="674" t="s">
        <v>315</v>
      </c>
      <c r="CG32" s="675"/>
      <c r="CH32" s="675"/>
      <c r="CI32" s="675"/>
      <c r="CJ32" s="675"/>
      <c r="CK32" s="675"/>
      <c r="CL32" s="675"/>
      <c r="CM32" s="675"/>
      <c r="CN32" s="675"/>
      <c r="CO32" s="675"/>
      <c r="CP32" s="675"/>
      <c r="CQ32" s="676"/>
      <c r="CR32" s="659" t="s">
        <v>231</v>
      </c>
      <c r="CS32" s="660"/>
      <c r="CT32" s="660"/>
      <c r="CU32" s="660"/>
      <c r="CV32" s="660"/>
      <c r="CW32" s="660"/>
      <c r="CX32" s="660"/>
      <c r="CY32" s="661"/>
      <c r="CZ32" s="664" t="s">
        <v>231</v>
      </c>
      <c r="DA32" s="693"/>
      <c r="DB32" s="693"/>
      <c r="DC32" s="697"/>
      <c r="DD32" s="668" t="s">
        <v>231</v>
      </c>
      <c r="DE32" s="660"/>
      <c r="DF32" s="660"/>
      <c r="DG32" s="660"/>
      <c r="DH32" s="660"/>
      <c r="DI32" s="660"/>
      <c r="DJ32" s="660"/>
      <c r="DK32" s="661"/>
      <c r="DL32" s="668" t="s">
        <v>131</v>
      </c>
      <c r="DM32" s="660"/>
      <c r="DN32" s="660"/>
      <c r="DO32" s="660"/>
      <c r="DP32" s="660"/>
      <c r="DQ32" s="660"/>
      <c r="DR32" s="660"/>
      <c r="DS32" s="660"/>
      <c r="DT32" s="660"/>
      <c r="DU32" s="660"/>
      <c r="DV32" s="661"/>
      <c r="DW32" s="664" t="s">
        <v>178</v>
      </c>
      <c r="DX32" s="693"/>
      <c r="DY32" s="693"/>
      <c r="DZ32" s="693"/>
      <c r="EA32" s="693"/>
      <c r="EB32" s="693"/>
      <c r="EC32" s="694"/>
    </row>
    <row r="33" spans="2:133" ht="11.25" customHeight="1">
      <c r="B33" s="656" t="s">
        <v>316</v>
      </c>
      <c r="C33" s="657"/>
      <c r="D33" s="657"/>
      <c r="E33" s="657"/>
      <c r="F33" s="657"/>
      <c r="G33" s="657"/>
      <c r="H33" s="657"/>
      <c r="I33" s="657"/>
      <c r="J33" s="657"/>
      <c r="K33" s="657"/>
      <c r="L33" s="657"/>
      <c r="M33" s="657"/>
      <c r="N33" s="657"/>
      <c r="O33" s="657"/>
      <c r="P33" s="657"/>
      <c r="Q33" s="658"/>
      <c r="R33" s="659">
        <v>833547</v>
      </c>
      <c r="S33" s="660"/>
      <c r="T33" s="660"/>
      <c r="U33" s="660"/>
      <c r="V33" s="660"/>
      <c r="W33" s="660"/>
      <c r="X33" s="660"/>
      <c r="Y33" s="661"/>
      <c r="Z33" s="662">
        <v>6.2</v>
      </c>
      <c r="AA33" s="662"/>
      <c r="AB33" s="662"/>
      <c r="AC33" s="662"/>
      <c r="AD33" s="663" t="s">
        <v>131</v>
      </c>
      <c r="AE33" s="663"/>
      <c r="AF33" s="663"/>
      <c r="AG33" s="663"/>
      <c r="AH33" s="663"/>
      <c r="AI33" s="663"/>
      <c r="AJ33" s="663"/>
      <c r="AK33" s="663"/>
      <c r="AL33" s="664" t="s">
        <v>231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5665491</v>
      </c>
      <c r="CS33" s="695"/>
      <c r="CT33" s="695"/>
      <c r="CU33" s="695"/>
      <c r="CV33" s="695"/>
      <c r="CW33" s="695"/>
      <c r="CX33" s="695"/>
      <c r="CY33" s="696"/>
      <c r="CZ33" s="664">
        <v>44.7</v>
      </c>
      <c r="DA33" s="693"/>
      <c r="DB33" s="693"/>
      <c r="DC33" s="697"/>
      <c r="DD33" s="668">
        <v>4917334</v>
      </c>
      <c r="DE33" s="695"/>
      <c r="DF33" s="695"/>
      <c r="DG33" s="695"/>
      <c r="DH33" s="695"/>
      <c r="DI33" s="695"/>
      <c r="DJ33" s="695"/>
      <c r="DK33" s="696"/>
      <c r="DL33" s="668">
        <v>3986931</v>
      </c>
      <c r="DM33" s="695"/>
      <c r="DN33" s="695"/>
      <c r="DO33" s="695"/>
      <c r="DP33" s="695"/>
      <c r="DQ33" s="695"/>
      <c r="DR33" s="695"/>
      <c r="DS33" s="695"/>
      <c r="DT33" s="695"/>
      <c r="DU33" s="695"/>
      <c r="DV33" s="696"/>
      <c r="DW33" s="664">
        <v>46.9</v>
      </c>
      <c r="DX33" s="693"/>
      <c r="DY33" s="693"/>
      <c r="DZ33" s="693"/>
      <c r="EA33" s="693"/>
      <c r="EB33" s="693"/>
      <c r="EC33" s="694"/>
    </row>
    <row r="34" spans="2:133" ht="11.25" customHeight="1">
      <c r="B34" s="656" t="s">
        <v>318</v>
      </c>
      <c r="C34" s="657"/>
      <c r="D34" s="657"/>
      <c r="E34" s="657"/>
      <c r="F34" s="657"/>
      <c r="G34" s="657"/>
      <c r="H34" s="657"/>
      <c r="I34" s="657"/>
      <c r="J34" s="657"/>
      <c r="K34" s="657"/>
      <c r="L34" s="657"/>
      <c r="M34" s="657"/>
      <c r="N34" s="657"/>
      <c r="O34" s="657"/>
      <c r="P34" s="657"/>
      <c r="Q34" s="658"/>
      <c r="R34" s="659">
        <v>133633</v>
      </c>
      <c r="S34" s="660"/>
      <c r="T34" s="660"/>
      <c r="U34" s="660"/>
      <c r="V34" s="660"/>
      <c r="W34" s="660"/>
      <c r="X34" s="660"/>
      <c r="Y34" s="661"/>
      <c r="Z34" s="662">
        <v>1</v>
      </c>
      <c r="AA34" s="662"/>
      <c r="AB34" s="662"/>
      <c r="AC34" s="662"/>
      <c r="AD34" s="663">
        <v>4294</v>
      </c>
      <c r="AE34" s="663"/>
      <c r="AF34" s="663"/>
      <c r="AG34" s="663"/>
      <c r="AH34" s="663"/>
      <c r="AI34" s="663"/>
      <c r="AJ34" s="663"/>
      <c r="AK34" s="663"/>
      <c r="AL34" s="664">
        <v>0.1</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1893825</v>
      </c>
      <c r="CS34" s="660"/>
      <c r="CT34" s="660"/>
      <c r="CU34" s="660"/>
      <c r="CV34" s="660"/>
      <c r="CW34" s="660"/>
      <c r="CX34" s="660"/>
      <c r="CY34" s="661"/>
      <c r="CZ34" s="664">
        <v>14.9</v>
      </c>
      <c r="DA34" s="693"/>
      <c r="DB34" s="693"/>
      <c r="DC34" s="697"/>
      <c r="DD34" s="668">
        <v>1672373</v>
      </c>
      <c r="DE34" s="660"/>
      <c r="DF34" s="660"/>
      <c r="DG34" s="660"/>
      <c r="DH34" s="660"/>
      <c r="DI34" s="660"/>
      <c r="DJ34" s="660"/>
      <c r="DK34" s="661"/>
      <c r="DL34" s="668">
        <v>1551172</v>
      </c>
      <c r="DM34" s="660"/>
      <c r="DN34" s="660"/>
      <c r="DO34" s="660"/>
      <c r="DP34" s="660"/>
      <c r="DQ34" s="660"/>
      <c r="DR34" s="660"/>
      <c r="DS34" s="660"/>
      <c r="DT34" s="660"/>
      <c r="DU34" s="660"/>
      <c r="DV34" s="661"/>
      <c r="DW34" s="664">
        <v>18.3</v>
      </c>
      <c r="DX34" s="693"/>
      <c r="DY34" s="693"/>
      <c r="DZ34" s="693"/>
      <c r="EA34" s="693"/>
      <c r="EB34" s="693"/>
      <c r="EC34" s="694"/>
    </row>
    <row r="35" spans="2:133" ht="11.25" customHeight="1">
      <c r="B35" s="656" t="s">
        <v>322</v>
      </c>
      <c r="C35" s="657"/>
      <c r="D35" s="657"/>
      <c r="E35" s="657"/>
      <c r="F35" s="657"/>
      <c r="G35" s="657"/>
      <c r="H35" s="657"/>
      <c r="I35" s="657"/>
      <c r="J35" s="657"/>
      <c r="K35" s="657"/>
      <c r="L35" s="657"/>
      <c r="M35" s="657"/>
      <c r="N35" s="657"/>
      <c r="O35" s="657"/>
      <c r="P35" s="657"/>
      <c r="Q35" s="658"/>
      <c r="R35" s="659">
        <v>776600</v>
      </c>
      <c r="S35" s="660"/>
      <c r="T35" s="660"/>
      <c r="U35" s="660"/>
      <c r="V35" s="660"/>
      <c r="W35" s="660"/>
      <c r="X35" s="660"/>
      <c r="Y35" s="661"/>
      <c r="Z35" s="662">
        <v>5.8</v>
      </c>
      <c r="AA35" s="662"/>
      <c r="AB35" s="662"/>
      <c r="AC35" s="662"/>
      <c r="AD35" s="663" t="s">
        <v>231</v>
      </c>
      <c r="AE35" s="663"/>
      <c r="AF35" s="663"/>
      <c r="AG35" s="663"/>
      <c r="AH35" s="663"/>
      <c r="AI35" s="663"/>
      <c r="AJ35" s="663"/>
      <c r="AK35" s="663"/>
      <c r="AL35" s="664" t="s">
        <v>131</v>
      </c>
      <c r="AM35" s="665"/>
      <c r="AN35" s="665"/>
      <c r="AO35" s="666"/>
      <c r="AP35" s="214"/>
      <c r="AQ35" s="732" t="s">
        <v>323</v>
      </c>
      <c r="AR35" s="733"/>
      <c r="AS35" s="733"/>
      <c r="AT35" s="733"/>
      <c r="AU35" s="733"/>
      <c r="AV35" s="733"/>
      <c r="AW35" s="733"/>
      <c r="AX35" s="733"/>
      <c r="AY35" s="734"/>
      <c r="AZ35" s="648">
        <v>1398359</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188931</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46758</v>
      </c>
      <c r="CS35" s="695"/>
      <c r="CT35" s="695"/>
      <c r="CU35" s="695"/>
      <c r="CV35" s="695"/>
      <c r="CW35" s="695"/>
      <c r="CX35" s="695"/>
      <c r="CY35" s="696"/>
      <c r="CZ35" s="664">
        <v>0.4</v>
      </c>
      <c r="DA35" s="693"/>
      <c r="DB35" s="693"/>
      <c r="DC35" s="697"/>
      <c r="DD35" s="668">
        <v>46758</v>
      </c>
      <c r="DE35" s="695"/>
      <c r="DF35" s="695"/>
      <c r="DG35" s="695"/>
      <c r="DH35" s="695"/>
      <c r="DI35" s="695"/>
      <c r="DJ35" s="695"/>
      <c r="DK35" s="696"/>
      <c r="DL35" s="668">
        <v>46758</v>
      </c>
      <c r="DM35" s="695"/>
      <c r="DN35" s="695"/>
      <c r="DO35" s="695"/>
      <c r="DP35" s="695"/>
      <c r="DQ35" s="695"/>
      <c r="DR35" s="695"/>
      <c r="DS35" s="695"/>
      <c r="DT35" s="695"/>
      <c r="DU35" s="695"/>
      <c r="DV35" s="696"/>
      <c r="DW35" s="664">
        <v>0.6</v>
      </c>
      <c r="DX35" s="693"/>
      <c r="DY35" s="693"/>
      <c r="DZ35" s="693"/>
      <c r="EA35" s="693"/>
      <c r="EB35" s="693"/>
      <c r="EC35" s="694"/>
    </row>
    <row r="36" spans="2:133" ht="11.25" customHeight="1">
      <c r="B36" s="656" t="s">
        <v>326</v>
      </c>
      <c r="C36" s="657"/>
      <c r="D36" s="657"/>
      <c r="E36" s="657"/>
      <c r="F36" s="657"/>
      <c r="G36" s="657"/>
      <c r="H36" s="657"/>
      <c r="I36" s="657"/>
      <c r="J36" s="657"/>
      <c r="K36" s="657"/>
      <c r="L36" s="657"/>
      <c r="M36" s="657"/>
      <c r="N36" s="657"/>
      <c r="O36" s="657"/>
      <c r="P36" s="657"/>
      <c r="Q36" s="658"/>
      <c r="R36" s="659" t="s">
        <v>178</v>
      </c>
      <c r="S36" s="660"/>
      <c r="T36" s="660"/>
      <c r="U36" s="660"/>
      <c r="V36" s="660"/>
      <c r="W36" s="660"/>
      <c r="X36" s="660"/>
      <c r="Y36" s="661"/>
      <c r="Z36" s="662" t="s">
        <v>178</v>
      </c>
      <c r="AA36" s="662"/>
      <c r="AB36" s="662"/>
      <c r="AC36" s="662"/>
      <c r="AD36" s="663" t="s">
        <v>131</v>
      </c>
      <c r="AE36" s="663"/>
      <c r="AF36" s="663"/>
      <c r="AG36" s="663"/>
      <c r="AH36" s="663"/>
      <c r="AI36" s="663"/>
      <c r="AJ36" s="663"/>
      <c r="AK36" s="663"/>
      <c r="AL36" s="664" t="s">
        <v>231</v>
      </c>
      <c r="AM36" s="665"/>
      <c r="AN36" s="665"/>
      <c r="AO36" s="666"/>
      <c r="AQ36" s="736" t="s">
        <v>327</v>
      </c>
      <c r="AR36" s="737"/>
      <c r="AS36" s="737"/>
      <c r="AT36" s="737"/>
      <c r="AU36" s="737"/>
      <c r="AV36" s="737"/>
      <c r="AW36" s="737"/>
      <c r="AX36" s="737"/>
      <c r="AY36" s="738"/>
      <c r="AZ36" s="659">
        <v>170000</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156481</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1601455</v>
      </c>
      <c r="CS36" s="660"/>
      <c r="CT36" s="660"/>
      <c r="CU36" s="660"/>
      <c r="CV36" s="660"/>
      <c r="CW36" s="660"/>
      <c r="CX36" s="660"/>
      <c r="CY36" s="661"/>
      <c r="CZ36" s="664">
        <v>12.6</v>
      </c>
      <c r="DA36" s="693"/>
      <c r="DB36" s="693"/>
      <c r="DC36" s="697"/>
      <c r="DD36" s="668">
        <v>1442181</v>
      </c>
      <c r="DE36" s="660"/>
      <c r="DF36" s="660"/>
      <c r="DG36" s="660"/>
      <c r="DH36" s="660"/>
      <c r="DI36" s="660"/>
      <c r="DJ36" s="660"/>
      <c r="DK36" s="661"/>
      <c r="DL36" s="668">
        <v>1170932</v>
      </c>
      <c r="DM36" s="660"/>
      <c r="DN36" s="660"/>
      <c r="DO36" s="660"/>
      <c r="DP36" s="660"/>
      <c r="DQ36" s="660"/>
      <c r="DR36" s="660"/>
      <c r="DS36" s="660"/>
      <c r="DT36" s="660"/>
      <c r="DU36" s="660"/>
      <c r="DV36" s="661"/>
      <c r="DW36" s="664">
        <v>13.8</v>
      </c>
      <c r="DX36" s="693"/>
      <c r="DY36" s="693"/>
      <c r="DZ36" s="693"/>
      <c r="EA36" s="693"/>
      <c r="EB36" s="693"/>
      <c r="EC36" s="694"/>
    </row>
    <row r="37" spans="2:133" ht="11.25" customHeight="1">
      <c r="B37" s="656" t="s">
        <v>330</v>
      </c>
      <c r="C37" s="657"/>
      <c r="D37" s="657"/>
      <c r="E37" s="657"/>
      <c r="F37" s="657"/>
      <c r="G37" s="657"/>
      <c r="H37" s="657"/>
      <c r="I37" s="657"/>
      <c r="J37" s="657"/>
      <c r="K37" s="657"/>
      <c r="L37" s="657"/>
      <c r="M37" s="657"/>
      <c r="N37" s="657"/>
      <c r="O37" s="657"/>
      <c r="P37" s="657"/>
      <c r="Q37" s="658"/>
      <c r="R37" s="659" t="s">
        <v>131</v>
      </c>
      <c r="S37" s="660"/>
      <c r="T37" s="660"/>
      <c r="U37" s="660"/>
      <c r="V37" s="660"/>
      <c r="W37" s="660"/>
      <c r="X37" s="660"/>
      <c r="Y37" s="661"/>
      <c r="Z37" s="662" t="s">
        <v>178</v>
      </c>
      <c r="AA37" s="662"/>
      <c r="AB37" s="662"/>
      <c r="AC37" s="662"/>
      <c r="AD37" s="663" t="s">
        <v>131</v>
      </c>
      <c r="AE37" s="663"/>
      <c r="AF37" s="663"/>
      <c r="AG37" s="663"/>
      <c r="AH37" s="663"/>
      <c r="AI37" s="663"/>
      <c r="AJ37" s="663"/>
      <c r="AK37" s="663"/>
      <c r="AL37" s="664" t="s">
        <v>131</v>
      </c>
      <c r="AM37" s="665"/>
      <c r="AN37" s="665"/>
      <c r="AO37" s="666"/>
      <c r="AQ37" s="736" t="s">
        <v>331</v>
      </c>
      <c r="AR37" s="737"/>
      <c r="AS37" s="737"/>
      <c r="AT37" s="737"/>
      <c r="AU37" s="737"/>
      <c r="AV37" s="737"/>
      <c r="AW37" s="737"/>
      <c r="AX37" s="737"/>
      <c r="AY37" s="738"/>
      <c r="AZ37" s="659">
        <v>5014</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5656</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743539</v>
      </c>
      <c r="CS37" s="695"/>
      <c r="CT37" s="695"/>
      <c r="CU37" s="695"/>
      <c r="CV37" s="695"/>
      <c r="CW37" s="695"/>
      <c r="CX37" s="695"/>
      <c r="CY37" s="696"/>
      <c r="CZ37" s="664">
        <v>5.9</v>
      </c>
      <c r="DA37" s="693"/>
      <c r="DB37" s="693"/>
      <c r="DC37" s="697"/>
      <c r="DD37" s="668">
        <v>705339</v>
      </c>
      <c r="DE37" s="695"/>
      <c r="DF37" s="695"/>
      <c r="DG37" s="695"/>
      <c r="DH37" s="695"/>
      <c r="DI37" s="695"/>
      <c r="DJ37" s="695"/>
      <c r="DK37" s="696"/>
      <c r="DL37" s="668">
        <v>666835</v>
      </c>
      <c r="DM37" s="695"/>
      <c r="DN37" s="695"/>
      <c r="DO37" s="695"/>
      <c r="DP37" s="695"/>
      <c r="DQ37" s="695"/>
      <c r="DR37" s="695"/>
      <c r="DS37" s="695"/>
      <c r="DT37" s="695"/>
      <c r="DU37" s="695"/>
      <c r="DV37" s="696"/>
      <c r="DW37" s="664">
        <v>7.9</v>
      </c>
      <c r="DX37" s="693"/>
      <c r="DY37" s="693"/>
      <c r="DZ37" s="693"/>
      <c r="EA37" s="693"/>
      <c r="EB37" s="693"/>
      <c r="EC37" s="694"/>
    </row>
    <row r="38" spans="2:133" ht="11.25" customHeight="1">
      <c r="B38" s="704" t="s">
        <v>334</v>
      </c>
      <c r="C38" s="705"/>
      <c r="D38" s="705"/>
      <c r="E38" s="705"/>
      <c r="F38" s="705"/>
      <c r="G38" s="705"/>
      <c r="H38" s="705"/>
      <c r="I38" s="705"/>
      <c r="J38" s="705"/>
      <c r="K38" s="705"/>
      <c r="L38" s="705"/>
      <c r="M38" s="705"/>
      <c r="N38" s="705"/>
      <c r="O38" s="705"/>
      <c r="P38" s="705"/>
      <c r="Q38" s="706"/>
      <c r="R38" s="739">
        <v>13404434</v>
      </c>
      <c r="S38" s="740"/>
      <c r="T38" s="740"/>
      <c r="U38" s="740"/>
      <c r="V38" s="740"/>
      <c r="W38" s="740"/>
      <c r="X38" s="740"/>
      <c r="Y38" s="741"/>
      <c r="Z38" s="742">
        <v>100</v>
      </c>
      <c r="AA38" s="742"/>
      <c r="AB38" s="742"/>
      <c r="AC38" s="742"/>
      <c r="AD38" s="743">
        <v>8494695</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231</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9335</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1393345</v>
      </c>
      <c r="CS38" s="660"/>
      <c r="CT38" s="660"/>
      <c r="CU38" s="660"/>
      <c r="CV38" s="660"/>
      <c r="CW38" s="660"/>
      <c r="CX38" s="660"/>
      <c r="CY38" s="661"/>
      <c r="CZ38" s="664">
        <v>11</v>
      </c>
      <c r="DA38" s="693"/>
      <c r="DB38" s="693"/>
      <c r="DC38" s="697"/>
      <c r="DD38" s="668">
        <v>1240717</v>
      </c>
      <c r="DE38" s="660"/>
      <c r="DF38" s="660"/>
      <c r="DG38" s="660"/>
      <c r="DH38" s="660"/>
      <c r="DI38" s="660"/>
      <c r="DJ38" s="660"/>
      <c r="DK38" s="661"/>
      <c r="DL38" s="668">
        <v>1218069</v>
      </c>
      <c r="DM38" s="660"/>
      <c r="DN38" s="660"/>
      <c r="DO38" s="660"/>
      <c r="DP38" s="660"/>
      <c r="DQ38" s="660"/>
      <c r="DR38" s="660"/>
      <c r="DS38" s="660"/>
      <c r="DT38" s="660"/>
      <c r="DU38" s="660"/>
      <c r="DV38" s="661"/>
      <c r="DW38" s="664">
        <v>14.3</v>
      </c>
      <c r="DX38" s="693"/>
      <c r="DY38" s="693"/>
      <c r="DZ38" s="693"/>
      <c r="EA38" s="693"/>
      <c r="EB38" s="693"/>
      <c r="EC38" s="694"/>
    </row>
    <row r="39" spans="2:133" ht="11.25" customHeight="1">
      <c r="AQ39" s="736" t="s">
        <v>338</v>
      </c>
      <c r="AR39" s="737"/>
      <c r="AS39" s="737"/>
      <c r="AT39" s="737"/>
      <c r="AU39" s="737"/>
      <c r="AV39" s="737"/>
      <c r="AW39" s="737"/>
      <c r="AX39" s="737"/>
      <c r="AY39" s="738"/>
      <c r="AZ39" s="659" t="s">
        <v>231</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97</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726508</v>
      </c>
      <c r="CS39" s="695"/>
      <c r="CT39" s="695"/>
      <c r="CU39" s="695"/>
      <c r="CV39" s="695"/>
      <c r="CW39" s="695"/>
      <c r="CX39" s="695"/>
      <c r="CY39" s="696"/>
      <c r="CZ39" s="664">
        <v>5.7</v>
      </c>
      <c r="DA39" s="693"/>
      <c r="DB39" s="693"/>
      <c r="DC39" s="697"/>
      <c r="DD39" s="668">
        <v>515305</v>
      </c>
      <c r="DE39" s="695"/>
      <c r="DF39" s="695"/>
      <c r="DG39" s="695"/>
      <c r="DH39" s="695"/>
      <c r="DI39" s="695"/>
      <c r="DJ39" s="695"/>
      <c r="DK39" s="696"/>
      <c r="DL39" s="668" t="s">
        <v>178</v>
      </c>
      <c r="DM39" s="695"/>
      <c r="DN39" s="695"/>
      <c r="DO39" s="695"/>
      <c r="DP39" s="695"/>
      <c r="DQ39" s="695"/>
      <c r="DR39" s="695"/>
      <c r="DS39" s="695"/>
      <c r="DT39" s="695"/>
      <c r="DU39" s="695"/>
      <c r="DV39" s="696"/>
      <c r="DW39" s="664" t="s">
        <v>178</v>
      </c>
      <c r="DX39" s="693"/>
      <c r="DY39" s="693"/>
      <c r="DZ39" s="693"/>
      <c r="EA39" s="693"/>
      <c r="EB39" s="693"/>
      <c r="EC39" s="694"/>
    </row>
    <row r="40" spans="2:133" ht="11.25" customHeight="1">
      <c r="AQ40" s="736" t="s">
        <v>342</v>
      </c>
      <c r="AR40" s="737"/>
      <c r="AS40" s="737"/>
      <c r="AT40" s="737"/>
      <c r="AU40" s="737"/>
      <c r="AV40" s="737"/>
      <c r="AW40" s="737"/>
      <c r="AX40" s="737"/>
      <c r="AY40" s="738"/>
      <c r="AZ40" s="659">
        <v>445478</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106</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3600</v>
      </c>
      <c r="CS40" s="660"/>
      <c r="CT40" s="660"/>
      <c r="CU40" s="660"/>
      <c r="CV40" s="660"/>
      <c r="CW40" s="660"/>
      <c r="CX40" s="660"/>
      <c r="CY40" s="661"/>
      <c r="CZ40" s="664">
        <v>0</v>
      </c>
      <c r="DA40" s="693"/>
      <c r="DB40" s="693"/>
      <c r="DC40" s="697"/>
      <c r="DD40" s="668" t="s">
        <v>131</v>
      </c>
      <c r="DE40" s="660"/>
      <c r="DF40" s="660"/>
      <c r="DG40" s="660"/>
      <c r="DH40" s="660"/>
      <c r="DI40" s="660"/>
      <c r="DJ40" s="660"/>
      <c r="DK40" s="661"/>
      <c r="DL40" s="668" t="s">
        <v>231</v>
      </c>
      <c r="DM40" s="660"/>
      <c r="DN40" s="660"/>
      <c r="DO40" s="660"/>
      <c r="DP40" s="660"/>
      <c r="DQ40" s="660"/>
      <c r="DR40" s="660"/>
      <c r="DS40" s="660"/>
      <c r="DT40" s="660"/>
      <c r="DU40" s="660"/>
      <c r="DV40" s="661"/>
      <c r="DW40" s="664" t="s">
        <v>178</v>
      </c>
      <c r="DX40" s="693"/>
      <c r="DY40" s="693"/>
      <c r="DZ40" s="693"/>
      <c r="EA40" s="693"/>
      <c r="EB40" s="693"/>
      <c r="EC40" s="694"/>
    </row>
    <row r="41" spans="2:133" ht="11.25" customHeight="1">
      <c r="AQ41" s="746" t="s">
        <v>345</v>
      </c>
      <c r="AR41" s="747"/>
      <c r="AS41" s="747"/>
      <c r="AT41" s="747"/>
      <c r="AU41" s="747"/>
      <c r="AV41" s="747"/>
      <c r="AW41" s="747"/>
      <c r="AX41" s="747"/>
      <c r="AY41" s="748"/>
      <c r="AZ41" s="739">
        <v>777867</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295</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178</v>
      </c>
      <c r="CS41" s="695"/>
      <c r="CT41" s="695"/>
      <c r="CU41" s="695"/>
      <c r="CV41" s="695"/>
      <c r="CW41" s="695"/>
      <c r="CX41" s="695"/>
      <c r="CY41" s="696"/>
      <c r="CZ41" s="664" t="s">
        <v>131</v>
      </c>
      <c r="DA41" s="693"/>
      <c r="DB41" s="693"/>
      <c r="DC41" s="697"/>
      <c r="DD41" s="668" t="s">
        <v>231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1192378</v>
      </c>
      <c r="CS42" s="660"/>
      <c r="CT42" s="660"/>
      <c r="CU42" s="660"/>
      <c r="CV42" s="660"/>
      <c r="CW42" s="660"/>
      <c r="CX42" s="660"/>
      <c r="CY42" s="661"/>
      <c r="CZ42" s="664">
        <v>9.4</v>
      </c>
      <c r="DA42" s="665"/>
      <c r="DB42" s="665"/>
      <c r="DC42" s="760"/>
      <c r="DD42" s="668">
        <v>307188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87443</v>
      </c>
      <c r="CS43" s="695"/>
      <c r="CT43" s="695"/>
      <c r="CU43" s="695"/>
      <c r="CV43" s="695"/>
      <c r="CW43" s="695"/>
      <c r="CX43" s="695"/>
      <c r="CY43" s="696"/>
      <c r="CZ43" s="664">
        <v>0.7</v>
      </c>
      <c r="DA43" s="693"/>
      <c r="DB43" s="693"/>
      <c r="DC43" s="697"/>
      <c r="DD43" s="668">
        <v>87443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352</v>
      </c>
      <c r="CD44" s="771" t="s">
        <v>303</v>
      </c>
      <c r="CE44" s="772"/>
      <c r="CF44" s="656" t="s">
        <v>353</v>
      </c>
      <c r="CG44" s="657"/>
      <c r="CH44" s="657"/>
      <c r="CI44" s="657"/>
      <c r="CJ44" s="657"/>
      <c r="CK44" s="657"/>
      <c r="CL44" s="657"/>
      <c r="CM44" s="657"/>
      <c r="CN44" s="657"/>
      <c r="CO44" s="657"/>
      <c r="CP44" s="657"/>
      <c r="CQ44" s="658"/>
      <c r="CR44" s="659">
        <v>1192378</v>
      </c>
      <c r="CS44" s="660"/>
      <c r="CT44" s="660"/>
      <c r="CU44" s="660"/>
      <c r="CV44" s="660"/>
      <c r="CW44" s="660"/>
      <c r="CX44" s="660"/>
      <c r="CY44" s="661"/>
      <c r="CZ44" s="664">
        <v>9.4</v>
      </c>
      <c r="DA44" s="665"/>
      <c r="DB44" s="665"/>
      <c r="DC44" s="760"/>
      <c r="DD44" s="668">
        <v>307188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354</v>
      </c>
      <c r="CG45" s="657"/>
      <c r="CH45" s="657"/>
      <c r="CI45" s="657"/>
      <c r="CJ45" s="657"/>
      <c r="CK45" s="657"/>
      <c r="CL45" s="657"/>
      <c r="CM45" s="657"/>
      <c r="CN45" s="657"/>
      <c r="CO45" s="657"/>
      <c r="CP45" s="657"/>
      <c r="CQ45" s="658"/>
      <c r="CR45" s="659">
        <v>437359</v>
      </c>
      <c r="CS45" s="695"/>
      <c r="CT45" s="695"/>
      <c r="CU45" s="695"/>
      <c r="CV45" s="695"/>
      <c r="CW45" s="695"/>
      <c r="CX45" s="695"/>
      <c r="CY45" s="696"/>
      <c r="CZ45" s="664">
        <v>3.5</v>
      </c>
      <c r="DA45" s="693"/>
      <c r="DB45" s="693"/>
      <c r="DC45" s="697"/>
      <c r="DD45" s="668">
        <v>130753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355</v>
      </c>
      <c r="CG46" s="657"/>
      <c r="CH46" s="657"/>
      <c r="CI46" s="657"/>
      <c r="CJ46" s="657"/>
      <c r="CK46" s="657"/>
      <c r="CL46" s="657"/>
      <c r="CM46" s="657"/>
      <c r="CN46" s="657"/>
      <c r="CO46" s="657"/>
      <c r="CP46" s="657"/>
      <c r="CQ46" s="658"/>
      <c r="CR46" s="659">
        <v>755019</v>
      </c>
      <c r="CS46" s="660"/>
      <c r="CT46" s="660"/>
      <c r="CU46" s="660"/>
      <c r="CV46" s="660"/>
      <c r="CW46" s="660"/>
      <c r="CX46" s="660"/>
      <c r="CY46" s="661"/>
      <c r="CZ46" s="664">
        <v>6</v>
      </c>
      <c r="DA46" s="665"/>
      <c r="DB46" s="665"/>
      <c r="DC46" s="760"/>
      <c r="DD46" s="668">
        <v>176435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356</v>
      </c>
      <c r="CG47" s="657"/>
      <c r="CH47" s="657"/>
      <c r="CI47" s="657"/>
      <c r="CJ47" s="657"/>
      <c r="CK47" s="657"/>
      <c r="CL47" s="657"/>
      <c r="CM47" s="657"/>
      <c r="CN47" s="657"/>
      <c r="CO47" s="657"/>
      <c r="CP47" s="657"/>
      <c r="CQ47" s="658"/>
      <c r="CR47" s="659" t="s">
        <v>178</v>
      </c>
      <c r="CS47" s="695"/>
      <c r="CT47" s="695"/>
      <c r="CU47" s="695"/>
      <c r="CV47" s="695"/>
      <c r="CW47" s="695"/>
      <c r="CX47" s="695"/>
      <c r="CY47" s="696"/>
      <c r="CZ47" s="664" t="s">
        <v>231</v>
      </c>
      <c r="DA47" s="693"/>
      <c r="DB47" s="693"/>
      <c r="DC47" s="697"/>
      <c r="DD47" s="668" t="s">
        <v>178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357</v>
      </c>
      <c r="CG48" s="657"/>
      <c r="CH48" s="657"/>
      <c r="CI48" s="657"/>
      <c r="CJ48" s="657"/>
      <c r="CK48" s="657"/>
      <c r="CL48" s="657"/>
      <c r="CM48" s="657"/>
      <c r="CN48" s="657"/>
      <c r="CO48" s="657"/>
      <c r="CP48" s="657"/>
      <c r="CQ48" s="658"/>
      <c r="CR48" s="659" t="s">
        <v>178</v>
      </c>
      <c r="CS48" s="660"/>
      <c r="CT48" s="660"/>
      <c r="CU48" s="660"/>
      <c r="CV48" s="660"/>
      <c r="CW48" s="660"/>
      <c r="CX48" s="660"/>
      <c r="CY48" s="661"/>
      <c r="CZ48" s="664" t="s">
        <v>231</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12670386</v>
      </c>
      <c r="CS49" s="729"/>
      <c r="CT49" s="729"/>
      <c r="CU49" s="729"/>
      <c r="CV49" s="729"/>
      <c r="CW49" s="729"/>
      <c r="CX49" s="729"/>
      <c r="CY49" s="761"/>
      <c r="CZ49" s="744">
        <v>100</v>
      </c>
      <c r="DA49" s="762"/>
      <c r="DB49" s="762"/>
      <c r="DC49" s="763"/>
      <c r="DD49" s="764">
        <v>9388702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WClbWbN5/sFAJS7+2nUleRwpfZkGKGm0Kc0glx0r3h4eyH6W7DWjbI/FaUBNeKtc0Jv8LAx7pxWN+xlwMgu1qA==" saltValue="Wgb+aZbiqorVhk2bmsPNM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82" zoomScale="60" zoomScaleNormal="60" zoomScaleSheetLayoutView="70" workbookViewId="0">
      <selection activeCell="AU65" sqref="AU6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13404</v>
      </c>
      <c r="R7" s="795"/>
      <c r="S7" s="795"/>
      <c r="T7" s="795"/>
      <c r="U7" s="795"/>
      <c r="V7" s="795">
        <v>12670</v>
      </c>
      <c r="W7" s="795"/>
      <c r="X7" s="795"/>
      <c r="Y7" s="795"/>
      <c r="Z7" s="795"/>
      <c r="AA7" s="795">
        <v>734</v>
      </c>
      <c r="AB7" s="795"/>
      <c r="AC7" s="795"/>
      <c r="AD7" s="795"/>
      <c r="AE7" s="796"/>
      <c r="AF7" s="797">
        <v>700</v>
      </c>
      <c r="AG7" s="798"/>
      <c r="AH7" s="798"/>
      <c r="AI7" s="798"/>
      <c r="AJ7" s="799"/>
      <c r="AK7" s="834">
        <v>552</v>
      </c>
      <c r="AL7" s="835"/>
      <c r="AM7" s="835"/>
      <c r="AN7" s="835"/>
      <c r="AO7" s="835"/>
      <c r="AP7" s="835">
        <v>14788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569</v>
      </c>
      <c r="BT7" s="839"/>
      <c r="BU7" s="839"/>
      <c r="BV7" s="839"/>
      <c r="BW7" s="839"/>
      <c r="BX7" s="839"/>
      <c r="BY7" s="839"/>
      <c r="BZ7" s="839"/>
      <c r="CA7" s="839"/>
      <c r="CB7" s="839"/>
      <c r="CC7" s="839"/>
      <c r="CD7" s="839"/>
      <c r="CE7" s="839"/>
      <c r="CF7" s="839"/>
      <c r="CG7" s="840"/>
      <c r="CH7" s="831">
        <v>-1</v>
      </c>
      <c r="CI7" s="832"/>
      <c r="CJ7" s="832"/>
      <c r="CK7" s="832"/>
      <c r="CL7" s="833"/>
      <c r="CM7" s="831">
        <v>63</v>
      </c>
      <c r="CN7" s="832"/>
      <c r="CO7" s="832"/>
      <c r="CP7" s="832"/>
      <c r="CQ7" s="833"/>
      <c r="CR7" s="831">
        <v>5</v>
      </c>
      <c r="CS7" s="832"/>
      <c r="CT7" s="832"/>
      <c r="CU7" s="832"/>
      <c r="CV7" s="833"/>
      <c r="CW7" s="831" t="s">
        <v>556</v>
      </c>
      <c r="CX7" s="832"/>
      <c r="CY7" s="832"/>
      <c r="CZ7" s="832"/>
      <c r="DA7" s="833"/>
      <c r="DB7" s="831" t="s">
        <v>555</v>
      </c>
      <c r="DC7" s="832"/>
      <c r="DD7" s="832"/>
      <c r="DE7" s="832"/>
      <c r="DF7" s="833"/>
      <c r="DG7" s="831" t="s">
        <v>556</v>
      </c>
      <c r="DH7" s="832"/>
      <c r="DI7" s="832"/>
      <c r="DJ7" s="832"/>
      <c r="DK7" s="833"/>
      <c r="DL7" s="831" t="s">
        <v>570</v>
      </c>
      <c r="DM7" s="832"/>
      <c r="DN7" s="832"/>
      <c r="DO7" s="832"/>
      <c r="DP7" s="833"/>
      <c r="DQ7" s="831" t="s">
        <v>555</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13404</v>
      </c>
      <c r="R23" s="854"/>
      <c r="S23" s="854"/>
      <c r="T23" s="854"/>
      <c r="U23" s="854"/>
      <c r="V23" s="854">
        <v>12670</v>
      </c>
      <c r="W23" s="854"/>
      <c r="X23" s="854"/>
      <c r="Y23" s="854"/>
      <c r="Z23" s="854"/>
      <c r="AA23" s="854">
        <v>734</v>
      </c>
      <c r="AB23" s="854"/>
      <c r="AC23" s="854"/>
      <c r="AD23" s="854"/>
      <c r="AE23" s="855"/>
      <c r="AF23" s="856">
        <v>700</v>
      </c>
      <c r="AG23" s="854"/>
      <c r="AH23" s="854"/>
      <c r="AI23" s="854"/>
      <c r="AJ23" s="857"/>
      <c r="AK23" s="858"/>
      <c r="AL23" s="859"/>
      <c r="AM23" s="859"/>
      <c r="AN23" s="859"/>
      <c r="AO23" s="859"/>
      <c r="AP23" s="854">
        <v>14788</v>
      </c>
      <c r="AQ23" s="854"/>
      <c r="AR23" s="854"/>
      <c r="AS23" s="854"/>
      <c r="AT23" s="854"/>
      <c r="AU23" s="860"/>
      <c r="AV23" s="860"/>
      <c r="AW23" s="860"/>
      <c r="AX23" s="860"/>
      <c r="AY23" s="861"/>
      <c r="AZ23" s="869" t="s">
        <v>131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4907</v>
      </c>
      <c r="R28" s="883"/>
      <c r="S28" s="883"/>
      <c r="T28" s="883"/>
      <c r="U28" s="883"/>
      <c r="V28" s="883">
        <v>4718</v>
      </c>
      <c r="W28" s="883"/>
      <c r="X28" s="883"/>
      <c r="Y28" s="883"/>
      <c r="Z28" s="883"/>
      <c r="AA28" s="883">
        <v>189</v>
      </c>
      <c r="AB28" s="883"/>
      <c r="AC28" s="883"/>
      <c r="AD28" s="883"/>
      <c r="AE28" s="884"/>
      <c r="AF28" s="885">
        <v>189</v>
      </c>
      <c r="AG28" s="883"/>
      <c r="AH28" s="883"/>
      <c r="AI28" s="883"/>
      <c r="AJ28" s="886"/>
      <c r="AK28" s="887" t="s">
        <v>555</v>
      </c>
      <c r="AL28" s="878"/>
      <c r="AM28" s="878"/>
      <c r="AN28" s="878"/>
      <c r="AO28" s="878"/>
      <c r="AP28" s="878" t="s">
        <v>556</v>
      </c>
      <c r="AQ28" s="878"/>
      <c r="AR28" s="878"/>
      <c r="AS28" s="878"/>
      <c r="AT28" s="878"/>
      <c r="AU28" s="878" t="s">
        <v>555</v>
      </c>
      <c r="AV28" s="878"/>
      <c r="AW28" s="878"/>
      <c r="AX28" s="878"/>
      <c r="AY28" s="878"/>
      <c r="AZ28" s="879" t="s">
        <v>556</v>
      </c>
      <c r="BA28" s="879"/>
      <c r="BB28" s="879"/>
      <c r="BC28" s="879"/>
      <c r="BD28" s="879"/>
      <c r="BE28" s="880" t="s">
        <v>556</v>
      </c>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2279</v>
      </c>
      <c r="R29" s="819"/>
      <c r="S29" s="819"/>
      <c r="T29" s="819"/>
      <c r="U29" s="819"/>
      <c r="V29" s="819">
        <v>2119</v>
      </c>
      <c r="W29" s="819"/>
      <c r="X29" s="819"/>
      <c r="Y29" s="819"/>
      <c r="Z29" s="819"/>
      <c r="AA29" s="819">
        <v>160</v>
      </c>
      <c r="AB29" s="819"/>
      <c r="AC29" s="819"/>
      <c r="AD29" s="819"/>
      <c r="AE29" s="820"/>
      <c r="AF29" s="821">
        <v>160</v>
      </c>
      <c r="AG29" s="822"/>
      <c r="AH29" s="822"/>
      <c r="AI29" s="822"/>
      <c r="AJ29" s="823"/>
      <c r="AK29" s="890" t="s">
        <v>555</v>
      </c>
      <c r="AL29" s="891"/>
      <c r="AM29" s="891"/>
      <c r="AN29" s="891"/>
      <c r="AO29" s="891"/>
      <c r="AP29" s="891" t="s">
        <v>555</v>
      </c>
      <c r="AQ29" s="891"/>
      <c r="AR29" s="891"/>
      <c r="AS29" s="891"/>
      <c r="AT29" s="891"/>
      <c r="AU29" s="891" t="s">
        <v>557</v>
      </c>
      <c r="AV29" s="891"/>
      <c r="AW29" s="891"/>
      <c r="AX29" s="891"/>
      <c r="AY29" s="891"/>
      <c r="AZ29" s="892" t="s">
        <v>555</v>
      </c>
      <c r="BA29" s="892"/>
      <c r="BB29" s="892"/>
      <c r="BC29" s="892"/>
      <c r="BD29" s="892"/>
      <c r="BE29" s="888" t="s">
        <v>555</v>
      </c>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451</v>
      </c>
      <c r="R30" s="819"/>
      <c r="S30" s="819"/>
      <c r="T30" s="819"/>
      <c r="U30" s="819"/>
      <c r="V30" s="819">
        <v>445</v>
      </c>
      <c r="W30" s="819"/>
      <c r="X30" s="819"/>
      <c r="Y30" s="819"/>
      <c r="Z30" s="819"/>
      <c r="AA30" s="819">
        <v>6</v>
      </c>
      <c r="AB30" s="819"/>
      <c r="AC30" s="819"/>
      <c r="AD30" s="819"/>
      <c r="AE30" s="820"/>
      <c r="AF30" s="821">
        <v>6</v>
      </c>
      <c r="AG30" s="822"/>
      <c r="AH30" s="822"/>
      <c r="AI30" s="822"/>
      <c r="AJ30" s="823"/>
      <c r="AK30" s="890" t="s">
        <v>556</v>
      </c>
      <c r="AL30" s="891"/>
      <c r="AM30" s="891"/>
      <c r="AN30" s="891"/>
      <c r="AO30" s="891"/>
      <c r="AP30" s="891" t="s">
        <v>556</v>
      </c>
      <c r="AQ30" s="891"/>
      <c r="AR30" s="891"/>
      <c r="AS30" s="891"/>
      <c r="AT30" s="891"/>
      <c r="AU30" s="891" t="s">
        <v>555</v>
      </c>
      <c r="AV30" s="891"/>
      <c r="AW30" s="891"/>
      <c r="AX30" s="891"/>
      <c r="AY30" s="891"/>
      <c r="AZ30" s="892" t="s">
        <v>555</v>
      </c>
      <c r="BA30" s="892"/>
      <c r="BB30" s="892"/>
      <c r="BC30" s="892"/>
      <c r="BD30" s="892"/>
      <c r="BE30" s="888" t="s">
        <v>557</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842</v>
      </c>
      <c r="R31" s="819"/>
      <c r="S31" s="819"/>
      <c r="T31" s="819"/>
      <c r="U31" s="819"/>
      <c r="V31" s="819">
        <v>798</v>
      </c>
      <c r="W31" s="819"/>
      <c r="X31" s="819"/>
      <c r="Y31" s="819"/>
      <c r="Z31" s="819"/>
      <c r="AA31" s="819">
        <v>44</v>
      </c>
      <c r="AB31" s="819"/>
      <c r="AC31" s="819"/>
      <c r="AD31" s="819"/>
      <c r="AE31" s="820"/>
      <c r="AF31" s="821">
        <v>1222</v>
      </c>
      <c r="AG31" s="822"/>
      <c r="AH31" s="822"/>
      <c r="AI31" s="822"/>
      <c r="AJ31" s="823"/>
      <c r="AK31" s="890">
        <v>8</v>
      </c>
      <c r="AL31" s="891"/>
      <c r="AM31" s="891"/>
      <c r="AN31" s="891"/>
      <c r="AO31" s="891"/>
      <c r="AP31" s="891">
        <v>2278</v>
      </c>
      <c r="AQ31" s="891"/>
      <c r="AR31" s="891"/>
      <c r="AS31" s="891"/>
      <c r="AT31" s="891"/>
      <c r="AU31" s="891">
        <v>11</v>
      </c>
      <c r="AV31" s="891"/>
      <c r="AW31" s="891"/>
      <c r="AX31" s="891"/>
      <c r="AY31" s="891"/>
      <c r="AZ31" s="892" t="s">
        <v>555</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884</v>
      </c>
      <c r="R32" s="819"/>
      <c r="S32" s="819"/>
      <c r="T32" s="819"/>
      <c r="U32" s="819"/>
      <c r="V32" s="819">
        <v>854</v>
      </c>
      <c r="W32" s="819"/>
      <c r="X32" s="819"/>
      <c r="Y32" s="819"/>
      <c r="Z32" s="819"/>
      <c r="AA32" s="819">
        <v>31</v>
      </c>
      <c r="AB32" s="819"/>
      <c r="AC32" s="819"/>
      <c r="AD32" s="819"/>
      <c r="AE32" s="820"/>
      <c r="AF32" s="821">
        <v>31</v>
      </c>
      <c r="AG32" s="822"/>
      <c r="AH32" s="822"/>
      <c r="AI32" s="822"/>
      <c r="AJ32" s="823"/>
      <c r="AK32" s="890">
        <v>1700</v>
      </c>
      <c r="AL32" s="891"/>
      <c r="AM32" s="891"/>
      <c r="AN32" s="891"/>
      <c r="AO32" s="891"/>
      <c r="AP32" s="891">
        <v>2075</v>
      </c>
      <c r="AQ32" s="891"/>
      <c r="AR32" s="891"/>
      <c r="AS32" s="891"/>
      <c r="AT32" s="891"/>
      <c r="AU32" s="891">
        <v>927</v>
      </c>
      <c r="AV32" s="891"/>
      <c r="AW32" s="891"/>
      <c r="AX32" s="891"/>
      <c r="AY32" s="891"/>
      <c r="AZ32" s="892" t="s">
        <v>555</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1607</v>
      </c>
      <c r="AG63" s="902"/>
      <c r="AH63" s="902"/>
      <c r="AI63" s="902"/>
      <c r="AJ63" s="903"/>
      <c r="AK63" s="904"/>
      <c r="AL63" s="899"/>
      <c r="AM63" s="899"/>
      <c r="AN63" s="899"/>
      <c r="AO63" s="899"/>
      <c r="AP63" s="902">
        <v>4353</v>
      </c>
      <c r="AQ63" s="902"/>
      <c r="AR63" s="902"/>
      <c r="AS63" s="902"/>
      <c r="AT63" s="902"/>
      <c r="AU63" s="902">
        <v>938</v>
      </c>
      <c r="AV63" s="902"/>
      <c r="AW63" s="902"/>
      <c r="AX63" s="902"/>
      <c r="AY63" s="902"/>
      <c r="AZ63" s="906"/>
      <c r="BA63" s="906"/>
      <c r="BB63" s="906"/>
      <c r="BC63" s="906"/>
      <c r="BD63" s="906"/>
      <c r="BE63" s="907"/>
      <c r="BF63" s="907"/>
      <c r="BG63" s="907"/>
      <c r="BH63" s="907"/>
      <c r="BI63" s="908"/>
      <c r="BJ63" s="909" t="s">
        <v>131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387</v>
      </c>
      <c r="R66" s="778"/>
      <c r="S66" s="778"/>
      <c r="T66" s="778"/>
      <c r="U66" s="779"/>
      <c r="V66" s="777" t="s">
        <v>406</v>
      </c>
      <c r="W66" s="778"/>
      <c r="X66" s="778"/>
      <c r="Y66" s="778"/>
      <c r="Z66" s="779"/>
      <c r="AA66" s="777" t="s">
        <v>389</v>
      </c>
      <c r="AB66" s="778"/>
      <c r="AC66" s="778"/>
      <c r="AD66" s="778"/>
      <c r="AE66" s="779"/>
      <c r="AF66" s="912" t="s">
        <v>390</v>
      </c>
      <c r="AG66" s="873"/>
      <c r="AH66" s="873"/>
      <c r="AI66" s="873"/>
      <c r="AJ66" s="913"/>
      <c r="AK66" s="777" t="s">
        <v>391</v>
      </c>
      <c r="AL66" s="801"/>
      <c r="AM66" s="801"/>
      <c r="AN66" s="801"/>
      <c r="AO66" s="802"/>
      <c r="AP66" s="777" t="s">
        <v>407</v>
      </c>
      <c r="AQ66" s="778"/>
      <c r="AR66" s="778"/>
      <c r="AS66" s="778"/>
      <c r="AT66" s="779"/>
      <c r="AU66" s="777" t="s">
        <v>408</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558</v>
      </c>
      <c r="C68" s="930"/>
      <c r="D68" s="930"/>
      <c r="E68" s="930"/>
      <c r="F68" s="930"/>
      <c r="G68" s="930"/>
      <c r="H68" s="930"/>
      <c r="I68" s="930"/>
      <c r="J68" s="930"/>
      <c r="K68" s="930"/>
      <c r="L68" s="930"/>
      <c r="M68" s="930"/>
      <c r="N68" s="930"/>
      <c r="O68" s="930"/>
      <c r="P68" s="931"/>
      <c r="Q68" s="932">
        <v>1607</v>
      </c>
      <c r="R68" s="926"/>
      <c r="S68" s="926"/>
      <c r="T68" s="926"/>
      <c r="U68" s="926"/>
      <c r="V68" s="926">
        <v>1455</v>
      </c>
      <c r="W68" s="926"/>
      <c r="X68" s="926"/>
      <c r="Y68" s="926"/>
      <c r="Z68" s="926"/>
      <c r="AA68" s="926">
        <v>152</v>
      </c>
      <c r="AB68" s="926"/>
      <c r="AC68" s="926"/>
      <c r="AD68" s="926"/>
      <c r="AE68" s="926"/>
      <c r="AF68" s="926">
        <v>152</v>
      </c>
      <c r="AG68" s="926"/>
      <c r="AH68" s="926"/>
      <c r="AI68" s="926"/>
      <c r="AJ68" s="926"/>
      <c r="AK68" s="926" t="s">
        <v>555</v>
      </c>
      <c r="AL68" s="926"/>
      <c r="AM68" s="926"/>
      <c r="AN68" s="926"/>
      <c r="AO68" s="926"/>
      <c r="AP68" s="926">
        <v>749</v>
      </c>
      <c r="AQ68" s="926"/>
      <c r="AR68" s="926"/>
      <c r="AS68" s="926"/>
      <c r="AT68" s="926"/>
      <c r="AU68" s="926">
        <v>126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559</v>
      </c>
      <c r="C69" s="934"/>
      <c r="D69" s="934"/>
      <c r="E69" s="934"/>
      <c r="F69" s="934"/>
      <c r="G69" s="934"/>
      <c r="H69" s="934"/>
      <c r="I69" s="934"/>
      <c r="J69" s="934"/>
      <c r="K69" s="934"/>
      <c r="L69" s="934"/>
      <c r="M69" s="934"/>
      <c r="N69" s="934"/>
      <c r="O69" s="934"/>
      <c r="P69" s="935"/>
      <c r="Q69" s="936">
        <v>3273</v>
      </c>
      <c r="R69" s="891"/>
      <c r="S69" s="891"/>
      <c r="T69" s="891"/>
      <c r="U69" s="891"/>
      <c r="V69" s="891">
        <v>3196</v>
      </c>
      <c r="W69" s="891"/>
      <c r="X69" s="891"/>
      <c r="Y69" s="891"/>
      <c r="Z69" s="891"/>
      <c r="AA69" s="891">
        <v>77</v>
      </c>
      <c r="AB69" s="891"/>
      <c r="AC69" s="891"/>
      <c r="AD69" s="891"/>
      <c r="AE69" s="891"/>
      <c r="AF69" s="891">
        <v>77</v>
      </c>
      <c r="AG69" s="891"/>
      <c r="AH69" s="891"/>
      <c r="AI69" s="891"/>
      <c r="AJ69" s="891"/>
      <c r="AK69" s="891" t="s">
        <v>555</v>
      </c>
      <c r="AL69" s="891"/>
      <c r="AM69" s="891"/>
      <c r="AN69" s="891"/>
      <c r="AO69" s="891"/>
      <c r="AP69" s="891">
        <v>2339</v>
      </c>
      <c r="AQ69" s="891"/>
      <c r="AR69" s="891"/>
      <c r="AS69" s="891"/>
      <c r="AT69" s="891"/>
      <c r="AU69" s="891">
        <v>435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560</v>
      </c>
      <c r="C70" s="934"/>
      <c r="D70" s="934"/>
      <c r="E70" s="934"/>
      <c r="F70" s="934"/>
      <c r="G70" s="934"/>
      <c r="H70" s="934"/>
      <c r="I70" s="934"/>
      <c r="J70" s="934"/>
      <c r="K70" s="934"/>
      <c r="L70" s="934"/>
      <c r="M70" s="934"/>
      <c r="N70" s="934"/>
      <c r="O70" s="934"/>
      <c r="P70" s="935"/>
      <c r="Q70" s="936">
        <v>1644</v>
      </c>
      <c r="R70" s="891"/>
      <c r="S70" s="891"/>
      <c r="T70" s="891"/>
      <c r="U70" s="891"/>
      <c r="V70" s="891">
        <v>1624</v>
      </c>
      <c r="W70" s="891"/>
      <c r="X70" s="891"/>
      <c r="Y70" s="891"/>
      <c r="Z70" s="891"/>
      <c r="AA70" s="891">
        <v>20</v>
      </c>
      <c r="AB70" s="891"/>
      <c r="AC70" s="891"/>
      <c r="AD70" s="891"/>
      <c r="AE70" s="891"/>
      <c r="AF70" s="891">
        <v>20</v>
      </c>
      <c r="AG70" s="891"/>
      <c r="AH70" s="891"/>
      <c r="AI70" s="891"/>
      <c r="AJ70" s="891"/>
      <c r="AK70" s="891" t="s">
        <v>557</v>
      </c>
      <c r="AL70" s="891"/>
      <c r="AM70" s="891"/>
      <c r="AN70" s="891"/>
      <c r="AO70" s="891"/>
      <c r="AP70" s="891" t="s">
        <v>556</v>
      </c>
      <c r="AQ70" s="891"/>
      <c r="AR70" s="891"/>
      <c r="AS70" s="891"/>
      <c r="AT70" s="891"/>
      <c r="AU70" s="891" t="s">
        <v>556</v>
      </c>
      <c r="AV70" s="891"/>
      <c r="AW70" s="891"/>
      <c r="AX70" s="891"/>
      <c r="AY70" s="891"/>
      <c r="AZ70" s="937" t="s">
        <v>564</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561</v>
      </c>
      <c r="C71" s="934"/>
      <c r="D71" s="934"/>
      <c r="E71" s="934"/>
      <c r="F71" s="934"/>
      <c r="G71" s="934"/>
      <c r="H71" s="934"/>
      <c r="I71" s="934"/>
      <c r="J71" s="934"/>
      <c r="K71" s="934"/>
      <c r="L71" s="934"/>
      <c r="M71" s="934"/>
      <c r="N71" s="934"/>
      <c r="O71" s="934"/>
      <c r="P71" s="935"/>
      <c r="Q71" s="936">
        <v>693386</v>
      </c>
      <c r="R71" s="891"/>
      <c r="S71" s="891"/>
      <c r="T71" s="891"/>
      <c r="U71" s="891"/>
      <c r="V71" s="891">
        <v>677426</v>
      </c>
      <c r="W71" s="891"/>
      <c r="X71" s="891"/>
      <c r="Y71" s="891"/>
      <c r="Z71" s="891"/>
      <c r="AA71" s="891">
        <v>15960</v>
      </c>
      <c r="AB71" s="891"/>
      <c r="AC71" s="891"/>
      <c r="AD71" s="891"/>
      <c r="AE71" s="891"/>
      <c r="AF71" s="891">
        <v>15960</v>
      </c>
      <c r="AG71" s="891"/>
      <c r="AH71" s="891"/>
      <c r="AI71" s="891"/>
      <c r="AJ71" s="891"/>
      <c r="AK71" s="891">
        <v>7105</v>
      </c>
      <c r="AL71" s="891"/>
      <c r="AM71" s="891"/>
      <c r="AN71" s="891"/>
      <c r="AO71" s="891"/>
      <c r="AP71" s="891" t="s">
        <v>555</v>
      </c>
      <c r="AQ71" s="891"/>
      <c r="AR71" s="891"/>
      <c r="AS71" s="891"/>
      <c r="AT71" s="891"/>
      <c r="AU71" s="891" t="s">
        <v>555</v>
      </c>
      <c r="AV71" s="891"/>
      <c r="AW71" s="891"/>
      <c r="AX71" s="891"/>
      <c r="AY71" s="891"/>
      <c r="AZ71" s="937" t="s">
        <v>565</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562</v>
      </c>
      <c r="C72" s="934"/>
      <c r="D72" s="934"/>
      <c r="E72" s="934"/>
      <c r="F72" s="934"/>
      <c r="G72" s="934"/>
      <c r="H72" s="934"/>
      <c r="I72" s="934"/>
      <c r="J72" s="934"/>
      <c r="K72" s="934"/>
      <c r="L72" s="934"/>
      <c r="M72" s="934"/>
      <c r="N72" s="934"/>
      <c r="O72" s="934"/>
      <c r="P72" s="935"/>
      <c r="Q72" s="936">
        <v>26393</v>
      </c>
      <c r="R72" s="891"/>
      <c r="S72" s="891"/>
      <c r="T72" s="891"/>
      <c r="U72" s="891"/>
      <c r="V72" s="891">
        <v>25068</v>
      </c>
      <c r="W72" s="891"/>
      <c r="X72" s="891"/>
      <c r="Y72" s="891"/>
      <c r="Z72" s="891"/>
      <c r="AA72" s="891">
        <v>1325</v>
      </c>
      <c r="AB72" s="891"/>
      <c r="AC72" s="891"/>
      <c r="AD72" s="891"/>
      <c r="AE72" s="891"/>
      <c r="AF72" s="891">
        <v>1325</v>
      </c>
      <c r="AG72" s="891"/>
      <c r="AH72" s="891"/>
      <c r="AI72" s="891"/>
      <c r="AJ72" s="891"/>
      <c r="AK72" s="891">
        <v>22</v>
      </c>
      <c r="AL72" s="891"/>
      <c r="AM72" s="891"/>
      <c r="AN72" s="891"/>
      <c r="AO72" s="891"/>
      <c r="AP72" s="891" t="s">
        <v>555</v>
      </c>
      <c r="AQ72" s="891"/>
      <c r="AR72" s="891"/>
      <c r="AS72" s="891"/>
      <c r="AT72" s="891"/>
      <c r="AU72" s="891" t="s">
        <v>555</v>
      </c>
      <c r="AV72" s="891"/>
      <c r="AW72" s="891"/>
      <c r="AX72" s="891"/>
      <c r="AY72" s="891"/>
      <c r="AZ72" s="937" t="s">
        <v>564</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562</v>
      </c>
      <c r="C73" s="934"/>
      <c r="D73" s="934"/>
      <c r="E73" s="934"/>
      <c r="F73" s="934"/>
      <c r="G73" s="934"/>
      <c r="H73" s="934"/>
      <c r="I73" s="934"/>
      <c r="J73" s="934"/>
      <c r="K73" s="934"/>
      <c r="L73" s="934"/>
      <c r="M73" s="934"/>
      <c r="N73" s="934"/>
      <c r="O73" s="934"/>
      <c r="P73" s="935"/>
      <c r="Q73" s="936">
        <v>382</v>
      </c>
      <c r="R73" s="891"/>
      <c r="S73" s="891"/>
      <c r="T73" s="891"/>
      <c r="U73" s="891"/>
      <c r="V73" s="891">
        <v>136</v>
      </c>
      <c r="W73" s="891"/>
      <c r="X73" s="891"/>
      <c r="Y73" s="891"/>
      <c r="Z73" s="891"/>
      <c r="AA73" s="891">
        <v>246</v>
      </c>
      <c r="AB73" s="891"/>
      <c r="AC73" s="891"/>
      <c r="AD73" s="891"/>
      <c r="AE73" s="891"/>
      <c r="AF73" s="891">
        <v>246</v>
      </c>
      <c r="AG73" s="891"/>
      <c r="AH73" s="891"/>
      <c r="AI73" s="891"/>
      <c r="AJ73" s="891"/>
      <c r="AK73" s="891" t="s">
        <v>555</v>
      </c>
      <c r="AL73" s="891"/>
      <c r="AM73" s="891"/>
      <c r="AN73" s="891"/>
      <c r="AO73" s="891"/>
      <c r="AP73" s="891" t="s">
        <v>567</v>
      </c>
      <c r="AQ73" s="891"/>
      <c r="AR73" s="891"/>
      <c r="AS73" s="891"/>
      <c r="AT73" s="891"/>
      <c r="AU73" s="891" t="s">
        <v>568</v>
      </c>
      <c r="AV73" s="891"/>
      <c r="AW73" s="891"/>
      <c r="AX73" s="891"/>
      <c r="AY73" s="891"/>
      <c r="AZ73" s="937" t="s">
        <v>566</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563</v>
      </c>
      <c r="C74" s="934"/>
      <c r="D74" s="934"/>
      <c r="E74" s="934"/>
      <c r="F74" s="934"/>
      <c r="G74" s="934"/>
      <c r="H74" s="934"/>
      <c r="I74" s="934"/>
      <c r="J74" s="934"/>
      <c r="K74" s="934"/>
      <c r="L74" s="934"/>
      <c r="M74" s="934"/>
      <c r="N74" s="934"/>
      <c r="O74" s="934"/>
      <c r="P74" s="935"/>
      <c r="Q74" s="936">
        <v>423</v>
      </c>
      <c r="R74" s="891"/>
      <c r="S74" s="891"/>
      <c r="T74" s="891"/>
      <c r="U74" s="891"/>
      <c r="V74" s="891">
        <v>410</v>
      </c>
      <c r="W74" s="891"/>
      <c r="X74" s="891"/>
      <c r="Y74" s="891"/>
      <c r="Z74" s="891"/>
      <c r="AA74" s="891">
        <v>12</v>
      </c>
      <c r="AB74" s="891"/>
      <c r="AC74" s="891"/>
      <c r="AD74" s="891"/>
      <c r="AE74" s="891"/>
      <c r="AF74" s="891">
        <v>12</v>
      </c>
      <c r="AG74" s="891"/>
      <c r="AH74" s="891"/>
      <c r="AI74" s="891"/>
      <c r="AJ74" s="891"/>
      <c r="AK74" s="891">
        <v>49</v>
      </c>
      <c r="AL74" s="891"/>
      <c r="AM74" s="891"/>
      <c r="AN74" s="891"/>
      <c r="AO74" s="891"/>
      <c r="AP74" s="891" t="s">
        <v>555</v>
      </c>
      <c r="AQ74" s="891"/>
      <c r="AR74" s="891"/>
      <c r="AS74" s="891"/>
      <c r="AT74" s="891"/>
      <c r="AU74" s="891" t="s">
        <v>555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17792</v>
      </c>
      <c r="AG88" s="902"/>
      <c r="AH88" s="902"/>
      <c r="AI88" s="902"/>
      <c r="AJ88" s="902"/>
      <c r="AK88" s="899"/>
      <c r="AL88" s="899"/>
      <c r="AM88" s="899"/>
      <c r="AN88" s="899"/>
      <c r="AO88" s="899"/>
      <c r="AP88" s="902">
        <v>3088</v>
      </c>
      <c r="AQ88" s="902"/>
      <c r="AR88" s="902"/>
      <c r="AS88" s="902"/>
      <c r="AT88" s="902"/>
      <c r="AU88" s="902">
        <v>561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t="s">
        <v>555</v>
      </c>
      <c r="CX102" s="910"/>
      <c r="CY102" s="910"/>
      <c r="CZ102" s="910"/>
      <c r="DA102" s="953"/>
      <c r="DB102" s="952" t="s">
        <v>555</v>
      </c>
      <c r="DC102" s="910"/>
      <c r="DD102" s="910"/>
      <c r="DE102" s="910"/>
      <c r="DF102" s="953"/>
      <c r="DG102" s="952">
        <v>0</v>
      </c>
      <c r="DH102" s="910"/>
      <c r="DI102" s="910"/>
      <c r="DJ102" s="910"/>
      <c r="DK102" s="953"/>
      <c r="DL102" s="952" t="s">
        <v>556</v>
      </c>
      <c r="DM102" s="910"/>
      <c r="DN102" s="910"/>
      <c r="DO102" s="910"/>
      <c r="DP102" s="953"/>
      <c r="DQ102" s="952" t="s">
        <v>555</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302</v>
      </c>
      <c r="AG109" s="955"/>
      <c r="AH109" s="955"/>
      <c r="AI109" s="955"/>
      <c r="AJ109" s="956"/>
      <c r="AK109" s="954" t="s">
        <v>301</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302</v>
      </c>
      <c r="BW109" s="955"/>
      <c r="BX109" s="955"/>
      <c r="BY109" s="955"/>
      <c r="BZ109" s="956"/>
      <c r="CA109" s="954" t="s">
        <v>301</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302</v>
      </c>
      <c r="DM109" s="955"/>
      <c r="DN109" s="955"/>
      <c r="DO109" s="955"/>
      <c r="DP109" s="956"/>
      <c r="DQ109" s="954" t="s">
        <v>301</v>
      </c>
      <c r="DR109" s="955"/>
      <c r="DS109" s="955"/>
      <c r="DT109" s="955"/>
      <c r="DU109" s="956"/>
      <c r="DV109" s="954" t="s">
        <v>419</v>
      </c>
      <c r="DW109" s="955"/>
      <c r="DX109" s="955"/>
      <c r="DY109" s="955"/>
      <c r="DZ109" s="957"/>
    </row>
    <row r="110" spans="1:131" s="226" customFormat="1" ht="26.25" customHeight="1">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1258424</v>
      </c>
      <c r="AB110" s="962"/>
      <c r="AC110" s="962"/>
      <c r="AD110" s="962"/>
      <c r="AE110" s="963"/>
      <c r="AF110" s="964">
        <v>1357284</v>
      </c>
      <c r="AG110" s="962"/>
      <c r="AH110" s="962"/>
      <c r="AI110" s="962"/>
      <c r="AJ110" s="963"/>
      <c r="AK110" s="964">
        <v>1487497</v>
      </c>
      <c r="AL110" s="962"/>
      <c r="AM110" s="962"/>
      <c r="AN110" s="962"/>
      <c r="AO110" s="963"/>
      <c r="AP110" s="965">
        <v>19.600000000000001</v>
      </c>
      <c r="AQ110" s="966"/>
      <c r="AR110" s="966"/>
      <c r="AS110" s="966"/>
      <c r="AT110" s="967"/>
      <c r="AU110" s="968" t="s">
        <v>67</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14878540</v>
      </c>
      <c r="BR110" s="997"/>
      <c r="BS110" s="997"/>
      <c r="BT110" s="997"/>
      <c r="BU110" s="997"/>
      <c r="BV110" s="997">
        <v>15404571</v>
      </c>
      <c r="BW110" s="997"/>
      <c r="BX110" s="997"/>
      <c r="BY110" s="997"/>
      <c r="BZ110" s="997"/>
      <c r="CA110" s="997">
        <v>14787504</v>
      </c>
      <c r="CB110" s="997"/>
      <c r="CC110" s="997"/>
      <c r="CD110" s="997"/>
      <c r="CE110" s="997"/>
      <c r="CF110" s="1011">
        <v>194.7</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425</v>
      </c>
      <c r="DH110" s="997"/>
      <c r="DI110" s="997"/>
      <c r="DJ110" s="997"/>
      <c r="DK110" s="997"/>
      <c r="DL110" s="997" t="s">
        <v>131</v>
      </c>
      <c r="DM110" s="997"/>
      <c r="DN110" s="997"/>
      <c r="DO110" s="997"/>
      <c r="DP110" s="997"/>
      <c r="DQ110" s="997" t="s">
        <v>131</v>
      </c>
      <c r="DR110" s="997"/>
      <c r="DS110" s="997"/>
      <c r="DT110" s="997"/>
      <c r="DU110" s="997"/>
      <c r="DV110" s="998" t="s">
        <v>425</v>
      </c>
      <c r="DW110" s="998"/>
      <c r="DX110" s="998"/>
      <c r="DY110" s="998"/>
      <c r="DZ110" s="999"/>
    </row>
    <row r="111" spans="1:131" s="226" customFormat="1" ht="26.25" customHeight="1">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131</v>
      </c>
      <c r="AB111" s="1004"/>
      <c r="AC111" s="1004"/>
      <c r="AD111" s="1004"/>
      <c r="AE111" s="1005"/>
      <c r="AF111" s="1006" t="s">
        <v>131</v>
      </c>
      <c r="AG111" s="1004"/>
      <c r="AH111" s="1004"/>
      <c r="AI111" s="1004"/>
      <c r="AJ111" s="1005"/>
      <c r="AK111" s="1006" t="s">
        <v>131</v>
      </c>
      <c r="AL111" s="1004"/>
      <c r="AM111" s="1004"/>
      <c r="AN111" s="1004"/>
      <c r="AO111" s="1005"/>
      <c r="AP111" s="1007" t="s">
        <v>131</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v>95134</v>
      </c>
      <c r="BR111" s="990"/>
      <c r="BS111" s="990"/>
      <c r="BT111" s="990"/>
      <c r="BU111" s="990"/>
      <c r="BV111" s="990" t="s">
        <v>131</v>
      </c>
      <c r="BW111" s="990"/>
      <c r="BX111" s="990"/>
      <c r="BY111" s="990"/>
      <c r="BZ111" s="990"/>
      <c r="CA111" s="990">
        <v>623</v>
      </c>
      <c r="CB111" s="990"/>
      <c r="CC111" s="990"/>
      <c r="CD111" s="990"/>
      <c r="CE111" s="990"/>
      <c r="CF111" s="984">
        <v>0</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425</v>
      </c>
      <c r="DH111" s="990"/>
      <c r="DI111" s="990"/>
      <c r="DJ111" s="990"/>
      <c r="DK111" s="990"/>
      <c r="DL111" s="990" t="s">
        <v>131</v>
      </c>
      <c r="DM111" s="990"/>
      <c r="DN111" s="990"/>
      <c r="DO111" s="990"/>
      <c r="DP111" s="990"/>
      <c r="DQ111" s="990" t="s">
        <v>425</v>
      </c>
      <c r="DR111" s="990"/>
      <c r="DS111" s="990"/>
      <c r="DT111" s="990"/>
      <c r="DU111" s="990"/>
      <c r="DV111" s="991" t="s">
        <v>131</v>
      </c>
      <c r="DW111" s="991"/>
      <c r="DX111" s="991"/>
      <c r="DY111" s="991"/>
      <c r="DZ111" s="992"/>
    </row>
    <row r="112" spans="1:131" s="226" customFormat="1" ht="26.25" customHeight="1">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131</v>
      </c>
      <c r="AB112" s="1029"/>
      <c r="AC112" s="1029"/>
      <c r="AD112" s="1029"/>
      <c r="AE112" s="1030"/>
      <c r="AF112" s="1031" t="s">
        <v>131</v>
      </c>
      <c r="AG112" s="1029"/>
      <c r="AH112" s="1029"/>
      <c r="AI112" s="1029"/>
      <c r="AJ112" s="1030"/>
      <c r="AK112" s="1031" t="s">
        <v>131</v>
      </c>
      <c r="AL112" s="1029"/>
      <c r="AM112" s="1029"/>
      <c r="AN112" s="1029"/>
      <c r="AO112" s="1030"/>
      <c r="AP112" s="1032" t="s">
        <v>131</v>
      </c>
      <c r="AQ112" s="1033"/>
      <c r="AR112" s="1033"/>
      <c r="AS112" s="1033"/>
      <c r="AT112" s="1034"/>
      <c r="AU112" s="970"/>
      <c r="AV112" s="971"/>
      <c r="AW112" s="971"/>
      <c r="AX112" s="971"/>
      <c r="AY112" s="971"/>
      <c r="AZ112" s="1019" t="s">
        <v>431</v>
      </c>
      <c r="BA112" s="1020"/>
      <c r="BB112" s="1020"/>
      <c r="BC112" s="1020"/>
      <c r="BD112" s="1020"/>
      <c r="BE112" s="1020"/>
      <c r="BF112" s="1020"/>
      <c r="BG112" s="1020"/>
      <c r="BH112" s="1020"/>
      <c r="BI112" s="1020"/>
      <c r="BJ112" s="1020"/>
      <c r="BK112" s="1020"/>
      <c r="BL112" s="1020"/>
      <c r="BM112" s="1020"/>
      <c r="BN112" s="1020"/>
      <c r="BO112" s="1020"/>
      <c r="BP112" s="1021"/>
      <c r="BQ112" s="989">
        <v>1242114</v>
      </c>
      <c r="BR112" s="990"/>
      <c r="BS112" s="990"/>
      <c r="BT112" s="990"/>
      <c r="BU112" s="990"/>
      <c r="BV112" s="990">
        <v>1073393</v>
      </c>
      <c r="BW112" s="990"/>
      <c r="BX112" s="990"/>
      <c r="BY112" s="990"/>
      <c r="BZ112" s="990"/>
      <c r="CA112" s="990">
        <v>938735</v>
      </c>
      <c r="CB112" s="990"/>
      <c r="CC112" s="990"/>
      <c r="CD112" s="990"/>
      <c r="CE112" s="990"/>
      <c r="CF112" s="984">
        <v>12.4</v>
      </c>
      <c r="CG112" s="985"/>
      <c r="CH112" s="985"/>
      <c r="CI112" s="985"/>
      <c r="CJ112" s="985"/>
      <c r="CK112" s="1015"/>
      <c r="CL112" s="1016"/>
      <c r="CM112" s="986" t="s">
        <v>432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131</v>
      </c>
      <c r="DH112" s="990"/>
      <c r="DI112" s="990"/>
      <c r="DJ112" s="990"/>
      <c r="DK112" s="990"/>
      <c r="DL112" s="990" t="s">
        <v>131</v>
      </c>
      <c r="DM112" s="990"/>
      <c r="DN112" s="990"/>
      <c r="DO112" s="990"/>
      <c r="DP112" s="990"/>
      <c r="DQ112" s="990" t="s">
        <v>131</v>
      </c>
      <c r="DR112" s="990"/>
      <c r="DS112" s="990"/>
      <c r="DT112" s="990"/>
      <c r="DU112" s="990"/>
      <c r="DV112" s="991" t="s">
        <v>131</v>
      </c>
      <c r="DW112" s="991"/>
      <c r="DX112" s="991"/>
      <c r="DY112" s="991"/>
      <c r="DZ112" s="992"/>
    </row>
    <row r="113" spans="1:130" s="226" customFormat="1" ht="26.25" customHeight="1">
      <c r="A113" s="1024"/>
      <c r="B113" s="1025"/>
      <c r="C113" s="1020" t="s">
        <v>433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183423</v>
      </c>
      <c r="AB113" s="1004"/>
      <c r="AC113" s="1004"/>
      <c r="AD113" s="1004"/>
      <c r="AE113" s="1005"/>
      <c r="AF113" s="1006">
        <v>164485</v>
      </c>
      <c r="AG113" s="1004"/>
      <c r="AH113" s="1004"/>
      <c r="AI113" s="1004"/>
      <c r="AJ113" s="1005"/>
      <c r="AK113" s="1006">
        <v>139754</v>
      </c>
      <c r="AL113" s="1004"/>
      <c r="AM113" s="1004"/>
      <c r="AN113" s="1004"/>
      <c r="AO113" s="1005"/>
      <c r="AP113" s="1007">
        <v>1.8</v>
      </c>
      <c r="AQ113" s="1008"/>
      <c r="AR113" s="1008"/>
      <c r="AS113" s="1008"/>
      <c r="AT113" s="1009"/>
      <c r="AU113" s="970"/>
      <c r="AV113" s="971"/>
      <c r="AW113" s="971"/>
      <c r="AX113" s="971"/>
      <c r="AY113" s="971"/>
      <c r="AZ113" s="1019" t="s">
        <v>434</v>
      </c>
      <c r="BA113" s="1020"/>
      <c r="BB113" s="1020"/>
      <c r="BC113" s="1020"/>
      <c r="BD113" s="1020"/>
      <c r="BE113" s="1020"/>
      <c r="BF113" s="1020"/>
      <c r="BG113" s="1020"/>
      <c r="BH113" s="1020"/>
      <c r="BI113" s="1020"/>
      <c r="BJ113" s="1020"/>
      <c r="BK113" s="1020"/>
      <c r="BL113" s="1020"/>
      <c r="BM113" s="1020"/>
      <c r="BN113" s="1020"/>
      <c r="BO113" s="1020"/>
      <c r="BP113" s="1021"/>
      <c r="BQ113" s="989">
        <v>675708</v>
      </c>
      <c r="BR113" s="990"/>
      <c r="BS113" s="990"/>
      <c r="BT113" s="990"/>
      <c r="BU113" s="990"/>
      <c r="BV113" s="990">
        <v>618588</v>
      </c>
      <c r="BW113" s="990"/>
      <c r="BX113" s="990"/>
      <c r="BY113" s="990"/>
      <c r="BZ113" s="990"/>
      <c r="CA113" s="990">
        <v>560692</v>
      </c>
      <c r="CB113" s="990"/>
      <c r="CC113" s="990"/>
      <c r="CD113" s="990"/>
      <c r="CE113" s="990"/>
      <c r="CF113" s="984">
        <v>7.4</v>
      </c>
      <c r="CG113" s="985"/>
      <c r="CH113" s="985"/>
      <c r="CI113" s="985"/>
      <c r="CJ113" s="985"/>
      <c r="CK113" s="1015"/>
      <c r="CL113" s="1016"/>
      <c r="CM113" s="986" t="s">
        <v>435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131</v>
      </c>
      <c r="DH113" s="1029"/>
      <c r="DI113" s="1029"/>
      <c r="DJ113" s="1029"/>
      <c r="DK113" s="1030"/>
      <c r="DL113" s="1031" t="s">
        <v>425</v>
      </c>
      <c r="DM113" s="1029"/>
      <c r="DN113" s="1029"/>
      <c r="DO113" s="1029"/>
      <c r="DP113" s="1030"/>
      <c r="DQ113" s="1031" t="s">
        <v>425</v>
      </c>
      <c r="DR113" s="1029"/>
      <c r="DS113" s="1029"/>
      <c r="DT113" s="1029"/>
      <c r="DU113" s="1030"/>
      <c r="DV113" s="1032" t="s">
        <v>131</v>
      </c>
      <c r="DW113" s="1033"/>
      <c r="DX113" s="1033"/>
      <c r="DY113" s="1033"/>
      <c r="DZ113" s="1034"/>
    </row>
    <row r="114" spans="1:130" s="226" customFormat="1" ht="26.25" customHeight="1">
      <c r="A114" s="1024"/>
      <c r="B114" s="1025"/>
      <c r="C114" s="1020" t="s">
        <v>436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112610</v>
      </c>
      <c r="AB114" s="1029"/>
      <c r="AC114" s="1029"/>
      <c r="AD114" s="1029"/>
      <c r="AE114" s="1030"/>
      <c r="AF114" s="1031">
        <v>97367</v>
      </c>
      <c r="AG114" s="1029"/>
      <c r="AH114" s="1029"/>
      <c r="AI114" s="1029"/>
      <c r="AJ114" s="1030"/>
      <c r="AK114" s="1031">
        <v>82565</v>
      </c>
      <c r="AL114" s="1029"/>
      <c r="AM114" s="1029"/>
      <c r="AN114" s="1029"/>
      <c r="AO114" s="1030"/>
      <c r="AP114" s="1032">
        <v>1.1000000000000001</v>
      </c>
      <c r="AQ114" s="1033"/>
      <c r="AR114" s="1033"/>
      <c r="AS114" s="1033"/>
      <c r="AT114" s="1034"/>
      <c r="AU114" s="970"/>
      <c r="AV114" s="971"/>
      <c r="AW114" s="971"/>
      <c r="AX114" s="971"/>
      <c r="AY114" s="971"/>
      <c r="AZ114" s="1019" t="s">
        <v>437</v>
      </c>
      <c r="BA114" s="1020"/>
      <c r="BB114" s="1020"/>
      <c r="BC114" s="1020"/>
      <c r="BD114" s="1020"/>
      <c r="BE114" s="1020"/>
      <c r="BF114" s="1020"/>
      <c r="BG114" s="1020"/>
      <c r="BH114" s="1020"/>
      <c r="BI114" s="1020"/>
      <c r="BJ114" s="1020"/>
      <c r="BK114" s="1020"/>
      <c r="BL114" s="1020"/>
      <c r="BM114" s="1020"/>
      <c r="BN114" s="1020"/>
      <c r="BO114" s="1020"/>
      <c r="BP114" s="1021"/>
      <c r="BQ114" s="989">
        <v>1119504</v>
      </c>
      <c r="BR114" s="990"/>
      <c r="BS114" s="990"/>
      <c r="BT114" s="990"/>
      <c r="BU114" s="990"/>
      <c r="BV114" s="990">
        <v>1158748</v>
      </c>
      <c r="BW114" s="990"/>
      <c r="BX114" s="990"/>
      <c r="BY114" s="990"/>
      <c r="BZ114" s="990"/>
      <c r="CA114" s="990">
        <v>1092848</v>
      </c>
      <c r="CB114" s="990"/>
      <c r="CC114" s="990"/>
      <c r="CD114" s="990"/>
      <c r="CE114" s="990"/>
      <c r="CF114" s="984">
        <v>14.4</v>
      </c>
      <c r="CG114" s="985"/>
      <c r="CH114" s="985"/>
      <c r="CI114" s="985"/>
      <c r="CJ114" s="985"/>
      <c r="CK114" s="1015"/>
      <c r="CL114" s="1016"/>
      <c r="CM114" s="986" t="s">
        <v>438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131</v>
      </c>
      <c r="DH114" s="1029"/>
      <c r="DI114" s="1029"/>
      <c r="DJ114" s="1029"/>
      <c r="DK114" s="1030"/>
      <c r="DL114" s="1031" t="s">
        <v>131</v>
      </c>
      <c r="DM114" s="1029"/>
      <c r="DN114" s="1029"/>
      <c r="DO114" s="1029"/>
      <c r="DP114" s="1030"/>
      <c r="DQ114" s="1031" t="s">
        <v>131</v>
      </c>
      <c r="DR114" s="1029"/>
      <c r="DS114" s="1029"/>
      <c r="DT114" s="1029"/>
      <c r="DU114" s="1030"/>
      <c r="DV114" s="1032" t="s">
        <v>131</v>
      </c>
      <c r="DW114" s="1033"/>
      <c r="DX114" s="1033"/>
      <c r="DY114" s="1033"/>
      <c r="DZ114" s="1034"/>
    </row>
    <row r="115" spans="1:130" s="226" customFormat="1" ht="26.25" customHeight="1">
      <c r="A115" s="1024"/>
      <c r="B115" s="1025"/>
      <c r="C115" s="1020" t="s">
        <v>439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v>
      </c>
      <c r="AB115" s="1004"/>
      <c r="AC115" s="1004"/>
      <c r="AD115" s="1004"/>
      <c r="AE115" s="1005"/>
      <c r="AF115" s="1006" t="s">
        <v>131</v>
      </c>
      <c r="AG115" s="1004"/>
      <c r="AH115" s="1004"/>
      <c r="AI115" s="1004"/>
      <c r="AJ115" s="1005"/>
      <c r="AK115" s="1006" t="s">
        <v>131</v>
      </c>
      <c r="AL115" s="1004"/>
      <c r="AM115" s="1004"/>
      <c r="AN115" s="1004"/>
      <c r="AO115" s="1005"/>
      <c r="AP115" s="1007" t="s">
        <v>131</v>
      </c>
      <c r="AQ115" s="1008"/>
      <c r="AR115" s="1008"/>
      <c r="AS115" s="1008"/>
      <c r="AT115" s="1009"/>
      <c r="AU115" s="970"/>
      <c r="AV115" s="971"/>
      <c r="AW115" s="971"/>
      <c r="AX115" s="971"/>
      <c r="AY115" s="971"/>
      <c r="AZ115" s="1019" t="s">
        <v>440</v>
      </c>
      <c r="BA115" s="1020"/>
      <c r="BB115" s="1020"/>
      <c r="BC115" s="1020"/>
      <c r="BD115" s="1020"/>
      <c r="BE115" s="1020"/>
      <c r="BF115" s="1020"/>
      <c r="BG115" s="1020"/>
      <c r="BH115" s="1020"/>
      <c r="BI115" s="1020"/>
      <c r="BJ115" s="1020"/>
      <c r="BK115" s="1020"/>
      <c r="BL115" s="1020"/>
      <c r="BM115" s="1020"/>
      <c r="BN115" s="1020"/>
      <c r="BO115" s="1020"/>
      <c r="BP115" s="1021"/>
      <c r="BQ115" s="989">
        <v>22</v>
      </c>
      <c r="BR115" s="990"/>
      <c r="BS115" s="990"/>
      <c r="BT115" s="990"/>
      <c r="BU115" s="990"/>
      <c r="BV115" s="990" t="s">
        <v>131</v>
      </c>
      <c r="BW115" s="990"/>
      <c r="BX115" s="990"/>
      <c r="BY115" s="990"/>
      <c r="BZ115" s="990"/>
      <c r="CA115" s="990" t="s">
        <v>131</v>
      </c>
      <c r="CB115" s="990"/>
      <c r="CC115" s="990"/>
      <c r="CD115" s="990"/>
      <c r="CE115" s="990"/>
      <c r="CF115" s="984" t="s">
        <v>131</v>
      </c>
      <c r="CG115" s="985"/>
      <c r="CH115" s="985"/>
      <c r="CI115" s="985"/>
      <c r="CJ115" s="985"/>
      <c r="CK115" s="1015"/>
      <c r="CL115" s="1016"/>
      <c r="CM115" s="1019" t="s">
        <v>441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95134</v>
      </c>
      <c r="DH115" s="1029"/>
      <c r="DI115" s="1029"/>
      <c r="DJ115" s="1029"/>
      <c r="DK115" s="1030"/>
      <c r="DL115" s="1031" t="s">
        <v>131</v>
      </c>
      <c r="DM115" s="1029"/>
      <c r="DN115" s="1029"/>
      <c r="DO115" s="1029"/>
      <c r="DP115" s="1030"/>
      <c r="DQ115" s="1031">
        <v>623</v>
      </c>
      <c r="DR115" s="1029"/>
      <c r="DS115" s="1029"/>
      <c r="DT115" s="1029"/>
      <c r="DU115" s="1030"/>
      <c r="DV115" s="1032">
        <v>0</v>
      </c>
      <c r="DW115" s="1033"/>
      <c r="DX115" s="1033"/>
      <c r="DY115" s="1033"/>
      <c r="DZ115" s="1034"/>
    </row>
    <row r="116" spans="1:130" s="226" customFormat="1" ht="26.25" customHeight="1">
      <c r="A116" s="1026"/>
      <c r="B116" s="1027"/>
      <c r="C116" s="1035" t="s">
        <v>442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131</v>
      </c>
      <c r="AB116" s="1029"/>
      <c r="AC116" s="1029"/>
      <c r="AD116" s="1029"/>
      <c r="AE116" s="1030"/>
      <c r="AF116" s="1031" t="s">
        <v>131</v>
      </c>
      <c r="AG116" s="1029"/>
      <c r="AH116" s="1029"/>
      <c r="AI116" s="1029"/>
      <c r="AJ116" s="1030"/>
      <c r="AK116" s="1031" t="s">
        <v>131</v>
      </c>
      <c r="AL116" s="1029"/>
      <c r="AM116" s="1029"/>
      <c r="AN116" s="1029"/>
      <c r="AO116" s="1030"/>
      <c r="AP116" s="1032" t="s">
        <v>425</v>
      </c>
      <c r="AQ116" s="1033"/>
      <c r="AR116" s="1033"/>
      <c r="AS116" s="1033"/>
      <c r="AT116" s="1034"/>
      <c r="AU116" s="970"/>
      <c r="AV116" s="971"/>
      <c r="AW116" s="971"/>
      <c r="AX116" s="971"/>
      <c r="AY116" s="971"/>
      <c r="AZ116" s="1037" t="s">
        <v>443</v>
      </c>
      <c r="BA116" s="1038"/>
      <c r="BB116" s="1038"/>
      <c r="BC116" s="1038"/>
      <c r="BD116" s="1038"/>
      <c r="BE116" s="1038"/>
      <c r="BF116" s="1038"/>
      <c r="BG116" s="1038"/>
      <c r="BH116" s="1038"/>
      <c r="BI116" s="1038"/>
      <c r="BJ116" s="1038"/>
      <c r="BK116" s="1038"/>
      <c r="BL116" s="1038"/>
      <c r="BM116" s="1038"/>
      <c r="BN116" s="1038"/>
      <c r="BO116" s="1038"/>
      <c r="BP116" s="1039"/>
      <c r="BQ116" s="989" t="s">
        <v>425</v>
      </c>
      <c r="BR116" s="990"/>
      <c r="BS116" s="990"/>
      <c r="BT116" s="990"/>
      <c r="BU116" s="990"/>
      <c r="BV116" s="990" t="s">
        <v>131</v>
      </c>
      <c r="BW116" s="990"/>
      <c r="BX116" s="990"/>
      <c r="BY116" s="990"/>
      <c r="BZ116" s="990"/>
      <c r="CA116" s="990" t="s">
        <v>131</v>
      </c>
      <c r="CB116" s="990"/>
      <c r="CC116" s="990"/>
      <c r="CD116" s="990"/>
      <c r="CE116" s="990"/>
      <c r="CF116" s="984" t="s">
        <v>425</v>
      </c>
      <c r="CG116" s="985"/>
      <c r="CH116" s="985"/>
      <c r="CI116" s="985"/>
      <c r="CJ116" s="985"/>
      <c r="CK116" s="1015"/>
      <c r="CL116" s="1016"/>
      <c r="CM116" s="986" t="s">
        <v>444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131</v>
      </c>
      <c r="DH116" s="1029"/>
      <c r="DI116" s="1029"/>
      <c r="DJ116" s="1029"/>
      <c r="DK116" s="1030"/>
      <c r="DL116" s="1031" t="s">
        <v>131</v>
      </c>
      <c r="DM116" s="1029"/>
      <c r="DN116" s="1029"/>
      <c r="DO116" s="1029"/>
      <c r="DP116" s="1030"/>
      <c r="DQ116" s="1031" t="s">
        <v>131</v>
      </c>
      <c r="DR116" s="1029"/>
      <c r="DS116" s="1029"/>
      <c r="DT116" s="1029"/>
      <c r="DU116" s="1030"/>
      <c r="DV116" s="1032" t="s">
        <v>131</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445</v>
      </c>
      <c r="Z117" s="956"/>
      <c r="AA117" s="1046">
        <v>1554460</v>
      </c>
      <c r="AB117" s="1047"/>
      <c r="AC117" s="1047"/>
      <c r="AD117" s="1047"/>
      <c r="AE117" s="1048"/>
      <c r="AF117" s="1049">
        <v>1619136</v>
      </c>
      <c r="AG117" s="1047"/>
      <c r="AH117" s="1047"/>
      <c r="AI117" s="1047"/>
      <c r="AJ117" s="1048"/>
      <c r="AK117" s="1049">
        <v>1709816</v>
      </c>
      <c r="AL117" s="1047"/>
      <c r="AM117" s="1047"/>
      <c r="AN117" s="1047"/>
      <c r="AO117" s="1048"/>
      <c r="AP117" s="1050"/>
      <c r="AQ117" s="1051"/>
      <c r="AR117" s="1051"/>
      <c r="AS117" s="1051"/>
      <c r="AT117" s="1052"/>
      <c r="AU117" s="970"/>
      <c r="AV117" s="971"/>
      <c r="AW117" s="971"/>
      <c r="AX117" s="971"/>
      <c r="AY117" s="971"/>
      <c r="AZ117" s="1037" t="s">
        <v>446</v>
      </c>
      <c r="BA117" s="1038"/>
      <c r="BB117" s="1038"/>
      <c r="BC117" s="1038"/>
      <c r="BD117" s="1038"/>
      <c r="BE117" s="1038"/>
      <c r="BF117" s="1038"/>
      <c r="BG117" s="1038"/>
      <c r="BH117" s="1038"/>
      <c r="BI117" s="1038"/>
      <c r="BJ117" s="1038"/>
      <c r="BK117" s="1038"/>
      <c r="BL117" s="1038"/>
      <c r="BM117" s="1038"/>
      <c r="BN117" s="1038"/>
      <c r="BO117" s="1038"/>
      <c r="BP117" s="1039"/>
      <c r="BQ117" s="989" t="s">
        <v>131</v>
      </c>
      <c r="BR117" s="990"/>
      <c r="BS117" s="990"/>
      <c r="BT117" s="990"/>
      <c r="BU117" s="990"/>
      <c r="BV117" s="990" t="s">
        <v>131</v>
      </c>
      <c r="BW117" s="990"/>
      <c r="BX117" s="990"/>
      <c r="BY117" s="990"/>
      <c r="BZ117" s="990"/>
      <c r="CA117" s="990" t="s">
        <v>131</v>
      </c>
      <c r="CB117" s="990"/>
      <c r="CC117" s="990"/>
      <c r="CD117" s="990"/>
      <c r="CE117" s="990"/>
      <c r="CF117" s="984" t="s">
        <v>131</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131</v>
      </c>
      <c r="DH117" s="1029"/>
      <c r="DI117" s="1029"/>
      <c r="DJ117" s="1029"/>
      <c r="DK117" s="1030"/>
      <c r="DL117" s="1031" t="s">
        <v>131</v>
      </c>
      <c r="DM117" s="1029"/>
      <c r="DN117" s="1029"/>
      <c r="DO117" s="1029"/>
      <c r="DP117" s="1030"/>
      <c r="DQ117" s="1031" t="s">
        <v>131</v>
      </c>
      <c r="DR117" s="1029"/>
      <c r="DS117" s="1029"/>
      <c r="DT117" s="1029"/>
      <c r="DU117" s="1030"/>
      <c r="DV117" s="1032" t="s">
        <v>131</v>
      </c>
      <c r="DW117" s="1033"/>
      <c r="DX117" s="1033"/>
      <c r="DY117" s="1033"/>
      <c r="DZ117" s="1034"/>
    </row>
    <row r="118" spans="1:130" s="226" customFormat="1" ht="26.25" customHeight="1">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302</v>
      </c>
      <c r="AG118" s="955"/>
      <c r="AH118" s="955"/>
      <c r="AI118" s="955"/>
      <c r="AJ118" s="956"/>
      <c r="AK118" s="954" t="s">
        <v>301</v>
      </c>
      <c r="AL118" s="955"/>
      <c r="AM118" s="955"/>
      <c r="AN118" s="955"/>
      <c r="AO118" s="956"/>
      <c r="AP118" s="1041" t="s">
        <v>419</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131</v>
      </c>
      <c r="BR118" s="1068"/>
      <c r="BS118" s="1068"/>
      <c r="BT118" s="1068"/>
      <c r="BU118" s="1068"/>
      <c r="BV118" s="1068" t="s">
        <v>131</v>
      </c>
      <c r="BW118" s="1068"/>
      <c r="BX118" s="1068"/>
      <c r="BY118" s="1068"/>
      <c r="BZ118" s="1068"/>
      <c r="CA118" s="1068" t="s">
        <v>131</v>
      </c>
      <c r="CB118" s="1068"/>
      <c r="CC118" s="1068"/>
      <c r="CD118" s="1068"/>
      <c r="CE118" s="1068"/>
      <c r="CF118" s="984" t="s">
        <v>449</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131</v>
      </c>
      <c r="DH118" s="1029"/>
      <c r="DI118" s="1029"/>
      <c r="DJ118" s="1029"/>
      <c r="DK118" s="1030"/>
      <c r="DL118" s="1031" t="s">
        <v>131</v>
      </c>
      <c r="DM118" s="1029"/>
      <c r="DN118" s="1029"/>
      <c r="DO118" s="1029"/>
      <c r="DP118" s="1030"/>
      <c r="DQ118" s="1031" t="s">
        <v>449</v>
      </c>
      <c r="DR118" s="1029"/>
      <c r="DS118" s="1029"/>
      <c r="DT118" s="1029"/>
      <c r="DU118" s="1030"/>
      <c r="DV118" s="1032" t="s">
        <v>131</v>
      </c>
      <c r="DW118" s="1033"/>
      <c r="DX118" s="1033"/>
      <c r="DY118" s="1033"/>
      <c r="DZ118" s="1034"/>
    </row>
    <row r="119" spans="1:130" s="226" customFormat="1" ht="26.25" customHeight="1">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131</v>
      </c>
      <c r="AB119" s="962"/>
      <c r="AC119" s="962"/>
      <c r="AD119" s="962"/>
      <c r="AE119" s="963"/>
      <c r="AF119" s="964" t="s">
        <v>131</v>
      </c>
      <c r="AG119" s="962"/>
      <c r="AH119" s="962"/>
      <c r="AI119" s="962"/>
      <c r="AJ119" s="963"/>
      <c r="AK119" s="964" t="s">
        <v>131</v>
      </c>
      <c r="AL119" s="962"/>
      <c r="AM119" s="962"/>
      <c r="AN119" s="962"/>
      <c r="AO119" s="963"/>
      <c r="AP119" s="965" t="s">
        <v>131</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451</v>
      </c>
      <c r="BP119" s="1076"/>
      <c r="BQ119" s="1067">
        <v>18011022</v>
      </c>
      <c r="BR119" s="1068"/>
      <c r="BS119" s="1068"/>
      <c r="BT119" s="1068"/>
      <c r="BU119" s="1068"/>
      <c r="BV119" s="1068">
        <v>18255300</v>
      </c>
      <c r="BW119" s="1068"/>
      <c r="BX119" s="1068"/>
      <c r="BY119" s="1068"/>
      <c r="BZ119" s="1068"/>
      <c r="CA119" s="1068">
        <v>17380402</v>
      </c>
      <c r="CB119" s="1068"/>
      <c r="CC119" s="1068"/>
      <c r="CD119" s="1068"/>
      <c r="CE119" s="1068"/>
      <c r="CF119" s="1069"/>
      <c r="CG119" s="1070"/>
      <c r="CH119" s="1070"/>
      <c r="CI119" s="1070"/>
      <c r="CJ119" s="1071"/>
      <c r="CK119" s="1017"/>
      <c r="CL119" s="1018"/>
      <c r="CM119" s="1072" t="s">
        <v>452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131</v>
      </c>
      <c r="DH119" s="1054"/>
      <c r="DI119" s="1054"/>
      <c r="DJ119" s="1054"/>
      <c r="DK119" s="1055"/>
      <c r="DL119" s="1053" t="s">
        <v>131</v>
      </c>
      <c r="DM119" s="1054"/>
      <c r="DN119" s="1054"/>
      <c r="DO119" s="1054"/>
      <c r="DP119" s="1055"/>
      <c r="DQ119" s="1053" t="s">
        <v>131</v>
      </c>
      <c r="DR119" s="1054"/>
      <c r="DS119" s="1054"/>
      <c r="DT119" s="1054"/>
      <c r="DU119" s="1055"/>
      <c r="DV119" s="1056" t="s">
        <v>131</v>
      </c>
      <c r="DW119" s="1057"/>
      <c r="DX119" s="1057"/>
      <c r="DY119" s="1057"/>
      <c r="DZ119" s="1058"/>
    </row>
    <row r="120" spans="1:130" s="226" customFormat="1" ht="26.25" customHeight="1">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131</v>
      </c>
      <c r="AB120" s="1029"/>
      <c r="AC120" s="1029"/>
      <c r="AD120" s="1029"/>
      <c r="AE120" s="1030"/>
      <c r="AF120" s="1031" t="s">
        <v>131</v>
      </c>
      <c r="AG120" s="1029"/>
      <c r="AH120" s="1029"/>
      <c r="AI120" s="1029"/>
      <c r="AJ120" s="1030"/>
      <c r="AK120" s="1031" t="s">
        <v>131</v>
      </c>
      <c r="AL120" s="1029"/>
      <c r="AM120" s="1029"/>
      <c r="AN120" s="1029"/>
      <c r="AO120" s="1030"/>
      <c r="AP120" s="1032" t="s">
        <v>131</v>
      </c>
      <c r="AQ120" s="1033"/>
      <c r="AR120" s="1033"/>
      <c r="AS120" s="1033"/>
      <c r="AT120" s="1034"/>
      <c r="AU120" s="1059" t="s">
        <v>453</v>
      </c>
      <c r="AV120" s="1060"/>
      <c r="AW120" s="1060"/>
      <c r="AX120" s="1060"/>
      <c r="AY120" s="1061"/>
      <c r="AZ120" s="1010" t="s">
        <v>454</v>
      </c>
      <c r="BA120" s="959"/>
      <c r="BB120" s="959"/>
      <c r="BC120" s="959"/>
      <c r="BD120" s="959"/>
      <c r="BE120" s="959"/>
      <c r="BF120" s="959"/>
      <c r="BG120" s="959"/>
      <c r="BH120" s="959"/>
      <c r="BI120" s="959"/>
      <c r="BJ120" s="959"/>
      <c r="BK120" s="959"/>
      <c r="BL120" s="959"/>
      <c r="BM120" s="959"/>
      <c r="BN120" s="959"/>
      <c r="BO120" s="959"/>
      <c r="BP120" s="960"/>
      <c r="BQ120" s="996">
        <v>839838</v>
      </c>
      <c r="BR120" s="997"/>
      <c r="BS120" s="997"/>
      <c r="BT120" s="997"/>
      <c r="BU120" s="997"/>
      <c r="BV120" s="997">
        <v>1011169</v>
      </c>
      <c r="BW120" s="997"/>
      <c r="BX120" s="997"/>
      <c r="BY120" s="997"/>
      <c r="BZ120" s="997"/>
      <c r="CA120" s="997">
        <v>1230780</v>
      </c>
      <c r="CB120" s="997"/>
      <c r="CC120" s="997"/>
      <c r="CD120" s="997"/>
      <c r="CE120" s="997"/>
      <c r="CF120" s="1011">
        <v>16.2</v>
      </c>
      <c r="CG120" s="1012"/>
      <c r="CH120" s="1012"/>
      <c r="CI120" s="1012"/>
      <c r="CJ120" s="1012"/>
      <c r="CK120" s="1077" t="s">
        <v>455</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1231900</v>
      </c>
      <c r="DH120" s="997"/>
      <c r="DI120" s="997"/>
      <c r="DJ120" s="997"/>
      <c r="DK120" s="997"/>
      <c r="DL120" s="997">
        <v>1062501</v>
      </c>
      <c r="DM120" s="997"/>
      <c r="DN120" s="997"/>
      <c r="DO120" s="997"/>
      <c r="DP120" s="997"/>
      <c r="DQ120" s="997">
        <v>927346</v>
      </c>
      <c r="DR120" s="997"/>
      <c r="DS120" s="997"/>
      <c r="DT120" s="997"/>
      <c r="DU120" s="997"/>
      <c r="DV120" s="998">
        <v>12.2</v>
      </c>
      <c r="DW120" s="998"/>
      <c r="DX120" s="998"/>
      <c r="DY120" s="998"/>
      <c r="DZ120" s="999"/>
    </row>
    <row r="121" spans="1:130" s="226" customFormat="1" ht="26.25" customHeight="1">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131</v>
      </c>
      <c r="AB121" s="1029"/>
      <c r="AC121" s="1029"/>
      <c r="AD121" s="1029"/>
      <c r="AE121" s="1030"/>
      <c r="AF121" s="1031" t="s">
        <v>131</v>
      </c>
      <c r="AG121" s="1029"/>
      <c r="AH121" s="1029"/>
      <c r="AI121" s="1029"/>
      <c r="AJ121" s="1030"/>
      <c r="AK121" s="1031" t="s">
        <v>131</v>
      </c>
      <c r="AL121" s="1029"/>
      <c r="AM121" s="1029"/>
      <c r="AN121" s="1029"/>
      <c r="AO121" s="1030"/>
      <c r="AP121" s="1032" t="s">
        <v>131</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v>390738</v>
      </c>
      <c r="BR121" s="990"/>
      <c r="BS121" s="990"/>
      <c r="BT121" s="990"/>
      <c r="BU121" s="990"/>
      <c r="BV121" s="990">
        <v>426653</v>
      </c>
      <c r="BW121" s="990"/>
      <c r="BX121" s="990"/>
      <c r="BY121" s="990"/>
      <c r="BZ121" s="990"/>
      <c r="CA121" s="990">
        <v>558740</v>
      </c>
      <c r="CB121" s="990"/>
      <c r="CC121" s="990"/>
      <c r="CD121" s="990"/>
      <c r="CE121" s="990"/>
      <c r="CF121" s="984">
        <v>7.4</v>
      </c>
      <c r="CG121" s="985"/>
      <c r="CH121" s="985"/>
      <c r="CI121" s="985"/>
      <c r="CJ121" s="985"/>
      <c r="CK121" s="1080"/>
      <c r="CL121" s="1081"/>
      <c r="CM121" s="1081"/>
      <c r="CN121" s="1081"/>
      <c r="CO121" s="1082"/>
      <c r="CP121" s="1090" t="s">
        <v>398</v>
      </c>
      <c r="CQ121" s="1091"/>
      <c r="CR121" s="1091"/>
      <c r="CS121" s="1091"/>
      <c r="CT121" s="1091"/>
      <c r="CU121" s="1091"/>
      <c r="CV121" s="1091"/>
      <c r="CW121" s="1091"/>
      <c r="CX121" s="1091"/>
      <c r="CY121" s="1091"/>
      <c r="CZ121" s="1091"/>
      <c r="DA121" s="1091"/>
      <c r="DB121" s="1091"/>
      <c r="DC121" s="1091"/>
      <c r="DD121" s="1091"/>
      <c r="DE121" s="1091"/>
      <c r="DF121" s="1092"/>
      <c r="DG121" s="989">
        <v>10214</v>
      </c>
      <c r="DH121" s="990"/>
      <c r="DI121" s="990"/>
      <c r="DJ121" s="990"/>
      <c r="DK121" s="990"/>
      <c r="DL121" s="990">
        <v>10892</v>
      </c>
      <c r="DM121" s="990"/>
      <c r="DN121" s="990"/>
      <c r="DO121" s="990"/>
      <c r="DP121" s="990"/>
      <c r="DQ121" s="990">
        <v>11389</v>
      </c>
      <c r="DR121" s="990"/>
      <c r="DS121" s="990"/>
      <c r="DT121" s="990"/>
      <c r="DU121" s="990"/>
      <c r="DV121" s="991">
        <v>0.1</v>
      </c>
      <c r="DW121" s="991"/>
      <c r="DX121" s="991"/>
      <c r="DY121" s="991"/>
      <c r="DZ121" s="992"/>
    </row>
    <row r="122" spans="1:130" s="226" customFormat="1" ht="26.25" customHeight="1">
      <c r="A122" s="1129"/>
      <c r="B122" s="1016"/>
      <c r="C122" s="986" t="s">
        <v>438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131</v>
      </c>
      <c r="AB122" s="1029"/>
      <c r="AC122" s="1029"/>
      <c r="AD122" s="1029"/>
      <c r="AE122" s="1030"/>
      <c r="AF122" s="1031" t="s">
        <v>131</v>
      </c>
      <c r="AG122" s="1029"/>
      <c r="AH122" s="1029"/>
      <c r="AI122" s="1029"/>
      <c r="AJ122" s="1030"/>
      <c r="AK122" s="1031" t="s">
        <v>131</v>
      </c>
      <c r="AL122" s="1029"/>
      <c r="AM122" s="1029"/>
      <c r="AN122" s="1029"/>
      <c r="AO122" s="1030"/>
      <c r="AP122" s="1032" t="s">
        <v>131</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7242544</v>
      </c>
      <c r="BR122" s="1068"/>
      <c r="BS122" s="1068"/>
      <c r="BT122" s="1068"/>
      <c r="BU122" s="1068"/>
      <c r="BV122" s="1068">
        <v>6763197</v>
      </c>
      <c r="BW122" s="1068"/>
      <c r="BX122" s="1068"/>
      <c r="BY122" s="1068"/>
      <c r="BZ122" s="1068"/>
      <c r="CA122" s="1068">
        <v>6237518</v>
      </c>
      <c r="CB122" s="1068"/>
      <c r="CC122" s="1068"/>
      <c r="CD122" s="1068"/>
      <c r="CE122" s="1068"/>
      <c r="CF122" s="1088">
        <v>82.1</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444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131</v>
      </c>
      <c r="AB123" s="1029"/>
      <c r="AC123" s="1029"/>
      <c r="AD123" s="1029"/>
      <c r="AE123" s="1030"/>
      <c r="AF123" s="1031" t="s">
        <v>131</v>
      </c>
      <c r="AG123" s="1029"/>
      <c r="AH123" s="1029"/>
      <c r="AI123" s="1029"/>
      <c r="AJ123" s="1030"/>
      <c r="AK123" s="1031" t="s">
        <v>131</v>
      </c>
      <c r="AL123" s="1029"/>
      <c r="AM123" s="1029"/>
      <c r="AN123" s="1029"/>
      <c r="AO123" s="1030"/>
      <c r="AP123" s="1032" t="s">
        <v>131</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459</v>
      </c>
      <c r="BP123" s="1076"/>
      <c r="BQ123" s="1135">
        <v>8473120</v>
      </c>
      <c r="BR123" s="1136"/>
      <c r="BS123" s="1136"/>
      <c r="BT123" s="1136"/>
      <c r="BU123" s="1136"/>
      <c r="BV123" s="1136">
        <v>8201019</v>
      </c>
      <c r="BW123" s="1136"/>
      <c r="BX123" s="1136"/>
      <c r="BY123" s="1136"/>
      <c r="BZ123" s="1136"/>
      <c r="CA123" s="1136">
        <v>8027038</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131</v>
      </c>
      <c r="AB124" s="1029"/>
      <c r="AC124" s="1029"/>
      <c r="AD124" s="1029"/>
      <c r="AE124" s="1030"/>
      <c r="AF124" s="1031" t="s">
        <v>131</v>
      </c>
      <c r="AG124" s="1029"/>
      <c r="AH124" s="1029"/>
      <c r="AI124" s="1029"/>
      <c r="AJ124" s="1030"/>
      <c r="AK124" s="1031" t="s">
        <v>131</v>
      </c>
      <c r="AL124" s="1029"/>
      <c r="AM124" s="1029"/>
      <c r="AN124" s="1029"/>
      <c r="AO124" s="1030"/>
      <c r="AP124" s="1032" t="s">
        <v>131</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130.5</v>
      </c>
      <c r="BR124" s="1098"/>
      <c r="BS124" s="1098"/>
      <c r="BT124" s="1098"/>
      <c r="BU124" s="1098"/>
      <c r="BV124" s="1098">
        <v>136.30000000000001</v>
      </c>
      <c r="BW124" s="1098"/>
      <c r="BX124" s="1098"/>
      <c r="BY124" s="1098"/>
      <c r="BZ124" s="1098"/>
      <c r="CA124" s="1098">
        <v>123.1</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131</v>
      </c>
      <c r="DH124" s="1054"/>
      <c r="DI124" s="1054"/>
      <c r="DJ124" s="1054"/>
      <c r="DK124" s="1055"/>
      <c r="DL124" s="1053" t="s">
        <v>131</v>
      </c>
      <c r="DM124" s="1054"/>
      <c r="DN124" s="1054"/>
      <c r="DO124" s="1054"/>
      <c r="DP124" s="1055"/>
      <c r="DQ124" s="1053" t="s">
        <v>131</v>
      </c>
      <c r="DR124" s="1054"/>
      <c r="DS124" s="1054"/>
      <c r="DT124" s="1054"/>
      <c r="DU124" s="1055"/>
      <c r="DV124" s="1056" t="s">
        <v>131</v>
      </c>
      <c r="DW124" s="1057"/>
      <c r="DX124" s="1057"/>
      <c r="DY124" s="1057"/>
      <c r="DZ124" s="1058"/>
    </row>
    <row r="125" spans="1:130" s="226" customFormat="1" ht="26.25" customHeight="1">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131</v>
      </c>
      <c r="AB125" s="1029"/>
      <c r="AC125" s="1029"/>
      <c r="AD125" s="1029"/>
      <c r="AE125" s="1030"/>
      <c r="AF125" s="1031" t="s">
        <v>131</v>
      </c>
      <c r="AG125" s="1029"/>
      <c r="AH125" s="1029"/>
      <c r="AI125" s="1029"/>
      <c r="AJ125" s="1030"/>
      <c r="AK125" s="1031" t="s">
        <v>131</v>
      </c>
      <c r="AL125" s="1029"/>
      <c r="AM125" s="1029"/>
      <c r="AN125" s="1029"/>
      <c r="AO125" s="1030"/>
      <c r="AP125" s="1032" t="s">
        <v>131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131</v>
      </c>
      <c r="DH125" s="997"/>
      <c r="DI125" s="997"/>
      <c r="DJ125" s="997"/>
      <c r="DK125" s="997"/>
      <c r="DL125" s="997" t="s">
        <v>131</v>
      </c>
      <c r="DM125" s="997"/>
      <c r="DN125" s="997"/>
      <c r="DO125" s="997"/>
      <c r="DP125" s="997"/>
      <c r="DQ125" s="997" t="s">
        <v>131</v>
      </c>
      <c r="DR125" s="997"/>
      <c r="DS125" s="997"/>
      <c r="DT125" s="997"/>
      <c r="DU125" s="997"/>
      <c r="DV125" s="998" t="s">
        <v>131</v>
      </c>
      <c r="DW125" s="998"/>
      <c r="DX125" s="998"/>
      <c r="DY125" s="998"/>
      <c r="DZ125" s="999"/>
    </row>
    <row r="126" spans="1:130" s="226" customFormat="1" ht="26.25" customHeight="1" thickBot="1">
      <c r="A126" s="1129"/>
      <c r="B126" s="1016"/>
      <c r="C126" s="986" t="s">
        <v>452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131</v>
      </c>
      <c r="AB126" s="1029"/>
      <c r="AC126" s="1029"/>
      <c r="AD126" s="1029"/>
      <c r="AE126" s="1030"/>
      <c r="AF126" s="1031" t="s">
        <v>131</v>
      </c>
      <c r="AG126" s="1029"/>
      <c r="AH126" s="1029"/>
      <c r="AI126" s="1029"/>
      <c r="AJ126" s="1030"/>
      <c r="AK126" s="1031" t="s">
        <v>131</v>
      </c>
      <c r="AL126" s="1029"/>
      <c r="AM126" s="1029"/>
      <c r="AN126" s="1029"/>
      <c r="AO126" s="1030"/>
      <c r="AP126" s="1032" t="s">
        <v>131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131</v>
      </c>
      <c r="DH126" s="990"/>
      <c r="DI126" s="990"/>
      <c r="DJ126" s="990"/>
      <c r="DK126" s="990"/>
      <c r="DL126" s="990" t="s">
        <v>131</v>
      </c>
      <c r="DM126" s="990"/>
      <c r="DN126" s="990"/>
      <c r="DO126" s="990"/>
      <c r="DP126" s="990"/>
      <c r="DQ126" s="990" t="s">
        <v>449</v>
      </c>
      <c r="DR126" s="990"/>
      <c r="DS126" s="990"/>
      <c r="DT126" s="990"/>
      <c r="DU126" s="990"/>
      <c r="DV126" s="991" t="s">
        <v>131</v>
      </c>
      <c r="DW126" s="991"/>
      <c r="DX126" s="991"/>
      <c r="DY126" s="991"/>
      <c r="DZ126" s="992"/>
    </row>
    <row r="127" spans="1:130" s="226" customFormat="1" ht="26.25" customHeight="1">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v>
      </c>
      <c r="AB127" s="1029"/>
      <c r="AC127" s="1029"/>
      <c r="AD127" s="1029"/>
      <c r="AE127" s="1030"/>
      <c r="AF127" s="1031" t="s">
        <v>131</v>
      </c>
      <c r="AG127" s="1029"/>
      <c r="AH127" s="1029"/>
      <c r="AI127" s="1029"/>
      <c r="AJ127" s="1030"/>
      <c r="AK127" s="1031" t="s">
        <v>131</v>
      </c>
      <c r="AL127" s="1029"/>
      <c r="AM127" s="1029"/>
      <c r="AN127" s="1029"/>
      <c r="AO127" s="1030"/>
      <c r="AP127" s="1032" t="s">
        <v>131</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131</v>
      </c>
      <c r="DH127" s="990"/>
      <c r="DI127" s="990"/>
      <c r="DJ127" s="990"/>
      <c r="DK127" s="990"/>
      <c r="DL127" s="990" t="s">
        <v>131</v>
      </c>
      <c r="DM127" s="990"/>
      <c r="DN127" s="990"/>
      <c r="DO127" s="990"/>
      <c r="DP127" s="990"/>
      <c r="DQ127" s="990" t="s">
        <v>131</v>
      </c>
      <c r="DR127" s="990"/>
      <c r="DS127" s="990"/>
      <c r="DT127" s="990"/>
      <c r="DU127" s="990"/>
      <c r="DV127" s="991" t="s">
        <v>131</v>
      </c>
      <c r="DW127" s="991"/>
      <c r="DX127" s="991"/>
      <c r="DY127" s="991"/>
      <c r="DZ127" s="992"/>
    </row>
    <row r="128" spans="1:130" s="226" customFormat="1" ht="26.25" customHeight="1" thickBot="1">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196776</v>
      </c>
      <c r="AB128" s="1118"/>
      <c r="AC128" s="1118"/>
      <c r="AD128" s="1118"/>
      <c r="AE128" s="1119"/>
      <c r="AF128" s="1120">
        <v>221296</v>
      </c>
      <c r="AG128" s="1118"/>
      <c r="AH128" s="1118"/>
      <c r="AI128" s="1118"/>
      <c r="AJ128" s="1119"/>
      <c r="AK128" s="1120">
        <v>217672</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131</v>
      </c>
      <c r="BG128" s="1125"/>
      <c r="BH128" s="1125"/>
      <c r="BI128" s="1125"/>
      <c r="BJ128" s="1125"/>
      <c r="BK128" s="1125"/>
      <c r="BL128" s="1126"/>
      <c r="BM128" s="1124">
        <v>13.68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v>22</v>
      </c>
      <c r="DH128" s="1110"/>
      <c r="DI128" s="1110"/>
      <c r="DJ128" s="1110"/>
      <c r="DK128" s="1110"/>
      <c r="DL128" s="1110" t="s">
        <v>131</v>
      </c>
      <c r="DM128" s="1110"/>
      <c r="DN128" s="1110"/>
      <c r="DO128" s="1110"/>
      <c r="DP128" s="1110"/>
      <c r="DQ128" s="1110" t="s">
        <v>131</v>
      </c>
      <c r="DR128" s="1110"/>
      <c r="DS128" s="1110"/>
      <c r="DT128" s="1110"/>
      <c r="DU128" s="1110"/>
      <c r="DV128" s="1111" t="s">
        <v>131</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8015107</v>
      </c>
      <c r="AB129" s="1029"/>
      <c r="AC129" s="1029"/>
      <c r="AD129" s="1029"/>
      <c r="AE129" s="1030"/>
      <c r="AF129" s="1031">
        <v>8067536</v>
      </c>
      <c r="AG129" s="1029"/>
      <c r="AH129" s="1029"/>
      <c r="AI129" s="1029"/>
      <c r="AJ129" s="1030"/>
      <c r="AK129" s="1031">
        <v>8260209</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131</v>
      </c>
      <c r="BG129" s="1139"/>
      <c r="BH129" s="1139"/>
      <c r="BI129" s="1139"/>
      <c r="BJ129" s="1139"/>
      <c r="BK129" s="1139"/>
      <c r="BL129" s="1140"/>
      <c r="BM129" s="1138">
        <v>18.68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711698</v>
      </c>
      <c r="AB130" s="1029"/>
      <c r="AC130" s="1029"/>
      <c r="AD130" s="1029"/>
      <c r="AE130" s="1030"/>
      <c r="AF130" s="1031">
        <v>695280</v>
      </c>
      <c r="AG130" s="1029"/>
      <c r="AH130" s="1029"/>
      <c r="AI130" s="1029"/>
      <c r="AJ130" s="1030"/>
      <c r="AK130" s="1031">
        <v>666804</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9.6999999999999993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7303409</v>
      </c>
      <c r="AB131" s="1054"/>
      <c r="AC131" s="1054"/>
      <c r="AD131" s="1054"/>
      <c r="AE131" s="1055"/>
      <c r="AF131" s="1053">
        <v>7372256</v>
      </c>
      <c r="AG131" s="1054"/>
      <c r="AH131" s="1054"/>
      <c r="AI131" s="1054"/>
      <c r="AJ131" s="1055"/>
      <c r="AK131" s="1053">
        <v>7593405</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123.1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8.8449927969999997</v>
      </c>
      <c r="AB132" s="1170"/>
      <c r="AC132" s="1170"/>
      <c r="AD132" s="1170"/>
      <c r="AE132" s="1171"/>
      <c r="AF132" s="1172">
        <v>9.5297830139999995</v>
      </c>
      <c r="AG132" s="1170"/>
      <c r="AH132" s="1170"/>
      <c r="AI132" s="1170"/>
      <c r="AJ132" s="1171"/>
      <c r="AK132" s="1172">
        <v>10.86916871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8.5</v>
      </c>
      <c r="AB133" s="1153"/>
      <c r="AC133" s="1153"/>
      <c r="AD133" s="1153"/>
      <c r="AE133" s="1154"/>
      <c r="AF133" s="1152">
        <v>8.6999999999999993</v>
      </c>
      <c r="AG133" s="1153"/>
      <c r="AH133" s="1153"/>
      <c r="AI133" s="1153"/>
      <c r="AJ133" s="1154"/>
      <c r="AK133" s="1152">
        <v>9.6999999999999993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z8mLIZvk2gsoutAL66dj/m7SVGmBnN3DqzTe8WRJlAPFDjHxi6SnXFyRLY0Ub1Dy1Q5RHulIXRO9fYbGCkgA==" saltValue="xLSxUHGMfCqgbi91sp+j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L31" zoomScale="80" zoomScaleNormal="85" zoomScaleSheetLayoutView="80" workbookViewId="0">
      <selection activeCell="DM51" sqref="DM5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6Z9w+EVg2C4mp86/N4G6zpZrC0QmPA3L2SqAHGghndNSVv+GaOtAsxgJrBPx/kZ/7eXoW78H2Pu/wKVi8hN0A==" saltValue="pYR+5jrTOW3WoYQKdcd/3g==" spinCount="100000" sheet="1" objects="1" scenarios="1"/>
  <dataConsolidate/>
  <phoneticPr fontId="2"/>
  <printOptions horizontalCentered="1" verticalCentered="1"/>
  <pageMargins left="0" right="0" top="0" bottom="0" header="0" footer="0"/>
  <pageSetup paperSize="8" scale="62"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7" zoomScale="90" zoomScaleNormal="9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AXbTO6Mk0T26BJRkTMVqLlffg7EipMjK/QfzUevDq8V8hLUoZz1BDiuIdfkb+6KZSZQDZIJSTYyR/N9IZCpbA==" saltValue="lGQEOR8AcIXBTDHZkIwt1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zoomScale="90" zoomScaleSheetLayoutView="90" workbookViewId="0">
      <selection activeCell="AQ42" sqref="AQ42"/>
    </sheetView>
  </sheetViews>
  <sheetFormatPr defaultColWidth="0" defaultRowHeight="13.5" customHeight="1" zeroHeight="1"/>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2163621</v>
      </c>
      <c r="AP9" s="292">
        <v>56338</v>
      </c>
      <c r="AQ9" s="293">
        <v>55995</v>
      </c>
      <c r="AR9" s="294">
        <v>0.6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205596</v>
      </c>
      <c r="AP10" s="295">
        <v>5354</v>
      </c>
      <c r="AQ10" s="296">
        <v>5813</v>
      </c>
      <c r="AR10" s="297">
        <v>-7.9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504905</v>
      </c>
      <c r="AP11" s="295">
        <v>13147</v>
      </c>
      <c r="AQ11" s="296">
        <v>8381</v>
      </c>
      <c r="AR11" s="297">
        <v>56.9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t="s">
        <v>497</v>
      </c>
      <c r="AP12" s="295" t="s">
        <v>497</v>
      </c>
      <c r="AQ12" s="296">
        <v>170</v>
      </c>
      <c r="AR12" s="297" t="s">
        <v>497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497</v>
      </c>
      <c r="AP13" s="295" t="s">
        <v>497</v>
      </c>
      <c r="AQ13" s="296">
        <v>1</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125470</v>
      </c>
      <c r="AP14" s="295">
        <v>3267</v>
      </c>
      <c r="AQ14" s="296">
        <v>2724</v>
      </c>
      <c r="AR14" s="297">
        <v>19.899999999999999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87443</v>
      </c>
      <c r="AP15" s="295">
        <v>2277</v>
      </c>
      <c r="AQ15" s="296">
        <v>1180</v>
      </c>
      <c r="AR15" s="297">
        <v>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-237739</v>
      </c>
      <c r="AP16" s="295">
        <v>-6190</v>
      </c>
      <c r="AQ16" s="296">
        <v>-5022</v>
      </c>
      <c r="AR16" s="297">
        <v>23.3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2849296</v>
      </c>
      <c r="AP17" s="295">
        <v>74193</v>
      </c>
      <c r="AQ17" s="296">
        <v>69242</v>
      </c>
      <c r="AR17" s="297">
        <v>7.2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6.56</v>
      </c>
      <c r="AP21" s="308">
        <v>6.42</v>
      </c>
      <c r="AQ21" s="309">
        <v>0.14000000000000001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98.4</v>
      </c>
      <c r="AP22" s="313">
        <v>97.3</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1487497</v>
      </c>
      <c r="AP32" s="322">
        <v>38733</v>
      </c>
      <c r="AQ32" s="323">
        <v>31321</v>
      </c>
      <c r="AR32" s="324">
        <v>23.7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497</v>
      </c>
      <c r="AP33" s="322" t="s">
        <v>497</v>
      </c>
      <c r="AQ33" s="323" t="s">
        <v>497</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497</v>
      </c>
      <c r="AP34" s="322" t="s">
        <v>497</v>
      </c>
      <c r="AQ34" s="323" t="s">
        <v>497</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139754</v>
      </c>
      <c r="AP35" s="322">
        <v>3639</v>
      </c>
      <c r="AQ35" s="323">
        <v>9685</v>
      </c>
      <c r="AR35" s="324">
        <v>-62.4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82565</v>
      </c>
      <c r="AP36" s="322">
        <v>2150</v>
      </c>
      <c r="AQ36" s="323">
        <v>2454</v>
      </c>
      <c r="AR36" s="324">
        <v>-12.4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t="s">
        <v>497</v>
      </c>
      <c r="AP37" s="322" t="s">
        <v>497</v>
      </c>
      <c r="AQ37" s="323">
        <v>1182</v>
      </c>
      <c r="AR37" s="324" t="s">
        <v>497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497</v>
      </c>
      <c r="AP38" s="325" t="s">
        <v>497</v>
      </c>
      <c r="AQ38" s="326">
        <v>1</v>
      </c>
      <c r="AR38" s="314" t="s">
        <v>497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-217672</v>
      </c>
      <c r="AP39" s="322">
        <v>-5668</v>
      </c>
      <c r="AQ39" s="323">
        <v>-3213</v>
      </c>
      <c r="AR39" s="324">
        <v>76.400000000000006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-666804</v>
      </c>
      <c r="AP40" s="322">
        <v>-17363</v>
      </c>
      <c r="AQ40" s="323">
        <v>-28480</v>
      </c>
      <c r="AR40" s="324">
        <v>-39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825340</v>
      </c>
      <c r="AP41" s="322">
        <v>21491</v>
      </c>
      <c r="AQ41" s="323">
        <v>12950</v>
      </c>
      <c r="AR41" s="324">
        <v>66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1764964</v>
      </c>
      <c r="AN51" s="344">
        <v>46098</v>
      </c>
      <c r="AO51" s="345">
        <v>10.7</v>
      </c>
      <c r="AP51" s="346">
        <v>53270</v>
      </c>
      <c r="AQ51" s="347">
        <v>13.8</v>
      </c>
      <c r="AR51" s="348">
        <v>-3.1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1592968</v>
      </c>
      <c r="AN52" s="352">
        <v>41606</v>
      </c>
      <c r="AO52" s="353">
        <v>13.1</v>
      </c>
      <c r="AP52" s="354">
        <v>24316</v>
      </c>
      <c r="AQ52" s="355">
        <v>0.8</v>
      </c>
      <c r="AR52" s="356">
        <v>12.3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4273439</v>
      </c>
      <c r="AN53" s="344">
        <v>111774</v>
      </c>
      <c r="AO53" s="345">
        <v>142.5</v>
      </c>
      <c r="AP53" s="346">
        <v>53292</v>
      </c>
      <c r="AQ53" s="347">
        <v>0</v>
      </c>
      <c r="AR53" s="348">
        <v>142.5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3701966</v>
      </c>
      <c r="AN54" s="352">
        <v>96826</v>
      </c>
      <c r="AO54" s="353">
        <v>132.69999999999999</v>
      </c>
      <c r="AP54" s="354">
        <v>28900</v>
      </c>
      <c r="AQ54" s="355">
        <v>18.899999999999999</v>
      </c>
      <c r="AR54" s="356">
        <v>113.8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3487377</v>
      </c>
      <c r="AN55" s="344">
        <v>91321</v>
      </c>
      <c r="AO55" s="345">
        <v>-18.3</v>
      </c>
      <c r="AP55" s="346">
        <v>49919</v>
      </c>
      <c r="AQ55" s="347">
        <v>-6.3</v>
      </c>
      <c r="AR55" s="348">
        <v>-12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3236822</v>
      </c>
      <c r="AN56" s="352">
        <v>84760</v>
      </c>
      <c r="AO56" s="353">
        <v>-12.5</v>
      </c>
      <c r="AP56" s="354">
        <v>26398</v>
      </c>
      <c r="AQ56" s="355">
        <v>-8.6999999999999993</v>
      </c>
      <c r="AR56" s="356">
        <v>-3.8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2303430</v>
      </c>
      <c r="AN57" s="344">
        <v>60231</v>
      </c>
      <c r="AO57" s="345">
        <v>-34</v>
      </c>
      <c r="AP57" s="346">
        <v>47738</v>
      </c>
      <c r="AQ57" s="347">
        <v>-4.4000000000000004</v>
      </c>
      <c r="AR57" s="348">
        <v>-29.6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1969110</v>
      </c>
      <c r="AN58" s="352">
        <v>51489</v>
      </c>
      <c r="AO58" s="353">
        <v>-39.299999999999997</v>
      </c>
      <c r="AP58" s="354">
        <v>24937</v>
      </c>
      <c r="AQ58" s="355">
        <v>-5.5</v>
      </c>
      <c r="AR58" s="356">
        <v>-33.799999999999997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1192378</v>
      </c>
      <c r="AN59" s="344">
        <v>31048</v>
      </c>
      <c r="AO59" s="345">
        <v>-48.5</v>
      </c>
      <c r="AP59" s="346">
        <v>52191</v>
      </c>
      <c r="AQ59" s="347">
        <v>9.3000000000000007</v>
      </c>
      <c r="AR59" s="348">
        <v>-57.8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755019</v>
      </c>
      <c r="AN60" s="352">
        <v>19660</v>
      </c>
      <c r="AO60" s="353">
        <v>-61.8</v>
      </c>
      <c r="AP60" s="354">
        <v>24843</v>
      </c>
      <c r="AQ60" s="355">
        <v>-0.4</v>
      </c>
      <c r="AR60" s="356">
        <v>-61.4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2604318</v>
      </c>
      <c r="AN61" s="359">
        <v>68094</v>
      </c>
      <c r="AO61" s="360">
        <v>10.5</v>
      </c>
      <c r="AP61" s="361">
        <v>51282</v>
      </c>
      <c r="AQ61" s="362">
        <v>2.5</v>
      </c>
      <c r="AR61" s="348">
        <v>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2251177</v>
      </c>
      <c r="AN62" s="352">
        <v>58868</v>
      </c>
      <c r="AO62" s="353">
        <v>6.4</v>
      </c>
      <c r="AP62" s="354">
        <v>25879</v>
      </c>
      <c r="AQ62" s="355">
        <v>1</v>
      </c>
      <c r="AR62" s="356">
        <v>5.4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gT+M1GquiQW1cgXC8sD6NCh87Z+DUhzF2v+gxsm+8bA++LXpm5QHleiTWmw7dYwDtXBEVyngLTgcvQy4N/FaQ==" saltValue="4Gb9oh8ft/BuiuS1EfEf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2" zoomScale="70" zoomScaleNormal="70" zoomScaleSheetLayoutView="55" workbookViewId="0">
      <selection activeCell="AF101" sqref="AF101"/>
    </sheetView>
  </sheetViews>
  <sheetFormatPr defaultColWidth="0" defaultRowHeight="13.5" customHeight="1" zeroHeight="1"/>
  <cols>
    <col min="1" max="125" width="2.37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ZuVatPKnlJTfNGrbL2ociYj3uArtzdR9dDFqOAgXVRQAabb/NlOgfAaZWNxzeV1RrZFKfvqqFspvaGYsItRMg==" saltValue="FzIVoq9pICR31cRJqlJI/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44" zoomScale="80" zoomScaleNormal="80" zoomScaleSheetLayoutView="55" workbookViewId="0">
      <selection activeCell="DC96" sqref="DC96"/>
    </sheetView>
  </sheetViews>
  <sheetFormatPr defaultColWidth="0" defaultRowHeight="13.5" customHeight="1" zeroHeight="1"/>
  <cols>
    <col min="1" max="125" width="2.37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Y94/6lTcgJ29PZxEhZAPzWl6pX+WV0hyQWkuv8KSVCCtzhVwe4JQ3g43RzlvxEhYSDy0MiJdkhKXCSmaEZwTQ==" saltValue="cmCc4G9eJm22i+hd1msSJ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80" zoomScaleNormal="80"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12" t="s">
        <v>3</v>
      </c>
      <c r="D47" s="1212"/>
      <c r="E47" s="1213"/>
      <c r="F47" s="11">
        <v>10.28</v>
      </c>
      <c r="G47" s="12">
        <v>8.2100000000000009</v>
      </c>
      <c r="H47" s="12">
        <v>6.43</v>
      </c>
      <c r="I47" s="12">
        <v>6.3</v>
      </c>
      <c r="J47" s="13">
        <v>7.47</v>
      </c>
    </row>
    <row r="48" spans="2:10" ht="57.75" customHeight="1">
      <c r="B48" s="14"/>
      <c r="C48" s="1214" t="s">
        <v>4</v>
      </c>
      <c r="D48" s="1214"/>
      <c r="E48" s="1215"/>
      <c r="F48" s="15">
        <v>7.23</v>
      </c>
      <c r="G48" s="16">
        <v>7.54</v>
      </c>
      <c r="H48" s="16">
        <v>9.66</v>
      </c>
      <c r="I48" s="16">
        <v>10.06</v>
      </c>
      <c r="J48" s="17">
        <v>8.4700000000000006</v>
      </c>
    </row>
    <row r="49" spans="2:10" ht="57.75" customHeight="1" thickBot="1">
      <c r="B49" s="18"/>
      <c r="C49" s="1216" t="s">
        <v>5</v>
      </c>
      <c r="D49" s="1216"/>
      <c r="E49" s="1217"/>
      <c r="F49" s="19">
        <v>1.43</v>
      </c>
      <c r="G49" s="20" t="s">
        <v>545</v>
      </c>
      <c r="H49" s="20">
        <v>0.59</v>
      </c>
      <c r="I49" s="20">
        <v>0.38</v>
      </c>
      <c r="J49" s="21" t="s">
        <v>546</v>
      </c>
    </row>
    <row r="50" spans="2:10" ht="13.5" customHeight="1"/>
    <row r="51" spans="2:10" ht="13.5" hidden="1" customHeight="1"/>
    <row r="52" spans="2:10" ht="13.5" hidden="1" customHeight="1"/>
    <row r="53" spans="2:10" ht="13.5" hidden="1" customHeight="1"/>
  </sheetData>
  <sheetProtection algorithmName="SHA-512" hashValue="oDXcth+20G8xxZ2wRFIXmG5ed1kYE/cSWt1xD5Yp/juKnbmIkjkRKy7DKbOmJ8//O7wNPOtJI39uHS/tCpQU3w==" saltValue="lNxfrKXQgk9ygWxw+kLLD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5" zoomScale="60" zoomScaleNormal="60" zoomScaleSheetLayoutView="100" workbookViewId="0">
      <selection activeCell="I38" sqref="I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24" t="s">
        <v>547</v>
      </c>
      <c r="D34" s="1224"/>
      <c r="E34" s="1225"/>
      <c r="F34" s="32">
        <v>9.65</v>
      </c>
      <c r="G34" s="33">
        <v>10.210000000000001</v>
      </c>
      <c r="H34" s="33">
        <v>11.44</v>
      </c>
      <c r="I34" s="33">
        <v>13.3</v>
      </c>
      <c r="J34" s="34">
        <v>14.79</v>
      </c>
      <c r="K34" s="22"/>
      <c r="L34" s="22"/>
      <c r="M34" s="22"/>
      <c r="N34" s="22"/>
      <c r="O34" s="22"/>
      <c r="P34" s="22"/>
    </row>
    <row r="35" spans="1:16" ht="39" customHeight="1">
      <c r="A35" s="22"/>
      <c r="B35" s="35"/>
      <c r="C35" s="1218" t="s">
        <v>548</v>
      </c>
      <c r="D35" s="1219"/>
      <c r="E35" s="1220"/>
      <c r="F35" s="36">
        <v>7.23</v>
      </c>
      <c r="G35" s="37">
        <v>7.53</v>
      </c>
      <c r="H35" s="37">
        <v>9.65</v>
      </c>
      <c r="I35" s="37">
        <v>10.06</v>
      </c>
      <c r="J35" s="38">
        <v>8.4700000000000006</v>
      </c>
      <c r="K35" s="22"/>
      <c r="L35" s="22"/>
      <c r="M35" s="22"/>
      <c r="N35" s="22"/>
      <c r="O35" s="22"/>
      <c r="P35" s="22"/>
    </row>
    <row r="36" spans="1:16" ht="39" customHeight="1">
      <c r="A36" s="22"/>
      <c r="B36" s="35"/>
      <c r="C36" s="1218" t="s">
        <v>549</v>
      </c>
      <c r="D36" s="1219"/>
      <c r="E36" s="1220"/>
      <c r="F36" s="36">
        <v>2.23</v>
      </c>
      <c r="G36" s="37">
        <v>1.01</v>
      </c>
      <c r="H36" s="37">
        <v>0.09</v>
      </c>
      <c r="I36" s="37">
        <v>1.04</v>
      </c>
      <c r="J36" s="38">
        <v>2.2799999999999998</v>
      </c>
      <c r="K36" s="22"/>
      <c r="L36" s="22"/>
      <c r="M36" s="22"/>
      <c r="N36" s="22"/>
      <c r="O36" s="22"/>
      <c r="P36" s="22"/>
    </row>
    <row r="37" spans="1:16" ht="39" customHeight="1">
      <c r="A37" s="22"/>
      <c r="B37" s="35"/>
      <c r="C37" s="1218" t="s">
        <v>550</v>
      </c>
      <c r="D37" s="1219"/>
      <c r="E37" s="1220"/>
      <c r="F37" s="36">
        <v>0.75</v>
      </c>
      <c r="G37" s="37">
        <v>0.28000000000000003</v>
      </c>
      <c r="H37" s="37">
        <v>1.0900000000000001</v>
      </c>
      <c r="I37" s="37">
        <v>1.3</v>
      </c>
      <c r="J37" s="38">
        <v>1.93</v>
      </c>
      <c r="K37" s="22"/>
      <c r="L37" s="22"/>
      <c r="M37" s="22"/>
      <c r="N37" s="22"/>
      <c r="O37" s="22"/>
      <c r="P37" s="22"/>
    </row>
    <row r="38" spans="1:16" ht="39" customHeight="1">
      <c r="A38" s="22"/>
      <c r="B38" s="35"/>
      <c r="C38" s="1218" t="s">
        <v>551</v>
      </c>
      <c r="D38" s="1219"/>
      <c r="E38" s="1220"/>
      <c r="F38" s="36">
        <v>1.38</v>
      </c>
      <c r="G38" s="37">
        <v>0.59</v>
      </c>
      <c r="H38" s="37">
        <v>1.07</v>
      </c>
      <c r="I38" s="37">
        <v>1.06</v>
      </c>
      <c r="J38" s="38">
        <v>0.36</v>
      </c>
      <c r="K38" s="22"/>
      <c r="L38" s="22"/>
      <c r="M38" s="22"/>
      <c r="N38" s="22"/>
      <c r="O38" s="22"/>
      <c r="P38" s="22"/>
    </row>
    <row r="39" spans="1:16" ht="39" customHeight="1">
      <c r="A39" s="22"/>
      <c r="B39" s="35"/>
      <c r="C39" s="1218" t="s">
        <v>552</v>
      </c>
      <c r="D39" s="1219"/>
      <c r="E39" s="1220"/>
      <c r="F39" s="36">
        <v>0.04</v>
      </c>
      <c r="G39" s="37">
        <v>0.05</v>
      </c>
      <c r="H39" s="37">
        <v>0.09</v>
      </c>
      <c r="I39" s="37">
        <v>0.15</v>
      </c>
      <c r="J39" s="38">
        <v>0.06</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553</v>
      </c>
      <c r="D42" s="1219"/>
      <c r="E42" s="1220"/>
      <c r="F42" s="36" t="s">
        <v>497</v>
      </c>
      <c r="G42" s="37" t="s">
        <v>497</v>
      </c>
      <c r="H42" s="37" t="s">
        <v>497</v>
      </c>
      <c r="I42" s="37" t="s">
        <v>497</v>
      </c>
      <c r="J42" s="38" t="s">
        <v>497</v>
      </c>
      <c r="K42" s="22"/>
      <c r="L42" s="22"/>
      <c r="M42" s="22"/>
      <c r="N42" s="22"/>
      <c r="O42" s="22"/>
      <c r="P42" s="22"/>
    </row>
    <row r="43" spans="1:16" ht="39" customHeight="1" thickBot="1">
      <c r="A43" s="22"/>
      <c r="B43" s="40"/>
      <c r="C43" s="1221" t="s">
        <v>554</v>
      </c>
      <c r="D43" s="1222"/>
      <c r="E43" s="1223"/>
      <c r="F43" s="41" t="s">
        <v>497</v>
      </c>
      <c r="G43" s="42" t="s">
        <v>497</v>
      </c>
      <c r="H43" s="42" t="s">
        <v>497</v>
      </c>
      <c r="I43" s="42" t="s">
        <v>497</v>
      </c>
      <c r="J43" s="43" t="s">
        <v>497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ce4/tsLXuBxyxpnlCuhVOD2Pd/+Z1UdkAyn/03lwY9SC+IOMFXcZxjM1qv9C8lA1LChkYDADSfb9Sk913TtSQ==" saltValue="UHpC4jy+2zq40kDEqPt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34" t="s">
        <v>11</v>
      </c>
      <c r="C45" s="1235"/>
      <c r="D45" s="58"/>
      <c r="E45" s="1240" t="s">
        <v>12</v>
      </c>
      <c r="F45" s="1240"/>
      <c r="G45" s="1240"/>
      <c r="H45" s="1240"/>
      <c r="I45" s="1240"/>
      <c r="J45" s="1241"/>
      <c r="K45" s="59">
        <v>1158</v>
      </c>
      <c r="L45" s="60">
        <v>1221</v>
      </c>
      <c r="M45" s="60">
        <v>1258</v>
      </c>
      <c r="N45" s="60">
        <v>1357</v>
      </c>
      <c r="O45" s="61">
        <v>1487</v>
      </c>
      <c r="P45" s="48"/>
      <c r="Q45" s="48"/>
      <c r="R45" s="48"/>
      <c r="S45" s="48"/>
      <c r="T45" s="48"/>
      <c r="U45" s="48"/>
    </row>
    <row r="46" spans="1:21" ht="30.75" customHeight="1">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c r="A48" s="48"/>
      <c r="B48" s="1236"/>
      <c r="C48" s="1237"/>
      <c r="D48" s="62"/>
      <c r="E48" s="1228" t="s">
        <v>15</v>
      </c>
      <c r="F48" s="1228"/>
      <c r="G48" s="1228"/>
      <c r="H48" s="1228"/>
      <c r="I48" s="1228"/>
      <c r="J48" s="1229"/>
      <c r="K48" s="63">
        <v>218</v>
      </c>
      <c r="L48" s="64">
        <v>199</v>
      </c>
      <c r="M48" s="64">
        <v>183</v>
      </c>
      <c r="N48" s="64">
        <v>164</v>
      </c>
      <c r="O48" s="65">
        <v>140</v>
      </c>
      <c r="P48" s="48"/>
      <c r="Q48" s="48"/>
      <c r="R48" s="48"/>
      <c r="S48" s="48"/>
      <c r="T48" s="48"/>
      <c r="U48" s="48"/>
    </row>
    <row r="49" spans="1:21" ht="30.75" customHeight="1">
      <c r="A49" s="48"/>
      <c r="B49" s="1236"/>
      <c r="C49" s="1237"/>
      <c r="D49" s="62"/>
      <c r="E49" s="1228" t="s">
        <v>16</v>
      </c>
      <c r="F49" s="1228"/>
      <c r="G49" s="1228"/>
      <c r="H49" s="1228"/>
      <c r="I49" s="1228"/>
      <c r="J49" s="1229"/>
      <c r="K49" s="63">
        <v>58</v>
      </c>
      <c r="L49" s="64">
        <v>88</v>
      </c>
      <c r="M49" s="64">
        <v>113</v>
      </c>
      <c r="N49" s="64">
        <v>97</v>
      </c>
      <c r="O49" s="65">
        <v>83</v>
      </c>
      <c r="P49" s="48"/>
      <c r="Q49" s="48"/>
      <c r="R49" s="48"/>
      <c r="S49" s="48"/>
      <c r="T49" s="48"/>
      <c r="U49" s="48"/>
    </row>
    <row r="50" spans="1:21" ht="30.75" customHeight="1">
      <c r="A50" s="48"/>
      <c r="B50" s="1236"/>
      <c r="C50" s="1237"/>
      <c r="D50" s="62"/>
      <c r="E50" s="1228" t="s">
        <v>17</v>
      </c>
      <c r="F50" s="1228"/>
      <c r="G50" s="1228"/>
      <c r="H50" s="1228"/>
      <c r="I50" s="1228"/>
      <c r="J50" s="1229"/>
      <c r="K50" s="63">
        <v>105</v>
      </c>
      <c r="L50" s="64">
        <v>0</v>
      </c>
      <c r="M50" s="64">
        <v>0</v>
      </c>
      <c r="N50" s="64" t="s">
        <v>497</v>
      </c>
      <c r="O50" s="65" t="s">
        <v>497</v>
      </c>
      <c r="P50" s="48"/>
      <c r="Q50" s="48"/>
      <c r="R50" s="48"/>
      <c r="S50" s="48"/>
      <c r="T50" s="48"/>
      <c r="U50" s="48"/>
    </row>
    <row r="51" spans="1:21" ht="30.75" customHeight="1">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c r="A52" s="48"/>
      <c r="B52" s="1226" t="s">
        <v>19</v>
      </c>
      <c r="C52" s="1227"/>
      <c r="D52" s="66"/>
      <c r="E52" s="1228" t="s">
        <v>20</v>
      </c>
      <c r="F52" s="1228"/>
      <c r="G52" s="1228"/>
      <c r="H52" s="1228"/>
      <c r="I52" s="1228"/>
      <c r="J52" s="1229"/>
      <c r="K52" s="63">
        <v>914</v>
      </c>
      <c r="L52" s="64">
        <v>942</v>
      </c>
      <c r="M52" s="64">
        <v>909</v>
      </c>
      <c r="N52" s="64">
        <v>917</v>
      </c>
      <c r="O52" s="65">
        <v>885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625</v>
      </c>
      <c r="L53" s="69">
        <v>566</v>
      </c>
      <c r="M53" s="69">
        <v>645</v>
      </c>
      <c r="N53" s="69">
        <v>701</v>
      </c>
      <c r="O53" s="70">
        <v>825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B2ffesnx7eiEe8UxK6lixViLXTre0H1/L40NBgzEGpvUIy8a9TVhWMS1BLiuTP0c91D5FCVqJWNmhZfgHdPCw==" saltValue="x/aBQUX4Gd2skeqNtVJW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80" zoomScaleNormal="80" zoomScaleSheetLayoutView="100" workbookViewId="0">
      <selection activeCell="L39" sqref="L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242" t="s">
        <v>24</v>
      </c>
      <c r="C41" s="1243"/>
      <c r="D41" s="81"/>
      <c r="E41" s="1248" t="s">
        <v>25</v>
      </c>
      <c r="F41" s="1248"/>
      <c r="G41" s="1248"/>
      <c r="H41" s="1249"/>
      <c r="I41" s="82">
        <v>10624</v>
      </c>
      <c r="J41" s="83">
        <v>12996</v>
      </c>
      <c r="K41" s="83">
        <v>14879</v>
      </c>
      <c r="L41" s="83">
        <v>15405</v>
      </c>
      <c r="M41" s="84">
        <v>14788</v>
      </c>
    </row>
    <row r="42" spans="2:13" ht="27.75" customHeight="1">
      <c r="B42" s="1244"/>
      <c r="C42" s="1245"/>
      <c r="D42" s="85"/>
      <c r="E42" s="1250" t="s">
        <v>26</v>
      </c>
      <c r="F42" s="1250"/>
      <c r="G42" s="1250"/>
      <c r="H42" s="1251"/>
      <c r="I42" s="86">
        <v>94</v>
      </c>
      <c r="J42" s="87">
        <v>3</v>
      </c>
      <c r="K42" s="87">
        <v>95</v>
      </c>
      <c r="L42" s="87" t="s">
        <v>497</v>
      </c>
      <c r="M42" s="88">
        <v>1</v>
      </c>
    </row>
    <row r="43" spans="2:13" ht="27.75" customHeight="1">
      <c r="B43" s="1244"/>
      <c r="C43" s="1245"/>
      <c r="D43" s="85"/>
      <c r="E43" s="1250" t="s">
        <v>27</v>
      </c>
      <c r="F43" s="1250"/>
      <c r="G43" s="1250"/>
      <c r="H43" s="1251"/>
      <c r="I43" s="86">
        <v>1546</v>
      </c>
      <c r="J43" s="87">
        <v>1422</v>
      </c>
      <c r="K43" s="87">
        <v>1242</v>
      </c>
      <c r="L43" s="87">
        <v>1073</v>
      </c>
      <c r="M43" s="88">
        <v>939</v>
      </c>
    </row>
    <row r="44" spans="2:13" ht="27.75" customHeight="1">
      <c r="B44" s="1244"/>
      <c r="C44" s="1245"/>
      <c r="D44" s="85"/>
      <c r="E44" s="1250" t="s">
        <v>28</v>
      </c>
      <c r="F44" s="1250"/>
      <c r="G44" s="1250"/>
      <c r="H44" s="1251"/>
      <c r="I44" s="86">
        <v>851</v>
      </c>
      <c r="J44" s="87">
        <v>761</v>
      </c>
      <c r="K44" s="87">
        <v>676</v>
      </c>
      <c r="L44" s="87">
        <v>619</v>
      </c>
      <c r="M44" s="88">
        <v>561</v>
      </c>
    </row>
    <row r="45" spans="2:13" ht="27.75" customHeight="1">
      <c r="B45" s="1244"/>
      <c r="C45" s="1245"/>
      <c r="D45" s="85"/>
      <c r="E45" s="1250" t="s">
        <v>29</v>
      </c>
      <c r="F45" s="1250"/>
      <c r="G45" s="1250"/>
      <c r="H45" s="1251"/>
      <c r="I45" s="86">
        <v>1423</v>
      </c>
      <c r="J45" s="87">
        <v>1191</v>
      </c>
      <c r="K45" s="87">
        <v>1120</v>
      </c>
      <c r="L45" s="87">
        <v>1159</v>
      </c>
      <c r="M45" s="88">
        <v>1093</v>
      </c>
    </row>
    <row r="46" spans="2:13" ht="27.75" customHeight="1">
      <c r="B46" s="1244"/>
      <c r="C46" s="1245"/>
      <c r="D46" s="89"/>
      <c r="E46" s="1250" t="s">
        <v>30</v>
      </c>
      <c r="F46" s="1250"/>
      <c r="G46" s="1250"/>
      <c r="H46" s="1251"/>
      <c r="I46" s="86">
        <v>1</v>
      </c>
      <c r="J46" s="87">
        <v>0</v>
      </c>
      <c r="K46" s="87">
        <v>0</v>
      </c>
      <c r="L46" s="87" t="s">
        <v>497</v>
      </c>
      <c r="M46" s="88" t="s">
        <v>497</v>
      </c>
    </row>
    <row r="47" spans="2:13" ht="27.75" customHeight="1">
      <c r="B47" s="1244"/>
      <c r="C47" s="1245"/>
      <c r="D47" s="90"/>
      <c r="E47" s="1252" t="s">
        <v>31</v>
      </c>
      <c r="F47" s="1253"/>
      <c r="G47" s="1253"/>
      <c r="H47" s="1254"/>
      <c r="I47" s="86" t="s">
        <v>497</v>
      </c>
      <c r="J47" s="87" t="s">
        <v>497</v>
      </c>
      <c r="K47" s="87" t="s">
        <v>497</v>
      </c>
      <c r="L47" s="87" t="s">
        <v>497</v>
      </c>
      <c r="M47" s="88" t="s">
        <v>497</v>
      </c>
    </row>
    <row r="48" spans="2:13" ht="27.75" customHeight="1">
      <c r="B48" s="1244"/>
      <c r="C48" s="1245"/>
      <c r="D48" s="85"/>
      <c r="E48" s="1250" t="s">
        <v>32</v>
      </c>
      <c r="F48" s="1250"/>
      <c r="G48" s="1250"/>
      <c r="H48" s="1251"/>
      <c r="I48" s="86" t="s">
        <v>497</v>
      </c>
      <c r="J48" s="87" t="s">
        <v>497</v>
      </c>
      <c r="K48" s="87" t="s">
        <v>497</v>
      </c>
      <c r="L48" s="87" t="s">
        <v>497</v>
      </c>
      <c r="M48" s="88" t="s">
        <v>497</v>
      </c>
    </row>
    <row r="49" spans="2:13" ht="27.75" customHeight="1">
      <c r="B49" s="1246"/>
      <c r="C49" s="1247"/>
      <c r="D49" s="85"/>
      <c r="E49" s="1250" t="s">
        <v>33</v>
      </c>
      <c r="F49" s="1250"/>
      <c r="G49" s="1250"/>
      <c r="H49" s="1251"/>
      <c r="I49" s="86" t="s">
        <v>497</v>
      </c>
      <c r="J49" s="87" t="s">
        <v>497</v>
      </c>
      <c r="K49" s="87" t="s">
        <v>497</v>
      </c>
      <c r="L49" s="87" t="s">
        <v>497</v>
      </c>
      <c r="M49" s="88" t="s">
        <v>497</v>
      </c>
    </row>
    <row r="50" spans="2:13" ht="27.75" customHeight="1">
      <c r="B50" s="1255" t="s">
        <v>34</v>
      </c>
      <c r="C50" s="1256"/>
      <c r="D50" s="91"/>
      <c r="E50" s="1250" t="s">
        <v>35</v>
      </c>
      <c r="F50" s="1250"/>
      <c r="G50" s="1250"/>
      <c r="H50" s="1251"/>
      <c r="I50" s="86">
        <v>1344</v>
      </c>
      <c r="J50" s="87">
        <v>1070</v>
      </c>
      <c r="K50" s="87">
        <v>840</v>
      </c>
      <c r="L50" s="87">
        <v>1011</v>
      </c>
      <c r="M50" s="88">
        <v>1231</v>
      </c>
    </row>
    <row r="51" spans="2:13" ht="27.75" customHeight="1">
      <c r="B51" s="1244"/>
      <c r="C51" s="1245"/>
      <c r="D51" s="85"/>
      <c r="E51" s="1250" t="s">
        <v>36</v>
      </c>
      <c r="F51" s="1250"/>
      <c r="G51" s="1250"/>
      <c r="H51" s="1251"/>
      <c r="I51" s="86">
        <v>336</v>
      </c>
      <c r="J51" s="87">
        <v>321</v>
      </c>
      <c r="K51" s="87">
        <v>391</v>
      </c>
      <c r="L51" s="87">
        <v>427</v>
      </c>
      <c r="M51" s="88">
        <v>559</v>
      </c>
    </row>
    <row r="52" spans="2:13" ht="27.75" customHeight="1">
      <c r="B52" s="1246"/>
      <c r="C52" s="1247"/>
      <c r="D52" s="85"/>
      <c r="E52" s="1250" t="s">
        <v>37</v>
      </c>
      <c r="F52" s="1250"/>
      <c r="G52" s="1250"/>
      <c r="H52" s="1251"/>
      <c r="I52" s="86">
        <v>6990</v>
      </c>
      <c r="J52" s="87">
        <v>7053</v>
      </c>
      <c r="K52" s="87">
        <v>7243</v>
      </c>
      <c r="L52" s="87">
        <v>6763</v>
      </c>
      <c r="M52" s="88">
        <v>6238</v>
      </c>
    </row>
    <row r="53" spans="2:13" ht="27.75" customHeight="1" thickBot="1">
      <c r="B53" s="1257" t="s">
        <v>38</v>
      </c>
      <c r="C53" s="1258"/>
      <c r="D53" s="92"/>
      <c r="E53" s="1259" t="s">
        <v>39</v>
      </c>
      <c r="F53" s="1259"/>
      <c r="G53" s="1259"/>
      <c r="H53" s="1260"/>
      <c r="I53" s="93">
        <v>5868</v>
      </c>
      <c r="J53" s="94">
        <v>7929</v>
      </c>
      <c r="K53" s="94">
        <v>9538</v>
      </c>
      <c r="L53" s="94">
        <v>10054</v>
      </c>
      <c r="M53" s="95">
        <v>9353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WocSreuLrpeNJgxU6uZGXbfjyxWVBbrvICjPCFbGamwnRlTz9Yjel4HVnwXI0TFM8x4c7AoJvGkk+th29Zvlg==" saltValue="e5sxk0EdVCvMHtrmJsTs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F57" sqref="F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542</v>
      </c>
      <c r="G54" s="104" t="s">
        <v>543</v>
      </c>
      <c r="H54" s="105" t="s">
        <v>544</v>
      </c>
    </row>
    <row r="55" spans="2:8" ht="52.5" customHeight="1">
      <c r="B55" s="106"/>
      <c r="C55" s="1269" t="s">
        <v>42</v>
      </c>
      <c r="D55" s="1269"/>
      <c r="E55" s="1270"/>
      <c r="F55" s="107">
        <v>515</v>
      </c>
      <c r="G55" s="107">
        <v>508</v>
      </c>
      <c r="H55" s="108">
        <v>617</v>
      </c>
    </row>
    <row r="56" spans="2:8" ht="52.5" customHeight="1">
      <c r="B56" s="109"/>
      <c r="C56" s="1271" t="s">
        <v>43</v>
      </c>
      <c r="D56" s="1271"/>
      <c r="E56" s="1272"/>
      <c r="F56" s="110" t="s">
        <v>497</v>
      </c>
      <c r="G56" s="110" t="s">
        <v>497</v>
      </c>
      <c r="H56" s="111" t="s">
        <v>497</v>
      </c>
    </row>
    <row r="57" spans="2:8" ht="53.25" customHeight="1">
      <c r="B57" s="109"/>
      <c r="C57" s="1273" t="s">
        <v>44</v>
      </c>
      <c r="D57" s="1273"/>
      <c r="E57" s="1274"/>
      <c r="F57" s="112">
        <v>12</v>
      </c>
      <c r="G57" s="112">
        <v>133</v>
      </c>
      <c r="H57" s="113">
        <v>226</v>
      </c>
    </row>
    <row r="58" spans="2:8" ht="45.75" customHeight="1">
      <c r="B58" s="114"/>
      <c r="C58" s="1261" t="s">
        <v>571</v>
      </c>
      <c r="D58" s="1262"/>
      <c r="E58" s="1263"/>
      <c r="F58" s="115">
        <v>4</v>
      </c>
      <c r="G58" s="115">
        <v>125</v>
      </c>
      <c r="H58" s="116">
        <v>220</v>
      </c>
    </row>
    <row r="59" spans="2:8" ht="45.75" customHeight="1">
      <c r="B59" s="114"/>
      <c r="C59" s="1261" t="s">
        <v>572</v>
      </c>
      <c r="D59" s="1262"/>
      <c r="E59" s="1263"/>
      <c r="F59" s="115">
        <v>3</v>
      </c>
      <c r="G59" s="115">
        <v>3</v>
      </c>
      <c r="H59" s="116">
        <v>3</v>
      </c>
    </row>
    <row r="60" spans="2:8" ht="45.75" customHeight="1">
      <c r="B60" s="114"/>
      <c r="C60" s="1261" t="s">
        <v>573</v>
      </c>
      <c r="D60" s="1262"/>
      <c r="E60" s="1263"/>
      <c r="F60" s="115">
        <v>3</v>
      </c>
      <c r="G60" s="115">
        <v>4</v>
      </c>
      <c r="H60" s="116">
        <v>2</v>
      </c>
    </row>
    <row r="61" spans="2:8" ht="45.75" customHeight="1">
      <c r="B61" s="114"/>
      <c r="C61" s="1261" t="s">
        <v>574</v>
      </c>
      <c r="D61" s="1262"/>
      <c r="E61" s="1263"/>
      <c r="F61" s="115">
        <v>1</v>
      </c>
      <c r="G61" s="115">
        <v>1</v>
      </c>
      <c r="H61" s="116">
        <v>1</v>
      </c>
    </row>
    <row r="62" spans="2:8" ht="45.75" customHeight="1" thickBot="1">
      <c r="B62" s="117"/>
      <c r="C62" s="1264" t="s">
        <v>575</v>
      </c>
      <c r="D62" s="1265"/>
      <c r="E62" s="1266"/>
      <c r="F62" s="118">
        <v>1</v>
      </c>
      <c r="G62" s="118">
        <v>0</v>
      </c>
      <c r="H62" s="119">
        <v>0</v>
      </c>
    </row>
    <row r="63" spans="2:8" ht="52.5" customHeight="1" thickBot="1">
      <c r="B63" s="120"/>
      <c r="C63" s="1267" t="s">
        <v>45</v>
      </c>
      <c r="D63" s="1267"/>
      <c r="E63" s="1268"/>
      <c r="F63" s="121">
        <v>527</v>
      </c>
      <c r="G63" s="121">
        <v>641</v>
      </c>
      <c r="H63" s="122">
        <v>843</v>
      </c>
    </row>
    <row r="64" spans="2:8" ht="15" customHeight="1"/>
    <row r="65" ht="0" hidden="1" customHeight="1"/>
    <row r="66" ht="0" hidden="1" customHeight="1"/>
  </sheetData>
  <sheetProtection algorithmName="SHA-512" hashValue="3aUHmuStCJP8sE0B9ojCEuRnDEMwf4Uqu7KMgzhoNjUqM0T7TUe2ZE1ynTKbAT5xtqtKgDpPxmWqsCjwZ0yh6w==" saltValue="296v/kchcE/dbqFxFQ+L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43" sqref="AN43:DC47"/>
    </sheetView>
  </sheetViews>
  <sheetFormatPr defaultColWidth="0" defaultRowHeight="13.5" customHeight="1" zeroHeight="1"/>
  <cols>
    <col min="1" max="1" width="6.375" style="367" customWidth="1"/>
    <col min="2" max="107" width="2.37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579</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540</v>
      </c>
      <c r="BQ50" s="1279"/>
      <c r="BR50" s="1279"/>
      <c r="BS50" s="1279"/>
      <c r="BT50" s="1279"/>
      <c r="BU50" s="1279"/>
      <c r="BV50" s="1279"/>
      <c r="BW50" s="1279"/>
      <c r="BX50" s="1279" t="s">
        <v>541</v>
      </c>
      <c r="BY50" s="1279"/>
      <c r="BZ50" s="1279"/>
      <c r="CA50" s="1279"/>
      <c r="CB50" s="1279"/>
      <c r="CC50" s="1279"/>
      <c r="CD50" s="1279"/>
      <c r="CE50" s="1279"/>
      <c r="CF50" s="1279" t="s">
        <v>542</v>
      </c>
      <c r="CG50" s="1279"/>
      <c r="CH50" s="1279"/>
      <c r="CI50" s="1279"/>
      <c r="CJ50" s="1279"/>
      <c r="CK50" s="1279"/>
      <c r="CL50" s="1279"/>
      <c r="CM50" s="1279"/>
      <c r="CN50" s="1279" t="s">
        <v>543</v>
      </c>
      <c r="CO50" s="1279"/>
      <c r="CP50" s="1279"/>
      <c r="CQ50" s="1279"/>
      <c r="CR50" s="1279"/>
      <c r="CS50" s="1279"/>
      <c r="CT50" s="1279"/>
      <c r="CU50" s="1279"/>
      <c r="CV50" s="1279" t="s">
        <v>544</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580</v>
      </c>
      <c r="AO51" s="1282"/>
      <c r="AP51" s="1282"/>
      <c r="AQ51" s="1282"/>
      <c r="AR51" s="1282"/>
      <c r="AS51" s="1282"/>
      <c r="AT51" s="1282"/>
      <c r="AU51" s="1282"/>
      <c r="AV51" s="1282"/>
      <c r="AW51" s="1282"/>
      <c r="AX51" s="1282"/>
      <c r="AY51" s="1282"/>
      <c r="AZ51" s="1282"/>
      <c r="BA51" s="1282"/>
      <c r="BB51" s="1282" t="s">
        <v>581</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0"/>
      <c r="CO51" s="1281"/>
      <c r="CP51" s="1281"/>
      <c r="CQ51" s="1281"/>
      <c r="CR51" s="1281"/>
      <c r="CS51" s="1281"/>
      <c r="CT51" s="1281"/>
      <c r="CU51" s="1281"/>
      <c r="CV51" s="1280"/>
      <c r="CW51" s="1281"/>
      <c r="CX51" s="1281"/>
      <c r="CY51" s="1281"/>
      <c r="CZ51" s="1281"/>
      <c r="DA51" s="1281"/>
      <c r="DB51" s="1281"/>
      <c r="DC51" s="1281"/>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582</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0"/>
      <c r="CO53" s="1281"/>
      <c r="CP53" s="1281"/>
      <c r="CQ53" s="1281"/>
      <c r="CR53" s="1281"/>
      <c r="CS53" s="1281"/>
      <c r="CT53" s="1281"/>
      <c r="CU53" s="1281"/>
      <c r="CV53" s="1280"/>
      <c r="CW53" s="1281"/>
      <c r="CX53" s="1281"/>
      <c r="CY53" s="1281"/>
      <c r="CZ53" s="1281"/>
      <c r="DA53" s="1281"/>
      <c r="DB53" s="1281"/>
      <c r="DC53" s="1281"/>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82"/>
      <c r="B55" s="374"/>
      <c r="G55" s="1275"/>
      <c r="H55" s="1275"/>
      <c r="I55" s="1275"/>
      <c r="J55" s="1275"/>
      <c r="K55" s="1292"/>
      <c r="L55" s="1292"/>
      <c r="M55" s="1292"/>
      <c r="N55" s="1292"/>
      <c r="AN55" s="1279" t="s">
        <v>583</v>
      </c>
      <c r="AO55" s="1279"/>
      <c r="AP55" s="1279"/>
      <c r="AQ55" s="1279"/>
      <c r="AR55" s="1279"/>
      <c r="AS55" s="1279"/>
      <c r="AT55" s="1279"/>
      <c r="AU55" s="1279"/>
      <c r="AV55" s="1279"/>
      <c r="AW55" s="1279"/>
      <c r="AX55" s="1279"/>
      <c r="AY55" s="1279"/>
      <c r="AZ55" s="1279"/>
      <c r="BA55" s="1279"/>
      <c r="BB55" s="1282" t="s">
        <v>581</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0"/>
      <c r="CO55" s="1281"/>
      <c r="CP55" s="1281"/>
      <c r="CQ55" s="1281"/>
      <c r="CR55" s="1281"/>
      <c r="CS55" s="1281"/>
      <c r="CT55" s="1281"/>
      <c r="CU55" s="1281"/>
      <c r="CV55" s="1280"/>
      <c r="CW55" s="1281"/>
      <c r="CX55" s="1281"/>
      <c r="CY55" s="1281"/>
      <c r="CZ55" s="1281"/>
      <c r="DA55" s="1281"/>
      <c r="DB55" s="1281"/>
      <c r="DC55" s="1281"/>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582</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0"/>
      <c r="CO57" s="1281"/>
      <c r="CP57" s="1281"/>
      <c r="CQ57" s="1281"/>
      <c r="CR57" s="1281"/>
      <c r="CS57" s="1281"/>
      <c r="CT57" s="1281"/>
      <c r="CU57" s="1281"/>
      <c r="CV57" s="1280"/>
      <c r="CW57" s="1281"/>
      <c r="CX57" s="1281"/>
      <c r="CY57" s="1281"/>
      <c r="CZ57" s="1281"/>
      <c r="DA57" s="1281"/>
      <c r="DB57" s="1281"/>
      <c r="DC57" s="1281"/>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584</v>
      </c>
    </row>
    <row r="64" spans="1:109">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579</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540</v>
      </c>
      <c r="BQ72" s="1279"/>
      <c r="BR72" s="1279"/>
      <c r="BS72" s="1279"/>
      <c r="BT72" s="1279"/>
      <c r="BU72" s="1279"/>
      <c r="BV72" s="1279"/>
      <c r="BW72" s="1279"/>
      <c r="BX72" s="1279" t="s">
        <v>541</v>
      </c>
      <c r="BY72" s="1279"/>
      <c r="BZ72" s="1279"/>
      <c r="CA72" s="1279"/>
      <c r="CB72" s="1279"/>
      <c r="CC72" s="1279"/>
      <c r="CD72" s="1279"/>
      <c r="CE72" s="1279"/>
      <c r="CF72" s="1279" t="s">
        <v>542</v>
      </c>
      <c r="CG72" s="1279"/>
      <c r="CH72" s="1279"/>
      <c r="CI72" s="1279"/>
      <c r="CJ72" s="1279"/>
      <c r="CK72" s="1279"/>
      <c r="CL72" s="1279"/>
      <c r="CM72" s="1279"/>
      <c r="CN72" s="1279" t="s">
        <v>543</v>
      </c>
      <c r="CO72" s="1279"/>
      <c r="CP72" s="1279"/>
      <c r="CQ72" s="1279"/>
      <c r="CR72" s="1279"/>
      <c r="CS72" s="1279"/>
      <c r="CT72" s="1279"/>
      <c r="CU72" s="1279"/>
      <c r="CV72" s="1279" t="s">
        <v>544</v>
      </c>
      <c r="CW72" s="1279"/>
      <c r="CX72" s="1279"/>
      <c r="CY72" s="1279"/>
      <c r="CZ72" s="1279"/>
      <c r="DA72" s="1279"/>
      <c r="DB72" s="1279"/>
      <c r="DC72" s="1279"/>
    </row>
    <row r="73" spans="2:107">
      <c r="B73" s="374"/>
      <c r="G73" s="1293"/>
      <c r="H73" s="1293"/>
      <c r="I73" s="1293"/>
      <c r="J73" s="1293"/>
      <c r="K73" s="1296"/>
      <c r="L73" s="1296"/>
      <c r="M73" s="1296"/>
      <c r="N73" s="1296"/>
      <c r="AM73" s="383"/>
      <c r="AN73" s="1282" t="s">
        <v>580</v>
      </c>
      <c r="AO73" s="1282"/>
      <c r="AP73" s="1282"/>
      <c r="AQ73" s="1282"/>
      <c r="AR73" s="1282"/>
      <c r="AS73" s="1282"/>
      <c r="AT73" s="1282"/>
      <c r="AU73" s="1282"/>
      <c r="AV73" s="1282"/>
      <c r="AW73" s="1282"/>
      <c r="AX73" s="1282"/>
      <c r="AY73" s="1282"/>
      <c r="AZ73" s="1282"/>
      <c r="BA73" s="1282"/>
      <c r="BB73" s="1282" t="s">
        <v>581</v>
      </c>
      <c r="BC73" s="1282"/>
      <c r="BD73" s="1282"/>
      <c r="BE73" s="1282"/>
      <c r="BF73" s="1282"/>
      <c r="BG73" s="1282"/>
      <c r="BH73" s="1282"/>
      <c r="BI73" s="1282"/>
      <c r="BJ73" s="1282"/>
      <c r="BK73" s="1282"/>
      <c r="BL73" s="1282"/>
      <c r="BM73" s="1282"/>
      <c r="BN73" s="1282"/>
      <c r="BO73" s="1282"/>
      <c r="BP73" s="1281">
        <v>83.9</v>
      </c>
      <c r="BQ73" s="1281"/>
      <c r="BR73" s="1281"/>
      <c r="BS73" s="1281"/>
      <c r="BT73" s="1281"/>
      <c r="BU73" s="1281"/>
      <c r="BV73" s="1281"/>
      <c r="BW73" s="1281"/>
      <c r="BX73" s="1281">
        <v>111.6</v>
      </c>
      <c r="BY73" s="1281"/>
      <c r="BZ73" s="1281"/>
      <c r="CA73" s="1281"/>
      <c r="CB73" s="1281"/>
      <c r="CC73" s="1281"/>
      <c r="CD73" s="1281"/>
      <c r="CE73" s="1281"/>
      <c r="CF73" s="1281">
        <v>130.5</v>
      </c>
      <c r="CG73" s="1281"/>
      <c r="CH73" s="1281"/>
      <c r="CI73" s="1281"/>
      <c r="CJ73" s="1281"/>
      <c r="CK73" s="1281"/>
      <c r="CL73" s="1281"/>
      <c r="CM73" s="1281"/>
      <c r="CN73" s="1281">
        <v>136.30000000000001</v>
      </c>
      <c r="CO73" s="1281"/>
      <c r="CP73" s="1281"/>
      <c r="CQ73" s="1281"/>
      <c r="CR73" s="1281"/>
      <c r="CS73" s="1281"/>
      <c r="CT73" s="1281"/>
      <c r="CU73" s="1281"/>
      <c r="CV73" s="1281">
        <v>123.1</v>
      </c>
      <c r="CW73" s="1281"/>
      <c r="CX73" s="1281"/>
      <c r="CY73" s="1281"/>
      <c r="CZ73" s="1281"/>
      <c r="DA73" s="1281"/>
      <c r="DB73" s="1281"/>
      <c r="DC73" s="1281"/>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585</v>
      </c>
      <c r="BC75" s="1282"/>
      <c r="BD75" s="1282"/>
      <c r="BE75" s="1282"/>
      <c r="BF75" s="1282"/>
      <c r="BG75" s="1282"/>
      <c r="BH75" s="1282"/>
      <c r="BI75" s="1282"/>
      <c r="BJ75" s="1282"/>
      <c r="BK75" s="1282"/>
      <c r="BL75" s="1282"/>
      <c r="BM75" s="1282"/>
      <c r="BN75" s="1282"/>
      <c r="BO75" s="1282"/>
      <c r="BP75" s="1281">
        <v>8</v>
      </c>
      <c r="BQ75" s="1281"/>
      <c r="BR75" s="1281"/>
      <c r="BS75" s="1281"/>
      <c r="BT75" s="1281"/>
      <c r="BU75" s="1281"/>
      <c r="BV75" s="1281"/>
      <c r="BW75" s="1281"/>
      <c r="BX75" s="1281">
        <v>8.1999999999999993</v>
      </c>
      <c r="BY75" s="1281"/>
      <c r="BZ75" s="1281"/>
      <c r="CA75" s="1281"/>
      <c r="CB75" s="1281"/>
      <c r="CC75" s="1281"/>
      <c r="CD75" s="1281"/>
      <c r="CE75" s="1281"/>
      <c r="CF75" s="1281">
        <v>8.5</v>
      </c>
      <c r="CG75" s="1281"/>
      <c r="CH75" s="1281"/>
      <c r="CI75" s="1281"/>
      <c r="CJ75" s="1281"/>
      <c r="CK75" s="1281"/>
      <c r="CL75" s="1281"/>
      <c r="CM75" s="1281"/>
      <c r="CN75" s="1281">
        <v>8.6999999999999993</v>
      </c>
      <c r="CO75" s="1281"/>
      <c r="CP75" s="1281"/>
      <c r="CQ75" s="1281"/>
      <c r="CR75" s="1281"/>
      <c r="CS75" s="1281"/>
      <c r="CT75" s="1281"/>
      <c r="CU75" s="1281"/>
      <c r="CV75" s="1281">
        <v>9.6999999999999993</v>
      </c>
      <c r="CW75" s="1281"/>
      <c r="CX75" s="1281"/>
      <c r="CY75" s="1281"/>
      <c r="CZ75" s="1281"/>
      <c r="DA75" s="1281"/>
      <c r="DB75" s="1281"/>
      <c r="DC75" s="1281"/>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74"/>
      <c r="G77" s="1275"/>
      <c r="H77" s="1275"/>
      <c r="I77" s="1275"/>
      <c r="J77" s="1275"/>
      <c r="K77" s="1296"/>
      <c r="L77" s="1296"/>
      <c r="M77" s="1296"/>
      <c r="N77" s="1296"/>
      <c r="AN77" s="1279" t="s">
        <v>583</v>
      </c>
      <c r="AO77" s="1279"/>
      <c r="AP77" s="1279"/>
      <c r="AQ77" s="1279"/>
      <c r="AR77" s="1279"/>
      <c r="AS77" s="1279"/>
      <c r="AT77" s="1279"/>
      <c r="AU77" s="1279"/>
      <c r="AV77" s="1279"/>
      <c r="AW77" s="1279"/>
      <c r="AX77" s="1279"/>
      <c r="AY77" s="1279"/>
      <c r="AZ77" s="1279"/>
      <c r="BA77" s="1279"/>
      <c r="BB77" s="1282" t="s">
        <v>581</v>
      </c>
      <c r="BC77" s="1282"/>
      <c r="BD77" s="1282"/>
      <c r="BE77" s="1282"/>
      <c r="BF77" s="1282"/>
      <c r="BG77" s="1282"/>
      <c r="BH77" s="1282"/>
      <c r="BI77" s="1282"/>
      <c r="BJ77" s="1282"/>
      <c r="BK77" s="1282"/>
      <c r="BL77" s="1282"/>
      <c r="BM77" s="1282"/>
      <c r="BN77" s="1282"/>
      <c r="BO77" s="1282"/>
      <c r="BP77" s="1281">
        <v>22.3</v>
      </c>
      <c r="BQ77" s="1281"/>
      <c r="BR77" s="1281"/>
      <c r="BS77" s="1281"/>
      <c r="BT77" s="1281"/>
      <c r="BU77" s="1281"/>
      <c r="BV77" s="1281"/>
      <c r="BW77" s="1281"/>
      <c r="BX77" s="1281">
        <v>20.3</v>
      </c>
      <c r="BY77" s="1281"/>
      <c r="BZ77" s="1281"/>
      <c r="CA77" s="1281"/>
      <c r="CB77" s="1281"/>
      <c r="CC77" s="1281"/>
      <c r="CD77" s="1281"/>
      <c r="CE77" s="1281"/>
      <c r="CF77" s="1281">
        <v>13</v>
      </c>
      <c r="CG77" s="1281"/>
      <c r="CH77" s="1281"/>
      <c r="CI77" s="1281"/>
      <c r="CJ77" s="1281"/>
      <c r="CK77" s="1281"/>
      <c r="CL77" s="1281"/>
      <c r="CM77" s="1281"/>
      <c r="CN77" s="1281">
        <v>21</v>
      </c>
      <c r="CO77" s="1281"/>
      <c r="CP77" s="1281"/>
      <c r="CQ77" s="1281"/>
      <c r="CR77" s="1281"/>
      <c r="CS77" s="1281"/>
      <c r="CT77" s="1281"/>
      <c r="CU77" s="1281"/>
      <c r="CV77" s="1281">
        <v>20.2</v>
      </c>
      <c r="CW77" s="1281"/>
      <c r="CX77" s="1281"/>
      <c r="CY77" s="1281"/>
      <c r="CZ77" s="1281"/>
      <c r="DA77" s="1281"/>
      <c r="DB77" s="1281"/>
      <c r="DC77" s="1281"/>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585</v>
      </c>
      <c r="BC79" s="1282"/>
      <c r="BD79" s="1282"/>
      <c r="BE79" s="1282"/>
      <c r="BF79" s="1282"/>
      <c r="BG79" s="1282"/>
      <c r="BH79" s="1282"/>
      <c r="BI79" s="1282"/>
      <c r="BJ79" s="1282"/>
      <c r="BK79" s="1282"/>
      <c r="BL79" s="1282"/>
      <c r="BM79" s="1282"/>
      <c r="BN79" s="1282"/>
      <c r="BO79" s="1282"/>
      <c r="BP79" s="1281">
        <v>8.5</v>
      </c>
      <c r="BQ79" s="1281"/>
      <c r="BR79" s="1281"/>
      <c r="BS79" s="1281"/>
      <c r="BT79" s="1281"/>
      <c r="BU79" s="1281"/>
      <c r="BV79" s="1281"/>
      <c r="BW79" s="1281"/>
      <c r="BX79" s="1281">
        <v>7.7</v>
      </c>
      <c r="BY79" s="1281"/>
      <c r="BZ79" s="1281"/>
      <c r="CA79" s="1281"/>
      <c r="CB79" s="1281"/>
      <c r="CC79" s="1281"/>
      <c r="CD79" s="1281"/>
      <c r="CE79" s="1281"/>
      <c r="CF79" s="1281">
        <v>6.8</v>
      </c>
      <c r="CG79" s="1281"/>
      <c r="CH79" s="1281"/>
      <c r="CI79" s="1281"/>
      <c r="CJ79" s="1281"/>
      <c r="CK79" s="1281"/>
      <c r="CL79" s="1281"/>
      <c r="CM79" s="1281"/>
      <c r="CN79" s="1281">
        <v>6.8</v>
      </c>
      <c r="CO79" s="1281"/>
      <c r="CP79" s="1281"/>
      <c r="CQ79" s="1281"/>
      <c r="CR79" s="1281"/>
      <c r="CS79" s="1281"/>
      <c r="CT79" s="1281"/>
      <c r="CU79" s="1281"/>
      <c r="CV79" s="1281">
        <v>6.8</v>
      </c>
      <c r="CW79" s="1281"/>
      <c r="CX79" s="1281"/>
      <c r="CY79" s="1281"/>
      <c r="CZ79" s="1281"/>
      <c r="DA79" s="1281"/>
      <c r="DB79" s="1281"/>
      <c r="DC79" s="1281"/>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OtmxqFuVdfxOkwhbV1PM4bhV3+HD6C6kI1hqwqbFEmJZNqfJbyFe/+xqt/Zipf4YJ4rzKgslT8TDLp9FEAFdA==" saltValue="KhLoZh5P2+f4cT/eevD9r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7hB8mOsHTmcJ3jSzBtKDdJS3Mzxxxt1jBv8seX4DcczFx9lxhgYnbyfhXzzPpQvOCg+5zndE0mHoW+WOOS5GA==" saltValue="i6K0rNoYL1CF5UNQqhaa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LjJJlyZ780u+pP57TSCgETyQLTM3pBm+AYb3FF/wQ7NTvbZlrjdjfOh/t8DPG/XcZY3HxJsGE9YEiRIj+W8Eg==" saltValue="MtSM+2tyfQfxyGzHfrzd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46098</v>
      </c>
      <c r="E3" s="141"/>
      <c r="F3" s="142">
        <v>53270</v>
      </c>
      <c r="G3" s="143"/>
      <c r="H3" s="144"/>
    </row>
    <row r="4" spans="1:8">
      <c r="A4" s="145"/>
      <c r="B4" s="146"/>
      <c r="C4" s="147"/>
      <c r="D4" s="148">
        <v>41606</v>
      </c>
      <c r="E4" s="149"/>
      <c r="F4" s="150">
        <v>24316</v>
      </c>
      <c r="G4" s="151"/>
      <c r="H4" s="152"/>
    </row>
    <row r="5" spans="1:8">
      <c r="A5" s="133" t="s">
        <v>532</v>
      </c>
      <c r="B5" s="138"/>
      <c r="C5" s="139"/>
      <c r="D5" s="140">
        <v>111774</v>
      </c>
      <c r="E5" s="141"/>
      <c r="F5" s="142">
        <v>53292</v>
      </c>
      <c r="G5" s="143"/>
      <c r="H5" s="144"/>
    </row>
    <row r="6" spans="1:8">
      <c r="A6" s="145"/>
      <c r="B6" s="146"/>
      <c r="C6" s="147"/>
      <c r="D6" s="148">
        <v>96826</v>
      </c>
      <c r="E6" s="149"/>
      <c r="F6" s="150">
        <v>28900</v>
      </c>
      <c r="G6" s="151"/>
      <c r="H6" s="152"/>
    </row>
    <row r="7" spans="1:8">
      <c r="A7" s="133" t="s">
        <v>533</v>
      </c>
      <c r="B7" s="138"/>
      <c r="C7" s="139"/>
      <c r="D7" s="140">
        <v>91321</v>
      </c>
      <c r="E7" s="141"/>
      <c r="F7" s="142">
        <v>49919</v>
      </c>
      <c r="G7" s="143"/>
      <c r="H7" s="144"/>
    </row>
    <row r="8" spans="1:8">
      <c r="A8" s="145"/>
      <c r="B8" s="146"/>
      <c r="C8" s="147"/>
      <c r="D8" s="148">
        <v>84760</v>
      </c>
      <c r="E8" s="149"/>
      <c r="F8" s="150">
        <v>26398</v>
      </c>
      <c r="G8" s="151"/>
      <c r="H8" s="152"/>
    </row>
    <row r="9" spans="1:8">
      <c r="A9" s="133" t="s">
        <v>534</v>
      </c>
      <c r="B9" s="138"/>
      <c r="C9" s="139"/>
      <c r="D9" s="140">
        <v>60231</v>
      </c>
      <c r="E9" s="141"/>
      <c r="F9" s="142">
        <v>47738</v>
      </c>
      <c r="G9" s="143"/>
      <c r="H9" s="144"/>
    </row>
    <row r="10" spans="1:8">
      <c r="A10" s="145"/>
      <c r="B10" s="146"/>
      <c r="C10" s="147"/>
      <c r="D10" s="148">
        <v>51489</v>
      </c>
      <c r="E10" s="149"/>
      <c r="F10" s="150">
        <v>24937</v>
      </c>
      <c r="G10" s="151"/>
      <c r="H10" s="152"/>
    </row>
    <row r="11" spans="1:8">
      <c r="A11" s="133" t="s">
        <v>535</v>
      </c>
      <c r="B11" s="138"/>
      <c r="C11" s="139"/>
      <c r="D11" s="140">
        <v>31048</v>
      </c>
      <c r="E11" s="141"/>
      <c r="F11" s="142">
        <v>52191</v>
      </c>
      <c r="G11" s="143"/>
      <c r="H11" s="144"/>
    </row>
    <row r="12" spans="1:8">
      <c r="A12" s="145"/>
      <c r="B12" s="146"/>
      <c r="C12" s="153"/>
      <c r="D12" s="148">
        <v>19660</v>
      </c>
      <c r="E12" s="149"/>
      <c r="F12" s="150">
        <v>24843</v>
      </c>
      <c r="G12" s="151"/>
      <c r="H12" s="152"/>
    </row>
    <row r="13" spans="1:8">
      <c r="A13" s="133"/>
      <c r="B13" s="138"/>
      <c r="C13" s="154"/>
      <c r="D13" s="155">
        <v>68094</v>
      </c>
      <c r="E13" s="156"/>
      <c r="F13" s="157">
        <v>51282</v>
      </c>
      <c r="G13" s="158"/>
      <c r="H13" s="144"/>
    </row>
    <row r="14" spans="1:8">
      <c r="A14" s="145"/>
      <c r="B14" s="146"/>
      <c r="C14" s="147"/>
      <c r="D14" s="148">
        <v>58868</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7.23</v>
      </c>
      <c r="C19" s="159">
        <f>ROUND(VALUE(SUBSTITUTE(実質収支比率等に係る経年分析!G$48,"▲","-")),2)</f>
        <v>7.54</v>
      </c>
      <c r="D19" s="159">
        <f>ROUND(VALUE(SUBSTITUTE(実質収支比率等に係る経年分析!H$48,"▲","-")),2)</f>
        <v>9.66</v>
      </c>
      <c r="E19" s="159">
        <f>ROUND(VALUE(SUBSTITUTE(実質収支比率等に係る経年分析!I$48,"▲","-")),2)</f>
        <v>10.06</v>
      </c>
      <c r="F19" s="159">
        <f>ROUND(VALUE(SUBSTITUTE(実質収支比率等に係る経年分析!J$48,"▲","-")),2)</f>
        <v>8.4700000000000006</v>
      </c>
    </row>
    <row r="20" spans="1:11">
      <c r="A20" s="159" t="s">
        <v>49</v>
      </c>
      <c r="B20" s="159">
        <f>ROUND(VALUE(SUBSTITUTE(実質収支比率等に係る経年分析!F$47,"▲","-")),2)</f>
        <v>10.28</v>
      </c>
      <c r="C20" s="159">
        <f>ROUND(VALUE(SUBSTITUTE(実質収支比率等に係る経年分析!G$47,"▲","-")),2)</f>
        <v>8.2100000000000009</v>
      </c>
      <c r="D20" s="159">
        <f>ROUND(VALUE(SUBSTITUTE(実質収支比率等に係る経年分析!H$47,"▲","-")),2)</f>
        <v>6.43</v>
      </c>
      <c r="E20" s="159">
        <f>ROUND(VALUE(SUBSTITUTE(実質収支比率等に係る経年分析!I$47,"▲","-")),2)</f>
        <v>6.3</v>
      </c>
      <c r="F20" s="159">
        <f>ROUND(VALUE(SUBSTITUTE(実質収支比率等に係る経年分析!J$47,"▲","-")),2)</f>
        <v>7.47</v>
      </c>
    </row>
    <row r="21" spans="1:11">
      <c r="A21" s="159" t="s">
        <v>50</v>
      </c>
      <c r="B21" s="159">
        <f>IF(ISNUMBER(VALUE(SUBSTITUTE(実質収支比率等に係る経年分析!F$49,"▲","-"))),ROUND(VALUE(SUBSTITUTE(実質収支比率等に係る経年分析!F$49,"▲","-")),2),NA())</f>
        <v>1.43</v>
      </c>
      <c r="C21" s="159">
        <f>IF(ISNUMBER(VALUE(SUBSTITUTE(実質収支比率等に係る経年分析!G$49,"▲","-"))),ROUND(VALUE(SUBSTITUTE(実質収支比率等に係る経年分析!G$49,"▲","-")),2),NA())</f>
        <v>-1.47</v>
      </c>
      <c r="D21" s="159">
        <f>IF(ISNUMBER(VALUE(SUBSTITUTE(実質収支比率等に係る経年分析!H$49,"▲","-"))),ROUND(VALUE(SUBSTITUTE(実質収支比率等に係る経年分析!H$49,"▲","-")),2),NA())</f>
        <v>0.59</v>
      </c>
      <c r="E21" s="159">
        <f>IF(ISNUMBER(VALUE(SUBSTITUTE(実質収支比率等に係る経年分析!I$49,"▲","-"))),ROUND(VALUE(SUBSTITUTE(実質収支比率等に係る経年分析!I$49,"▲","-")),2),NA())</f>
        <v>0.38</v>
      </c>
      <c r="F21" s="159">
        <f>IF(ISNUMBER(VALUE(SUBSTITUTE(実質収支比率等に係る経年分析!J$49,"▲","-"))),ROUND(VALUE(SUBSTITUTE(実質収支比率等に係る経年分析!J$49,"▲","-")),2),NA())</f>
        <v>-0.03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0.36</v>
      </c>
    </row>
    <row r="33" spans="1:16">
      <c r="A33" s="160" t="str">
        <f>IF(連結実質赤字比率に係る赤字・黒字の構成分析!C$37="",NA(),連結実質赤字比率に係る赤字・黒字の構成分析!C$37)</f>
        <v>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0.28000000000000003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1.0900000000000001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1.93</v>
      </c>
    </row>
    <row r="34" spans="1:16">
      <c r="A34" s="160" t="str">
        <f>IF(連結実質赤字比率に係る赤字・黒字の構成分析!C$36="",NA(),連結実質赤字比率に係る赤字・黒字の構成分析!C$36)</f>
        <v>国民健康保険事業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2.2799999999999998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7.53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9.65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10.06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8.4700000000000006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10.210000000000001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11.44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14.79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914</v>
      </c>
      <c r="E42" s="161"/>
      <c r="F42" s="161"/>
      <c r="G42" s="161">
        <f>'実質公債費比率（分子）の構造'!L$52</f>
        <v>942</v>
      </c>
      <c r="H42" s="161"/>
      <c r="I42" s="161"/>
      <c r="J42" s="161">
        <f>'実質公債費比率（分子）の構造'!M$52</f>
        <v>909</v>
      </c>
      <c r="K42" s="161"/>
      <c r="L42" s="161"/>
      <c r="M42" s="161">
        <f>'実質公債費比率（分子）の構造'!N$52</f>
        <v>917</v>
      </c>
      <c r="N42" s="161"/>
      <c r="O42" s="161"/>
      <c r="P42" s="161">
        <f>'実質公債費比率（分子）の構造'!O$52</f>
        <v>885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105</v>
      </c>
      <c r="C44" s="161"/>
      <c r="D44" s="161"/>
      <c r="E44" s="161">
        <f>'実質公債費比率（分子）の構造'!L$50</f>
        <v>0</v>
      </c>
      <c r="F44" s="161"/>
      <c r="G44" s="161"/>
      <c r="H44" s="161">
        <f>'実質公債費比率（分子）の構造'!M$50</f>
        <v>0</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58</v>
      </c>
      <c r="C45" s="161"/>
      <c r="D45" s="161"/>
      <c r="E45" s="161">
        <f>'実質公債費比率（分子）の構造'!L$49</f>
        <v>88</v>
      </c>
      <c r="F45" s="161"/>
      <c r="G45" s="161"/>
      <c r="H45" s="161">
        <f>'実質公債費比率（分子）の構造'!M$49</f>
        <v>113</v>
      </c>
      <c r="I45" s="161"/>
      <c r="J45" s="161"/>
      <c r="K45" s="161">
        <f>'実質公債費比率（分子）の構造'!N$49</f>
        <v>97</v>
      </c>
      <c r="L45" s="161"/>
      <c r="M45" s="161"/>
      <c r="N45" s="161">
        <f>'実質公債費比率（分子）の構造'!O$49</f>
        <v>83</v>
      </c>
      <c r="O45" s="161"/>
      <c r="P45" s="161"/>
    </row>
    <row r="46" spans="1:16">
      <c r="A46" s="161" t="s">
        <v>61</v>
      </c>
      <c r="B46" s="161">
        <f>'実質公債費比率（分子）の構造'!K$48</f>
        <v>218</v>
      </c>
      <c r="C46" s="161"/>
      <c r="D46" s="161"/>
      <c r="E46" s="161">
        <f>'実質公債費比率（分子）の構造'!L$48</f>
        <v>199</v>
      </c>
      <c r="F46" s="161"/>
      <c r="G46" s="161"/>
      <c r="H46" s="161">
        <f>'実質公債費比率（分子）の構造'!M$48</f>
        <v>183</v>
      </c>
      <c r="I46" s="161"/>
      <c r="J46" s="161"/>
      <c r="K46" s="161">
        <f>'実質公債費比率（分子）の構造'!N$48</f>
        <v>164</v>
      </c>
      <c r="L46" s="161"/>
      <c r="M46" s="161"/>
      <c r="N46" s="161">
        <f>'実質公債費比率（分子）の構造'!O$48</f>
        <v>140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1158</v>
      </c>
      <c r="C49" s="161"/>
      <c r="D49" s="161"/>
      <c r="E49" s="161">
        <f>'実質公債費比率（分子）の構造'!L$45</f>
        <v>1221</v>
      </c>
      <c r="F49" s="161"/>
      <c r="G49" s="161"/>
      <c r="H49" s="161">
        <f>'実質公債費比率（分子）の構造'!M$45</f>
        <v>1258</v>
      </c>
      <c r="I49" s="161"/>
      <c r="J49" s="161"/>
      <c r="K49" s="161">
        <f>'実質公債費比率（分子）の構造'!N$45</f>
        <v>1357</v>
      </c>
      <c r="L49" s="161"/>
      <c r="M49" s="161"/>
      <c r="N49" s="161">
        <f>'実質公債費比率（分子）の構造'!O$45</f>
        <v>1487</v>
      </c>
      <c r="O49" s="161"/>
      <c r="P49" s="161"/>
    </row>
    <row r="50" spans="1:16">
      <c r="A50" s="161" t="s">
        <v>65</v>
      </c>
      <c r="B50" s="161" t="e">
        <f>NA()</f>
        <v>#N/A</v>
      </c>
      <c r="C50" s="161">
        <f>IF(ISNUMBER('実質公債費比率（分子）の構造'!K$53),'実質公債費比率（分子）の構造'!K$53,NA())</f>
        <v>625</v>
      </c>
      <c r="D50" s="161" t="e">
        <f>NA()</f>
        <v>#N/A</v>
      </c>
      <c r="E50" s="161" t="e">
        <f>NA()</f>
        <v>#N/A</v>
      </c>
      <c r="F50" s="161">
        <f>IF(ISNUMBER('実質公債費比率（分子）の構造'!L$53),'実質公債費比率（分子）の構造'!L$53,NA())</f>
        <v>566</v>
      </c>
      <c r="G50" s="161" t="e">
        <f>NA()</f>
        <v>#N/A</v>
      </c>
      <c r="H50" s="161" t="e">
        <f>NA()</f>
        <v>#N/A</v>
      </c>
      <c r="I50" s="161">
        <f>IF(ISNUMBER('実質公債費比率（分子）の構造'!M$53),'実質公債費比率（分子）の構造'!M$53,NA())</f>
        <v>645</v>
      </c>
      <c r="J50" s="161" t="e">
        <f>NA()</f>
        <v>#N/A</v>
      </c>
      <c r="K50" s="161" t="e">
        <f>NA()</f>
        <v>#N/A</v>
      </c>
      <c r="L50" s="161">
        <f>IF(ISNUMBER('実質公債費比率（分子）の構造'!N$53),'実質公債費比率（分子）の構造'!N$53,NA())</f>
        <v>701</v>
      </c>
      <c r="M50" s="161" t="e">
        <f>NA()</f>
        <v>#N/A</v>
      </c>
      <c r="N50" s="161" t="e">
        <f>NA()</f>
        <v>#N/A</v>
      </c>
      <c r="O50" s="161">
        <f>IF(ISNUMBER('実質公債費比率（分子）の構造'!O$53),'実質公債費比率（分子）の構造'!O$53,NA())</f>
        <v>825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6990</v>
      </c>
      <c r="E56" s="160"/>
      <c r="F56" s="160"/>
      <c r="G56" s="160">
        <f>'将来負担比率（分子）の構造'!J$52</f>
        <v>7053</v>
      </c>
      <c r="H56" s="160"/>
      <c r="I56" s="160"/>
      <c r="J56" s="160">
        <f>'将来負担比率（分子）の構造'!K$52</f>
        <v>7243</v>
      </c>
      <c r="K56" s="160"/>
      <c r="L56" s="160"/>
      <c r="M56" s="160">
        <f>'将来負担比率（分子）の構造'!L$52</f>
        <v>6763</v>
      </c>
      <c r="N56" s="160"/>
      <c r="O56" s="160"/>
      <c r="P56" s="160">
        <f>'将来負担比率（分子）の構造'!M$52</f>
        <v>6238</v>
      </c>
    </row>
    <row r="57" spans="1:16">
      <c r="A57" s="160" t="s">
        <v>36</v>
      </c>
      <c r="B57" s="160"/>
      <c r="C57" s="160"/>
      <c r="D57" s="160">
        <f>'将来負担比率（分子）の構造'!I$51</f>
        <v>336</v>
      </c>
      <c r="E57" s="160"/>
      <c r="F57" s="160"/>
      <c r="G57" s="160">
        <f>'将来負担比率（分子）の構造'!J$51</f>
        <v>321</v>
      </c>
      <c r="H57" s="160"/>
      <c r="I57" s="160"/>
      <c r="J57" s="160">
        <f>'将来負担比率（分子）の構造'!K$51</f>
        <v>391</v>
      </c>
      <c r="K57" s="160"/>
      <c r="L57" s="160"/>
      <c r="M57" s="160">
        <f>'将来負担比率（分子）の構造'!L$51</f>
        <v>427</v>
      </c>
      <c r="N57" s="160"/>
      <c r="O57" s="160"/>
      <c r="P57" s="160">
        <f>'将来負担比率（分子）の構造'!M$51</f>
        <v>559</v>
      </c>
    </row>
    <row r="58" spans="1:16">
      <c r="A58" s="160" t="s">
        <v>35</v>
      </c>
      <c r="B58" s="160"/>
      <c r="C58" s="160"/>
      <c r="D58" s="160">
        <f>'将来負担比率（分子）の構造'!I$50</f>
        <v>1344</v>
      </c>
      <c r="E58" s="160"/>
      <c r="F58" s="160"/>
      <c r="G58" s="160">
        <f>'将来負担比率（分子）の構造'!J$50</f>
        <v>1070</v>
      </c>
      <c r="H58" s="160"/>
      <c r="I58" s="160"/>
      <c r="J58" s="160">
        <f>'将来負担比率（分子）の構造'!K$50</f>
        <v>840</v>
      </c>
      <c r="K58" s="160"/>
      <c r="L58" s="160"/>
      <c r="M58" s="160">
        <f>'将来負担比率（分子）の構造'!L$50</f>
        <v>1011</v>
      </c>
      <c r="N58" s="160"/>
      <c r="O58" s="160"/>
      <c r="P58" s="160">
        <f>'将来負担比率（分子）の構造'!M$50</f>
        <v>1231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v>
      </c>
      <c r="C61" s="160"/>
      <c r="D61" s="160"/>
      <c r="E61" s="160">
        <f>'将来負担比率（分子）の構造'!J$46</f>
        <v>0</v>
      </c>
      <c r="F61" s="160"/>
      <c r="G61" s="160"/>
      <c r="H61" s="160">
        <f>'将来負担比率（分子）の構造'!K$46</f>
        <v>0</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1423</v>
      </c>
      <c r="C62" s="160"/>
      <c r="D62" s="160"/>
      <c r="E62" s="160">
        <f>'将来負担比率（分子）の構造'!J$45</f>
        <v>1191</v>
      </c>
      <c r="F62" s="160"/>
      <c r="G62" s="160"/>
      <c r="H62" s="160">
        <f>'将来負担比率（分子）の構造'!K$45</f>
        <v>1120</v>
      </c>
      <c r="I62" s="160"/>
      <c r="J62" s="160"/>
      <c r="K62" s="160">
        <f>'将来負担比率（分子）の構造'!L$45</f>
        <v>1159</v>
      </c>
      <c r="L62" s="160"/>
      <c r="M62" s="160"/>
      <c r="N62" s="160">
        <f>'将来負担比率（分子）の構造'!M$45</f>
        <v>1093</v>
      </c>
      <c r="O62" s="160"/>
      <c r="P62" s="160"/>
    </row>
    <row r="63" spans="1:16">
      <c r="A63" s="160" t="s">
        <v>28</v>
      </c>
      <c r="B63" s="160">
        <f>'将来負担比率（分子）の構造'!I$44</f>
        <v>851</v>
      </c>
      <c r="C63" s="160"/>
      <c r="D63" s="160"/>
      <c r="E63" s="160">
        <f>'将来負担比率（分子）の構造'!J$44</f>
        <v>761</v>
      </c>
      <c r="F63" s="160"/>
      <c r="G63" s="160"/>
      <c r="H63" s="160">
        <f>'将来負担比率（分子）の構造'!K$44</f>
        <v>676</v>
      </c>
      <c r="I63" s="160"/>
      <c r="J63" s="160"/>
      <c r="K63" s="160">
        <f>'将来負担比率（分子）の構造'!L$44</f>
        <v>619</v>
      </c>
      <c r="L63" s="160"/>
      <c r="M63" s="160"/>
      <c r="N63" s="160">
        <f>'将来負担比率（分子）の構造'!M$44</f>
        <v>561</v>
      </c>
      <c r="O63" s="160"/>
      <c r="P63" s="160"/>
    </row>
    <row r="64" spans="1:16">
      <c r="A64" s="160" t="s">
        <v>27</v>
      </c>
      <c r="B64" s="160">
        <f>'将来負担比率（分子）の構造'!I$43</f>
        <v>1546</v>
      </c>
      <c r="C64" s="160"/>
      <c r="D64" s="160"/>
      <c r="E64" s="160">
        <f>'将来負担比率（分子）の構造'!J$43</f>
        <v>1422</v>
      </c>
      <c r="F64" s="160"/>
      <c r="G64" s="160"/>
      <c r="H64" s="160">
        <f>'将来負担比率（分子）の構造'!K$43</f>
        <v>1242</v>
      </c>
      <c r="I64" s="160"/>
      <c r="J64" s="160"/>
      <c r="K64" s="160">
        <f>'将来負担比率（分子）の構造'!L$43</f>
        <v>1073</v>
      </c>
      <c r="L64" s="160"/>
      <c r="M64" s="160"/>
      <c r="N64" s="160">
        <f>'将来負担比率（分子）の構造'!M$43</f>
        <v>939</v>
      </c>
      <c r="O64" s="160"/>
      <c r="P64" s="160"/>
    </row>
    <row r="65" spans="1:16">
      <c r="A65" s="160" t="s">
        <v>26</v>
      </c>
      <c r="B65" s="160">
        <f>'将来負担比率（分子）の構造'!I$42</f>
        <v>94</v>
      </c>
      <c r="C65" s="160"/>
      <c r="D65" s="160"/>
      <c r="E65" s="160">
        <f>'将来負担比率（分子）の構造'!J$42</f>
        <v>3</v>
      </c>
      <c r="F65" s="160"/>
      <c r="G65" s="160"/>
      <c r="H65" s="160">
        <f>'将来負担比率（分子）の構造'!K$42</f>
        <v>95</v>
      </c>
      <c r="I65" s="160"/>
      <c r="J65" s="160"/>
      <c r="K65" s="160" t="str">
        <f>'将来負担比率（分子）の構造'!L$42</f>
        <v>-</v>
      </c>
      <c r="L65" s="160"/>
      <c r="M65" s="160"/>
      <c r="N65" s="160">
        <f>'将来負担比率（分子）の構造'!M$42</f>
        <v>1</v>
      </c>
      <c r="O65" s="160"/>
      <c r="P65" s="160"/>
    </row>
    <row r="66" spans="1:16">
      <c r="A66" s="160" t="s">
        <v>25</v>
      </c>
      <c r="B66" s="160">
        <f>'将来負担比率（分子）の構造'!I$41</f>
        <v>10624</v>
      </c>
      <c r="C66" s="160"/>
      <c r="D66" s="160"/>
      <c r="E66" s="160">
        <f>'将来負担比率（分子）の構造'!J$41</f>
        <v>12996</v>
      </c>
      <c r="F66" s="160"/>
      <c r="G66" s="160"/>
      <c r="H66" s="160">
        <f>'将来負担比率（分子）の構造'!K$41</f>
        <v>14879</v>
      </c>
      <c r="I66" s="160"/>
      <c r="J66" s="160"/>
      <c r="K66" s="160">
        <f>'将来負担比率（分子）の構造'!L$41</f>
        <v>15405</v>
      </c>
      <c r="L66" s="160"/>
      <c r="M66" s="160"/>
      <c r="N66" s="160">
        <f>'将来負担比率（分子）の構造'!M$41</f>
        <v>14788</v>
      </c>
      <c r="O66" s="160"/>
      <c r="P66" s="160"/>
    </row>
    <row r="67" spans="1:16">
      <c r="A67" s="160" t="s">
        <v>69</v>
      </c>
      <c r="B67" s="160" t="e">
        <f>NA()</f>
        <v>#N/A</v>
      </c>
      <c r="C67" s="160">
        <f>IF(ISNUMBER('将来負担比率（分子）の構造'!I$53), IF('将来負担比率（分子）の構造'!I$53 &lt; 0, 0, '将来負担比率（分子）の構造'!I$53), NA())</f>
        <v>5868</v>
      </c>
      <c r="D67" s="160" t="e">
        <f>NA()</f>
        <v>#N/A</v>
      </c>
      <c r="E67" s="160" t="e">
        <f>NA()</f>
        <v>#N/A</v>
      </c>
      <c r="F67" s="160">
        <f>IF(ISNUMBER('将来負担比率（分子）の構造'!J$53), IF('将来負担比率（分子）の構造'!J$53 &lt; 0, 0, '将来負担比率（分子）の構造'!J$53), NA())</f>
        <v>7929</v>
      </c>
      <c r="G67" s="160" t="e">
        <f>NA()</f>
        <v>#N/A</v>
      </c>
      <c r="H67" s="160" t="e">
        <f>NA()</f>
        <v>#N/A</v>
      </c>
      <c r="I67" s="160">
        <f>IF(ISNUMBER('将来負担比率（分子）の構造'!K$53), IF('将来負担比率（分子）の構造'!K$53 &lt; 0, 0, '将来負担比率（分子）の構造'!K$53), NA())</f>
        <v>9538</v>
      </c>
      <c r="J67" s="160" t="e">
        <f>NA()</f>
        <v>#N/A</v>
      </c>
      <c r="K67" s="160" t="e">
        <f>NA()</f>
        <v>#N/A</v>
      </c>
      <c r="L67" s="160">
        <f>IF(ISNUMBER('将来負担比率（分子）の構造'!L$53), IF('将来負担比率（分子）の構造'!L$53 &lt; 0, 0, '将来負担比率（分子）の構造'!L$53), NA())</f>
        <v>10054</v>
      </c>
      <c r="M67" s="160" t="e">
        <f>NA()</f>
        <v>#N/A</v>
      </c>
      <c r="N67" s="160" t="e">
        <f>NA()</f>
        <v>#N/A</v>
      </c>
      <c r="O67" s="160">
        <f>IF(ISNUMBER('将来負担比率（分子）の構造'!M$53), IF('将来負担比率（分子）の構造'!M$53 &lt; 0, 0, '将来負担比率（分子）の構造'!M$53), NA())</f>
        <v>9353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515</v>
      </c>
      <c r="C72" s="164">
        <f>基金残高に係る経年分析!G55</f>
        <v>508</v>
      </c>
      <c r="D72" s="164">
        <f>基金残高に係る経年分析!H55</f>
        <v>617</v>
      </c>
    </row>
    <row r="73" spans="1:16">
      <c r="A73" s="163" t="s">
        <v>72</v>
      </c>
      <c r="B73" s="164" t="str">
        <f>基金残高に係る経年分析!F56</f>
        <v>-</v>
      </c>
      <c r="C73" s="164" t="str">
        <f>基金残高に係る経年分析!G56</f>
        <v>-</v>
      </c>
      <c r="D73" s="164" t="str">
        <f>基金残高に係る経年分析!H56</f>
        <v>-</v>
      </c>
    </row>
    <row r="74" spans="1:16">
      <c r="A74" s="163" t="s">
        <v>73</v>
      </c>
      <c r="B74" s="164">
        <f>基金残高に係る経年分析!F57</f>
        <v>12</v>
      </c>
      <c r="C74" s="164">
        <f>基金残高に係る経年分析!G57</f>
        <v>133</v>
      </c>
      <c r="D74" s="164">
        <f>基金残高に係る経年分析!H57</f>
        <v>226</v>
      </c>
    </row>
  </sheetData>
  <sheetProtection algorithmName="SHA-512" hashValue="EGGu1Sr+4syMtzuihE4AwISltmK++mqhHyh+DNHdykLJxyWIRYvyG8iIaczkav5v8AJobln/EvtJ8QmG+E28Bg==" saltValue="PBucnTPpDiFRgJSKzuv5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2019-10-18T02:10:56Z</cp:lastPrinted>
  <dcterms:created xsi:type="dcterms:W3CDTF">2019-02-14T02:07:10Z</dcterms:created>
  <dcterms:modified xsi:type="dcterms:W3CDTF">2019-10-25T07:01:06Z</dcterms:modified>
  <cp:category/>
</cp:coreProperties>
</file>