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財政係\【3】決算\0006 財政状況資料集（H21決算までは財政比較分析表）\H29決算分\14 県へ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E35" i="10"/>
  <c r="AM35" i="10"/>
  <c r="U35" i="10"/>
  <c r="C35" i="10"/>
  <c r="BW34" i="10"/>
  <c r="BE34" i="10"/>
  <c r="AM34" i="10"/>
  <c r="U34" i="10"/>
  <c r="C34" i="10"/>
  <c r="CO34" i="10" l="1"/>
  <c r="CO35" i="10" s="1"/>
  <c r="CO36" i="10" s="1"/>
  <c r="BW36" i="10"/>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<sst xmlns="http://schemas.openxmlformats.org/spreadsheetml/2006/main" count="1066" uniqueCount="584">
  <si>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</si>
  <si>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</si>
  <si>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</si>
  <si>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</si>
  <si>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</si>
  <si>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</si>
  <si>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</si>
  <si>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</si>
  <si>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</si>
  <si>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</si>
  <si>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</si>
  <si>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</si>
  <si>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</si>
  <si>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</si>
  <si>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</si>
  <si>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</si>
  <si>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</si>
  <si>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</si>
  <si>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</si>
  <si>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</si>
  <si>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</si>
  <si>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</si>
  <si>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</si>
  <si>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</si>
  <si>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</si>
  <si>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</si>
  <si>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</si>
  <si>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</si>
  <si>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</si>
  <si>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</si>
  <si>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</si>
  <si>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</si>
  <si>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</si>
  <si>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</si>
  <si>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</si>
  <si>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</si>
  <si>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</si>
  <si>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</si>
  <si>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</si>
  <si>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</si>
  <si>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</si>
  <si>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</si>
  <si>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</si>
  <si>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</si>
  <si>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</si>
  <si>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</si>
  <si>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</si>
  <si>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</si>
  <si>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</si>
  <si>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</si>
  <si>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</si>
  <si>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</si>
  <si>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</si>
  <si>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</si>
  <si>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</si>
  <si>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</si>
  <si>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</si>
  <si>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</si>
  <si>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</si>
  <si>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</si>
  <si>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</si>
  <si>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</si>
  <si>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</si>
  <si>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</si>
  <si>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</si>
  <si>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</si>
  <si>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</si>
  <si>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</si>
  <si>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</si>
  <si>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</si>
  <si>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</si>
  <si>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</si>
  <si>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</si>
  <si>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</si>
  <si>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</si>
  <si>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</si>
  <si>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</si>
  <si>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</si>
  <si>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</si>
  <si>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</si>
  <si>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</si>
  <si>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</si>
  <si>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</si>
  <si>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</si>
  <si>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</si>
  <si>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</si>
  <si>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</si>
  <si>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</si>
  <si>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</si>
  <si>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</si>
  <si>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</si>
  <si>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</si>
  <si>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</si>
  <si>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</si>
  <si>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</si>
  <si>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</si>
  <si>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</si>
  <si>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</si>
  <si>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</si>
  <si>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</si>
  <si>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</si>
  <si>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</si>
  <si>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</si>
  <si>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</si>
  <si>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</si>
  <si>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</si>
  <si>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</si>
  <si>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</si>
  <si>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</si>
  <si>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</si>
  <si>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</si>
  <si>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</si>
  <si>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</si>
  <si>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</si>
  <si>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</si>
  <si>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</si>
  <si>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</si>
  <si>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</si>
  <si>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</si>
  <si>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</si>
  <si>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</si>
  <si>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</si>
  <si>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</si>
  <si>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</si>
  <si>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</si>
  <si>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</si>
  <si>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</si>
  <si>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</si>
  <si>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</si>
  <si>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</si>
  <si>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</si>
  <si>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</si>
  <si>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</si>
  <si>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</si>
  <si>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</si>
  <si>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</si>
  <si>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</si>
  <si>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</si>
  <si>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</si>
  <si>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</si>
  <si>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</si>
  <si>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</si>
  <si>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</si>
  <si>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</si>
  <si>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</si>
  <si>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</si>
  <si>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</si>
  <si>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</si>
  <si>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</si>
  <si>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</si>
  <si>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</si>
  <si>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</si>
  <si>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</si>
  <si>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</si>
  <si>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</si>
  <si>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</si>
  <si>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</si>
  <si>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</si>
  <si>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</si>
  <si>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</si>
  <si>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</si>
  <si>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</si>
  <si>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</si>
  <si>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</si>
  <si>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</si>
  <si>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</si>
  <si>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</si>
  <si>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</si>
  <si>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</si>
  <si>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</si>
  <si>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</si>
  <si>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</si>
  <si>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</si>
  <si>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</si>
  <si>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</si>
  <si>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</si>
  <si>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</si>
  <si>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</si>
  <si>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</si>
  <si>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</si>
  <si>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</si>
  <si>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</si>
  <si>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</si>
  <si>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</si>
  <si>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</si>
  <si>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</si>
  <si>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</si>
  <si>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</si>
  <si>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</si>
  <si>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</si>
  <si>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</si>
  <si>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</si>
  <si>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</si>
  <si>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</si>
  <si>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</si>
  <si>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</si>
  <si>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</si>
  <si>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</si>
  <si>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</si>
  <si>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</si>
  <si>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</si>
  <si>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</si>
  <si>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</si>
  <si>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</si>
  <si>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</si>
  <si>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埼玉県三郷市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</si>
  <si>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</si>
  <si>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</si>
  <si>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</si>
  <si>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</si>
  <si>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</si>
  <si>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</si>
  <si>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</si>
  <si>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</si>
  <si>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</si>
  <si>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</si>
  <si>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</si>
  <si>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</si>
  <si>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</si>
  <si>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</si>
  <si>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</si>
  <si>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</si>
  <si>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</si>
  <si>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</si>
  <si>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</si>
  <si>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</si>
  <si>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</si>
  <si>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</si>
  <si>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</si>
  <si>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</si>
  <si>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</si>
  <si>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</si>
  <si>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</si>
  <si>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</si>
  <si>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</si>
  <si>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</si>
  <si>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</si>
  <si>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</si>
  <si>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</si>
  <si>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</si>
  <si>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</si>
  <si>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</si>
  <si>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</si>
  <si>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</si>
  <si>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</si>
  <si>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</si>
  <si>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</si>
  <si>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</si>
  <si>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</si>
  <si>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</si>
  <si>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</si>
  <si>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</si>
  <si>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</si>
  <si>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</si>
  <si>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</si>
  <si>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</si>
  <si>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</si>
  <si>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</si>
  <si>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</si>
  <si>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</si>
  <si>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</si>
  <si>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</si>
  <si>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</si>
  <si>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</si>
  <si>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</si>
  <si>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</si>
  <si>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</si>
  <si>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</si>
  <si>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</si>
  <si>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</si>
  <si>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</si>
  <si>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</si>
  <si>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</si>
  <si>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</si>
  <si>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</si>
  <si>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</si>
  <si>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</si>
  <si>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</si>
  <si>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</si>
  <si>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</si>
  <si>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</si>
  <si>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</si>
  <si>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</si>
  <si>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</si>
  <si>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</si>
  <si>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</si>
  <si>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</si>
  <si>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</si>
  <si>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</si>
  <si>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</si>
  <si>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</si>
  <si>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</si>
  <si>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</si>
  <si>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</si>
  <si>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</si>
  <si>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</si>
  <si>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</si>
  <si>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</si>
  <si>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</si>
  <si>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</si>
  <si>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</si>
  <si>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</si>
  <si>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</si>
  <si>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</si>
  <si>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</si>
  <si>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</si>
  <si>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</si>
  <si>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</si>
  <si>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</si>
  <si>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</si>
  <si>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</si>
  <si>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</si>
  <si>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</si>
  <si>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</si>
  <si>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</si>
  <si>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</si>
  <si>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</si>
  <si>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</si>
  <si>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</si>
  <si>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</si>
  <si>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</si>
  <si>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</si>
  <si>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</si>
  <si>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</si>
  <si>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</si>
  <si>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</si>
  <si>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</si>
  <si>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</si>
  <si>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</si>
  <si>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</si>
  <si>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</si>
  <si>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</si>
  <si>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</si>
  <si>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</si>
  <si>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</si>
  <si>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</si>
  <si>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</si>
  <si>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</si>
  <si>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</si>
  <si>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</si>
  <si>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</si>
  <si>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</si>
  <si>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</si>
  <si>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</si>
  <si>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</si>
  <si>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</si>
  <si>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</si>
  <si>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</si>
  <si>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</si>
  <si>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</si>
  <si>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</si>
  <si>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</si>
  <si>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</si>
  <si>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</si>
  <si>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</si>
  <si>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埼玉県三郷市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</si>
  <si>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</si>
  <si>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</si>
  <si>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</si>
  <si>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</si>
  <si>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</si>
  <si>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</si>
  <si>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</si>
  <si>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</si>
  <si>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</si>
  <si>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</si>
  <si>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</si>
  <si>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</si>
  <si>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</si>
  <si>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</si>
  <si>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</si>
  <si>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</si>
  <si>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</si>
  <si>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</si>
  <si>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</si>
  <si>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</si>
  <si>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</si>
  <si>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</si>
  <si>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</si>
  <si>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</si>
  <si>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</si>
  <si>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</si>
  <si>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</si>
  <si>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</si>
  <si>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</si>
  <si>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</si>
  <si>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</si>
  <si>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</si>
  <si>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</si>
  <si>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</si>
  <si>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</si>
  <si>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</si>
  <si>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</si>
  <si>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</si>
  <si>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</si>
  <si>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</si>
  <si>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</si>
  <si>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</si>
  <si>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</si>
  <si>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</si>
  <si>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</si>
  <si>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</si>
  <si>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</si>
  <si>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</si>
  <si>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</si>
  <si>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</si>
  <si>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</si>
  <si>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</si>
  <si>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</si>
  <si>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</si>
  <si>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</si>
  <si>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</si>
  <si>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</si>
  <si>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</si>
  <si>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</si>
  <si>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</si>
  <si>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</si>
  <si>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</si>
  <si>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</si>
  <si>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</si>
  <si>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</si>
  <si>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</si>
  <si>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</si>
  <si>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</si>
  <si>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</si>
  <si>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</si>
  <si>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</si>
  <si>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</si>
  <si>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</si>
  <si>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</si>
  <si>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</si>
  <si>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</si>
  <si>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</si>
  <si>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</si>
  <si>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</si>
  <si>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</si>
  <si>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</si>
  <si>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</si>
  <si>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</si>
  <si>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</si>
  <si>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</si>
  <si>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</si>
  <si>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</si>
  <si>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</si>
  <si>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</si>
  <si>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</si>
  <si>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</si>
  <si>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</si>
  <si>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</si>
  <si>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</si>
  <si>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</si>
  <si>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</si>
  <si>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</si>
  <si>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</si>
  <si>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</si>
  <si>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</si>
  <si>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</si>
  <si>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</si>
  <si>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</si>
  <si>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</si>
  <si>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</si>
  <si>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</si>
  <si>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</si>
  <si>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</si>
  <si>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</si>
  <si>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</si>
  <si>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</si>
  <si>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</si>
  <si>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</si>
  <si>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</si>
  <si>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</si>
  <si>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</si>
  <si>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</si>
  <si>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</si>
  <si>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</si>
  <si>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</si>
  <si>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</si>
  <si>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</si>
  <si>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</si>
  <si>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</si>
  <si>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</si>
  <si>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</si>
  <si>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</si>
  <si>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</si>
  <si>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</si>
  <si>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</si>
  <si>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</si>
  <si>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</si>
  <si>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</si>
  <si>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</si>
  <si>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</si>
  <si>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</si>
  <si>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</si>
  <si>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</si>
  <si>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</si>
  <si>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</si>
  <si>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</si>
  <si>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</si>
  <si>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</si>
  <si>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</si>
  <si>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</si>
  <si>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</si>
  <si>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</si>
  <si>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</si>
  <si>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</si>
  <si>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</si>
  <si>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</si>
  <si>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</si>
  <si>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</si>
  <si>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</si>
  <si>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</si>
  <si>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</si>
  <si>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</si>
  <si>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</si>
  <si>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</si>
  <si>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</si>
  <si>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</si>
  <si>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</si>
  <si>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</si>
  <si>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</si>
  <si>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</si>
  <si>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</si>
  <si>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</si>
  <si>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</si>
  <si>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</si>
  <si>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</si>
  <si>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</si>
  <si>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</si>
  <si>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</si>
  <si>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</si>
  <si>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</si>
  <si>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</si>
  <si>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</si>
  <si>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</si>
  <si>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</si>
  <si>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</si>
  <si>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</si>
  <si>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</si>
  <si>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</si>
  <si>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</si>
  <si>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</si>
  <si>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</si>
  <si>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2.78</t>
  </si>
  <si>
    <t>▲ 0.12</t>
  </si>
  <si>
    <t>一般会計</t>
  </si>
  <si>
    <t>上水道事業特別会計</t>
  </si>
  <si>
    <t>国民健康保険特別会計</t>
  </si>
  <si>
    <t>介護保険特別会計</t>
  </si>
  <si>
    <t>公共下水道事業特別会計</t>
  </si>
  <si>
    <t>後期高齢者医療特別会計</t>
  </si>
  <si>
    <t>その他会計（赤字）</t>
  </si>
  <si>
    <t>その他会計（黒字）</t>
  </si>
  <si>
    <t>三郷インターＡ地区等公共施設整備基金</t>
    <rPh sb="0" eb="2">
      <t>ミサト</t>
    </rPh>
    <rPh sb="7" eb="9">
      <t>チク</t>
    </rPh>
    <rPh sb="9" eb="10">
      <t>トウ</t>
    </rPh>
    <rPh sb="10" eb="11">
      <t>コウ</t>
    </rPh>
    <rPh sb="11" eb="12">
      <t>キョウ</t>
    </rPh>
    <rPh sb="12" eb="14">
      <t>シセツ</t>
    </rPh>
    <rPh sb="14" eb="16">
      <t>セイビ</t>
    </rPh>
    <rPh sb="16" eb="18">
      <t>キキン</t>
    </rPh>
    <phoneticPr fontId="11"/>
  </si>
  <si>
    <t>公共施設整備基金</t>
    <rPh sb="0" eb="2">
      <t>コウキョウ</t>
    </rPh>
    <rPh sb="2" eb="4">
      <t>シセツ</t>
    </rPh>
    <rPh sb="4" eb="6">
      <t>セイビ</t>
    </rPh>
    <rPh sb="6" eb="8">
      <t>キキン</t>
    </rPh>
    <phoneticPr fontId="2"/>
  </si>
  <si>
    <t>常磐新線対策基金</t>
    <rPh sb="0" eb="2">
      <t>ジョウバン</t>
    </rPh>
    <rPh sb="2" eb="4">
      <t>シンセン</t>
    </rPh>
    <rPh sb="4" eb="6">
      <t>タイサク</t>
    </rPh>
    <rPh sb="6" eb="8">
      <t>キキン</t>
    </rPh>
    <phoneticPr fontId="11"/>
  </si>
  <si>
    <t>被災者支援がんばろう基金</t>
    <rPh sb="0" eb="3">
      <t>ヒサイシャ</t>
    </rPh>
    <rPh sb="3" eb="5">
      <t>シエン</t>
    </rPh>
    <rPh sb="10" eb="12">
      <t>キキン</t>
    </rPh>
    <phoneticPr fontId="11"/>
  </si>
  <si>
    <t>みどりの基金</t>
    <rPh sb="4" eb="6">
      <t>キキン</t>
    </rPh>
    <phoneticPr fontId="11"/>
  </si>
  <si>
    <t>-</t>
    <phoneticPr fontId="2"/>
  </si>
  <si>
    <t>-</t>
    <phoneticPr fontId="2"/>
  </si>
  <si>
    <t>三郷市都市開発公社</t>
    <rPh sb="0" eb="3">
      <t>ミサトシ</t>
    </rPh>
    <rPh sb="3" eb="5">
      <t>トシ</t>
    </rPh>
    <rPh sb="5" eb="7">
      <t>カイハツ</t>
    </rPh>
    <rPh sb="7" eb="9">
      <t>コウシャ</t>
    </rPh>
    <phoneticPr fontId="2"/>
  </si>
  <si>
    <t>三郷市文化振興公社</t>
    <rPh sb="0" eb="3">
      <t>ミサトシ</t>
    </rPh>
    <rPh sb="3" eb="5">
      <t>ブンカ</t>
    </rPh>
    <rPh sb="5" eb="7">
      <t>シンコウ</t>
    </rPh>
    <rPh sb="7" eb="9">
      <t>コウシャ</t>
    </rPh>
    <phoneticPr fontId="2"/>
  </si>
  <si>
    <t>首都圏新都市鉄道</t>
    <rPh sb="0" eb="3">
      <t>シュトケン</t>
    </rPh>
    <rPh sb="3" eb="6">
      <t>シントシ</t>
    </rPh>
    <rPh sb="6" eb="8">
      <t>テツドウ</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</si>
  <si>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</si>
  <si>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</si>
  <si>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</si>
  <si>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東埼玉資源環境組合</t>
    <rPh sb="0" eb="1">
      <t>ヒガシ</t>
    </rPh>
    <rPh sb="1" eb="3">
      <t>サイタマ</t>
    </rPh>
    <rPh sb="3" eb="5">
      <t>シゲン</t>
    </rPh>
    <rPh sb="5" eb="7">
      <t>カンキョウ</t>
    </rPh>
    <rPh sb="7" eb="9">
      <t>クミアイ</t>
    </rPh>
    <phoneticPr fontId="2"/>
  </si>
  <si>
    <t>江戸川水防事務組合</t>
    <rPh sb="0" eb="3">
      <t>エドガワ</t>
    </rPh>
    <rPh sb="3" eb="5">
      <t>スイボウ</t>
    </rPh>
    <rPh sb="5" eb="7">
      <t>ジム</t>
    </rPh>
    <rPh sb="7" eb="9">
      <t>クミアイ</t>
    </rPh>
    <phoneticPr fontId="2"/>
  </si>
  <si>
    <t>-</t>
    <phoneticPr fontId="2"/>
  </si>
  <si>
    <t>特別会計</t>
    <rPh sb="0" eb="2">
      <t>トクベツ</t>
    </rPh>
    <rPh sb="2" eb="4">
      <t>カイケイ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</si>
  <si>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</si>
  <si>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</si>
  <si>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</si>
  <si>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</si>
  <si>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</si>
  <si>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</si>
  <si>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将来負担比率、有形固定資産減価償却率ともに増加傾向にある。類似団体と比べると、将来負担比率は高い水準にあるが、有形固定資産減価償却率は低い水準となっている。
これは、保育施設の長寿命化事業などを実施しており、こうした取組などにより、起債額が増加する一方、老朽化した施設の改修が進んだことなどが要因の一つであると考えられる。
今後も、公共施設等総合管理計画に基づき、将来負担額も考慮しながら、老朽化対策に取り組んでいく。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ゾウカ</t>
    </rPh>
    <rPh sb="23" eb="25">
      <t>ケイコウ</t>
    </rPh>
    <rPh sb="29" eb="31">
      <t>ルイジ</t>
    </rPh>
    <rPh sb="31" eb="33">
      <t>ダンタイ</t>
    </rPh>
    <rPh sb="34" eb="35">
      <t>クラ</t>
    </rPh>
    <rPh sb="39" eb="41">
      <t>ショウライ</t>
    </rPh>
    <rPh sb="41" eb="43">
      <t>フタン</t>
    </rPh>
    <rPh sb="43" eb="45">
      <t>ヒリツ</t>
    </rPh>
    <rPh sb="46" eb="47">
      <t>タカ</t>
    </rPh>
    <rPh sb="48" eb="50">
      <t>スイジュン</t>
    </rPh>
    <rPh sb="55" eb="57">
      <t>ユウケイ</t>
    </rPh>
    <rPh sb="57" eb="59">
      <t>コテイ</t>
    </rPh>
    <rPh sb="59" eb="61">
      <t>シサン</t>
    </rPh>
    <rPh sb="61" eb="63">
      <t>ゲンカ</t>
    </rPh>
    <rPh sb="63" eb="66">
      <t>ショウキャクリツ</t>
    </rPh>
    <rPh sb="67" eb="68">
      <t>ヒク</t>
    </rPh>
    <rPh sb="69" eb="71">
      <t>スイジュン</t>
    </rPh>
    <rPh sb="116" eb="118">
      <t>キサイ</t>
    </rPh>
    <rPh sb="118" eb="119">
      <t>ガク</t>
    </rPh>
    <rPh sb="120" eb="122">
      <t>ゾウカ</t>
    </rPh>
    <rPh sb="124" eb="126">
      <t>イッポウ</t>
    </rPh>
    <rPh sb="127" eb="130">
      <t>ロウキュウカ</t>
    </rPh>
    <rPh sb="132" eb="134">
      <t>シセツ</t>
    </rPh>
    <rPh sb="135" eb="137">
      <t>カイシュウ</t>
    </rPh>
    <rPh sb="138" eb="139">
      <t>スス</t>
    </rPh>
    <rPh sb="146" eb="148">
      <t>ヨウイン</t>
    </rPh>
    <rPh sb="149" eb="150">
      <t>ヒト</t>
    </rPh>
    <rPh sb="155" eb="156">
      <t>カンガ</t>
    </rPh>
    <rPh sb="162" eb="164">
      <t>コンゴ</t>
    </rPh>
    <rPh sb="166" eb="168">
      <t>コウキョウ</t>
    </rPh>
    <rPh sb="168" eb="171">
      <t>シセツトウ</t>
    </rPh>
    <rPh sb="171" eb="173">
      <t>ソウゴウ</t>
    </rPh>
    <rPh sb="173" eb="175">
      <t>カンリ</t>
    </rPh>
    <rPh sb="175" eb="177">
      <t>ケイカク</t>
    </rPh>
    <rPh sb="178" eb="179">
      <t>モト</t>
    </rPh>
    <rPh sb="182" eb="184">
      <t>ショウライ</t>
    </rPh>
    <rPh sb="184" eb="186">
      <t>フタン</t>
    </rPh>
    <rPh sb="186" eb="187">
      <t>ガク</t>
    </rPh>
    <rPh sb="188" eb="190">
      <t>コウリョ</t>
    </rPh>
    <rPh sb="195" eb="198">
      <t>ロウキュウカ</t>
    </rPh>
    <rPh sb="198" eb="200">
      <t>タイサク</t>
    </rPh>
    <rPh sb="201" eb="202">
      <t>ト</t>
    </rPh>
    <rPh sb="203" eb="20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</si>
  <si>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</si>
  <si>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</si>
  <si>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</si>
  <si>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</si>
  <si>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</si>
  <si>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</si>
  <si>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小中学校のトイレ改修や空調整備、小学校校舎等増改築など大規模な工事（単独事業）を行っているため、市債の借入額が増加している。そのため、実質公債費比率、将来負担比率ともに増加している。
次年度以降も、元金の据置期間が終了する影響により、少しずつ元利償還金の額が増加することが予定されているため、実質公債費比率は数値の増加が見込まれる。さらに今後、公共施設の適正な管理という点からも、普通建設事業（単独事業）は引き続き増加傾向になることが見込まれ、それに伴い、地方債の借入額も増加することが見込まれる。
今後も市債の借入額と公共施設の更新をはじめとする普通建設事業（単独事業）、双方のバランスを考慮し、健全な財政運営に努めていく。</t>
    <rPh sb="70" eb="72">
      <t>ジッシツ</t>
    </rPh>
    <rPh sb="72" eb="75">
      <t>コウサイヒ</t>
    </rPh>
    <rPh sb="75" eb="77">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</si>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</sst>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5E47-47D4-9571-B6D8A8F615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46915</c:v>
                </c:pt>
                <c:pt idx="1">
                  <c:v>42142</c:v>
                </c:pt>
                <c:pt idx="2">
                  <c:v>49368</c:v>
                </c:pt>
                <c:pt idx="3">
                  <c:v>31645</c:v>
                </c:pt>
                <c:pt idx="4">
                  <c:v>27661</c:v>
                </c:pt>
              </c:numCache>
            </c:numRef>
          </c:val>
          <c:smooth val="0"/>
          <c:extLst>
            <c:ext xmlns:c16="http://schemas.microsoft.com/office/drawing/2014/chart" uri="{C3380CC4-5D6E-409C-BE32-E72D297353CC}">
              <c16:uniqueId val="{00000001-5E47-47D4-9571-B6D8A8F615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10.87</c:v>
                </c:pt>
                <c:pt idx="1">
                  <c:v>13.28</c:v>
                </c:pt>
                <c:pt idx="2">
                  <c:v>11.56</c:v>
                </c:pt>
                <c:pt idx="3">
                  <c:v>12.2</c:v>
                </c:pt>
                <c:pt idx="4">
                  <c:v>11.73</c:v>
                </c:pt>
              </c:numCache>
            </c:numRef>
          </c:val>
          <c:extLst>
            <c:ext xmlns:c16="http://schemas.microsoft.com/office/drawing/2014/chart" uri="{C3380CC4-5D6E-409C-BE32-E72D297353CC}">
              <c16:uniqueId val="{00000000-FACC-4EC1-A10D-7E60D7FD13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8.34</c:v>
                </c:pt>
                <c:pt idx="1">
                  <c:v>8.98</c:v>
                </c:pt>
                <c:pt idx="2">
                  <c:v>7.58</c:v>
                </c:pt>
                <c:pt idx="3">
                  <c:v>6.61</c:v>
                </c:pt>
                <c:pt idx="4">
                  <c:v>8.44</c:v>
                </c:pt>
              </c:numCache>
            </c:numRef>
          </c:val>
          <c:extLst>
            <c:ext xmlns:c16="http://schemas.microsoft.com/office/drawing/2014/chart" uri="{C3380CC4-5D6E-409C-BE32-E72D297353CC}">
              <c16:uniqueId val="{00000001-FACC-4EC1-A10D-7E60D7FD13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2.2999999999999998</c:v>
                </c:pt>
                <c:pt idx="1">
                  <c:v>3.02</c:v>
                </c:pt>
                <c:pt idx="2">
                  <c:v>-2.78</c:v>
                </c:pt>
                <c:pt idx="3">
                  <c:v>-0.12</c:v>
                </c:pt>
                <c:pt idx="4">
                  <c:v>1.66</c:v>
                </c:pt>
              </c:numCache>
            </c:numRef>
          </c:val>
          <c:smooth val="0"/>
          <c:extLst>
            <c:ext xmlns:c16="http://schemas.microsoft.com/office/drawing/2014/chart" uri="{C3380CC4-5D6E-409C-BE32-E72D297353CC}">
              <c16:uniqueId val="{00000002-FACC-4EC1-A10D-7E60D7FD13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5A-4D8E-A37D-78B034291A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5A-4D8E-A37D-78B034291A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5A-4D8E-A37D-78B034291A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E5A-4D8E-A37D-78B034291A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0.16</c:v>
                </c:pt>
                <c:pt idx="8">
                  <c:v>#N/A</c:v>
                </c:pt>
                <c:pt idx="9">
                  <c:v>0.18</c:v>
                </c:pt>
              </c:numCache>
            </c:numRef>
          </c:val>
          <c:extLst>
            <c:ext xmlns:c16="http://schemas.microsoft.com/office/drawing/2014/chart" uri="{C3380CC4-5D6E-409C-BE32-E72D297353CC}">
              <c16:uniqueId val="{00000004-AE5A-4D8E-A37D-78B034291AC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2.0499999999999998</c:v>
                </c:pt>
                <c:pt idx="2">
                  <c:v>#N/A</c:v>
                </c:pt>
                <c:pt idx="3">
                  <c:v>1.86</c:v>
                </c:pt>
                <c:pt idx="4">
                  <c:v>#N/A</c:v>
                </c:pt>
                <c:pt idx="5">
                  <c:v>1.61</c:v>
                </c:pt>
                <c:pt idx="6">
                  <c:v>#N/A</c:v>
                </c:pt>
                <c:pt idx="7">
                  <c:v>1.52</c:v>
                </c:pt>
                <c:pt idx="8">
                  <c:v>#N/A</c:v>
                </c:pt>
                <c:pt idx="9">
                  <c:v>0.79</c:v>
                </c:pt>
              </c:numCache>
            </c:numRef>
          </c:val>
          <c:extLst>
            <c:ext xmlns:c16="http://schemas.microsoft.com/office/drawing/2014/chart" uri="{C3380CC4-5D6E-409C-BE32-E72D297353CC}">
              <c16:uniqueId val="{00000005-AE5A-4D8E-A37D-78B034291A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0.53</c:v>
                </c:pt>
                <c:pt idx="2">
                  <c:v>#N/A</c:v>
                </c:pt>
                <c:pt idx="3">
                  <c:v>0.35</c:v>
                </c:pt>
                <c:pt idx="4">
                  <c:v>#N/A</c:v>
                </c:pt>
                <c:pt idx="5">
                  <c:v>0.45</c:v>
                </c:pt>
                <c:pt idx="6">
                  <c:v>#N/A</c:v>
                </c:pt>
                <c:pt idx="7">
                  <c:v>0.44</c:v>
                </c:pt>
                <c:pt idx="8">
                  <c:v>#N/A</c:v>
                </c:pt>
                <c:pt idx="9">
                  <c:v>0.92</c:v>
                </c:pt>
              </c:numCache>
            </c:numRef>
          </c:val>
          <c:extLst>
            <c:ext xmlns:c16="http://schemas.microsoft.com/office/drawing/2014/chart" uri="{C3380CC4-5D6E-409C-BE32-E72D297353CC}">
              <c16:uniqueId val="{00000006-AE5A-4D8E-A37D-78B034291AC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1.69</c:v>
                </c:pt>
                <c:pt idx="2">
                  <c:v>#N/A</c:v>
                </c:pt>
                <c:pt idx="3">
                  <c:v>0.9</c:v>
                </c:pt>
                <c:pt idx="4">
                  <c:v>#N/A</c:v>
                </c:pt>
                <c:pt idx="5">
                  <c:v>0.71</c:v>
                </c:pt>
                <c:pt idx="6">
                  <c:v>#N/A</c:v>
                </c:pt>
                <c:pt idx="7">
                  <c:v>0.87</c:v>
                </c:pt>
                <c:pt idx="8">
                  <c:v>#N/A</c:v>
                </c:pt>
                <c:pt idx="9">
                  <c:v>1.89</c:v>
                </c:pt>
              </c:numCache>
            </c:numRef>
          </c:val>
          <c:extLst>
            <c:ext xmlns:c16="http://schemas.microsoft.com/office/drawing/2014/chart" uri="{C3380CC4-5D6E-409C-BE32-E72D297353CC}">
              <c16:uniqueId val="{00000007-AE5A-4D8E-A37D-78B034291ACF}"/>
            </c:ext>
          </c:extLst>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9.16</c:v>
                </c:pt>
                <c:pt idx="2">
                  <c:v>#N/A</c:v>
                </c:pt>
                <c:pt idx="3">
                  <c:v>8.84</c:v>
                </c:pt>
                <c:pt idx="4">
                  <c:v>#N/A</c:v>
                </c:pt>
                <c:pt idx="5">
                  <c:v>8.23</c:v>
                </c:pt>
                <c:pt idx="6">
                  <c:v>#N/A</c:v>
                </c:pt>
                <c:pt idx="7">
                  <c:v>8.8699999999999992</c:v>
                </c:pt>
                <c:pt idx="8">
                  <c:v>#N/A</c:v>
                </c:pt>
                <c:pt idx="9">
                  <c:v>8.68</c:v>
                </c:pt>
              </c:numCache>
            </c:numRef>
          </c:val>
          <c:extLst>
            <c:ext xmlns:c16="http://schemas.microsoft.com/office/drawing/2014/chart" uri="{C3380CC4-5D6E-409C-BE32-E72D297353CC}">
              <c16:uniqueId val="{00000008-AE5A-4D8E-A37D-78B034291A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10.87</c:v>
                </c:pt>
                <c:pt idx="2">
                  <c:v>#N/A</c:v>
                </c:pt>
                <c:pt idx="3">
                  <c:v>13.28</c:v>
                </c:pt>
                <c:pt idx="4">
                  <c:v>#N/A</c:v>
                </c:pt>
                <c:pt idx="5">
                  <c:v>11.55</c:v>
                </c:pt>
                <c:pt idx="6">
                  <c:v>#N/A</c:v>
                </c:pt>
                <c:pt idx="7">
                  <c:v>12.19</c:v>
                </c:pt>
                <c:pt idx="8">
                  <c:v>#N/A</c:v>
                </c:pt>
                <c:pt idx="9">
                  <c:v>11.72</c:v>
                </c:pt>
              </c:numCache>
            </c:numRef>
          </c:val>
          <c:extLst>
            <c:ext xmlns:c16="http://schemas.microsoft.com/office/drawing/2014/chart" uri="{C3380CC4-5D6E-409C-BE32-E72D297353CC}">
              <c16:uniqueId val="{00000009-AE5A-4D8E-A37D-78B034291A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3717</c:v>
                </c:pt>
                <c:pt idx="5">
                  <c:v>3913</c:v>
                </c:pt>
                <c:pt idx="8">
                  <c:v>3636</c:v>
                </c:pt>
                <c:pt idx="11">
                  <c:v>3709</c:v>
                </c:pt>
                <c:pt idx="14">
                  <c:v>3745</c:v>
                </c:pt>
              </c:numCache>
            </c:numRef>
          </c:val>
          <c:extLst>
            <c:ext xmlns:c16="http://schemas.microsoft.com/office/drawing/2014/chart" uri="{C3380CC4-5D6E-409C-BE32-E72D297353CC}">
              <c16:uniqueId val="{00000000-F425-406B-B39F-3CCEEDE370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25-406B-B39F-3CCEEDE370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8</c:v>
                </c:pt>
                <c:pt idx="6">
                  <c:v>13</c:v>
                </c:pt>
                <c:pt idx="9">
                  <c:v>25</c:v>
                </c:pt>
                <c:pt idx="12">
                  <c:v>27</c:v>
                </c:pt>
              </c:numCache>
            </c:numRef>
          </c:val>
          <c:extLst>
            <c:ext xmlns:c16="http://schemas.microsoft.com/office/drawing/2014/chart" uri="{C3380CC4-5D6E-409C-BE32-E72D297353CC}">
              <c16:uniqueId val="{00000002-F425-406B-B39F-3CCEEDE370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85</c:v>
                </c:pt>
                <c:pt idx="3">
                  <c:v>64</c:v>
                </c:pt>
                <c:pt idx="6">
                  <c:v>105</c:v>
                </c:pt>
                <c:pt idx="9">
                  <c:v>90</c:v>
                </c:pt>
                <c:pt idx="12">
                  <c:v>63</c:v>
                </c:pt>
              </c:numCache>
            </c:numRef>
          </c:val>
          <c:extLst>
            <c:ext xmlns:c16="http://schemas.microsoft.com/office/drawing/2014/chart" uri="{C3380CC4-5D6E-409C-BE32-E72D297353CC}">
              <c16:uniqueId val="{00000003-F425-406B-B39F-3CCEEDE370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892</c:v>
                </c:pt>
                <c:pt idx="3">
                  <c:v>933</c:v>
                </c:pt>
                <c:pt idx="6">
                  <c:v>956</c:v>
                </c:pt>
                <c:pt idx="9">
                  <c:v>975</c:v>
                </c:pt>
                <c:pt idx="12">
                  <c:v>970</c:v>
                </c:pt>
              </c:numCache>
            </c:numRef>
          </c:val>
          <c:extLst>
            <c:ext xmlns:c16="http://schemas.microsoft.com/office/drawing/2014/chart" uri="{C3380CC4-5D6E-409C-BE32-E72D297353CC}">
              <c16:uniqueId val="{00000004-F425-406B-B39F-3CCEEDE370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25-406B-B39F-3CCEEDE370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25-406B-B39F-3CCEEDE370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4348</c:v>
                </c:pt>
                <c:pt idx="3">
                  <c:v>4314</c:v>
                </c:pt>
                <c:pt idx="6">
                  <c:v>4161</c:v>
                </c:pt>
                <c:pt idx="9">
                  <c:v>4239</c:v>
                </c:pt>
                <c:pt idx="12">
                  <c:v>4406</c:v>
                </c:pt>
              </c:numCache>
            </c:numRef>
          </c:val>
          <c:extLst>
            <c:ext xmlns:c16="http://schemas.microsoft.com/office/drawing/2014/chart" uri="{C3380CC4-5D6E-409C-BE32-E72D297353CC}">
              <c16:uniqueId val="{00000007-F425-406B-B39F-3CCEEDE370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1623</c:v>
                </c:pt>
                <c:pt idx="2">
                  <c:v>#N/A</c:v>
                </c:pt>
                <c:pt idx="3">
                  <c:v>#N/A</c:v>
                </c:pt>
                <c:pt idx="4">
                  <c:v>1406</c:v>
                </c:pt>
                <c:pt idx="5">
                  <c:v>#N/A</c:v>
                </c:pt>
                <c:pt idx="6">
                  <c:v>#N/A</c:v>
                </c:pt>
                <c:pt idx="7">
                  <c:v>1599</c:v>
                </c:pt>
                <c:pt idx="8">
                  <c:v>#N/A</c:v>
                </c:pt>
                <c:pt idx="9">
                  <c:v>#N/A</c:v>
                </c:pt>
                <c:pt idx="10">
                  <c:v>1620</c:v>
                </c:pt>
                <c:pt idx="11">
                  <c:v>#N/A</c:v>
                </c:pt>
                <c:pt idx="12">
                  <c:v>#N/A</c:v>
                </c:pt>
                <c:pt idx="13">
                  <c:v>1721</c:v>
                </c:pt>
                <c:pt idx="14">
                  <c:v>#N/A</c:v>
                </c:pt>
              </c:numCache>
            </c:numRef>
          </c:val>
          <c:smooth val="0"/>
          <c:extLst>
            <c:ext xmlns:c16="http://schemas.microsoft.com/office/drawing/2014/chart" uri="{C3380CC4-5D6E-409C-BE32-E72D297353CC}">
              <c16:uniqueId val="{00000008-F425-406B-B39F-3CCEEDE370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35915</c:v>
                </c:pt>
                <c:pt idx="5">
                  <c:v>36387</c:v>
                </c:pt>
                <c:pt idx="8">
                  <c:v>36700</c:v>
                </c:pt>
                <c:pt idx="11">
                  <c:v>36594</c:v>
                </c:pt>
                <c:pt idx="14">
                  <c:v>36027</c:v>
                </c:pt>
              </c:numCache>
            </c:numRef>
          </c:val>
          <c:extLst>
            <c:ext xmlns:c16="http://schemas.microsoft.com/office/drawing/2014/chart" uri="{C3380CC4-5D6E-409C-BE32-E72D297353CC}">
              <c16:uniqueId val="{00000000-AC95-4369-8C38-2D204B1175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11873</c:v>
                </c:pt>
                <c:pt idx="5">
                  <c:v>11964</c:v>
                </c:pt>
                <c:pt idx="8">
                  <c:v>11018</c:v>
                </c:pt>
                <c:pt idx="11">
                  <c:v>11120</c:v>
                </c:pt>
                <c:pt idx="14">
                  <c:v>10848</c:v>
                </c:pt>
              </c:numCache>
            </c:numRef>
          </c:val>
          <c:extLst>
            <c:ext xmlns:c16="http://schemas.microsoft.com/office/drawing/2014/chart" uri="{C3380CC4-5D6E-409C-BE32-E72D297353CC}">
              <c16:uniqueId val="{00000001-AC95-4369-8C38-2D204B1175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2610</c:v>
                </c:pt>
                <c:pt idx="5">
                  <c:v>2782</c:v>
                </c:pt>
                <c:pt idx="8">
                  <c:v>2475</c:v>
                </c:pt>
                <c:pt idx="11">
                  <c:v>2344</c:v>
                </c:pt>
                <c:pt idx="14">
                  <c:v>3272</c:v>
                </c:pt>
              </c:numCache>
            </c:numRef>
          </c:val>
          <c:extLst>
            <c:ext xmlns:c16="http://schemas.microsoft.com/office/drawing/2014/chart" uri="{C3380CC4-5D6E-409C-BE32-E72D297353CC}">
              <c16:uniqueId val="{00000002-AC95-4369-8C38-2D204B1175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95-4369-8C38-2D204B1175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95-4369-8C38-2D204B1175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304</c:v>
                </c:pt>
                <c:pt idx="3">
                  <c:v>441</c:v>
                </c:pt>
                <c:pt idx="6">
                  <c:v>456</c:v>
                </c:pt>
                <c:pt idx="9">
                  <c:v>421</c:v>
                </c:pt>
                <c:pt idx="12">
                  <c:v>342</c:v>
                </c:pt>
              </c:numCache>
            </c:numRef>
          </c:val>
          <c:extLst>
            <c:ext xmlns:c16="http://schemas.microsoft.com/office/drawing/2014/chart" uri="{C3380CC4-5D6E-409C-BE32-E72D297353CC}">
              <c16:uniqueId val="{00000005-AC95-4369-8C38-2D204B1175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3379</c:v>
                </c:pt>
                <c:pt idx="3">
                  <c:v>3392</c:v>
                </c:pt>
                <c:pt idx="6">
                  <c:v>2761</c:v>
                </c:pt>
                <c:pt idx="9">
                  <c:v>2637</c:v>
                </c:pt>
                <c:pt idx="12">
                  <c:v>2532</c:v>
                </c:pt>
              </c:numCache>
            </c:numRef>
          </c:val>
          <c:extLst>
            <c:ext xmlns:c16="http://schemas.microsoft.com/office/drawing/2014/chart" uri="{C3380CC4-5D6E-409C-BE32-E72D297353CC}">
              <c16:uniqueId val="{00000006-AC95-4369-8C38-2D204B1175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478</c:v>
                </c:pt>
                <c:pt idx="3">
                  <c:v>829</c:v>
                </c:pt>
                <c:pt idx="6">
                  <c:v>1506</c:v>
                </c:pt>
                <c:pt idx="9">
                  <c:v>1377</c:v>
                </c:pt>
                <c:pt idx="12">
                  <c:v>1298</c:v>
                </c:pt>
              </c:numCache>
            </c:numRef>
          </c:val>
          <c:extLst>
            <c:ext xmlns:c16="http://schemas.microsoft.com/office/drawing/2014/chart" uri="{C3380CC4-5D6E-409C-BE32-E72D297353CC}">
              <c16:uniqueId val="{00000007-AC95-4369-8C38-2D204B1175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17306</c:v>
                </c:pt>
                <c:pt idx="3">
                  <c:v>16572</c:v>
                </c:pt>
                <c:pt idx="6">
                  <c:v>16070</c:v>
                </c:pt>
                <c:pt idx="9">
                  <c:v>16460</c:v>
                </c:pt>
                <c:pt idx="12">
                  <c:v>16803</c:v>
                </c:pt>
              </c:numCache>
            </c:numRef>
          </c:val>
          <c:extLst>
            <c:ext xmlns:c16="http://schemas.microsoft.com/office/drawing/2014/chart" uri="{C3380CC4-5D6E-409C-BE32-E72D297353CC}">
              <c16:uniqueId val="{00000008-AC95-4369-8C38-2D204B1175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2592</c:v>
                </c:pt>
                <c:pt idx="3">
                  <c:v>2142</c:v>
                </c:pt>
                <c:pt idx="6">
                  <c:v>2073</c:v>
                </c:pt>
                <c:pt idx="9">
                  <c:v>1820</c:v>
                </c:pt>
                <c:pt idx="12">
                  <c:v>2643</c:v>
                </c:pt>
              </c:numCache>
            </c:numRef>
          </c:val>
          <c:extLst>
            <c:ext xmlns:c16="http://schemas.microsoft.com/office/drawing/2014/chart" uri="{C3380CC4-5D6E-409C-BE32-E72D297353CC}">
              <c16:uniqueId val="{00000009-AC95-4369-8C38-2D204B1175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39376</c:v>
                </c:pt>
                <c:pt idx="3">
                  <c:v>40450</c:v>
                </c:pt>
                <c:pt idx="6">
                  <c:v>41958</c:v>
                </c:pt>
                <c:pt idx="9">
                  <c:v>42251</c:v>
                </c:pt>
                <c:pt idx="12">
                  <c:v>41714</c:v>
                </c:pt>
              </c:numCache>
            </c:numRef>
          </c:val>
          <c:extLst>
            <c:ext xmlns:c16="http://schemas.microsoft.com/office/drawing/2014/chart" uri="{C3380CC4-5D6E-409C-BE32-E72D297353CC}">
              <c16:uniqueId val="{0000000A-AC95-4369-8C38-2D204B1175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13038</c:v>
                </c:pt>
                <c:pt idx="2">
                  <c:v>#N/A</c:v>
                </c:pt>
                <c:pt idx="3">
                  <c:v>#N/A</c:v>
                </c:pt>
                <c:pt idx="4">
                  <c:v>12693</c:v>
                </c:pt>
                <c:pt idx="5">
                  <c:v>#N/A</c:v>
                </c:pt>
                <c:pt idx="6">
                  <c:v>#N/A</c:v>
                </c:pt>
                <c:pt idx="7">
                  <c:v>14632</c:v>
                </c:pt>
                <c:pt idx="8">
                  <c:v>#N/A</c:v>
                </c:pt>
                <c:pt idx="9">
                  <c:v>#N/A</c:v>
                </c:pt>
                <c:pt idx="10">
                  <c:v>14907</c:v>
                </c:pt>
                <c:pt idx="11">
                  <c:v>#N/A</c:v>
                </c:pt>
                <c:pt idx="12">
                  <c:v>#N/A</c:v>
                </c:pt>
                <c:pt idx="13">
                  <c:v>15185</c:v>
                </c:pt>
                <c:pt idx="14">
                  <c:v>#N/A</c:v>
                </c:pt>
              </c:numCache>
            </c:numRef>
          </c:val>
          <c:smooth val="0"/>
          <c:extLst>
            <c:ext xmlns:c16="http://schemas.microsoft.com/office/drawing/2014/chart" uri="{C3380CC4-5D6E-409C-BE32-E72D297353CC}">
              <c16:uniqueId val="{0000000B-AC95-4369-8C38-2D204B1175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1864</c:v>
                </c:pt>
                <c:pt idx="1">
                  <c:v>1643</c:v>
                </c:pt>
                <c:pt idx="2">
                  <c:v>2133</c:v>
                </c:pt>
              </c:numCache>
            </c:numRef>
          </c:val>
          <c:extLst>
            <c:ext xmlns:c16="http://schemas.microsoft.com/office/drawing/2014/chart" uri="{C3380CC4-5D6E-409C-BE32-E72D297353CC}">
              <c16:uniqueId val="{00000000-252F-45F5-80EB-D7681A2F6F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5</c:v>
                </c:pt>
                <c:pt idx="2">
                  <c:v>222</c:v>
                </c:pt>
              </c:numCache>
            </c:numRef>
          </c:val>
          <c:extLst>
            <c:ext xmlns:c16="http://schemas.microsoft.com/office/drawing/2014/chart" uri="{C3380CC4-5D6E-409C-BE32-E72D297353CC}">
              <c16:uniqueId val="{00000001-252F-45F5-80EB-D7681A2F6F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180</c:v>
                </c:pt>
                <c:pt idx="1">
                  <c:v>321</c:v>
                </c:pt>
                <c:pt idx="2">
                  <c:v>788</c:v>
                </c:pt>
              </c:numCache>
            </c:numRef>
          </c:val>
          <c:extLst>
            <c:ext xmlns:c16="http://schemas.microsoft.com/office/drawing/2014/chart" uri="{C3380CC4-5D6E-409C-BE32-E72D297353CC}">
              <c16:uniqueId val="{00000002-252F-45F5-80EB-D7681A2F6F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{F43DDEEA-8701-478B-89B6-B3FB60B6C13F}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371-48E9-A1EE-98128FCE43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{21E7DFA6-894E-43E5-AF2B-699F2E098A32}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71-48E9-A1EE-98128FCE43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{95CA0FA7-9990-4B1B-8A16-3C8389457099}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71-48E9-A1EE-98128FCE43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{EBF00D89-E8C9-4A91-9EE1-C172DBF57BF9}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71-48E9-A1EE-98128FCE43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{BA4D8BF7-5A52-4FA8-9466-A504815C0793}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71-48E9-A1EE-98128FCE43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{FC14700E-9BD0-4C0E-959D-53B5F57D5969}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371-48E9-A1EE-98128FCE43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{DE19E3B2-DA2D-4CA5-AF23-93BDC83B9295}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371-48E9-A1EE-98128FCE439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{C928F5DE-8D33-4927-9171-0A98422E52AB}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371-48E9-A1EE-98128FCE439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{C5722DEB-A1E7-4195-98BD-38B0446A3D27}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371-48E9-A1EE-98128FCE43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c:v>
                </c:pt>
                <c:pt idx="32">
                  <c:v>49.7</c:v>
                </c:pt>
              </c:numCache>
            </c:numRef>
          </c:xVal>
          <c:yVal>
            <c:numRef>
              <c:f>公会計指標分析・財政指標組合せ分析表!$BP$51:$DC$51</c:f>
              <c:numCache>
                <c:formatCode>#,##0.0;"▲ "#,##0.0</c:formatCode>
                <c:ptCount val="40"/>
                <c:pt idx="24">
                  <c:v>67.3</c:v>
                </c:pt>
                <c:pt idx="32">
                  <c:v>67.5</c:v>
                </c:pt>
              </c:numCache>
            </c:numRef>
          </c:yVal>
          <c:smooth val="0"/>
          <c:extLst>
            <c:ext xmlns:c16="http://schemas.microsoft.com/office/drawing/2014/chart" uri="{C3380CC4-5D6E-409C-BE32-E72D297353CC}">
              <c16:uniqueId val="{00000009-2371-48E9-A1EE-98128FCE43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{1621F6CA-1B16-4811-8F76-18DF62363D9E}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371-48E9-A1EE-98128FCE43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{5A083D1E-F8E7-4E5E-86C4-B99E2FAF1F0D}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71-48E9-A1EE-98128FCE43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{2677658C-333B-405D-97D5-3F948D4E0447}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71-48E9-A1EE-98128FCE43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{1038DB2D-602C-417B-9766-4D9E63D44BEF}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71-48E9-A1EE-98128FCE43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{56A28BC5-EF5F-4670-8374-E8A253058225}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71-48E9-A1EE-98128FCE43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{B26AE460-210D-42CA-B4E8-CDAFF9D0D9F2}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371-48E9-A1EE-98128FCE43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{A65BB1C4-A580-40A1-872C-4DD94F9F94A0}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371-48E9-A1EE-98128FCE4391}"/>
                </c:ext>
              </c:extLst>
            </c:dLbl>
            <c:dLbl>
              <c:idx val="24"/>
              <c:layout>
                <c:manualLayout>
                  <c:x val="-3.72199537358869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{AA2C0A75-E4C8-48B0-8CA2-CEF0F703FFFB}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371-48E9-A1EE-98128FCE4391}"/>
                </c:ext>
              </c:extLst>
            </c:dLbl>
            <c:dLbl>
              <c:idx val="32"/>
              <c:layout>
                <c:manualLayout>
                  <c:x val="-2.707044720325790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{FD6B2819-63B4-4C94-B45E-6D4CF2C86293}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371-48E9-A1EE-98128FCE43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60.4</c:v>
                </c:pt>
              </c:numCache>
            </c:numRef>
          </c:xVal>
          <c:yVal>
            <c:numRef>
              <c:f>公会計指標分析・財政指標組合せ分析表!$BP$55:$DC$55</c:f>
              <c:numCache>
                <c:formatCode>#,##0.0;"▲ "#,##0.0</c:formatCode>
                <c:ptCount val="40"/>
                <c:pt idx="24">
                  <c:v>15</c:v>
                </c:pt>
                <c:pt idx="32">
                  <c:v>12.2</c:v>
                </c:pt>
              </c:numCache>
            </c:numRef>
          </c:yVal>
          <c:smooth val="0"/>
          <c:extLst>
            <c:ext xmlns:c16="http://schemas.microsoft.com/office/drawing/2014/chart" uri="{C3380CC4-5D6E-409C-BE32-E72D297353CC}">
              <c16:uniqueId val="{00000013-2371-48E9-A1EE-98128FCE4391}"/>
            </c:ext>
          </c:extLst>
        </c:ser>
        <c:dLbls>
          <c:showLegendKey val="0"/>
          <c:showVal val="1"/>
          <c:showCatName val="0"/>
          <c:showSerName val="0"/>
          <c:showPercent val="0"/>
          <c:showBubbleSize val="0"/>
        </c:dLbls>
        <c:axId val="46179840"/>
        <c:axId val="46181760"/>
      </c:scatterChart>
      <c:valAx>
        <c:axId val="46179840"/>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{941D8483-148B-408B-A8DC-A557D620628A}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AA0-43C0-8517-C485DD5798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{3785AD69-88DF-450C-926F-C661C461273A}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A0-43C0-8517-C485DD5798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{772DDAC2-E77F-486D-BA58-AB1454249F75}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A0-43C0-8517-C485DD5798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{61926C12-3D6D-4218-B5BC-D608319BCF31}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A0-43C0-8517-C485DD5798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{CDFC8FDE-F48D-4F7F-A816-0D3A2B8C9C2C}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A0-43C0-8517-C485DD57984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{8D03701B-48BA-470C-B62C-7251A8C6B183}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AA0-43C0-8517-C485DD579849}"/>
                </c:ext>
              </c:extLst>
            </c:dLbl>
            <c:dLbl>
              <c:idx val="16"/>
              <c:layout>
                <c:manualLayout>
                  <c:x val="-2.7652713450776127E-2"/>
                  <c:y val="-4.566027151044552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{05E12D79-6496-4FE7-8750-50C1B3C750A8}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AA0-43C0-8517-C485DD579849}"/>
                </c:ext>
              </c:extLst>
            </c:dLbl>
            <c:dLbl>
              <c:idx val="24"/>
              <c:layout>
                <c:manualLayout>
                  <c:x val="-3.5743269787445207E-2"/>
                  <c:y val="-7.917302266514236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{E729D23A-D34F-4B8C-94B7-224A78E95A2F}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AA0-43C0-8517-C485DD57984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{91E60804-0715-44B8-839F-429B90BEB284}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AA0-43C0-8517-C485DD5798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7.7</c:v>
                </c:pt>
                <c:pt idx="16">
                  <c:v>7.1</c:v>
                </c:pt>
                <c:pt idx="24">
                  <c:v>7</c:v>
                </c:pt>
                <c:pt idx="32">
                  <c:v>7.4</c:v>
                </c:pt>
              </c:numCache>
            </c:numRef>
          </c:xVal>
          <c:yVal>
            <c:numRef>
              <c:f>公会計指標分析・財政指標組合せ分析表!$BP$73:$DC$73</c:f>
              <c:numCache>
                <c:formatCode>#,##0.0;"▲ "#,##0.0</c:formatCode>
                <c:ptCount val="40"/>
                <c:pt idx="0">
                  <c:v>60.7</c:v>
                </c:pt>
                <c:pt idx="8">
                  <c:v>59.5</c:v>
                </c:pt>
                <c:pt idx="16">
                  <c:v>66.900000000000006</c:v>
                </c:pt>
                <c:pt idx="24">
                  <c:v>67.3</c:v>
                </c:pt>
                <c:pt idx="32">
                  <c:v>67.5</c:v>
                </c:pt>
              </c:numCache>
            </c:numRef>
          </c:yVal>
          <c:smooth val="0"/>
          <c:extLst>
            <c:ext xmlns:c16="http://schemas.microsoft.com/office/drawing/2014/chart" uri="{C3380CC4-5D6E-409C-BE32-E72D297353CC}">
              <c16:uniqueId val="{00000009-2AA0-43C0-8517-C485DD5798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{0887E310-3AD4-48F2-9D1A-7BBA5BDCEB4B}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AA0-43C0-8517-C485DD5798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{404545E9-939C-43ED-B209-C6114472740C}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A0-43C0-8517-C485DD5798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{9D439A1E-5AF8-4F73-9F78-31B7CD15B48E}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A0-43C0-8517-C485DD5798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{80C3BB83-1514-4373-AB74-4E51EE6B71B5}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A0-43C0-8517-C485DD5798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{8C99CD14-2CFD-4939-9618-3727557C3ADF}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A0-43C0-8517-C485DD57984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{ABDAFC25-EECC-45EE-A4AE-A5B509439446}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AA0-43C0-8517-C485DD57984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{B6D1164C-07B9-4A6B-B9BC-A6966416D660}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AA0-43C0-8517-C485DD57984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{E5E12130-7BEB-4687-85BE-5486D109AFAA}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AA0-43C0-8517-C485DD57984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{4D63B505-45EC-48E1-846E-20E82D7B5B17}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AA0-43C0-8517-C485DD5798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2AA0-43C0-8517-C485DD579849}"/>
            </c:ext>
          </c:extLst>
        </c:ser>
        <c:dLbls>
          <c:showLegendKey val="0"/>
          <c:showVal val="1"/>
          <c:showCatName val="0"/>
          <c:showSerName val="0"/>
          <c:showPercent val="0"/>
          <c:showBubbleSize val="0"/>
        </c:dLbls>
        <c:axId val="84219776"/>
        <c:axId val="84234240"/>
      </c:scatterChart>
      <c:valAx>
        <c:axId val="84219776"/>
        <c:scaling>
          <c:orientation val="minMax"/>
          <c:max val="9"/>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140,100
136,312
30.13
49,070,116
45,933,752
2,962,702
25,259,148
41,714,038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年度決算では、前年度から０．０１ポイント高くなっている。</a:t>
          </a:r>
          <a:endParaRPr lang="ja-JP" altLang="ja-JP" sz="1200">
            <a:effectLst/>
            <a:latin typeface="ＭＳ Ｐゴシック" panose="020B0600070205080204" pitchFamily="50" charset="-128"/>
            <a:ea typeface="ＭＳ Ｐゴシック" panose="020B0600070205080204" pitchFamily="50" charset="-128"/>
          </a:endParaRPr>
        </a:p>
        <a:p>
          <a:pPr fontAlgn="base"/>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主な要因は、個人市民税・固定資産税などの増収から、基準財政収入額が前年度を上回ったためである。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今後とも、「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第４次三郷市総合計画後期基本計画」</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に基づき、市税を中心とした自主一般財源の確保に努める。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113595</xdr:rowOff>
    </xdr:to>
    <xdr:cxnSp macro="">
      <xdr:nvCxnSpPr>
        <xdr:cNvPr id="75" name="直線コネクタ 74"/>
        <xdr:cNvCxnSpPr/>
      </xdr:nvCxnSpPr>
      <xdr:spPr>
        <a:xfrm flipV="1">
          <a:off x="2336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普通交付税は減収となったものの市税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が増収となったことから、経常一般財源収入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「第４次三郷市総合計画後期基本計画」をもとに、継続的に行財政改革を進め、計画的な行財政運営に努める。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126492</xdr:rowOff>
    </xdr:to>
    <xdr:cxnSp macro="">
      <xdr:nvCxnSpPr>
        <xdr:cNvPr id="130" name="直線コネクタ 129"/>
        <xdr:cNvCxnSpPr/>
      </xdr:nvCxnSpPr>
      <xdr:spPr>
        <a:xfrm flipV="1">
          <a:off x="4114800" y="1074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62</xdr:row>
      <xdr:rowOff>126492</xdr:rowOff>
    </xdr:to>
    <xdr:cxnSp macro="">
      <xdr:nvCxnSpPr>
        <xdr:cNvPr id="133" name="直線コネクタ 132"/>
        <xdr:cNvCxnSpPr/>
      </xdr:nvCxnSpPr>
      <xdr:spPr>
        <a:xfrm>
          <a:off x="3225800" y="1073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107188</xdr:rowOff>
    </xdr:to>
    <xdr:cxnSp macro="">
      <xdr:nvCxnSpPr>
        <xdr:cNvPr id="136" name="直線コネクタ 135"/>
        <xdr:cNvCxnSpPr/>
      </xdr:nvCxnSpPr>
      <xdr:spPr>
        <a:xfrm>
          <a:off x="2336800" y="10650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20320</xdr:rowOff>
    </xdr:to>
    <xdr:cxnSp macro="">
      <xdr:nvCxnSpPr>
        <xdr:cNvPr id="139" name="直線コネクタ 138"/>
        <xdr:cNvCxnSpPr/>
      </xdr:nvCxnSpPr>
      <xdr:spPr>
        <a:xfrm>
          <a:off x="1447800" y="1065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0"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2" name="テキスト ボックス 151"/>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3" name="楕円 152"/>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54" name="テキスト ボックス 153"/>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5" name="楕円 154"/>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56" name="テキスト ボックス 155"/>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人件費・物件費等については、行政サービスの効率化を進めている影響もあり、類似団体平均より低い額となっている。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今後も第４次三郷市定員適正化１１か年計画に則り、職員数の適正化を進めるとともに、民間委託や指定管理者制度の導入などにより、コスト削減に努めていく。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149620</xdr:rowOff>
    </xdr:from>
    <xdr:to>
      <xdr:col>23</xdr:col>
      <xdr:colOff>133350</xdr:colOff>
      <xdr:row>83</xdr:row>
      <xdr:rowOff>169925</xdr:rowOff>
    </xdr:to>
    <xdr:cxnSp macro="">
      <xdr:nvCxnSpPr>
        <xdr:cNvPr id="195" name="直線コネクタ 194"/>
        <xdr:cNvCxnSpPr/>
      </xdr:nvCxnSpPr>
      <xdr:spPr>
        <a:xfrm flipV="1">
          <a:off x="4114800" y="14379970"/>
          <a:ext cx="838200" cy="2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169925</xdr:rowOff>
    </xdr:from>
    <xdr:to>
      <xdr:col>19</xdr:col>
      <xdr:colOff>133350</xdr:colOff>
      <xdr:row>84</xdr:row>
      <xdr:rowOff>30463</xdr:rowOff>
    </xdr:to>
    <xdr:cxnSp macro="">
      <xdr:nvCxnSpPr>
        <xdr:cNvPr id="198" name="直線コネクタ 197"/>
        <xdr:cNvCxnSpPr/>
      </xdr:nvCxnSpPr>
      <xdr:spPr>
        <a:xfrm flipV="1">
          <a:off x="3225800" y="14400275"/>
          <a:ext cx="8890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30463</xdr:rowOff>
    </xdr:from>
    <xdr:to>
      <xdr:col>15</xdr:col>
      <xdr:colOff>82550</xdr:colOff>
      <xdr:row>84</xdr:row>
      <xdr:rowOff>33221</xdr:rowOff>
    </xdr:to>
    <xdr:cxnSp macro="">
      <xdr:nvCxnSpPr>
        <xdr:cNvPr id="201" name="直線コネクタ 200"/>
        <xdr:cNvCxnSpPr/>
      </xdr:nvCxnSpPr>
      <xdr:spPr>
        <a:xfrm flipV="1">
          <a:off x="2336800" y="14432263"/>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136556</xdr:rowOff>
    </xdr:from>
    <xdr:to>
      <xdr:col>11</xdr:col>
      <xdr:colOff>31750</xdr:colOff>
      <xdr:row>84</xdr:row>
      <xdr:rowOff>33221</xdr:rowOff>
    </xdr:to>
    <xdr:cxnSp macro="">
      <xdr:nvCxnSpPr>
        <xdr:cNvPr id="204" name="直線コネクタ 203"/>
        <xdr:cNvCxnSpPr/>
      </xdr:nvCxnSpPr>
      <xdr:spPr>
        <a:xfrm>
          <a:off x="1447800" y="14366906"/>
          <a:ext cx="889000" cy="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98820</xdr:rowOff>
    </xdr:from>
    <xdr:to>
      <xdr:col>23</xdr:col>
      <xdr:colOff>184150</xdr:colOff>
      <xdr:row>84</xdr:row>
      <xdr:rowOff>28970</xdr:rowOff>
    </xdr:to>
    <xdr:sp macro="" textlink="">
      <xdr:nvSpPr>
        <xdr:cNvPr id="214" name="楕円 213"/>
        <xdr:cNvSpPr/>
      </xdr:nvSpPr>
      <xdr:spPr>
        <a:xfrm>
          <a:off x="4902200" y="143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115347</xdr:rowOff>
    </xdr:from>
    <xdr:ext cx="762000" cy="259045"/>
    <xdr:sp macro="" textlink="">
      <xdr:nvSpPr>
        <xdr:cNvPr id="215" name="人件費・物件費等の状況該当値テキスト"/>
        <xdr:cNvSpPr txBox="1"/>
      </xdr:nvSpPr>
      <xdr:spPr>
        <a:xfrm>
          <a:off x="5041900" y="14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119125</xdr:rowOff>
    </xdr:from>
    <xdr:to>
      <xdr:col>19</xdr:col>
      <xdr:colOff>184150</xdr:colOff>
      <xdr:row>84</xdr:row>
      <xdr:rowOff>49275</xdr:rowOff>
    </xdr:to>
    <xdr:sp macro="" textlink="">
      <xdr:nvSpPr>
        <xdr:cNvPr id="216" name="楕円 215"/>
        <xdr:cNvSpPr/>
      </xdr:nvSpPr>
      <xdr:spPr>
        <a:xfrm>
          <a:off x="4064000" y="143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59452</xdr:rowOff>
    </xdr:from>
    <xdr:ext cx="736600" cy="259045"/>
    <xdr:sp macro="" textlink="">
      <xdr:nvSpPr>
        <xdr:cNvPr id="217" name="テキスト ボックス 216"/>
        <xdr:cNvSpPr txBox="1"/>
      </xdr:nvSpPr>
      <xdr:spPr>
        <a:xfrm>
          <a:off x="3733800" y="14118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151113</xdr:rowOff>
    </xdr:from>
    <xdr:to>
      <xdr:col>15</xdr:col>
      <xdr:colOff>133350</xdr:colOff>
      <xdr:row>84</xdr:row>
      <xdr:rowOff>81263</xdr:rowOff>
    </xdr:to>
    <xdr:sp macro="" textlink="">
      <xdr:nvSpPr>
        <xdr:cNvPr id="218" name="楕円 217"/>
        <xdr:cNvSpPr/>
      </xdr:nvSpPr>
      <xdr:spPr>
        <a:xfrm>
          <a:off x="3175000" y="143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91440</xdr:rowOff>
    </xdr:from>
    <xdr:ext cx="762000" cy="259045"/>
    <xdr:sp macro="" textlink="">
      <xdr:nvSpPr>
        <xdr:cNvPr id="219" name="テキスト ボックス 218"/>
        <xdr:cNvSpPr txBox="1"/>
      </xdr:nvSpPr>
      <xdr:spPr>
        <a:xfrm>
          <a:off x="2844800" y="1415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153871</xdr:rowOff>
    </xdr:from>
    <xdr:to>
      <xdr:col>11</xdr:col>
      <xdr:colOff>82550</xdr:colOff>
      <xdr:row>84</xdr:row>
      <xdr:rowOff>84021</xdr:rowOff>
    </xdr:to>
    <xdr:sp macro="" textlink="">
      <xdr:nvSpPr>
        <xdr:cNvPr id="220" name="楕円 219"/>
        <xdr:cNvSpPr/>
      </xdr:nvSpPr>
      <xdr:spPr>
        <a:xfrm>
          <a:off x="2286000" y="143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94198</xdr:rowOff>
    </xdr:from>
    <xdr:ext cx="762000" cy="259045"/>
    <xdr:sp macro="" textlink="">
      <xdr:nvSpPr>
        <xdr:cNvPr id="221" name="テキスト ボックス 220"/>
        <xdr:cNvSpPr txBox="1"/>
      </xdr:nvSpPr>
      <xdr:spPr>
        <a:xfrm>
          <a:off x="1955800" y="1415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85756</xdr:rowOff>
    </xdr:from>
    <xdr:to>
      <xdr:col>7</xdr:col>
      <xdr:colOff>31750</xdr:colOff>
      <xdr:row>84</xdr:row>
      <xdr:rowOff>15906</xdr:rowOff>
    </xdr:to>
    <xdr:sp macro="" textlink="">
      <xdr:nvSpPr>
        <xdr:cNvPr id="222" name="楕円 221"/>
        <xdr:cNvSpPr/>
      </xdr:nvSpPr>
      <xdr:spPr>
        <a:xfrm>
          <a:off x="1397000" y="143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26083</xdr:rowOff>
    </xdr:from>
    <xdr:ext cx="762000" cy="259045"/>
    <xdr:sp macro="" textlink="">
      <xdr:nvSpPr>
        <xdr:cNvPr id="223" name="テキスト ボックス 222"/>
        <xdr:cNvSpPr txBox="1"/>
      </xdr:nvSpPr>
      <xdr:spPr>
        <a:xfrm>
          <a:off x="1066800" y="1408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平成２５年からのラスパイレス指数の推移について、平成２７年を除いて類似団体を下回り、かつ１００を下回っている。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9" name="直線コネクタ 258"/>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170543</xdr:rowOff>
    </xdr:to>
    <xdr:cxnSp macro="">
      <xdr:nvCxnSpPr>
        <xdr:cNvPr id="262" name="直線コネクタ 261"/>
        <xdr:cNvCxnSpPr/>
      </xdr:nvCxnSpPr>
      <xdr:spPr>
        <a:xfrm flipV="1">
          <a:off x="15290800" y="14765866"/>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170543</xdr:rowOff>
    </xdr:to>
    <xdr:cxnSp macro="">
      <xdr:nvCxnSpPr>
        <xdr:cNvPr id="265" name="直線コネクタ 264"/>
        <xdr:cNvCxnSpPr/>
      </xdr:nvCxnSpPr>
      <xdr:spPr>
        <a:xfrm>
          <a:off x="14401800" y="148003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55638</xdr:rowOff>
    </xdr:to>
    <xdr:cxnSp macro="">
      <xdr:nvCxnSpPr>
        <xdr:cNvPr id="268" name="直線コネクタ 267"/>
        <xdr:cNvCxnSpPr/>
      </xdr:nvCxnSpPr>
      <xdr:spPr>
        <a:xfrm>
          <a:off x="13512800" y="146739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8" name="楕円 277"/>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9"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0" name="楕円 279"/>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1" name="テキスト ボックス 280"/>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4" name="楕円 283"/>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5" name="テキスト ボックス 284"/>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月に改訂した「第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次三郷市定員適正化</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か年計画（改訂版）」では、計画職員数は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人だが、実際は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人であり、全国、県内、類似団体平均を下回っている。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これまで職員数の抑制を行ってきたが、人口増加に合わせ行政需要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増えてきており、大きなまちづくりの変革期を迎えている。画一的な行政運営では立ち行かなくなってきていることから、市民サービス向上に努めるためにも一定数の職員増加を見込んでいる。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134938</xdr:rowOff>
    </xdr:from>
    <xdr:to>
      <xdr:col>81</xdr:col>
      <xdr:colOff>44450</xdr:colOff>
      <xdr:row>62</xdr:row>
      <xdr:rowOff>142981</xdr:rowOff>
    </xdr:to>
    <xdr:cxnSp macro="">
      <xdr:nvCxnSpPr>
        <xdr:cNvPr id="322" name="直線コネクタ 321"/>
        <xdr:cNvCxnSpPr/>
      </xdr:nvCxnSpPr>
      <xdr:spPr>
        <a:xfrm flipV="1">
          <a:off x="16179800" y="107648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134938</xdr:rowOff>
    </xdr:from>
    <xdr:to>
      <xdr:col>77</xdr:col>
      <xdr:colOff>44450</xdr:colOff>
      <xdr:row>62</xdr:row>
      <xdr:rowOff>142981</xdr:rowOff>
    </xdr:to>
    <xdr:cxnSp macro="">
      <xdr:nvCxnSpPr>
        <xdr:cNvPr id="325" name="直線コネクタ 324"/>
        <xdr:cNvCxnSpPr/>
      </xdr:nvCxnSpPr>
      <xdr:spPr>
        <a:xfrm>
          <a:off x="15290800" y="107648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134938</xdr:rowOff>
    </xdr:from>
    <xdr:to>
      <xdr:col>72</xdr:col>
      <xdr:colOff>203200</xdr:colOff>
      <xdr:row>62</xdr:row>
      <xdr:rowOff>142981</xdr:rowOff>
    </xdr:to>
    <xdr:cxnSp macro="">
      <xdr:nvCxnSpPr>
        <xdr:cNvPr id="328" name="直線コネクタ 327"/>
        <xdr:cNvCxnSpPr/>
      </xdr:nvCxnSpPr>
      <xdr:spPr>
        <a:xfrm flipV="1">
          <a:off x="14401800" y="107648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142981</xdr:rowOff>
    </xdr:from>
    <xdr:to>
      <xdr:col>68</xdr:col>
      <xdr:colOff>152400</xdr:colOff>
      <xdr:row>62</xdr:row>
      <xdr:rowOff>163089</xdr:rowOff>
    </xdr:to>
    <xdr:cxnSp macro="">
      <xdr:nvCxnSpPr>
        <xdr:cNvPr id="331" name="直線コネクタ 330"/>
        <xdr:cNvCxnSpPr/>
      </xdr:nvCxnSpPr>
      <xdr:spPr>
        <a:xfrm flipV="1">
          <a:off x="13512800" y="1077288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84138</xdr:rowOff>
    </xdr:from>
    <xdr:to>
      <xdr:col>81</xdr:col>
      <xdr:colOff>95250</xdr:colOff>
      <xdr:row>63</xdr:row>
      <xdr:rowOff>14288</xdr:rowOff>
    </xdr:to>
    <xdr:sp macro="" textlink="">
      <xdr:nvSpPr>
        <xdr:cNvPr id="341" name="楕円 340"/>
        <xdr:cNvSpPr/>
      </xdr:nvSpPr>
      <xdr:spPr>
        <a:xfrm>
          <a:off x="16967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100665</xdr:rowOff>
    </xdr:from>
    <xdr:ext cx="762000" cy="259045"/>
    <xdr:sp macro="" textlink="">
      <xdr:nvSpPr>
        <xdr:cNvPr id="342" name="定員管理の状況該当値テキスト"/>
        <xdr:cNvSpPr txBox="1"/>
      </xdr:nvSpPr>
      <xdr:spPr>
        <a:xfrm>
          <a:off x="17106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92181</xdr:rowOff>
    </xdr:from>
    <xdr:to>
      <xdr:col>77</xdr:col>
      <xdr:colOff>95250</xdr:colOff>
      <xdr:row>63</xdr:row>
      <xdr:rowOff>22331</xdr:rowOff>
    </xdr:to>
    <xdr:sp macro="" textlink="">
      <xdr:nvSpPr>
        <xdr:cNvPr id="343" name="楕円 342"/>
        <xdr:cNvSpPr/>
      </xdr:nvSpPr>
      <xdr:spPr>
        <a:xfrm>
          <a:off x="16129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32508</xdr:rowOff>
    </xdr:from>
    <xdr:ext cx="736600" cy="259045"/>
    <xdr:sp macro="" textlink="">
      <xdr:nvSpPr>
        <xdr:cNvPr id="344" name="テキスト ボックス 343"/>
        <xdr:cNvSpPr txBox="1"/>
      </xdr:nvSpPr>
      <xdr:spPr>
        <a:xfrm>
          <a:off x="15798800" y="1049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84138</xdr:rowOff>
    </xdr:from>
    <xdr:to>
      <xdr:col>73</xdr:col>
      <xdr:colOff>44450</xdr:colOff>
      <xdr:row>63</xdr:row>
      <xdr:rowOff>14288</xdr:rowOff>
    </xdr:to>
    <xdr:sp macro="" textlink="">
      <xdr:nvSpPr>
        <xdr:cNvPr id="345" name="楕円 344"/>
        <xdr:cNvSpPr/>
      </xdr:nvSpPr>
      <xdr:spPr>
        <a:xfrm>
          <a:off x="15240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24465</xdr:rowOff>
    </xdr:from>
    <xdr:ext cx="762000" cy="259045"/>
    <xdr:sp macro="" textlink="">
      <xdr:nvSpPr>
        <xdr:cNvPr id="346" name="テキスト ボックス 345"/>
        <xdr:cNvSpPr txBox="1"/>
      </xdr:nvSpPr>
      <xdr:spPr>
        <a:xfrm>
          <a:off x="14909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92181</xdr:rowOff>
    </xdr:from>
    <xdr:to>
      <xdr:col>68</xdr:col>
      <xdr:colOff>203200</xdr:colOff>
      <xdr:row>63</xdr:row>
      <xdr:rowOff>22331</xdr:rowOff>
    </xdr:to>
    <xdr:sp macro="" textlink="">
      <xdr:nvSpPr>
        <xdr:cNvPr id="347" name="楕円 346"/>
        <xdr:cNvSpPr/>
      </xdr:nvSpPr>
      <xdr:spPr>
        <a:xfrm>
          <a:off x="14351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32508</xdr:rowOff>
    </xdr:from>
    <xdr:ext cx="762000" cy="259045"/>
    <xdr:sp macro="" textlink="">
      <xdr:nvSpPr>
        <xdr:cNvPr id="348" name="テキスト ボックス 347"/>
        <xdr:cNvSpPr txBox="1"/>
      </xdr:nvSpPr>
      <xdr:spPr>
        <a:xfrm>
          <a:off x="14020800" y="104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112289</xdr:rowOff>
    </xdr:from>
    <xdr:to>
      <xdr:col>64</xdr:col>
      <xdr:colOff>152400</xdr:colOff>
      <xdr:row>63</xdr:row>
      <xdr:rowOff>42439</xdr:rowOff>
    </xdr:to>
    <xdr:sp macro="" textlink="">
      <xdr:nvSpPr>
        <xdr:cNvPr id="349" name="楕円 348"/>
        <xdr:cNvSpPr/>
      </xdr:nvSpPr>
      <xdr:spPr>
        <a:xfrm>
          <a:off x="13462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52616</xdr:rowOff>
    </xdr:from>
    <xdr:ext cx="762000" cy="259045"/>
    <xdr:sp macro="" textlink="">
      <xdr:nvSpPr>
        <xdr:cNvPr id="350" name="テキスト ボックス 349"/>
        <xdr:cNvSpPr txBox="1"/>
      </xdr:nvSpPr>
      <xdr:spPr>
        <a:xfrm>
          <a:off x="13131800" y="1051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増加となり、平成２９年度においても類似団体平均を上回る結果となっている。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近年、小中学校のトイレ改修や空調整備、幸房小学校校舎増改築、運動施設（陸上競技場）整備などの大規模な工事を行っており、借入額が増加し、元利償還額も増加していることが要因である。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今後も翌年度以降における財政の状況を考慮し、数値の抑制に努める。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117475</xdr:rowOff>
    </xdr:from>
    <xdr:to>
      <xdr:col>81</xdr:col>
      <xdr:colOff>44450</xdr:colOff>
      <xdr:row>39</xdr:row>
      <xdr:rowOff>141605</xdr:rowOff>
    </xdr:to>
    <xdr:cxnSp macro="">
      <xdr:nvCxnSpPr>
        <xdr:cNvPr id="380" name="直線コネクタ 379"/>
        <xdr:cNvCxnSpPr/>
      </xdr:nvCxnSpPr>
      <xdr:spPr>
        <a:xfrm>
          <a:off x="16179800" y="68040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117475</xdr:rowOff>
    </xdr:from>
    <xdr:to>
      <xdr:col>77</xdr:col>
      <xdr:colOff>44450</xdr:colOff>
      <xdr:row>39</xdr:row>
      <xdr:rowOff>123507</xdr:rowOff>
    </xdr:to>
    <xdr:cxnSp macro="">
      <xdr:nvCxnSpPr>
        <xdr:cNvPr id="383" name="直線コネクタ 382"/>
        <xdr:cNvCxnSpPr/>
      </xdr:nvCxnSpPr>
      <xdr:spPr>
        <a:xfrm flipV="1">
          <a:off x="15290800" y="68040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123507</xdr:rowOff>
    </xdr:from>
    <xdr:to>
      <xdr:col>72</xdr:col>
      <xdr:colOff>203200</xdr:colOff>
      <xdr:row>39</xdr:row>
      <xdr:rowOff>159703</xdr:rowOff>
    </xdr:to>
    <xdr:cxnSp macro="">
      <xdr:nvCxnSpPr>
        <xdr:cNvPr id="386" name="直線コネクタ 385"/>
        <xdr:cNvCxnSpPr/>
      </xdr:nvCxnSpPr>
      <xdr:spPr>
        <a:xfrm flipV="1">
          <a:off x="14401800" y="681005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159703</xdr:rowOff>
    </xdr:from>
    <xdr:to>
      <xdr:col>68</xdr:col>
      <xdr:colOff>152400</xdr:colOff>
      <xdr:row>40</xdr:row>
      <xdr:rowOff>42545</xdr:rowOff>
    </xdr:to>
    <xdr:cxnSp macro="">
      <xdr:nvCxnSpPr>
        <xdr:cNvPr id="389" name="直線コネクタ 388"/>
        <xdr:cNvCxnSpPr/>
      </xdr:nvCxnSpPr>
      <xdr:spPr>
        <a:xfrm flipV="1">
          <a:off x="13512800" y="684625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90805</xdr:rowOff>
    </xdr:from>
    <xdr:to>
      <xdr:col>81</xdr:col>
      <xdr:colOff>95250</xdr:colOff>
      <xdr:row>40</xdr:row>
      <xdr:rowOff>20955</xdr:rowOff>
    </xdr:to>
    <xdr:sp macro="" textlink="">
      <xdr:nvSpPr>
        <xdr:cNvPr id="399" name="楕円 398"/>
        <xdr:cNvSpPr/>
      </xdr:nvSpPr>
      <xdr:spPr>
        <a:xfrm>
          <a:off x="169672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62882</xdr:rowOff>
    </xdr:from>
    <xdr:ext cx="762000" cy="259045"/>
    <xdr:sp macro="" textlink="">
      <xdr:nvSpPr>
        <xdr:cNvPr id="400" name="公債費負担の状況該当値テキスト"/>
        <xdr:cNvSpPr txBox="1"/>
      </xdr:nvSpPr>
      <xdr:spPr>
        <a:xfrm>
          <a:off x="17106900" y="674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66675</xdr:rowOff>
    </xdr:from>
    <xdr:to>
      <xdr:col>77</xdr:col>
      <xdr:colOff>95250</xdr:colOff>
      <xdr:row>39</xdr:row>
      <xdr:rowOff>168275</xdr:rowOff>
    </xdr:to>
    <xdr:sp macro="" textlink="">
      <xdr:nvSpPr>
        <xdr:cNvPr id="401" name="楕円 400"/>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153052</xdr:rowOff>
    </xdr:from>
    <xdr:ext cx="736600" cy="259045"/>
    <xdr:sp macro="" textlink="">
      <xdr:nvSpPr>
        <xdr:cNvPr id="402" name="テキスト ボックス 401"/>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72707</xdr:rowOff>
    </xdr:from>
    <xdr:to>
      <xdr:col>73</xdr:col>
      <xdr:colOff>44450</xdr:colOff>
      <xdr:row>40</xdr:row>
      <xdr:rowOff>2857</xdr:rowOff>
    </xdr:to>
    <xdr:sp macro="" textlink="">
      <xdr:nvSpPr>
        <xdr:cNvPr id="403" name="楕円 402"/>
        <xdr:cNvSpPr/>
      </xdr:nvSpPr>
      <xdr:spPr>
        <a:xfrm>
          <a:off x="15240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159084</xdr:rowOff>
    </xdr:from>
    <xdr:ext cx="762000" cy="259045"/>
    <xdr:sp macro="" textlink="">
      <xdr:nvSpPr>
        <xdr:cNvPr id="404" name="テキスト ボックス 403"/>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108903</xdr:rowOff>
    </xdr:from>
    <xdr:to>
      <xdr:col>68</xdr:col>
      <xdr:colOff>203200</xdr:colOff>
      <xdr:row>40</xdr:row>
      <xdr:rowOff>39053</xdr:rowOff>
    </xdr:to>
    <xdr:sp macro="" textlink="">
      <xdr:nvSpPr>
        <xdr:cNvPr id="405" name="楕円 404"/>
        <xdr:cNvSpPr/>
      </xdr:nvSpPr>
      <xdr:spPr>
        <a:xfrm>
          <a:off x="14351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23830</xdr:rowOff>
    </xdr:from>
    <xdr:ext cx="762000" cy="259045"/>
    <xdr:sp macro="" textlink="">
      <xdr:nvSpPr>
        <xdr:cNvPr id="406" name="テキスト ボックス 405"/>
        <xdr:cNvSpPr txBox="1"/>
      </xdr:nvSpPr>
      <xdr:spPr>
        <a:xfrm>
          <a:off x="14020800" y="68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163195</xdr:rowOff>
    </xdr:from>
    <xdr:to>
      <xdr:col>64</xdr:col>
      <xdr:colOff>152400</xdr:colOff>
      <xdr:row>40</xdr:row>
      <xdr:rowOff>93345</xdr:rowOff>
    </xdr:to>
    <xdr:sp macro="" textlink="">
      <xdr:nvSpPr>
        <xdr:cNvPr id="407" name="楕円 406"/>
        <xdr:cNvSpPr/>
      </xdr:nvSpPr>
      <xdr:spPr>
        <a:xfrm>
          <a:off x="13462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78122</xdr:rowOff>
    </xdr:from>
    <xdr:ext cx="762000" cy="259045"/>
    <xdr:sp macro="" textlink="">
      <xdr:nvSpPr>
        <xdr:cNvPr id="408" name="テキスト ボックス 407"/>
        <xdr:cNvSpPr txBox="1"/>
      </xdr:nvSpPr>
      <xdr:spPr>
        <a:xfrm>
          <a:off x="13131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三郷中央地区交流施設整備により、債務負担行為に基づく支出予定額が前年度比で約８億円増加したためである。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今後も当該年度のみならず、翌年度以降における財政の状況を考慮し、その健全な運営を損なうことがないよう、財政運営の健全化を図る。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423</xdr:rowOff>
    </xdr:from>
    <xdr:to>
      <xdr:col>81</xdr:col>
      <xdr:colOff>44450</xdr:colOff>
      <xdr:row>18</xdr:row>
      <xdr:rowOff>2721</xdr:rowOff>
    </xdr:to>
    <xdr:cxnSp macro="">
      <xdr:nvCxnSpPr>
        <xdr:cNvPr id="444" name="直線コネクタ 443"/>
        <xdr:cNvCxnSpPr/>
      </xdr:nvCxnSpPr>
      <xdr:spPr>
        <a:xfrm>
          <a:off x="16179800" y="308652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167277</xdr:rowOff>
    </xdr:from>
    <xdr:to>
      <xdr:col>77</xdr:col>
      <xdr:colOff>44450</xdr:colOff>
      <xdr:row>18</xdr:row>
      <xdr:rowOff>423</xdr:rowOff>
    </xdr:to>
    <xdr:cxnSp macro="">
      <xdr:nvCxnSpPr>
        <xdr:cNvPr id="447" name="直線コネクタ 446"/>
        <xdr:cNvCxnSpPr/>
      </xdr:nvCxnSpPr>
      <xdr:spPr>
        <a:xfrm>
          <a:off x="15290800" y="308192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82248</xdr:rowOff>
    </xdr:from>
    <xdr:to>
      <xdr:col>72</xdr:col>
      <xdr:colOff>203200</xdr:colOff>
      <xdr:row>17</xdr:row>
      <xdr:rowOff>167277</xdr:rowOff>
    </xdr:to>
    <xdr:cxnSp macro="">
      <xdr:nvCxnSpPr>
        <xdr:cNvPr id="450" name="直線コネクタ 449"/>
        <xdr:cNvCxnSpPr/>
      </xdr:nvCxnSpPr>
      <xdr:spPr>
        <a:xfrm>
          <a:off x="14401800" y="2996898"/>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82248</xdr:rowOff>
    </xdr:from>
    <xdr:to>
      <xdr:col>68</xdr:col>
      <xdr:colOff>152400</xdr:colOff>
      <xdr:row>17</xdr:row>
      <xdr:rowOff>96036</xdr:rowOff>
    </xdr:to>
    <xdr:cxnSp macro="">
      <xdr:nvCxnSpPr>
        <xdr:cNvPr id="453" name="直線コネクタ 452"/>
        <xdr:cNvCxnSpPr/>
      </xdr:nvCxnSpPr>
      <xdr:spPr>
        <a:xfrm flipV="1">
          <a:off x="13512800" y="299689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123371</xdr:rowOff>
    </xdr:from>
    <xdr:to>
      <xdr:col>81</xdr:col>
      <xdr:colOff>95250</xdr:colOff>
      <xdr:row>18</xdr:row>
      <xdr:rowOff>53521</xdr:rowOff>
    </xdr:to>
    <xdr:sp macro="" textlink="">
      <xdr:nvSpPr>
        <xdr:cNvPr id="463" name="楕円 462"/>
        <xdr:cNvSpPr/>
      </xdr:nvSpPr>
      <xdr:spPr>
        <a:xfrm>
          <a:off x="169672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95448</xdr:rowOff>
    </xdr:from>
    <xdr:ext cx="762000" cy="259045"/>
    <xdr:sp macro="" textlink="">
      <xdr:nvSpPr>
        <xdr:cNvPr id="464" name="将来負担の状況該当値テキスト"/>
        <xdr:cNvSpPr txBox="1"/>
      </xdr:nvSpPr>
      <xdr:spPr>
        <a:xfrm>
          <a:off x="17106900" y="301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121073</xdr:rowOff>
    </xdr:from>
    <xdr:to>
      <xdr:col>77</xdr:col>
      <xdr:colOff>95250</xdr:colOff>
      <xdr:row>18</xdr:row>
      <xdr:rowOff>51223</xdr:rowOff>
    </xdr:to>
    <xdr:sp macro="" textlink="">
      <xdr:nvSpPr>
        <xdr:cNvPr id="465" name="楕円 464"/>
        <xdr:cNvSpPr/>
      </xdr:nvSpPr>
      <xdr:spPr>
        <a:xfrm>
          <a:off x="16129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36000</xdr:rowOff>
    </xdr:from>
    <xdr:ext cx="736600" cy="259045"/>
    <xdr:sp macro="" textlink="">
      <xdr:nvSpPr>
        <xdr:cNvPr id="466" name="テキスト ボックス 465"/>
        <xdr:cNvSpPr txBox="1"/>
      </xdr:nvSpPr>
      <xdr:spPr>
        <a:xfrm>
          <a:off x="15798800" y="312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116477</xdr:rowOff>
    </xdr:from>
    <xdr:to>
      <xdr:col>73</xdr:col>
      <xdr:colOff>44450</xdr:colOff>
      <xdr:row>18</xdr:row>
      <xdr:rowOff>46627</xdr:rowOff>
    </xdr:to>
    <xdr:sp macro="" textlink="">
      <xdr:nvSpPr>
        <xdr:cNvPr id="467" name="楕円 466"/>
        <xdr:cNvSpPr/>
      </xdr:nvSpPr>
      <xdr:spPr>
        <a:xfrm>
          <a:off x="152400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31404</xdr:rowOff>
    </xdr:from>
    <xdr:ext cx="762000" cy="259045"/>
    <xdr:sp macro="" textlink="">
      <xdr:nvSpPr>
        <xdr:cNvPr id="468" name="テキスト ボックス 467"/>
        <xdr:cNvSpPr txBox="1"/>
      </xdr:nvSpPr>
      <xdr:spPr>
        <a:xfrm>
          <a:off x="14909800" y="31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31448</xdr:rowOff>
    </xdr:from>
    <xdr:to>
      <xdr:col>68</xdr:col>
      <xdr:colOff>203200</xdr:colOff>
      <xdr:row>17</xdr:row>
      <xdr:rowOff>133048</xdr:rowOff>
    </xdr:to>
    <xdr:sp macro="" textlink="">
      <xdr:nvSpPr>
        <xdr:cNvPr id="469" name="楕円 468"/>
        <xdr:cNvSpPr/>
      </xdr:nvSpPr>
      <xdr:spPr>
        <a:xfrm>
          <a:off x="14351000" y="29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117825</xdr:rowOff>
    </xdr:from>
    <xdr:ext cx="762000" cy="259045"/>
    <xdr:sp macro="" textlink="">
      <xdr:nvSpPr>
        <xdr:cNvPr id="470" name="テキスト ボックス 469"/>
        <xdr:cNvSpPr txBox="1"/>
      </xdr:nvSpPr>
      <xdr:spPr>
        <a:xfrm>
          <a:off x="14020800" y="303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45236</xdr:rowOff>
    </xdr:from>
    <xdr:to>
      <xdr:col>64</xdr:col>
      <xdr:colOff>152400</xdr:colOff>
      <xdr:row>17</xdr:row>
      <xdr:rowOff>146836</xdr:rowOff>
    </xdr:to>
    <xdr:sp macro="" textlink="">
      <xdr:nvSpPr>
        <xdr:cNvPr id="471" name="楕円 470"/>
        <xdr:cNvSpPr/>
      </xdr:nvSpPr>
      <xdr:spPr>
        <a:xfrm>
          <a:off x="13462000" y="29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131613</xdr:rowOff>
    </xdr:from>
    <xdr:ext cx="762000" cy="259045"/>
    <xdr:sp macro="" textlink="">
      <xdr:nvSpPr>
        <xdr:cNvPr id="472" name="テキスト ボックス 471"/>
        <xdr:cNvSpPr txBox="1"/>
      </xdr:nvSpPr>
      <xdr:spPr>
        <a:xfrm>
          <a:off x="13131800" y="30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140,100
136,312
30.13
49,070,116
45,933,752
2,962,702
25,259,148
41,714,038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と同ポイントとなっ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bg1">
                  <a:lumMod val="50000"/>
                </a:schemeClr>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の退職金支給額が減少となったが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年度も引き続き、多くの新規採用職員の雇用により、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職員給が増加となったことなどが要因である。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今後も「第４次三郷市総合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計画後期基本計画」に則り、職員数の適正化とともに行政の効率化を図る。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73660</xdr:rowOff>
    </xdr:to>
    <xdr:cxnSp macro="">
      <xdr:nvCxnSpPr>
        <xdr:cNvPr id="66" name="直線コネクタ 65"/>
        <xdr:cNvCxnSpPr/>
      </xdr:nvCxnSpPr>
      <xdr:spPr>
        <a:xfrm>
          <a:off x="3987800" y="624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127000</xdr:rowOff>
    </xdr:to>
    <xdr:cxnSp macro="">
      <xdr:nvCxnSpPr>
        <xdr:cNvPr id="69" name="直線コネクタ 68"/>
        <xdr:cNvCxnSpPr/>
      </xdr:nvCxnSpPr>
      <xdr:spPr>
        <a:xfrm flipV="1">
          <a:off x="3098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1270</xdr:rowOff>
    </xdr:to>
    <xdr:cxnSp macro="">
      <xdr:nvCxnSpPr>
        <xdr:cNvPr id="72" name="直線コネクタ 71"/>
        <xdr:cNvCxnSpPr/>
      </xdr:nvCxnSpPr>
      <xdr:spPr>
        <a:xfrm flipV="1">
          <a:off x="2209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16510</xdr:rowOff>
    </xdr:to>
    <xdr:cxnSp macro="">
      <xdr:nvCxnSpPr>
        <xdr:cNvPr id="75" name="直線コネクタ 74"/>
        <xdr:cNvCxnSpPr/>
      </xdr:nvCxnSpPr>
      <xdr:spPr>
        <a:xfrm flipV="1">
          <a:off x="1320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年度決算では、前年度と比べ０．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これは、平成２８年度に実施した教職員住宅解体工事が皆減したことなどが要因となっている。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今後も、「第４次三郷市総合計画後期基本計画」に基づき、管理経費の効率化を図るなど、物件費の適正化を図る。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90424</xdr:rowOff>
    </xdr:to>
    <xdr:cxnSp macro="">
      <xdr:nvCxnSpPr>
        <xdr:cNvPr id="125" name="直線コネクタ 124"/>
        <xdr:cNvCxnSpPr/>
      </xdr:nvCxnSpPr>
      <xdr:spPr>
        <a:xfrm flipV="1">
          <a:off x="15671800" y="31216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90424</xdr:rowOff>
    </xdr:to>
    <xdr:cxnSp macro="">
      <xdr:nvCxnSpPr>
        <xdr:cNvPr id="128" name="直線コネクタ 127"/>
        <xdr:cNvCxnSpPr/>
      </xdr:nvCxnSpPr>
      <xdr:spPr>
        <a:xfrm>
          <a:off x="14782800" y="3167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81280</xdr:rowOff>
    </xdr:to>
    <xdr:cxnSp macro="">
      <xdr:nvCxnSpPr>
        <xdr:cNvPr id="131" name="直線コネクタ 130"/>
        <xdr:cNvCxnSpPr/>
      </xdr:nvCxnSpPr>
      <xdr:spPr>
        <a:xfrm>
          <a:off x="13893800" y="3139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53848</xdr:rowOff>
    </xdr:to>
    <xdr:cxnSp macro="">
      <xdr:nvCxnSpPr>
        <xdr:cNvPr id="134" name="直線コネクタ 133"/>
        <xdr:cNvCxnSpPr/>
      </xdr:nvCxnSpPr>
      <xdr:spPr>
        <a:xfrm>
          <a:off x="13004800" y="3057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39624</xdr:rowOff>
    </xdr:from>
    <xdr:to>
      <xdr:col>78</xdr:col>
      <xdr:colOff>120650</xdr:colOff>
      <xdr:row>18</xdr:row>
      <xdr:rowOff>141224</xdr:rowOff>
    </xdr:to>
    <xdr:sp macro="" textlink="">
      <xdr:nvSpPr>
        <xdr:cNvPr id="146" name="楕円 145"/>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126001</xdr:rowOff>
    </xdr:from>
    <xdr:ext cx="736600" cy="259045"/>
    <xdr:sp macro="" textlink="">
      <xdr:nvSpPr>
        <xdr:cNvPr id="147" name="テキスト ボックス 146"/>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0" name="楕円 149"/>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1" name="テキスト ボックス 150"/>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2" name="楕円 151"/>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3" name="テキスト ボックス 152"/>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障害福祉サービス給付に係る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関連の経費が増加したことなどにより、扶助費決算額は増額となっているものの、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市税や地方消費税交付金が増収となったことから、分母である経常一般財源収入も増加したことが要因である。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社会情勢に大きく左右されるため、厳しい状況が続くが、</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第４次三郷市総合計画後期基本計画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」に基づき、財政圧迫の上昇傾向に歯止めをかけるよう努める。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99785</xdr:rowOff>
    </xdr:to>
    <xdr:cxnSp macro="">
      <xdr:nvCxnSpPr>
        <xdr:cNvPr id="188" name="直線コネクタ 187"/>
        <xdr:cNvCxnSpPr/>
      </xdr:nvCxnSpPr>
      <xdr:spPr>
        <a:xfrm flipV="1">
          <a:off x="3987800" y="9690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132443</xdr:rowOff>
    </xdr:to>
    <xdr:cxnSp macro="">
      <xdr:nvCxnSpPr>
        <xdr:cNvPr id="191" name="直線コネクタ 190"/>
        <xdr:cNvCxnSpPr/>
      </xdr:nvCxnSpPr>
      <xdr:spPr>
        <a:xfrm flipV="1">
          <a:off x="3098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132443</xdr:rowOff>
    </xdr:to>
    <xdr:cxnSp macro="">
      <xdr:nvCxnSpPr>
        <xdr:cNvPr id="194" name="直線コネクタ 193"/>
        <xdr:cNvCxnSpPr/>
      </xdr:nvCxnSpPr>
      <xdr:spPr>
        <a:xfrm>
          <a:off x="2209800" y="94615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107950</xdr:rowOff>
    </xdr:to>
    <xdr:cxnSp macro="">
      <xdr:nvCxnSpPr>
        <xdr:cNvPr id="197" name="直線コネクタ 196"/>
        <xdr:cNvCxnSpPr/>
      </xdr:nvCxnSpPr>
      <xdr:spPr>
        <a:xfrm flipV="1">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8"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0" name="テキスト ボックス 209"/>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1" name="楕円 210"/>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2" name="テキスト ボックス 211"/>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4" name="テキスト ボックス 213"/>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主な要因は、特別会計への繰出金が増加したためである。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今後も引き続き、特別会計における自主財源の確保に努め、数値改善に努める。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107950</xdr:rowOff>
    </xdr:to>
    <xdr:cxnSp macro="">
      <xdr:nvCxnSpPr>
        <xdr:cNvPr id="249" name="直線コネクタ 248"/>
        <xdr:cNvCxnSpPr/>
      </xdr:nvCxnSpPr>
      <xdr:spPr>
        <a:xfrm>
          <a:off x="15671800" y="981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44450</xdr:rowOff>
    </xdr:to>
    <xdr:cxnSp macro="">
      <xdr:nvCxnSpPr>
        <xdr:cNvPr id="252" name="直線コネクタ 251"/>
        <xdr:cNvCxnSpPr/>
      </xdr:nvCxnSpPr>
      <xdr:spPr>
        <a:xfrm>
          <a:off x="14782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56</xdr:row>
      <xdr:rowOff>114300</xdr:rowOff>
    </xdr:to>
    <xdr:cxnSp macro="">
      <xdr:nvCxnSpPr>
        <xdr:cNvPr id="255" name="直線コネクタ 254"/>
        <xdr:cNvCxnSpPr/>
      </xdr:nvCxnSpPr>
      <xdr:spPr>
        <a:xfrm>
          <a:off x="13893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25400</xdr:rowOff>
    </xdr:from>
    <xdr:to>
      <xdr:col>69</xdr:col>
      <xdr:colOff>92075</xdr:colOff>
      <xdr:row>56</xdr:row>
      <xdr:rowOff>114300</xdr:rowOff>
    </xdr:to>
    <xdr:cxnSp macro="">
      <xdr:nvCxnSpPr>
        <xdr:cNvPr id="258" name="直線コネクタ 257"/>
        <xdr:cNvCxnSpPr/>
      </xdr:nvCxnSpPr>
      <xdr:spPr>
        <a:xfrm>
          <a:off x="13004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0" name="楕円 269"/>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80027</xdr:rowOff>
    </xdr:from>
    <xdr:ext cx="736600" cy="259045"/>
    <xdr:sp macro="" textlink="">
      <xdr:nvSpPr>
        <xdr:cNvPr id="271" name="テキスト ボックス 270"/>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2" name="楕円 271"/>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3" name="テキスト ボックス 272"/>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4" name="楕円 273"/>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5" name="テキスト ボックス 274"/>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146050</xdr:rowOff>
    </xdr:from>
    <xdr:to>
      <xdr:col>65</xdr:col>
      <xdr:colOff>53975</xdr:colOff>
      <xdr:row>56</xdr:row>
      <xdr:rowOff>76200</xdr:rowOff>
    </xdr:to>
    <xdr:sp macro="" textlink="">
      <xdr:nvSpPr>
        <xdr:cNvPr id="276" name="楕円 275"/>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77" name="テキスト ボックス 276"/>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東埼玉資源環境組合負担金（じん芥分）が大幅に減少したことなどが要因となっている。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今後も引き続き、補助金の公平性の確保を行うなど適正化を図る。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114300</xdr:rowOff>
    </xdr:from>
    <xdr:to>
      <xdr:col>82</xdr:col>
      <xdr:colOff>107950</xdr:colOff>
      <xdr:row>35</xdr:row>
      <xdr:rowOff>19050</xdr:rowOff>
    </xdr:to>
    <xdr:cxnSp macro="">
      <xdr:nvCxnSpPr>
        <xdr:cNvPr id="310" name="直線コネクタ 309"/>
        <xdr:cNvCxnSpPr/>
      </xdr:nvCxnSpPr>
      <xdr:spPr>
        <a:xfrm flipV="1">
          <a:off x="15671800" y="5943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19050</xdr:rowOff>
    </xdr:to>
    <xdr:cxnSp macro="">
      <xdr:nvCxnSpPr>
        <xdr:cNvPr id="313" name="直線コネクタ 312"/>
        <xdr:cNvCxnSpPr/>
      </xdr:nvCxnSpPr>
      <xdr:spPr>
        <a:xfrm>
          <a:off x="14782800" y="599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165100</xdr:rowOff>
    </xdr:to>
    <xdr:cxnSp macro="">
      <xdr:nvCxnSpPr>
        <xdr:cNvPr id="316" name="直線コネクタ 315"/>
        <xdr:cNvCxnSpPr/>
      </xdr:nvCxnSpPr>
      <xdr:spPr>
        <a:xfrm>
          <a:off x="13893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152400</xdr:rowOff>
    </xdr:to>
    <xdr:cxnSp macro="">
      <xdr:nvCxnSpPr>
        <xdr:cNvPr id="319" name="直線コネクタ 318"/>
        <xdr:cNvCxnSpPr/>
      </xdr:nvCxnSpPr>
      <xdr:spPr>
        <a:xfrm flipV="1">
          <a:off x="13004800" y="595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63500</xdr:rowOff>
    </xdr:from>
    <xdr:to>
      <xdr:col>82</xdr:col>
      <xdr:colOff>158750</xdr:colOff>
      <xdr:row>34</xdr:row>
      <xdr:rowOff>165100</xdr:rowOff>
    </xdr:to>
    <xdr:sp macro="" textlink="">
      <xdr:nvSpPr>
        <xdr:cNvPr id="329" name="楕円 328"/>
        <xdr:cNvSpPr/>
      </xdr:nvSpPr>
      <xdr:spPr>
        <a:xfrm>
          <a:off x="16459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80027</xdr:rowOff>
    </xdr:from>
    <xdr:ext cx="762000" cy="259045"/>
    <xdr:sp macro="" textlink="">
      <xdr:nvSpPr>
        <xdr:cNvPr id="330" name="補助費等該当値テキスト"/>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139700</xdr:rowOff>
    </xdr:from>
    <xdr:to>
      <xdr:col>78</xdr:col>
      <xdr:colOff>120650</xdr:colOff>
      <xdr:row>35</xdr:row>
      <xdr:rowOff>69850</xdr:rowOff>
    </xdr:to>
    <xdr:sp macro="" textlink="">
      <xdr:nvSpPr>
        <xdr:cNvPr id="331" name="楕円 330"/>
        <xdr:cNvSpPr/>
      </xdr:nvSpPr>
      <xdr:spPr>
        <a:xfrm>
          <a:off x="15621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80027</xdr:rowOff>
    </xdr:from>
    <xdr:ext cx="736600" cy="259045"/>
    <xdr:sp macro="" textlink="">
      <xdr:nvSpPr>
        <xdr:cNvPr id="332" name="テキスト ボックス 331"/>
        <xdr:cNvSpPr txBox="1"/>
      </xdr:nvSpPr>
      <xdr:spPr>
        <a:xfrm>
          <a:off x="15290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3" name="楕円 332"/>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4" name="テキスト ボックス 333"/>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101600</xdr:rowOff>
    </xdr:from>
    <xdr:to>
      <xdr:col>65</xdr:col>
      <xdr:colOff>53975</xdr:colOff>
      <xdr:row>35</xdr:row>
      <xdr:rowOff>31750</xdr:rowOff>
    </xdr:to>
    <xdr:sp macro="" textlink="">
      <xdr:nvSpPr>
        <xdr:cNvPr id="337" name="楕円 336"/>
        <xdr:cNvSpPr/>
      </xdr:nvSpPr>
      <xdr:spPr>
        <a:xfrm>
          <a:off x="12954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41927</xdr:rowOff>
    </xdr:from>
    <xdr:ext cx="762000" cy="259045"/>
    <xdr:sp macro="" textlink="">
      <xdr:nvSpPr>
        <xdr:cNvPr id="338" name="テキスト ボックス 337"/>
        <xdr:cNvSpPr txBox="1"/>
      </xdr:nvSpPr>
      <xdr:spPr>
        <a:xfrm>
          <a:off x="12623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年度決算では、前年度より０．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ポイント増加し、類似団体平均よりも上回り、高い水準となっている。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過去に借り入れた小中学校のトイレ改修や空調整備の償還が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増加しており、市財政への負荷は大きなものとなっている。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今後も、翌年度以降における財政の状況を考慮し、より低利の借入れを行うなど、健全な財政運営に努める。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138430</xdr:rowOff>
    </xdr:to>
    <xdr:cxnSp macro="">
      <xdr:nvCxnSpPr>
        <xdr:cNvPr id="368" name="直線コネクタ 367"/>
        <xdr:cNvCxnSpPr/>
      </xdr:nvCxnSpPr>
      <xdr:spPr>
        <a:xfrm>
          <a:off x="3987800" y="133126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110998</xdr:rowOff>
    </xdr:to>
    <xdr:cxnSp macro="">
      <xdr:nvCxnSpPr>
        <xdr:cNvPr id="371" name="直線コネクタ 370"/>
        <xdr:cNvCxnSpPr/>
      </xdr:nvCxnSpPr>
      <xdr:spPr>
        <a:xfrm>
          <a:off x="3098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129287</xdr:rowOff>
    </xdr:to>
    <xdr:cxnSp macro="">
      <xdr:nvCxnSpPr>
        <xdr:cNvPr id="374" name="直線コネクタ 373"/>
        <xdr:cNvCxnSpPr/>
      </xdr:nvCxnSpPr>
      <xdr:spPr>
        <a:xfrm flipV="1">
          <a:off x="2209800" y="132989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152146</xdr:rowOff>
    </xdr:to>
    <xdr:cxnSp macro="">
      <xdr:nvCxnSpPr>
        <xdr:cNvPr id="377" name="直線コネクタ 376"/>
        <xdr:cNvCxnSpPr/>
      </xdr:nvCxnSpPr>
      <xdr:spPr>
        <a:xfrm flipV="1">
          <a:off x="1320800" y="133309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7" name="楕円 386"/>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8"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89" name="楕円 388"/>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90" name="テキスト ボックス 389"/>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91" name="楕円 390"/>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92" name="テキスト ボックス 391"/>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3" name="楕円 392"/>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94" name="テキスト ボックス 393"/>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5" name="楕円 394"/>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96" name="テキスト ボックス 39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年度決算では、前年度より０．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主な要因は、物件費や補助費などが大幅に減少していることによるものである。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今後も「第４次三郷市総合計画後期基本計画」に基づき、持続可能な財政基盤を確立し、安定した財政運営が行われるよう努める。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49276</xdr:rowOff>
    </xdr:to>
    <xdr:cxnSp macro="">
      <xdr:nvCxnSpPr>
        <xdr:cNvPr id="427" name="直線コネクタ 426"/>
        <xdr:cNvCxnSpPr/>
      </xdr:nvCxnSpPr>
      <xdr:spPr>
        <a:xfrm flipV="1">
          <a:off x="15671800" y="133858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49276</xdr:rowOff>
    </xdr:to>
    <xdr:cxnSp macro="">
      <xdr:nvCxnSpPr>
        <xdr:cNvPr id="430" name="直線コネクタ 429"/>
        <xdr:cNvCxnSpPr/>
      </xdr:nvCxnSpPr>
      <xdr:spPr>
        <a:xfrm>
          <a:off x="14782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78</xdr:row>
      <xdr:rowOff>44704</xdr:rowOff>
    </xdr:to>
    <xdr:cxnSp macro="">
      <xdr:nvCxnSpPr>
        <xdr:cNvPr id="433" name="直線コネクタ 432"/>
        <xdr:cNvCxnSpPr/>
      </xdr:nvCxnSpPr>
      <xdr:spPr>
        <a:xfrm>
          <a:off x="13893800" y="13303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101854</xdr:rowOff>
    </xdr:to>
    <xdr:cxnSp macro="">
      <xdr:nvCxnSpPr>
        <xdr:cNvPr id="436" name="直線コネクタ 435"/>
        <xdr:cNvCxnSpPr/>
      </xdr:nvCxnSpPr>
      <xdr:spPr>
        <a:xfrm>
          <a:off x="13004800" y="13280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6" name="楕円 445"/>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47"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8" name="楕円 447"/>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49" name="テキスト ボックス 448"/>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0" name="楕円 449"/>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1" name="テキスト ボックス 450"/>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2" name="楕円 451"/>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3" name="テキスト ボックス 452"/>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4" name="楕円 453"/>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5" name="テキスト ボックス 454"/>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104184</xdr:rowOff>
    </xdr:from>
    <xdr:to>
      <xdr:col>29</xdr:col>
      <xdr:colOff>127000</xdr:colOff>
      <xdr:row>18</xdr:row>
      <xdr:rowOff>105555</xdr:rowOff>
    </xdr:to>
    <xdr:cxnSp macro="">
      <xdr:nvCxnSpPr>
        <xdr:cNvPr id="52" name="直線コネクタ 51"/>
        <xdr:cNvCxnSpPr/>
      </xdr:nvCxnSpPr>
      <xdr:spPr bwMode="auto">
        <a:xfrm>
          <a:off x="5003800" y="3237909"/>
          <a:ext cx="6477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59998</xdr:rowOff>
    </xdr:from>
    <xdr:to>
      <xdr:col>26</xdr:col>
      <xdr:colOff>50800</xdr:colOff>
      <xdr:row>18</xdr:row>
      <xdr:rowOff>104184</xdr:rowOff>
    </xdr:to>
    <xdr:cxnSp macro="">
      <xdr:nvCxnSpPr>
        <xdr:cNvPr id="55" name="直線コネクタ 54"/>
        <xdr:cNvCxnSpPr/>
      </xdr:nvCxnSpPr>
      <xdr:spPr bwMode="auto">
        <a:xfrm>
          <a:off x="4305300" y="3193723"/>
          <a:ext cx="698500" cy="4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58202</xdr:rowOff>
    </xdr:from>
    <xdr:to>
      <xdr:col>22</xdr:col>
      <xdr:colOff>114300</xdr:colOff>
      <xdr:row>18</xdr:row>
      <xdr:rowOff>59998</xdr:rowOff>
    </xdr:to>
    <xdr:cxnSp macro="">
      <xdr:nvCxnSpPr>
        <xdr:cNvPr id="58" name="直線コネクタ 57"/>
        <xdr:cNvCxnSpPr/>
      </xdr:nvCxnSpPr>
      <xdr:spPr bwMode="auto">
        <a:xfrm>
          <a:off x="3606800" y="3191927"/>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58202</xdr:rowOff>
    </xdr:from>
    <xdr:to>
      <xdr:col>18</xdr:col>
      <xdr:colOff>177800</xdr:colOff>
      <xdr:row>18</xdr:row>
      <xdr:rowOff>93929</xdr:rowOff>
    </xdr:to>
    <xdr:cxnSp macro="">
      <xdr:nvCxnSpPr>
        <xdr:cNvPr id="61" name="直線コネクタ 60"/>
        <xdr:cNvCxnSpPr/>
      </xdr:nvCxnSpPr>
      <xdr:spPr bwMode="auto">
        <a:xfrm flipV="1">
          <a:off x="2908300" y="3191927"/>
          <a:ext cx="698500" cy="3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54755</xdr:rowOff>
    </xdr:from>
    <xdr:to>
      <xdr:col>29</xdr:col>
      <xdr:colOff>177800</xdr:colOff>
      <xdr:row>18</xdr:row>
      <xdr:rowOff>156355</xdr:rowOff>
    </xdr:to>
    <xdr:sp macro="" textlink="">
      <xdr:nvSpPr>
        <xdr:cNvPr id="71" name="楕円 70"/>
        <xdr:cNvSpPr/>
      </xdr:nvSpPr>
      <xdr:spPr bwMode="auto">
        <a:xfrm>
          <a:off x="5600700" y="318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26832</xdr:rowOff>
    </xdr:from>
    <xdr:ext cx="762000" cy="259045"/>
    <xdr:sp macro="" textlink="">
      <xdr:nvSpPr>
        <xdr:cNvPr id="72" name="人口1人当たり決算額の推移該当値テキスト130"/>
        <xdr:cNvSpPr txBox="1"/>
      </xdr:nvSpPr>
      <xdr:spPr>
        <a:xfrm>
          <a:off x="5740400" y="31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53384</xdr:rowOff>
    </xdr:from>
    <xdr:to>
      <xdr:col>26</xdr:col>
      <xdr:colOff>101600</xdr:colOff>
      <xdr:row>18</xdr:row>
      <xdr:rowOff>154984</xdr:rowOff>
    </xdr:to>
    <xdr:sp macro="" textlink="">
      <xdr:nvSpPr>
        <xdr:cNvPr id="73" name="楕円 72"/>
        <xdr:cNvSpPr/>
      </xdr:nvSpPr>
      <xdr:spPr bwMode="auto">
        <a:xfrm>
          <a:off x="4953000" y="318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139761</xdr:rowOff>
    </xdr:from>
    <xdr:ext cx="736600" cy="259045"/>
    <xdr:sp macro="" textlink="">
      <xdr:nvSpPr>
        <xdr:cNvPr id="74" name="テキスト ボックス 73"/>
        <xdr:cNvSpPr txBox="1"/>
      </xdr:nvSpPr>
      <xdr:spPr>
        <a:xfrm>
          <a:off x="4622800" y="327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9198</xdr:rowOff>
    </xdr:from>
    <xdr:to>
      <xdr:col>22</xdr:col>
      <xdr:colOff>165100</xdr:colOff>
      <xdr:row>18</xdr:row>
      <xdr:rowOff>110798</xdr:rowOff>
    </xdr:to>
    <xdr:sp macro="" textlink="">
      <xdr:nvSpPr>
        <xdr:cNvPr id="75" name="楕円 74"/>
        <xdr:cNvSpPr/>
      </xdr:nvSpPr>
      <xdr:spPr bwMode="auto">
        <a:xfrm>
          <a:off x="4254500" y="314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95575</xdr:rowOff>
    </xdr:from>
    <xdr:ext cx="762000" cy="259045"/>
    <xdr:sp macro="" textlink="">
      <xdr:nvSpPr>
        <xdr:cNvPr id="76" name="テキスト ボックス 75"/>
        <xdr:cNvSpPr txBox="1"/>
      </xdr:nvSpPr>
      <xdr:spPr>
        <a:xfrm>
          <a:off x="3924300" y="322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7402</xdr:rowOff>
    </xdr:from>
    <xdr:to>
      <xdr:col>19</xdr:col>
      <xdr:colOff>38100</xdr:colOff>
      <xdr:row>18</xdr:row>
      <xdr:rowOff>109002</xdr:rowOff>
    </xdr:to>
    <xdr:sp macro="" textlink="">
      <xdr:nvSpPr>
        <xdr:cNvPr id="77" name="楕円 76"/>
        <xdr:cNvSpPr/>
      </xdr:nvSpPr>
      <xdr:spPr bwMode="auto">
        <a:xfrm>
          <a:off x="3556000" y="314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93779</xdr:rowOff>
    </xdr:from>
    <xdr:ext cx="762000" cy="259045"/>
    <xdr:sp macro="" textlink="">
      <xdr:nvSpPr>
        <xdr:cNvPr id="78" name="テキスト ボックス 77"/>
        <xdr:cNvSpPr txBox="1"/>
      </xdr:nvSpPr>
      <xdr:spPr>
        <a:xfrm>
          <a:off x="3225800" y="322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43129</xdr:rowOff>
    </xdr:from>
    <xdr:to>
      <xdr:col>15</xdr:col>
      <xdr:colOff>101600</xdr:colOff>
      <xdr:row>18</xdr:row>
      <xdr:rowOff>144729</xdr:rowOff>
    </xdr:to>
    <xdr:sp macro="" textlink="">
      <xdr:nvSpPr>
        <xdr:cNvPr id="79" name="楕円 78"/>
        <xdr:cNvSpPr/>
      </xdr:nvSpPr>
      <xdr:spPr bwMode="auto">
        <a:xfrm>
          <a:off x="28575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129506</xdr:rowOff>
    </xdr:from>
    <xdr:ext cx="762000" cy="259045"/>
    <xdr:sp macro="" textlink="">
      <xdr:nvSpPr>
        <xdr:cNvPr id="80" name="テキスト ボックス 79"/>
        <xdr:cNvSpPr txBox="1"/>
      </xdr:nvSpPr>
      <xdr:spPr>
        <a:xfrm>
          <a:off x="25273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97168</xdr:rowOff>
    </xdr:from>
    <xdr:to>
      <xdr:col>29</xdr:col>
      <xdr:colOff>127000</xdr:colOff>
      <xdr:row>35</xdr:row>
      <xdr:rowOff>121856</xdr:rowOff>
    </xdr:to>
    <xdr:cxnSp macro="">
      <xdr:nvCxnSpPr>
        <xdr:cNvPr id="113" name="直線コネクタ 112"/>
        <xdr:cNvCxnSpPr/>
      </xdr:nvCxnSpPr>
      <xdr:spPr bwMode="auto">
        <a:xfrm flipV="1">
          <a:off x="5003800" y="6707518"/>
          <a:ext cx="647700" cy="2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121856</xdr:rowOff>
    </xdr:from>
    <xdr:to>
      <xdr:col>26</xdr:col>
      <xdr:colOff>50800</xdr:colOff>
      <xdr:row>35</xdr:row>
      <xdr:rowOff>122657</xdr:rowOff>
    </xdr:to>
    <xdr:cxnSp macro="">
      <xdr:nvCxnSpPr>
        <xdr:cNvPr id="116" name="直線コネクタ 115"/>
        <xdr:cNvCxnSpPr/>
      </xdr:nvCxnSpPr>
      <xdr:spPr bwMode="auto">
        <a:xfrm flipV="1">
          <a:off x="4305300" y="6732206"/>
          <a:ext cx="698500" cy="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122657</xdr:rowOff>
    </xdr:from>
    <xdr:to>
      <xdr:col>22</xdr:col>
      <xdr:colOff>114300</xdr:colOff>
      <xdr:row>35</xdr:row>
      <xdr:rowOff>173749</xdr:rowOff>
    </xdr:to>
    <xdr:cxnSp macro="">
      <xdr:nvCxnSpPr>
        <xdr:cNvPr id="119" name="直線コネクタ 118"/>
        <xdr:cNvCxnSpPr/>
      </xdr:nvCxnSpPr>
      <xdr:spPr bwMode="auto">
        <a:xfrm flipV="1">
          <a:off x="3606800" y="6733007"/>
          <a:ext cx="698500" cy="51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108750</xdr:rowOff>
    </xdr:from>
    <xdr:to>
      <xdr:col>18</xdr:col>
      <xdr:colOff>177800</xdr:colOff>
      <xdr:row>35</xdr:row>
      <xdr:rowOff>173749</xdr:rowOff>
    </xdr:to>
    <xdr:cxnSp macro="">
      <xdr:nvCxnSpPr>
        <xdr:cNvPr id="122" name="直線コネクタ 121"/>
        <xdr:cNvCxnSpPr/>
      </xdr:nvCxnSpPr>
      <xdr:spPr bwMode="auto">
        <a:xfrm>
          <a:off x="2908300" y="6719100"/>
          <a:ext cx="698500" cy="6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46368</xdr:rowOff>
    </xdr:from>
    <xdr:to>
      <xdr:col>29</xdr:col>
      <xdr:colOff>177800</xdr:colOff>
      <xdr:row>35</xdr:row>
      <xdr:rowOff>147968</xdr:rowOff>
    </xdr:to>
    <xdr:sp macro="" textlink="">
      <xdr:nvSpPr>
        <xdr:cNvPr id="132" name="楕円 131"/>
        <xdr:cNvSpPr/>
      </xdr:nvSpPr>
      <xdr:spPr bwMode="auto">
        <a:xfrm>
          <a:off x="5600700" y="665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234345</xdr:rowOff>
    </xdr:from>
    <xdr:ext cx="762000" cy="259045"/>
    <xdr:sp macro="" textlink="">
      <xdr:nvSpPr>
        <xdr:cNvPr id="133" name="人口1人当たり決算額の推移該当値テキスト445"/>
        <xdr:cNvSpPr txBox="1"/>
      </xdr:nvSpPr>
      <xdr:spPr>
        <a:xfrm>
          <a:off x="5740400" y="650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71056</xdr:rowOff>
    </xdr:from>
    <xdr:to>
      <xdr:col>26</xdr:col>
      <xdr:colOff>101600</xdr:colOff>
      <xdr:row>35</xdr:row>
      <xdr:rowOff>172656</xdr:rowOff>
    </xdr:to>
    <xdr:sp macro="" textlink="">
      <xdr:nvSpPr>
        <xdr:cNvPr id="134" name="楕円 133"/>
        <xdr:cNvSpPr/>
      </xdr:nvSpPr>
      <xdr:spPr bwMode="auto">
        <a:xfrm>
          <a:off x="4953000" y="668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182833</xdr:rowOff>
    </xdr:from>
    <xdr:ext cx="736600" cy="259045"/>
    <xdr:sp macro="" textlink="">
      <xdr:nvSpPr>
        <xdr:cNvPr id="135" name="テキスト ボックス 134"/>
        <xdr:cNvSpPr txBox="1"/>
      </xdr:nvSpPr>
      <xdr:spPr>
        <a:xfrm>
          <a:off x="4622800" y="6450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71857</xdr:rowOff>
    </xdr:from>
    <xdr:to>
      <xdr:col>22</xdr:col>
      <xdr:colOff>165100</xdr:colOff>
      <xdr:row>35</xdr:row>
      <xdr:rowOff>173457</xdr:rowOff>
    </xdr:to>
    <xdr:sp macro="" textlink="">
      <xdr:nvSpPr>
        <xdr:cNvPr id="136" name="楕円 135"/>
        <xdr:cNvSpPr/>
      </xdr:nvSpPr>
      <xdr:spPr bwMode="auto">
        <a:xfrm>
          <a:off x="4254500" y="6682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183634</xdr:rowOff>
    </xdr:from>
    <xdr:ext cx="762000" cy="259045"/>
    <xdr:sp macro="" textlink="">
      <xdr:nvSpPr>
        <xdr:cNvPr id="137" name="テキスト ボックス 136"/>
        <xdr:cNvSpPr txBox="1"/>
      </xdr:nvSpPr>
      <xdr:spPr>
        <a:xfrm>
          <a:off x="3924300" y="645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122949</xdr:rowOff>
    </xdr:from>
    <xdr:to>
      <xdr:col>19</xdr:col>
      <xdr:colOff>38100</xdr:colOff>
      <xdr:row>35</xdr:row>
      <xdr:rowOff>224549</xdr:rowOff>
    </xdr:to>
    <xdr:sp macro="" textlink="">
      <xdr:nvSpPr>
        <xdr:cNvPr id="138" name="楕円 137"/>
        <xdr:cNvSpPr/>
      </xdr:nvSpPr>
      <xdr:spPr bwMode="auto">
        <a:xfrm>
          <a:off x="3556000" y="673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209326</xdr:rowOff>
    </xdr:from>
    <xdr:ext cx="762000" cy="259045"/>
    <xdr:sp macro="" textlink="">
      <xdr:nvSpPr>
        <xdr:cNvPr id="139" name="テキスト ボックス 138"/>
        <xdr:cNvSpPr txBox="1"/>
      </xdr:nvSpPr>
      <xdr:spPr>
        <a:xfrm>
          <a:off x="3225800" y="68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57950</xdr:rowOff>
    </xdr:from>
    <xdr:to>
      <xdr:col>15</xdr:col>
      <xdr:colOff>101600</xdr:colOff>
      <xdr:row>35</xdr:row>
      <xdr:rowOff>159550</xdr:rowOff>
    </xdr:to>
    <xdr:sp macro="" textlink="">
      <xdr:nvSpPr>
        <xdr:cNvPr id="140" name="楕円 139"/>
        <xdr:cNvSpPr/>
      </xdr:nvSpPr>
      <xdr:spPr bwMode="auto">
        <a:xfrm>
          <a:off x="2857500" y="666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144327</xdr:rowOff>
    </xdr:from>
    <xdr:ext cx="762000" cy="259045"/>
    <xdr:sp macro="" textlink="">
      <xdr:nvSpPr>
        <xdr:cNvPr id="141" name="テキスト ボックス 140"/>
        <xdr:cNvSpPr txBox="1"/>
      </xdr:nvSpPr>
      <xdr:spPr>
        <a:xfrm>
          <a:off x="2527300" y="67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140,100
136,312
30.13
49,070,116
45,933,752
2,962,702
25,259,148
41,714,038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27882</xdr:rowOff>
    </xdr:from>
    <xdr:to>
      <xdr:col>24</xdr:col>
      <xdr:colOff>63500</xdr:colOff>
      <xdr:row>36</xdr:row>
      <xdr:rowOff>29776</xdr:rowOff>
    </xdr:to>
    <xdr:cxnSp macro="">
      <xdr:nvCxnSpPr>
        <xdr:cNvPr id="63" name="直線コネクタ 62"/>
        <xdr:cNvCxnSpPr/>
      </xdr:nvCxnSpPr>
      <xdr:spPr>
        <a:xfrm flipV="1">
          <a:off x="3797300" y="6200082"/>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138230</xdr:rowOff>
    </xdr:from>
    <xdr:to>
      <xdr:col>19</xdr:col>
      <xdr:colOff>177800</xdr:colOff>
      <xdr:row>36</xdr:row>
      <xdr:rowOff>29776</xdr:rowOff>
    </xdr:to>
    <xdr:cxnSp macro="">
      <xdr:nvCxnSpPr>
        <xdr:cNvPr id="66" name="直線コネクタ 65"/>
        <xdr:cNvCxnSpPr/>
      </xdr:nvCxnSpPr>
      <xdr:spPr>
        <a:xfrm>
          <a:off x="2908300" y="6138980"/>
          <a:ext cx="889000" cy="6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79546</xdr:rowOff>
    </xdr:from>
    <xdr:to>
      <xdr:col>15</xdr:col>
      <xdr:colOff>50800</xdr:colOff>
      <xdr:row>35</xdr:row>
      <xdr:rowOff>138230</xdr:rowOff>
    </xdr:to>
    <xdr:cxnSp macro="">
      <xdr:nvCxnSpPr>
        <xdr:cNvPr id="69" name="直線コネクタ 68"/>
        <xdr:cNvCxnSpPr/>
      </xdr:nvCxnSpPr>
      <xdr:spPr>
        <a:xfrm>
          <a:off x="2019300" y="6080296"/>
          <a:ext cx="889000" cy="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77260</xdr:rowOff>
    </xdr:from>
    <xdr:to>
      <xdr:col>10</xdr:col>
      <xdr:colOff>114300</xdr:colOff>
      <xdr:row>35</xdr:row>
      <xdr:rowOff>79546</xdr:rowOff>
    </xdr:to>
    <xdr:cxnSp macro="">
      <xdr:nvCxnSpPr>
        <xdr:cNvPr id="72" name="直線コネクタ 71"/>
        <xdr:cNvCxnSpPr/>
      </xdr:nvCxnSpPr>
      <xdr:spPr>
        <a:xfrm>
          <a:off x="1130300" y="60780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148532</xdr:rowOff>
    </xdr:from>
    <xdr:to>
      <xdr:col>24</xdr:col>
      <xdr:colOff>114300</xdr:colOff>
      <xdr:row>36</xdr:row>
      <xdr:rowOff>78682</xdr:rowOff>
    </xdr:to>
    <xdr:sp macro="" textlink="">
      <xdr:nvSpPr>
        <xdr:cNvPr id="82" name="楕円 81"/>
        <xdr:cNvSpPr/>
      </xdr:nvSpPr>
      <xdr:spPr>
        <a:xfrm>
          <a:off x="4584700" y="61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126959</xdr:rowOff>
    </xdr:from>
    <xdr:ext cx="534377" cy="259045"/>
    <xdr:sp macro="" textlink="">
      <xdr:nvSpPr>
        <xdr:cNvPr id="83" name="人件費該当値テキスト"/>
        <xdr:cNvSpPr txBox="1"/>
      </xdr:nvSpPr>
      <xdr:spPr>
        <a:xfrm>
          <a:off x="4686300" y="612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150426</xdr:rowOff>
    </xdr:from>
    <xdr:to>
      <xdr:col>20</xdr:col>
      <xdr:colOff>38100</xdr:colOff>
      <xdr:row>36</xdr:row>
      <xdr:rowOff>80576</xdr:rowOff>
    </xdr:to>
    <xdr:sp macro="" textlink="">
      <xdr:nvSpPr>
        <xdr:cNvPr id="84" name="楕円 83"/>
        <xdr:cNvSpPr/>
      </xdr:nvSpPr>
      <xdr:spPr>
        <a:xfrm>
          <a:off x="3746500" y="61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71703</xdr:rowOff>
    </xdr:from>
    <xdr:ext cx="534377" cy="259045"/>
    <xdr:sp macro="" textlink="">
      <xdr:nvSpPr>
        <xdr:cNvPr id="85" name="テキスト ボックス 84"/>
        <xdr:cNvSpPr txBox="1"/>
      </xdr:nvSpPr>
      <xdr:spPr>
        <a:xfrm>
          <a:off x="3530111" y="62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87430</xdr:rowOff>
    </xdr:from>
    <xdr:to>
      <xdr:col>15</xdr:col>
      <xdr:colOff>101600</xdr:colOff>
      <xdr:row>36</xdr:row>
      <xdr:rowOff>17580</xdr:rowOff>
    </xdr:to>
    <xdr:sp macro="" textlink="">
      <xdr:nvSpPr>
        <xdr:cNvPr id="86" name="楕円 85"/>
        <xdr:cNvSpPr/>
      </xdr:nvSpPr>
      <xdr:spPr>
        <a:xfrm>
          <a:off x="2857500" y="60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8707</xdr:rowOff>
    </xdr:from>
    <xdr:ext cx="534377" cy="259045"/>
    <xdr:sp macro="" textlink="">
      <xdr:nvSpPr>
        <xdr:cNvPr id="87" name="テキスト ボックス 86"/>
        <xdr:cNvSpPr txBox="1"/>
      </xdr:nvSpPr>
      <xdr:spPr>
        <a:xfrm>
          <a:off x="2641111" y="61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28746</xdr:rowOff>
    </xdr:from>
    <xdr:to>
      <xdr:col>10</xdr:col>
      <xdr:colOff>165100</xdr:colOff>
      <xdr:row>35</xdr:row>
      <xdr:rowOff>130346</xdr:rowOff>
    </xdr:to>
    <xdr:sp macro="" textlink="">
      <xdr:nvSpPr>
        <xdr:cNvPr id="88" name="楕円 87"/>
        <xdr:cNvSpPr/>
      </xdr:nvSpPr>
      <xdr:spPr>
        <a:xfrm>
          <a:off x="1968500" y="60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121473</xdr:rowOff>
    </xdr:from>
    <xdr:ext cx="534377" cy="259045"/>
    <xdr:sp macro="" textlink="">
      <xdr:nvSpPr>
        <xdr:cNvPr id="89" name="テキスト ボックス 88"/>
        <xdr:cNvSpPr txBox="1"/>
      </xdr:nvSpPr>
      <xdr:spPr>
        <a:xfrm>
          <a:off x="1752111" y="61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26460</xdr:rowOff>
    </xdr:from>
    <xdr:to>
      <xdr:col>6</xdr:col>
      <xdr:colOff>38100</xdr:colOff>
      <xdr:row>35</xdr:row>
      <xdr:rowOff>128060</xdr:rowOff>
    </xdr:to>
    <xdr:sp macro="" textlink="">
      <xdr:nvSpPr>
        <xdr:cNvPr id="90" name="楕円 89"/>
        <xdr:cNvSpPr/>
      </xdr:nvSpPr>
      <xdr:spPr>
        <a:xfrm>
          <a:off x="1079500" y="60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119187</xdr:rowOff>
    </xdr:from>
    <xdr:ext cx="534377" cy="259045"/>
    <xdr:sp macro="" textlink="">
      <xdr:nvSpPr>
        <xdr:cNvPr id="91" name="テキスト ボックス 90"/>
        <xdr:cNvSpPr txBox="1"/>
      </xdr:nvSpPr>
      <xdr:spPr>
        <a:xfrm>
          <a:off x="863111" y="61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147632</xdr:rowOff>
    </xdr:from>
    <xdr:to>
      <xdr:col>24</xdr:col>
      <xdr:colOff>63500</xdr:colOff>
      <xdr:row>57</xdr:row>
      <xdr:rowOff>164595</xdr:rowOff>
    </xdr:to>
    <xdr:cxnSp macro="">
      <xdr:nvCxnSpPr>
        <xdr:cNvPr id="119" name="直線コネクタ 118"/>
        <xdr:cNvCxnSpPr/>
      </xdr:nvCxnSpPr>
      <xdr:spPr>
        <a:xfrm>
          <a:off x="3797300" y="9920282"/>
          <a:ext cx="8382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132590</xdr:rowOff>
    </xdr:from>
    <xdr:to>
      <xdr:col>19</xdr:col>
      <xdr:colOff>177800</xdr:colOff>
      <xdr:row>57</xdr:row>
      <xdr:rowOff>147632</xdr:rowOff>
    </xdr:to>
    <xdr:cxnSp macro="">
      <xdr:nvCxnSpPr>
        <xdr:cNvPr id="122" name="直線コネクタ 121"/>
        <xdr:cNvCxnSpPr/>
      </xdr:nvCxnSpPr>
      <xdr:spPr>
        <a:xfrm>
          <a:off x="2908300" y="9905240"/>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132590</xdr:rowOff>
    </xdr:from>
    <xdr:to>
      <xdr:col>15</xdr:col>
      <xdr:colOff>50800</xdr:colOff>
      <xdr:row>57</xdr:row>
      <xdr:rowOff>139129</xdr:rowOff>
    </xdr:to>
    <xdr:cxnSp macro="">
      <xdr:nvCxnSpPr>
        <xdr:cNvPr id="125" name="直線コネクタ 124"/>
        <xdr:cNvCxnSpPr/>
      </xdr:nvCxnSpPr>
      <xdr:spPr>
        <a:xfrm flipV="1">
          <a:off x="2019300" y="9905240"/>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139129</xdr:rowOff>
    </xdr:from>
    <xdr:to>
      <xdr:col>10</xdr:col>
      <xdr:colOff>114300</xdr:colOff>
      <xdr:row>58</xdr:row>
      <xdr:rowOff>23480</xdr:rowOff>
    </xdr:to>
    <xdr:cxnSp macro="">
      <xdr:nvCxnSpPr>
        <xdr:cNvPr id="128" name="直線コネクタ 127"/>
        <xdr:cNvCxnSpPr/>
      </xdr:nvCxnSpPr>
      <xdr:spPr>
        <a:xfrm flipV="1">
          <a:off x="1130300" y="9911779"/>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113795</xdr:rowOff>
    </xdr:from>
    <xdr:to>
      <xdr:col>24</xdr:col>
      <xdr:colOff>114300</xdr:colOff>
      <xdr:row>58</xdr:row>
      <xdr:rowOff>43945</xdr:rowOff>
    </xdr:to>
    <xdr:sp macro="" textlink="">
      <xdr:nvSpPr>
        <xdr:cNvPr id="138" name="楕円 137"/>
        <xdr:cNvSpPr/>
      </xdr:nvSpPr>
      <xdr:spPr>
        <a:xfrm>
          <a:off x="4584700" y="98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92222</xdr:rowOff>
    </xdr:from>
    <xdr:ext cx="534377" cy="259045"/>
    <xdr:sp macro="" textlink="">
      <xdr:nvSpPr>
        <xdr:cNvPr id="139" name="物件費該当値テキスト"/>
        <xdr:cNvSpPr txBox="1"/>
      </xdr:nvSpPr>
      <xdr:spPr>
        <a:xfrm>
          <a:off x="4686300"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96832</xdr:rowOff>
    </xdr:from>
    <xdr:to>
      <xdr:col>20</xdr:col>
      <xdr:colOff>38100</xdr:colOff>
      <xdr:row>58</xdr:row>
      <xdr:rowOff>26982</xdr:rowOff>
    </xdr:to>
    <xdr:sp macro="" textlink="">
      <xdr:nvSpPr>
        <xdr:cNvPr id="140" name="楕円 139"/>
        <xdr:cNvSpPr/>
      </xdr:nvSpPr>
      <xdr:spPr>
        <a:xfrm>
          <a:off x="3746500" y="98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18109</xdr:rowOff>
    </xdr:from>
    <xdr:ext cx="534377" cy="259045"/>
    <xdr:sp macro="" textlink="">
      <xdr:nvSpPr>
        <xdr:cNvPr id="141" name="テキスト ボックス 140"/>
        <xdr:cNvSpPr txBox="1"/>
      </xdr:nvSpPr>
      <xdr:spPr>
        <a:xfrm>
          <a:off x="3530111" y="99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81790</xdr:rowOff>
    </xdr:from>
    <xdr:to>
      <xdr:col>15</xdr:col>
      <xdr:colOff>101600</xdr:colOff>
      <xdr:row>58</xdr:row>
      <xdr:rowOff>11940</xdr:rowOff>
    </xdr:to>
    <xdr:sp macro="" textlink="">
      <xdr:nvSpPr>
        <xdr:cNvPr id="142" name="楕円 141"/>
        <xdr:cNvSpPr/>
      </xdr:nvSpPr>
      <xdr:spPr>
        <a:xfrm>
          <a:off x="2857500" y="985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3067</xdr:rowOff>
    </xdr:from>
    <xdr:ext cx="534377" cy="259045"/>
    <xdr:sp macro="" textlink="">
      <xdr:nvSpPr>
        <xdr:cNvPr id="143" name="テキスト ボックス 142"/>
        <xdr:cNvSpPr txBox="1"/>
      </xdr:nvSpPr>
      <xdr:spPr>
        <a:xfrm>
          <a:off x="2641111" y="99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88329</xdr:rowOff>
    </xdr:from>
    <xdr:to>
      <xdr:col>10</xdr:col>
      <xdr:colOff>165100</xdr:colOff>
      <xdr:row>58</xdr:row>
      <xdr:rowOff>18479</xdr:rowOff>
    </xdr:to>
    <xdr:sp macro="" textlink="">
      <xdr:nvSpPr>
        <xdr:cNvPr id="144" name="楕円 143"/>
        <xdr:cNvSpPr/>
      </xdr:nvSpPr>
      <xdr:spPr>
        <a:xfrm>
          <a:off x="1968500" y="98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9606</xdr:rowOff>
    </xdr:from>
    <xdr:ext cx="534377" cy="259045"/>
    <xdr:sp macro="" textlink="">
      <xdr:nvSpPr>
        <xdr:cNvPr id="145" name="テキスト ボックス 144"/>
        <xdr:cNvSpPr txBox="1"/>
      </xdr:nvSpPr>
      <xdr:spPr>
        <a:xfrm>
          <a:off x="1752111" y="99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144130</xdr:rowOff>
    </xdr:from>
    <xdr:to>
      <xdr:col>6</xdr:col>
      <xdr:colOff>38100</xdr:colOff>
      <xdr:row>58</xdr:row>
      <xdr:rowOff>74280</xdr:rowOff>
    </xdr:to>
    <xdr:sp macro="" textlink="">
      <xdr:nvSpPr>
        <xdr:cNvPr id="146" name="楕円 145"/>
        <xdr:cNvSpPr/>
      </xdr:nvSpPr>
      <xdr:spPr>
        <a:xfrm>
          <a:off x="1079500" y="99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65407</xdr:rowOff>
    </xdr:from>
    <xdr:ext cx="534377" cy="259045"/>
    <xdr:sp macro="" textlink="">
      <xdr:nvSpPr>
        <xdr:cNvPr id="147" name="テキスト ボックス 146"/>
        <xdr:cNvSpPr txBox="1"/>
      </xdr:nvSpPr>
      <xdr:spPr>
        <a:xfrm>
          <a:off x="863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100457</xdr:rowOff>
    </xdr:from>
    <xdr:to>
      <xdr:col>24</xdr:col>
      <xdr:colOff>63500</xdr:colOff>
      <xdr:row>75</xdr:row>
      <xdr:rowOff>3937</xdr:rowOff>
    </xdr:to>
    <xdr:cxnSp macro="">
      <xdr:nvCxnSpPr>
        <xdr:cNvPr id="176" name="直線コネクタ 175"/>
        <xdr:cNvCxnSpPr/>
      </xdr:nvCxnSpPr>
      <xdr:spPr>
        <a:xfrm>
          <a:off x="3797300" y="12787757"/>
          <a:ext cx="8382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100457</xdr:rowOff>
    </xdr:from>
    <xdr:to>
      <xdr:col>19</xdr:col>
      <xdr:colOff>177800</xdr:colOff>
      <xdr:row>74</xdr:row>
      <xdr:rowOff>144272</xdr:rowOff>
    </xdr:to>
    <xdr:cxnSp macro="">
      <xdr:nvCxnSpPr>
        <xdr:cNvPr id="179" name="直線コネクタ 178"/>
        <xdr:cNvCxnSpPr/>
      </xdr:nvCxnSpPr>
      <xdr:spPr>
        <a:xfrm flipV="1">
          <a:off x="2908300" y="12787757"/>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144272</xdr:rowOff>
    </xdr:from>
    <xdr:to>
      <xdr:col>15</xdr:col>
      <xdr:colOff>50800</xdr:colOff>
      <xdr:row>74</xdr:row>
      <xdr:rowOff>146685</xdr:rowOff>
    </xdr:to>
    <xdr:cxnSp macro="">
      <xdr:nvCxnSpPr>
        <xdr:cNvPr id="182" name="直線コネクタ 181"/>
        <xdr:cNvCxnSpPr/>
      </xdr:nvCxnSpPr>
      <xdr:spPr>
        <a:xfrm flipV="1">
          <a:off x="2019300" y="1283157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146685</xdr:rowOff>
    </xdr:from>
    <xdr:to>
      <xdr:col>10</xdr:col>
      <xdr:colOff>114300</xdr:colOff>
      <xdr:row>75</xdr:row>
      <xdr:rowOff>11811</xdr:rowOff>
    </xdr:to>
    <xdr:cxnSp macro="">
      <xdr:nvCxnSpPr>
        <xdr:cNvPr id="185" name="直線コネクタ 184"/>
        <xdr:cNvCxnSpPr/>
      </xdr:nvCxnSpPr>
      <xdr:spPr>
        <a:xfrm flipV="1">
          <a:off x="1130300" y="128339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187" name="テキスト ボックス 186"/>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124985</xdr:rowOff>
    </xdr:from>
    <xdr:ext cx="469744" cy="259045"/>
    <xdr:sp macro="" textlink="">
      <xdr:nvSpPr>
        <xdr:cNvPr id="189" name="テキスト ボックス 188"/>
        <xdr:cNvSpPr txBox="1"/>
      </xdr:nvSpPr>
      <xdr:spPr>
        <a:xfrm>
          <a:off x="895428"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124587</xdr:rowOff>
    </xdr:from>
    <xdr:to>
      <xdr:col>24</xdr:col>
      <xdr:colOff>114300</xdr:colOff>
      <xdr:row>75</xdr:row>
      <xdr:rowOff>54737</xdr:rowOff>
    </xdr:to>
    <xdr:sp macro="" textlink="">
      <xdr:nvSpPr>
        <xdr:cNvPr id="195" name="楕円 194"/>
        <xdr:cNvSpPr/>
      </xdr:nvSpPr>
      <xdr:spPr>
        <a:xfrm>
          <a:off x="4584700" y="128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147464</xdr:rowOff>
    </xdr:from>
    <xdr:ext cx="469744" cy="259045"/>
    <xdr:sp macro="" textlink="">
      <xdr:nvSpPr>
        <xdr:cNvPr id="196" name="維持補修費該当値テキスト"/>
        <xdr:cNvSpPr txBox="1"/>
      </xdr:nvSpPr>
      <xdr:spPr>
        <a:xfrm>
          <a:off x="4686300" y="1266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49657</xdr:rowOff>
    </xdr:from>
    <xdr:to>
      <xdr:col>20</xdr:col>
      <xdr:colOff>38100</xdr:colOff>
      <xdr:row>74</xdr:row>
      <xdr:rowOff>151257</xdr:rowOff>
    </xdr:to>
    <xdr:sp macro="" textlink="">
      <xdr:nvSpPr>
        <xdr:cNvPr id="197" name="楕円 196"/>
        <xdr:cNvSpPr/>
      </xdr:nvSpPr>
      <xdr:spPr>
        <a:xfrm>
          <a:off x="3746500" y="12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167784</xdr:rowOff>
    </xdr:from>
    <xdr:ext cx="469744" cy="259045"/>
    <xdr:sp macro="" textlink="">
      <xdr:nvSpPr>
        <xdr:cNvPr id="198" name="テキスト ボックス 197"/>
        <xdr:cNvSpPr txBox="1"/>
      </xdr:nvSpPr>
      <xdr:spPr>
        <a:xfrm>
          <a:off x="3562428" y="1251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93472</xdr:rowOff>
    </xdr:from>
    <xdr:to>
      <xdr:col>15</xdr:col>
      <xdr:colOff>101600</xdr:colOff>
      <xdr:row>75</xdr:row>
      <xdr:rowOff>23622</xdr:rowOff>
    </xdr:to>
    <xdr:sp macro="" textlink="">
      <xdr:nvSpPr>
        <xdr:cNvPr id="199" name="楕円 198"/>
        <xdr:cNvSpPr/>
      </xdr:nvSpPr>
      <xdr:spPr>
        <a:xfrm>
          <a:off x="2857500" y="127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40149</xdr:rowOff>
    </xdr:from>
    <xdr:ext cx="469744" cy="259045"/>
    <xdr:sp macro="" textlink="">
      <xdr:nvSpPr>
        <xdr:cNvPr id="200" name="テキスト ボックス 199"/>
        <xdr:cNvSpPr txBox="1"/>
      </xdr:nvSpPr>
      <xdr:spPr>
        <a:xfrm>
          <a:off x="2673428"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95885</xdr:rowOff>
    </xdr:from>
    <xdr:to>
      <xdr:col>10</xdr:col>
      <xdr:colOff>165100</xdr:colOff>
      <xdr:row>75</xdr:row>
      <xdr:rowOff>26035</xdr:rowOff>
    </xdr:to>
    <xdr:sp macro="" textlink="">
      <xdr:nvSpPr>
        <xdr:cNvPr id="201" name="楕円 200"/>
        <xdr:cNvSpPr/>
      </xdr:nvSpPr>
      <xdr:spPr>
        <a:xfrm>
          <a:off x="19685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42562</xdr:rowOff>
    </xdr:from>
    <xdr:ext cx="469744" cy="259045"/>
    <xdr:sp macro="" textlink="">
      <xdr:nvSpPr>
        <xdr:cNvPr id="202" name="テキスト ボックス 201"/>
        <xdr:cNvSpPr txBox="1"/>
      </xdr:nvSpPr>
      <xdr:spPr>
        <a:xfrm>
          <a:off x="1784428" y="125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132461</xdr:rowOff>
    </xdr:from>
    <xdr:to>
      <xdr:col>6</xdr:col>
      <xdr:colOff>38100</xdr:colOff>
      <xdr:row>75</xdr:row>
      <xdr:rowOff>62611</xdr:rowOff>
    </xdr:to>
    <xdr:sp macro="" textlink="">
      <xdr:nvSpPr>
        <xdr:cNvPr id="203" name="楕円 202"/>
        <xdr:cNvSpPr/>
      </xdr:nvSpPr>
      <xdr:spPr>
        <a:xfrm>
          <a:off x="1079500" y="128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79138</xdr:rowOff>
    </xdr:from>
    <xdr:ext cx="469744" cy="259045"/>
    <xdr:sp macro="" textlink="">
      <xdr:nvSpPr>
        <xdr:cNvPr id="204" name="テキスト ボックス 203"/>
        <xdr:cNvSpPr txBox="1"/>
      </xdr:nvSpPr>
      <xdr:spPr>
        <a:xfrm>
          <a:off x="895428" y="125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150076</xdr:rowOff>
    </xdr:from>
    <xdr:to>
      <xdr:col>24</xdr:col>
      <xdr:colOff>63500</xdr:colOff>
      <xdr:row>97</xdr:row>
      <xdr:rowOff>7671</xdr:rowOff>
    </xdr:to>
    <xdr:cxnSp macro="">
      <xdr:nvCxnSpPr>
        <xdr:cNvPr id="234" name="直線コネクタ 233"/>
        <xdr:cNvCxnSpPr/>
      </xdr:nvCxnSpPr>
      <xdr:spPr>
        <a:xfrm flipV="1">
          <a:off x="3797300" y="16609276"/>
          <a:ext cx="8382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7671</xdr:rowOff>
    </xdr:from>
    <xdr:to>
      <xdr:col>19</xdr:col>
      <xdr:colOff>177800</xdr:colOff>
      <xdr:row>97</xdr:row>
      <xdr:rowOff>81166</xdr:rowOff>
    </xdr:to>
    <xdr:cxnSp macro="">
      <xdr:nvCxnSpPr>
        <xdr:cNvPr id="237" name="直線コネクタ 236"/>
        <xdr:cNvCxnSpPr/>
      </xdr:nvCxnSpPr>
      <xdr:spPr>
        <a:xfrm flipV="1">
          <a:off x="2908300" y="16638321"/>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81166</xdr:rowOff>
    </xdr:from>
    <xdr:to>
      <xdr:col>15</xdr:col>
      <xdr:colOff>50800</xdr:colOff>
      <xdr:row>97</xdr:row>
      <xdr:rowOff>139928</xdr:rowOff>
    </xdr:to>
    <xdr:cxnSp macro="">
      <xdr:nvCxnSpPr>
        <xdr:cNvPr id="240" name="直線コネクタ 239"/>
        <xdr:cNvCxnSpPr/>
      </xdr:nvCxnSpPr>
      <xdr:spPr>
        <a:xfrm flipV="1">
          <a:off x="2019300" y="16711816"/>
          <a:ext cx="889000" cy="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139928</xdr:rowOff>
    </xdr:from>
    <xdr:to>
      <xdr:col>10</xdr:col>
      <xdr:colOff>114300</xdr:colOff>
      <xdr:row>98</xdr:row>
      <xdr:rowOff>14720</xdr:rowOff>
    </xdr:to>
    <xdr:cxnSp macro="">
      <xdr:nvCxnSpPr>
        <xdr:cNvPr id="243" name="直線コネクタ 242"/>
        <xdr:cNvCxnSpPr/>
      </xdr:nvCxnSpPr>
      <xdr:spPr>
        <a:xfrm flipV="1">
          <a:off x="1130300" y="16770578"/>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99276</xdr:rowOff>
    </xdr:from>
    <xdr:to>
      <xdr:col>24</xdr:col>
      <xdr:colOff>114300</xdr:colOff>
      <xdr:row>97</xdr:row>
      <xdr:rowOff>29426</xdr:rowOff>
    </xdr:to>
    <xdr:sp macro="" textlink="">
      <xdr:nvSpPr>
        <xdr:cNvPr id="253" name="楕円 252"/>
        <xdr:cNvSpPr/>
      </xdr:nvSpPr>
      <xdr:spPr>
        <a:xfrm>
          <a:off x="4584700" y="165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77703</xdr:rowOff>
    </xdr:from>
    <xdr:ext cx="534377" cy="259045"/>
    <xdr:sp macro="" textlink="">
      <xdr:nvSpPr>
        <xdr:cNvPr id="254" name="扶助費該当値テキスト"/>
        <xdr:cNvSpPr txBox="1"/>
      </xdr:nvSpPr>
      <xdr:spPr>
        <a:xfrm>
          <a:off x="4686300" y="1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128321</xdr:rowOff>
    </xdr:from>
    <xdr:to>
      <xdr:col>20</xdr:col>
      <xdr:colOff>38100</xdr:colOff>
      <xdr:row>97</xdr:row>
      <xdr:rowOff>58471</xdr:rowOff>
    </xdr:to>
    <xdr:sp macro="" textlink="">
      <xdr:nvSpPr>
        <xdr:cNvPr id="255" name="楕円 254"/>
        <xdr:cNvSpPr/>
      </xdr:nvSpPr>
      <xdr:spPr>
        <a:xfrm>
          <a:off x="3746500" y="165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49598</xdr:rowOff>
    </xdr:from>
    <xdr:ext cx="534377" cy="259045"/>
    <xdr:sp macro="" textlink="">
      <xdr:nvSpPr>
        <xdr:cNvPr id="256" name="テキスト ボックス 255"/>
        <xdr:cNvSpPr txBox="1"/>
      </xdr:nvSpPr>
      <xdr:spPr>
        <a:xfrm>
          <a:off x="3530111" y="166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30366</xdr:rowOff>
    </xdr:from>
    <xdr:to>
      <xdr:col>15</xdr:col>
      <xdr:colOff>101600</xdr:colOff>
      <xdr:row>97</xdr:row>
      <xdr:rowOff>131966</xdr:rowOff>
    </xdr:to>
    <xdr:sp macro="" textlink="">
      <xdr:nvSpPr>
        <xdr:cNvPr id="257" name="楕円 256"/>
        <xdr:cNvSpPr/>
      </xdr:nvSpPr>
      <xdr:spPr>
        <a:xfrm>
          <a:off x="2857500" y="166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123093</xdr:rowOff>
    </xdr:from>
    <xdr:ext cx="534377" cy="259045"/>
    <xdr:sp macro="" textlink="">
      <xdr:nvSpPr>
        <xdr:cNvPr id="258" name="テキスト ボックス 257"/>
        <xdr:cNvSpPr txBox="1"/>
      </xdr:nvSpPr>
      <xdr:spPr>
        <a:xfrm>
          <a:off x="2641111" y="16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89128</xdr:rowOff>
    </xdr:from>
    <xdr:to>
      <xdr:col>10</xdr:col>
      <xdr:colOff>165100</xdr:colOff>
      <xdr:row>98</xdr:row>
      <xdr:rowOff>19278</xdr:rowOff>
    </xdr:to>
    <xdr:sp macro="" textlink="">
      <xdr:nvSpPr>
        <xdr:cNvPr id="259" name="楕円 258"/>
        <xdr:cNvSpPr/>
      </xdr:nvSpPr>
      <xdr:spPr>
        <a:xfrm>
          <a:off x="1968500" y="167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10405</xdr:rowOff>
    </xdr:from>
    <xdr:ext cx="534377" cy="259045"/>
    <xdr:sp macro="" textlink="">
      <xdr:nvSpPr>
        <xdr:cNvPr id="260" name="テキスト ボックス 259"/>
        <xdr:cNvSpPr txBox="1"/>
      </xdr:nvSpPr>
      <xdr:spPr>
        <a:xfrm>
          <a:off x="1752111" y="168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135370</xdr:rowOff>
    </xdr:from>
    <xdr:to>
      <xdr:col>6</xdr:col>
      <xdr:colOff>38100</xdr:colOff>
      <xdr:row>98</xdr:row>
      <xdr:rowOff>65520</xdr:rowOff>
    </xdr:to>
    <xdr:sp macro="" textlink="">
      <xdr:nvSpPr>
        <xdr:cNvPr id="261" name="楕円 260"/>
        <xdr:cNvSpPr/>
      </xdr:nvSpPr>
      <xdr:spPr>
        <a:xfrm>
          <a:off x="1079500" y="167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56647</xdr:rowOff>
    </xdr:from>
    <xdr:ext cx="534377" cy="259045"/>
    <xdr:sp macro="" textlink="">
      <xdr:nvSpPr>
        <xdr:cNvPr id="262" name="テキスト ボックス 261"/>
        <xdr:cNvSpPr txBox="1"/>
      </xdr:nvSpPr>
      <xdr:spPr>
        <a:xfrm>
          <a:off x="863111" y="168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31877</xdr:rowOff>
    </xdr:from>
    <xdr:to>
      <xdr:col>55</xdr:col>
      <xdr:colOff>0</xdr:colOff>
      <xdr:row>38</xdr:row>
      <xdr:rowOff>36296</xdr:rowOff>
    </xdr:to>
    <xdr:cxnSp macro="">
      <xdr:nvCxnSpPr>
        <xdr:cNvPr id="291" name="直線コネクタ 290"/>
        <xdr:cNvCxnSpPr/>
      </xdr:nvCxnSpPr>
      <xdr:spPr>
        <a:xfrm flipV="1">
          <a:off x="9639300" y="6546977"/>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168415</xdr:rowOff>
    </xdr:from>
    <xdr:to>
      <xdr:col>50</xdr:col>
      <xdr:colOff>114300</xdr:colOff>
      <xdr:row>38</xdr:row>
      <xdr:rowOff>36296</xdr:rowOff>
    </xdr:to>
    <xdr:cxnSp macro="">
      <xdr:nvCxnSpPr>
        <xdr:cNvPr id="294" name="直線コネクタ 293"/>
        <xdr:cNvCxnSpPr/>
      </xdr:nvCxnSpPr>
      <xdr:spPr>
        <a:xfrm>
          <a:off x="8750300" y="6512065"/>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168415</xdr:rowOff>
    </xdr:from>
    <xdr:to>
      <xdr:col>45</xdr:col>
      <xdr:colOff>177800</xdr:colOff>
      <xdr:row>38</xdr:row>
      <xdr:rowOff>44476</xdr:rowOff>
    </xdr:to>
    <xdr:cxnSp macro="">
      <xdr:nvCxnSpPr>
        <xdr:cNvPr id="297" name="直線コネクタ 296"/>
        <xdr:cNvCxnSpPr/>
      </xdr:nvCxnSpPr>
      <xdr:spPr>
        <a:xfrm flipV="1">
          <a:off x="7861300" y="6512065"/>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11874</xdr:rowOff>
    </xdr:from>
    <xdr:to>
      <xdr:col>41</xdr:col>
      <xdr:colOff>50800</xdr:colOff>
      <xdr:row>38</xdr:row>
      <xdr:rowOff>44476</xdr:rowOff>
    </xdr:to>
    <xdr:cxnSp macro="">
      <xdr:nvCxnSpPr>
        <xdr:cNvPr id="300" name="直線コネクタ 299"/>
        <xdr:cNvCxnSpPr/>
      </xdr:nvCxnSpPr>
      <xdr:spPr>
        <a:xfrm>
          <a:off x="6972300" y="6526974"/>
          <a:ext cx="8890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152527</xdr:rowOff>
    </xdr:from>
    <xdr:to>
      <xdr:col>55</xdr:col>
      <xdr:colOff>50800</xdr:colOff>
      <xdr:row>38</xdr:row>
      <xdr:rowOff>82677</xdr:rowOff>
    </xdr:to>
    <xdr:sp macro="" textlink="">
      <xdr:nvSpPr>
        <xdr:cNvPr id="310" name="楕円 309"/>
        <xdr:cNvSpPr/>
      </xdr:nvSpPr>
      <xdr:spPr>
        <a:xfrm>
          <a:off x="104267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67454</xdr:rowOff>
    </xdr:from>
    <xdr:ext cx="534377" cy="259045"/>
    <xdr:sp macro="" textlink="">
      <xdr:nvSpPr>
        <xdr:cNvPr id="311" name="補助費等該当値テキスト"/>
        <xdr:cNvSpPr txBox="1"/>
      </xdr:nvSpPr>
      <xdr:spPr>
        <a:xfrm>
          <a:off x="10528300" y="641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156947</xdr:rowOff>
    </xdr:from>
    <xdr:to>
      <xdr:col>50</xdr:col>
      <xdr:colOff>165100</xdr:colOff>
      <xdr:row>38</xdr:row>
      <xdr:rowOff>87097</xdr:rowOff>
    </xdr:to>
    <xdr:sp macro="" textlink="">
      <xdr:nvSpPr>
        <xdr:cNvPr id="312" name="楕円 311"/>
        <xdr:cNvSpPr/>
      </xdr:nvSpPr>
      <xdr:spPr>
        <a:xfrm>
          <a:off x="9588500" y="65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78223</xdr:rowOff>
    </xdr:from>
    <xdr:ext cx="534377" cy="259045"/>
    <xdr:sp macro="" textlink="">
      <xdr:nvSpPr>
        <xdr:cNvPr id="313" name="テキスト ボックス 312"/>
        <xdr:cNvSpPr txBox="1"/>
      </xdr:nvSpPr>
      <xdr:spPr>
        <a:xfrm>
          <a:off x="9372111" y="65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117615</xdr:rowOff>
    </xdr:from>
    <xdr:to>
      <xdr:col>46</xdr:col>
      <xdr:colOff>38100</xdr:colOff>
      <xdr:row>38</xdr:row>
      <xdr:rowOff>47765</xdr:rowOff>
    </xdr:to>
    <xdr:sp macro="" textlink="">
      <xdr:nvSpPr>
        <xdr:cNvPr id="314" name="楕円 313"/>
        <xdr:cNvSpPr/>
      </xdr:nvSpPr>
      <xdr:spPr>
        <a:xfrm>
          <a:off x="8699500" y="64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38892</xdr:rowOff>
    </xdr:from>
    <xdr:ext cx="534377" cy="259045"/>
    <xdr:sp macro="" textlink="">
      <xdr:nvSpPr>
        <xdr:cNvPr id="315" name="テキスト ボックス 314"/>
        <xdr:cNvSpPr txBox="1"/>
      </xdr:nvSpPr>
      <xdr:spPr>
        <a:xfrm>
          <a:off x="8483111" y="65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165126</xdr:rowOff>
    </xdr:from>
    <xdr:to>
      <xdr:col>41</xdr:col>
      <xdr:colOff>101600</xdr:colOff>
      <xdr:row>38</xdr:row>
      <xdr:rowOff>95276</xdr:rowOff>
    </xdr:to>
    <xdr:sp macro="" textlink="">
      <xdr:nvSpPr>
        <xdr:cNvPr id="316" name="楕円 315"/>
        <xdr:cNvSpPr/>
      </xdr:nvSpPr>
      <xdr:spPr>
        <a:xfrm>
          <a:off x="7810500" y="65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86403</xdr:rowOff>
    </xdr:from>
    <xdr:ext cx="534377" cy="259045"/>
    <xdr:sp macro="" textlink="">
      <xdr:nvSpPr>
        <xdr:cNvPr id="317" name="テキスト ボックス 316"/>
        <xdr:cNvSpPr txBox="1"/>
      </xdr:nvSpPr>
      <xdr:spPr>
        <a:xfrm>
          <a:off x="7594111" y="66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132524</xdr:rowOff>
    </xdr:from>
    <xdr:to>
      <xdr:col>36</xdr:col>
      <xdr:colOff>165100</xdr:colOff>
      <xdr:row>38</xdr:row>
      <xdr:rowOff>62674</xdr:rowOff>
    </xdr:to>
    <xdr:sp macro="" textlink="">
      <xdr:nvSpPr>
        <xdr:cNvPr id="318" name="楕円 317"/>
        <xdr:cNvSpPr/>
      </xdr:nvSpPr>
      <xdr:spPr>
        <a:xfrm>
          <a:off x="6921500" y="64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53801</xdr:rowOff>
    </xdr:from>
    <xdr:ext cx="534377" cy="259045"/>
    <xdr:sp macro="" textlink="">
      <xdr:nvSpPr>
        <xdr:cNvPr id="319" name="テキスト ボックス 318"/>
        <xdr:cNvSpPr txBox="1"/>
      </xdr:nvSpPr>
      <xdr:spPr>
        <a:xfrm>
          <a:off x="6705111" y="65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97300</xdr:rowOff>
    </xdr:from>
    <xdr:to>
      <xdr:col>55</xdr:col>
      <xdr:colOff>0</xdr:colOff>
      <xdr:row>57</xdr:row>
      <xdr:rowOff>140669</xdr:rowOff>
    </xdr:to>
    <xdr:cxnSp macro="">
      <xdr:nvCxnSpPr>
        <xdr:cNvPr id="350" name="直線コネクタ 349"/>
        <xdr:cNvCxnSpPr/>
      </xdr:nvCxnSpPr>
      <xdr:spPr>
        <a:xfrm>
          <a:off x="9639300" y="9869950"/>
          <a:ext cx="838200" cy="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75823</xdr:rowOff>
    </xdr:from>
    <xdr:to>
      <xdr:col>50</xdr:col>
      <xdr:colOff>114300</xdr:colOff>
      <xdr:row>57</xdr:row>
      <xdr:rowOff>97300</xdr:rowOff>
    </xdr:to>
    <xdr:cxnSp macro="">
      <xdr:nvCxnSpPr>
        <xdr:cNvPr id="353" name="直線コネクタ 352"/>
        <xdr:cNvCxnSpPr/>
      </xdr:nvCxnSpPr>
      <xdr:spPr>
        <a:xfrm>
          <a:off x="8750300" y="9677023"/>
          <a:ext cx="889000" cy="19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75823</xdr:rowOff>
    </xdr:from>
    <xdr:to>
      <xdr:col>45</xdr:col>
      <xdr:colOff>177800</xdr:colOff>
      <xdr:row>56</xdr:row>
      <xdr:rowOff>154483</xdr:rowOff>
    </xdr:to>
    <xdr:cxnSp macro="">
      <xdr:nvCxnSpPr>
        <xdr:cNvPr id="356" name="直線コネクタ 355"/>
        <xdr:cNvCxnSpPr/>
      </xdr:nvCxnSpPr>
      <xdr:spPr>
        <a:xfrm flipV="1">
          <a:off x="7861300" y="9677023"/>
          <a:ext cx="889000" cy="7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102526</xdr:rowOff>
    </xdr:from>
    <xdr:to>
      <xdr:col>41</xdr:col>
      <xdr:colOff>50800</xdr:colOff>
      <xdr:row>56</xdr:row>
      <xdr:rowOff>154483</xdr:rowOff>
    </xdr:to>
    <xdr:cxnSp macro="">
      <xdr:nvCxnSpPr>
        <xdr:cNvPr id="359" name="直線コネクタ 358"/>
        <xdr:cNvCxnSpPr/>
      </xdr:nvCxnSpPr>
      <xdr:spPr>
        <a:xfrm>
          <a:off x="6972300" y="9703726"/>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89869</xdr:rowOff>
    </xdr:from>
    <xdr:to>
      <xdr:col>55</xdr:col>
      <xdr:colOff>50800</xdr:colOff>
      <xdr:row>58</xdr:row>
      <xdr:rowOff>20019</xdr:rowOff>
    </xdr:to>
    <xdr:sp macro="" textlink="">
      <xdr:nvSpPr>
        <xdr:cNvPr id="369" name="楕円 368"/>
        <xdr:cNvSpPr/>
      </xdr:nvSpPr>
      <xdr:spPr>
        <a:xfrm>
          <a:off x="10426700" y="98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68296</xdr:rowOff>
    </xdr:from>
    <xdr:ext cx="534377" cy="259045"/>
    <xdr:sp macro="" textlink="">
      <xdr:nvSpPr>
        <xdr:cNvPr id="370" name="普通建設事業費該当値テキスト"/>
        <xdr:cNvSpPr txBox="1"/>
      </xdr:nvSpPr>
      <xdr:spPr>
        <a:xfrm>
          <a:off x="10528300" y="98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46500</xdr:rowOff>
    </xdr:from>
    <xdr:to>
      <xdr:col>50</xdr:col>
      <xdr:colOff>165100</xdr:colOff>
      <xdr:row>57</xdr:row>
      <xdr:rowOff>148100</xdr:rowOff>
    </xdr:to>
    <xdr:sp macro="" textlink="">
      <xdr:nvSpPr>
        <xdr:cNvPr id="371" name="楕円 370"/>
        <xdr:cNvSpPr/>
      </xdr:nvSpPr>
      <xdr:spPr>
        <a:xfrm>
          <a:off x="9588500" y="98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139227</xdr:rowOff>
    </xdr:from>
    <xdr:ext cx="534377" cy="259045"/>
    <xdr:sp macro="" textlink="">
      <xdr:nvSpPr>
        <xdr:cNvPr id="372" name="テキスト ボックス 371"/>
        <xdr:cNvSpPr txBox="1"/>
      </xdr:nvSpPr>
      <xdr:spPr>
        <a:xfrm>
          <a:off x="9372111" y="991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25023</xdr:rowOff>
    </xdr:from>
    <xdr:to>
      <xdr:col>46</xdr:col>
      <xdr:colOff>38100</xdr:colOff>
      <xdr:row>56</xdr:row>
      <xdr:rowOff>126623</xdr:rowOff>
    </xdr:to>
    <xdr:sp macro="" textlink="">
      <xdr:nvSpPr>
        <xdr:cNvPr id="373" name="楕円 372"/>
        <xdr:cNvSpPr/>
      </xdr:nvSpPr>
      <xdr:spPr>
        <a:xfrm>
          <a:off x="8699500" y="96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143150</xdr:rowOff>
    </xdr:from>
    <xdr:ext cx="534377" cy="259045"/>
    <xdr:sp macro="" textlink="">
      <xdr:nvSpPr>
        <xdr:cNvPr id="374" name="テキスト ボックス 373"/>
        <xdr:cNvSpPr txBox="1"/>
      </xdr:nvSpPr>
      <xdr:spPr>
        <a:xfrm>
          <a:off x="8483111" y="94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103683</xdr:rowOff>
    </xdr:from>
    <xdr:to>
      <xdr:col>41</xdr:col>
      <xdr:colOff>101600</xdr:colOff>
      <xdr:row>57</xdr:row>
      <xdr:rowOff>33833</xdr:rowOff>
    </xdr:to>
    <xdr:sp macro="" textlink="">
      <xdr:nvSpPr>
        <xdr:cNvPr id="375" name="楕円 374"/>
        <xdr:cNvSpPr/>
      </xdr:nvSpPr>
      <xdr:spPr>
        <a:xfrm>
          <a:off x="7810500" y="97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24960</xdr:rowOff>
    </xdr:from>
    <xdr:ext cx="534377" cy="259045"/>
    <xdr:sp macro="" textlink="">
      <xdr:nvSpPr>
        <xdr:cNvPr id="376" name="テキスト ボックス 375"/>
        <xdr:cNvSpPr txBox="1"/>
      </xdr:nvSpPr>
      <xdr:spPr>
        <a:xfrm>
          <a:off x="7594111" y="979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51726</xdr:rowOff>
    </xdr:from>
    <xdr:to>
      <xdr:col>36</xdr:col>
      <xdr:colOff>165100</xdr:colOff>
      <xdr:row>56</xdr:row>
      <xdr:rowOff>153326</xdr:rowOff>
    </xdr:to>
    <xdr:sp macro="" textlink="">
      <xdr:nvSpPr>
        <xdr:cNvPr id="377" name="楕円 376"/>
        <xdr:cNvSpPr/>
      </xdr:nvSpPr>
      <xdr:spPr>
        <a:xfrm>
          <a:off x="6921500" y="96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144453</xdr:rowOff>
    </xdr:from>
    <xdr:ext cx="534377" cy="259045"/>
    <xdr:sp macro="" textlink="">
      <xdr:nvSpPr>
        <xdr:cNvPr id="378" name="テキスト ボックス 377"/>
        <xdr:cNvSpPr txBox="1"/>
      </xdr:nvSpPr>
      <xdr:spPr>
        <a:xfrm>
          <a:off x="6705111" y="97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93588</xdr:rowOff>
    </xdr:from>
    <xdr:to>
      <xdr:col>55</xdr:col>
      <xdr:colOff>0</xdr:colOff>
      <xdr:row>77</xdr:row>
      <xdr:rowOff>116024</xdr:rowOff>
    </xdr:to>
    <xdr:cxnSp macro="">
      <xdr:nvCxnSpPr>
        <xdr:cNvPr id="409" name="直線コネクタ 408"/>
        <xdr:cNvCxnSpPr/>
      </xdr:nvCxnSpPr>
      <xdr:spPr>
        <a:xfrm>
          <a:off x="9639300" y="13295238"/>
          <a:ext cx="8382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105867</xdr:rowOff>
    </xdr:from>
    <xdr:to>
      <xdr:col>50</xdr:col>
      <xdr:colOff>114300</xdr:colOff>
      <xdr:row>77</xdr:row>
      <xdr:rowOff>93588</xdr:rowOff>
    </xdr:to>
    <xdr:cxnSp macro="">
      <xdr:nvCxnSpPr>
        <xdr:cNvPr id="412" name="直線コネクタ 411"/>
        <xdr:cNvCxnSpPr/>
      </xdr:nvCxnSpPr>
      <xdr:spPr>
        <a:xfrm>
          <a:off x="8750300" y="12964617"/>
          <a:ext cx="889000" cy="3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105867</xdr:rowOff>
    </xdr:from>
    <xdr:to>
      <xdr:col>45</xdr:col>
      <xdr:colOff>177800</xdr:colOff>
      <xdr:row>77</xdr:row>
      <xdr:rowOff>140745</xdr:rowOff>
    </xdr:to>
    <xdr:cxnSp macro="">
      <xdr:nvCxnSpPr>
        <xdr:cNvPr id="415" name="直線コネクタ 414"/>
        <xdr:cNvCxnSpPr/>
      </xdr:nvCxnSpPr>
      <xdr:spPr>
        <a:xfrm flipV="1">
          <a:off x="7861300" y="12964617"/>
          <a:ext cx="889000" cy="37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73696</xdr:rowOff>
    </xdr:from>
    <xdr:ext cx="534377" cy="259045"/>
    <xdr:sp macro="" textlink="">
      <xdr:nvSpPr>
        <xdr:cNvPr id="417" name="テキスト ボックス 416"/>
        <xdr:cNvSpPr txBox="1"/>
      </xdr:nvSpPr>
      <xdr:spPr>
        <a:xfrm>
          <a:off x="8483111" y="13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65224</xdr:rowOff>
    </xdr:from>
    <xdr:to>
      <xdr:col>55</xdr:col>
      <xdr:colOff>50800</xdr:colOff>
      <xdr:row>77</xdr:row>
      <xdr:rowOff>166824</xdr:rowOff>
    </xdr:to>
    <xdr:sp macro="" textlink="">
      <xdr:nvSpPr>
        <xdr:cNvPr id="425" name="楕円 424"/>
        <xdr:cNvSpPr/>
      </xdr:nvSpPr>
      <xdr:spPr>
        <a:xfrm>
          <a:off x="10426700" y="132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43651</xdr:rowOff>
    </xdr:from>
    <xdr:ext cx="469744" cy="259045"/>
    <xdr:sp macro="" textlink="">
      <xdr:nvSpPr>
        <xdr:cNvPr id="426" name="普通建設事業費 （ うち新規整備　）該当値テキスト"/>
        <xdr:cNvSpPr txBox="1"/>
      </xdr:nvSpPr>
      <xdr:spPr>
        <a:xfrm>
          <a:off x="10528300" y="132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42788</xdr:rowOff>
    </xdr:from>
    <xdr:to>
      <xdr:col>50</xdr:col>
      <xdr:colOff>165100</xdr:colOff>
      <xdr:row>77</xdr:row>
      <xdr:rowOff>144388</xdr:rowOff>
    </xdr:to>
    <xdr:sp macro="" textlink="">
      <xdr:nvSpPr>
        <xdr:cNvPr id="427" name="楕円 426"/>
        <xdr:cNvSpPr/>
      </xdr:nvSpPr>
      <xdr:spPr>
        <a:xfrm>
          <a:off x="9588500" y="132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160915</xdr:rowOff>
    </xdr:from>
    <xdr:ext cx="534377" cy="259045"/>
    <xdr:sp macro="" textlink="">
      <xdr:nvSpPr>
        <xdr:cNvPr id="428" name="テキスト ボックス 427"/>
        <xdr:cNvSpPr txBox="1"/>
      </xdr:nvSpPr>
      <xdr:spPr>
        <a:xfrm>
          <a:off x="9372111" y="1301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55067</xdr:rowOff>
    </xdr:from>
    <xdr:to>
      <xdr:col>46</xdr:col>
      <xdr:colOff>38100</xdr:colOff>
      <xdr:row>75</xdr:row>
      <xdr:rowOff>156666</xdr:rowOff>
    </xdr:to>
    <xdr:sp macro="" textlink="">
      <xdr:nvSpPr>
        <xdr:cNvPr id="429" name="楕円 428"/>
        <xdr:cNvSpPr/>
      </xdr:nvSpPr>
      <xdr:spPr>
        <a:xfrm>
          <a:off x="8699500" y="12913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1744</xdr:rowOff>
    </xdr:from>
    <xdr:ext cx="534377" cy="259045"/>
    <xdr:sp macro="" textlink="">
      <xdr:nvSpPr>
        <xdr:cNvPr id="430" name="テキスト ボックス 429"/>
        <xdr:cNvSpPr txBox="1"/>
      </xdr:nvSpPr>
      <xdr:spPr>
        <a:xfrm>
          <a:off x="8483111" y="126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89945</xdr:rowOff>
    </xdr:from>
    <xdr:to>
      <xdr:col>41</xdr:col>
      <xdr:colOff>101600</xdr:colOff>
      <xdr:row>78</xdr:row>
      <xdr:rowOff>20095</xdr:rowOff>
    </xdr:to>
    <xdr:sp macro="" textlink="">
      <xdr:nvSpPr>
        <xdr:cNvPr id="431" name="楕円 430"/>
        <xdr:cNvSpPr/>
      </xdr:nvSpPr>
      <xdr:spPr>
        <a:xfrm>
          <a:off x="7810500" y="132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11222</xdr:rowOff>
    </xdr:from>
    <xdr:ext cx="469744" cy="259045"/>
    <xdr:sp macro="" textlink="">
      <xdr:nvSpPr>
        <xdr:cNvPr id="432" name="テキスト ボックス 431"/>
        <xdr:cNvSpPr txBox="1"/>
      </xdr:nvSpPr>
      <xdr:spPr>
        <a:xfrm>
          <a:off x="7626428" y="133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154406</xdr:rowOff>
    </xdr:from>
    <xdr:to>
      <xdr:col>55</xdr:col>
      <xdr:colOff>0</xdr:colOff>
      <xdr:row>98</xdr:row>
      <xdr:rowOff>51994</xdr:rowOff>
    </xdr:to>
    <xdr:cxnSp macro="">
      <xdr:nvCxnSpPr>
        <xdr:cNvPr id="461" name="直線コネクタ 460"/>
        <xdr:cNvCxnSpPr/>
      </xdr:nvCxnSpPr>
      <xdr:spPr>
        <a:xfrm>
          <a:off x="9639300" y="16785056"/>
          <a:ext cx="8382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125704</xdr:rowOff>
    </xdr:from>
    <xdr:to>
      <xdr:col>50</xdr:col>
      <xdr:colOff>114300</xdr:colOff>
      <xdr:row>97</xdr:row>
      <xdr:rowOff>154406</xdr:rowOff>
    </xdr:to>
    <xdr:cxnSp macro="">
      <xdr:nvCxnSpPr>
        <xdr:cNvPr id="464" name="直線コネクタ 463"/>
        <xdr:cNvCxnSpPr/>
      </xdr:nvCxnSpPr>
      <xdr:spPr>
        <a:xfrm>
          <a:off x="8750300" y="16756354"/>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125704</xdr:rowOff>
    </xdr:from>
    <xdr:to>
      <xdr:col>45</xdr:col>
      <xdr:colOff>177800</xdr:colOff>
      <xdr:row>98</xdr:row>
      <xdr:rowOff>9119</xdr:rowOff>
    </xdr:to>
    <xdr:cxnSp macro="">
      <xdr:nvCxnSpPr>
        <xdr:cNvPr id="467" name="直線コネクタ 466"/>
        <xdr:cNvCxnSpPr/>
      </xdr:nvCxnSpPr>
      <xdr:spPr>
        <a:xfrm flipV="1">
          <a:off x="7861300" y="16756354"/>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1194</xdr:rowOff>
    </xdr:from>
    <xdr:to>
      <xdr:col>55</xdr:col>
      <xdr:colOff>50800</xdr:colOff>
      <xdr:row>98</xdr:row>
      <xdr:rowOff>102794</xdr:rowOff>
    </xdr:to>
    <xdr:sp macro="" textlink="">
      <xdr:nvSpPr>
        <xdr:cNvPr id="477" name="楕円 476"/>
        <xdr:cNvSpPr/>
      </xdr:nvSpPr>
      <xdr:spPr>
        <a:xfrm>
          <a:off x="10426700" y="168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87571</xdr:rowOff>
    </xdr:from>
    <xdr:ext cx="534377" cy="259045"/>
    <xdr:sp macro="" textlink="">
      <xdr:nvSpPr>
        <xdr:cNvPr id="478" name="普通建設事業費 （ うち更新整備　）該当値テキスト"/>
        <xdr:cNvSpPr txBox="1"/>
      </xdr:nvSpPr>
      <xdr:spPr>
        <a:xfrm>
          <a:off x="10528300" y="167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103606</xdr:rowOff>
    </xdr:from>
    <xdr:to>
      <xdr:col>50</xdr:col>
      <xdr:colOff>165100</xdr:colOff>
      <xdr:row>98</xdr:row>
      <xdr:rowOff>33756</xdr:rowOff>
    </xdr:to>
    <xdr:sp macro="" textlink="">
      <xdr:nvSpPr>
        <xdr:cNvPr id="479" name="楕円 478"/>
        <xdr:cNvSpPr/>
      </xdr:nvSpPr>
      <xdr:spPr>
        <a:xfrm>
          <a:off x="9588500" y="167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24883</xdr:rowOff>
    </xdr:from>
    <xdr:ext cx="534377" cy="259045"/>
    <xdr:sp macro="" textlink="">
      <xdr:nvSpPr>
        <xdr:cNvPr id="480" name="テキスト ボックス 479"/>
        <xdr:cNvSpPr txBox="1"/>
      </xdr:nvSpPr>
      <xdr:spPr>
        <a:xfrm>
          <a:off x="9372111" y="168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74904</xdr:rowOff>
    </xdr:from>
    <xdr:to>
      <xdr:col>46</xdr:col>
      <xdr:colOff>38100</xdr:colOff>
      <xdr:row>98</xdr:row>
      <xdr:rowOff>5054</xdr:rowOff>
    </xdr:to>
    <xdr:sp macro="" textlink="">
      <xdr:nvSpPr>
        <xdr:cNvPr id="481" name="楕円 480"/>
        <xdr:cNvSpPr/>
      </xdr:nvSpPr>
      <xdr:spPr>
        <a:xfrm>
          <a:off x="8699500" y="167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21581</xdr:rowOff>
    </xdr:from>
    <xdr:ext cx="534377" cy="259045"/>
    <xdr:sp macro="" textlink="">
      <xdr:nvSpPr>
        <xdr:cNvPr id="482" name="テキスト ボックス 481"/>
        <xdr:cNvSpPr txBox="1"/>
      </xdr:nvSpPr>
      <xdr:spPr>
        <a:xfrm>
          <a:off x="8483111" y="164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129769</xdr:rowOff>
    </xdr:from>
    <xdr:to>
      <xdr:col>41</xdr:col>
      <xdr:colOff>101600</xdr:colOff>
      <xdr:row>98</xdr:row>
      <xdr:rowOff>59919</xdr:rowOff>
    </xdr:to>
    <xdr:sp macro="" textlink="">
      <xdr:nvSpPr>
        <xdr:cNvPr id="483" name="楕円 482"/>
        <xdr:cNvSpPr/>
      </xdr:nvSpPr>
      <xdr:spPr>
        <a:xfrm>
          <a:off x="7810500" y="167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51046</xdr:rowOff>
    </xdr:from>
    <xdr:ext cx="534377" cy="259045"/>
    <xdr:sp macro="" textlink="">
      <xdr:nvSpPr>
        <xdr:cNvPr id="484" name="テキスト ボックス 483"/>
        <xdr:cNvSpPr txBox="1"/>
      </xdr:nvSpPr>
      <xdr:spPr>
        <a:xfrm>
          <a:off x="7594111" y="168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87122</xdr:rowOff>
    </xdr:from>
    <xdr:to>
      <xdr:col>71</xdr:col>
      <xdr:colOff>177800</xdr:colOff>
      <xdr:row>39</xdr:row>
      <xdr:rowOff>98878</xdr:rowOff>
    </xdr:to>
    <xdr:cxnSp macro="">
      <xdr:nvCxnSpPr>
        <xdr:cNvPr id="524" name="直線コネクタ 523"/>
        <xdr:cNvCxnSpPr/>
      </xdr:nvCxnSpPr>
      <xdr:spPr>
        <a:xfrm>
          <a:off x="12814300" y="6773672"/>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36322</xdr:rowOff>
    </xdr:from>
    <xdr:to>
      <xdr:col>67</xdr:col>
      <xdr:colOff>101600</xdr:colOff>
      <xdr:row>39</xdr:row>
      <xdr:rowOff>137922</xdr:rowOff>
    </xdr:to>
    <xdr:sp macro="" textlink="">
      <xdr:nvSpPr>
        <xdr:cNvPr id="542" name="楕円 541"/>
        <xdr:cNvSpPr/>
      </xdr:nvSpPr>
      <xdr:spPr>
        <a:xfrm>
          <a:off x="12763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129049</xdr:rowOff>
    </xdr:from>
    <xdr:ext cx="313932" cy="259045"/>
    <xdr:sp macro="" textlink="">
      <xdr:nvSpPr>
        <xdr:cNvPr id="543" name="テキスト ボックス 542"/>
        <xdr:cNvSpPr txBox="1"/>
      </xdr:nvSpPr>
      <xdr:spPr>
        <a:xfrm>
          <a:off x="12657333" y="6815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131108</xdr:rowOff>
    </xdr:from>
    <xdr:to>
      <xdr:col>85</xdr:col>
      <xdr:colOff>127000</xdr:colOff>
      <xdr:row>75</xdr:row>
      <xdr:rowOff>150006</xdr:rowOff>
    </xdr:to>
    <xdr:cxnSp macro="">
      <xdr:nvCxnSpPr>
        <xdr:cNvPr id="621" name="直線コネクタ 620"/>
        <xdr:cNvCxnSpPr/>
      </xdr:nvCxnSpPr>
      <xdr:spPr>
        <a:xfrm flipV="1">
          <a:off x="15481300" y="12989858"/>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150006</xdr:rowOff>
    </xdr:from>
    <xdr:to>
      <xdr:col>81</xdr:col>
      <xdr:colOff>50800</xdr:colOff>
      <xdr:row>75</xdr:row>
      <xdr:rowOff>154330</xdr:rowOff>
    </xdr:to>
    <xdr:cxnSp macro="">
      <xdr:nvCxnSpPr>
        <xdr:cNvPr id="624" name="直線コネクタ 623"/>
        <xdr:cNvCxnSpPr/>
      </xdr:nvCxnSpPr>
      <xdr:spPr>
        <a:xfrm flipV="1">
          <a:off x="14592300" y="13008756"/>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130061</xdr:rowOff>
    </xdr:from>
    <xdr:to>
      <xdr:col>76</xdr:col>
      <xdr:colOff>114300</xdr:colOff>
      <xdr:row>75</xdr:row>
      <xdr:rowOff>154330</xdr:rowOff>
    </xdr:to>
    <xdr:cxnSp macro="">
      <xdr:nvCxnSpPr>
        <xdr:cNvPr id="627" name="直線コネクタ 626"/>
        <xdr:cNvCxnSpPr/>
      </xdr:nvCxnSpPr>
      <xdr:spPr>
        <a:xfrm>
          <a:off x="13703300" y="12988811"/>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121679</xdr:rowOff>
    </xdr:from>
    <xdr:to>
      <xdr:col>71</xdr:col>
      <xdr:colOff>177800</xdr:colOff>
      <xdr:row>75</xdr:row>
      <xdr:rowOff>130061</xdr:rowOff>
    </xdr:to>
    <xdr:cxnSp macro="">
      <xdr:nvCxnSpPr>
        <xdr:cNvPr id="630" name="直線コネクタ 629"/>
        <xdr:cNvCxnSpPr/>
      </xdr:nvCxnSpPr>
      <xdr:spPr>
        <a:xfrm>
          <a:off x="12814300" y="1298042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4" name="テキスト ボックス 633"/>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80308</xdr:rowOff>
    </xdr:from>
    <xdr:to>
      <xdr:col>85</xdr:col>
      <xdr:colOff>177800</xdr:colOff>
      <xdr:row>76</xdr:row>
      <xdr:rowOff>10458</xdr:rowOff>
    </xdr:to>
    <xdr:sp macro="" textlink="">
      <xdr:nvSpPr>
        <xdr:cNvPr id="640" name="楕円 639"/>
        <xdr:cNvSpPr/>
      </xdr:nvSpPr>
      <xdr:spPr>
        <a:xfrm>
          <a:off x="16268700" y="129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58735</xdr:rowOff>
    </xdr:from>
    <xdr:ext cx="534377" cy="259045"/>
    <xdr:sp macro="" textlink="">
      <xdr:nvSpPr>
        <xdr:cNvPr id="641" name="公債費該当値テキスト"/>
        <xdr:cNvSpPr txBox="1"/>
      </xdr:nvSpPr>
      <xdr:spPr>
        <a:xfrm>
          <a:off x="16370300" y="129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99206</xdr:rowOff>
    </xdr:from>
    <xdr:to>
      <xdr:col>81</xdr:col>
      <xdr:colOff>101600</xdr:colOff>
      <xdr:row>76</xdr:row>
      <xdr:rowOff>29356</xdr:rowOff>
    </xdr:to>
    <xdr:sp macro="" textlink="">
      <xdr:nvSpPr>
        <xdr:cNvPr id="642" name="楕円 641"/>
        <xdr:cNvSpPr/>
      </xdr:nvSpPr>
      <xdr:spPr>
        <a:xfrm>
          <a:off x="15430500" y="129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20483</xdr:rowOff>
    </xdr:from>
    <xdr:ext cx="534377" cy="259045"/>
    <xdr:sp macro="" textlink="">
      <xdr:nvSpPr>
        <xdr:cNvPr id="643" name="テキスト ボックス 642"/>
        <xdr:cNvSpPr txBox="1"/>
      </xdr:nvSpPr>
      <xdr:spPr>
        <a:xfrm>
          <a:off x="15214111" y="1305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103530</xdr:rowOff>
    </xdr:from>
    <xdr:to>
      <xdr:col>76</xdr:col>
      <xdr:colOff>165100</xdr:colOff>
      <xdr:row>76</xdr:row>
      <xdr:rowOff>33680</xdr:rowOff>
    </xdr:to>
    <xdr:sp macro="" textlink="">
      <xdr:nvSpPr>
        <xdr:cNvPr id="644" name="楕円 643"/>
        <xdr:cNvSpPr/>
      </xdr:nvSpPr>
      <xdr:spPr>
        <a:xfrm>
          <a:off x="145415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24807</xdr:rowOff>
    </xdr:from>
    <xdr:ext cx="534377" cy="259045"/>
    <xdr:sp macro="" textlink="">
      <xdr:nvSpPr>
        <xdr:cNvPr id="645" name="テキスト ボックス 644"/>
        <xdr:cNvSpPr txBox="1"/>
      </xdr:nvSpPr>
      <xdr:spPr>
        <a:xfrm>
          <a:off x="14325111" y="130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79261</xdr:rowOff>
    </xdr:from>
    <xdr:to>
      <xdr:col>72</xdr:col>
      <xdr:colOff>38100</xdr:colOff>
      <xdr:row>76</xdr:row>
      <xdr:rowOff>9410</xdr:rowOff>
    </xdr:to>
    <xdr:sp macro="" textlink="">
      <xdr:nvSpPr>
        <xdr:cNvPr id="646" name="楕円 645"/>
        <xdr:cNvSpPr/>
      </xdr:nvSpPr>
      <xdr:spPr>
        <a:xfrm>
          <a:off x="13652500" y="129380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537</xdr:rowOff>
    </xdr:from>
    <xdr:ext cx="534377" cy="259045"/>
    <xdr:sp macro="" textlink="">
      <xdr:nvSpPr>
        <xdr:cNvPr id="647" name="テキスト ボックス 646"/>
        <xdr:cNvSpPr txBox="1"/>
      </xdr:nvSpPr>
      <xdr:spPr>
        <a:xfrm>
          <a:off x="13436111" y="130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70879</xdr:rowOff>
    </xdr:from>
    <xdr:to>
      <xdr:col>67</xdr:col>
      <xdr:colOff>101600</xdr:colOff>
      <xdr:row>76</xdr:row>
      <xdr:rowOff>1029</xdr:rowOff>
    </xdr:to>
    <xdr:sp macro="" textlink="">
      <xdr:nvSpPr>
        <xdr:cNvPr id="648" name="楕円 647"/>
        <xdr:cNvSpPr/>
      </xdr:nvSpPr>
      <xdr:spPr>
        <a:xfrm>
          <a:off x="12763500" y="129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163606</xdr:rowOff>
    </xdr:from>
    <xdr:ext cx="534377" cy="259045"/>
    <xdr:sp macro="" textlink="">
      <xdr:nvSpPr>
        <xdr:cNvPr id="649" name="テキスト ボックス 648"/>
        <xdr:cNvSpPr txBox="1"/>
      </xdr:nvSpPr>
      <xdr:spPr>
        <a:xfrm>
          <a:off x="12547111" y="13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31130</xdr:rowOff>
    </xdr:from>
    <xdr:to>
      <xdr:col>85</xdr:col>
      <xdr:colOff>127000</xdr:colOff>
      <xdr:row>98</xdr:row>
      <xdr:rowOff>119210</xdr:rowOff>
    </xdr:to>
    <xdr:cxnSp macro="">
      <xdr:nvCxnSpPr>
        <xdr:cNvPr id="678" name="直線コネクタ 677"/>
        <xdr:cNvCxnSpPr/>
      </xdr:nvCxnSpPr>
      <xdr:spPr>
        <a:xfrm flipV="1">
          <a:off x="15481300" y="16833230"/>
          <a:ext cx="838200" cy="8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42067</xdr:rowOff>
    </xdr:from>
    <xdr:ext cx="534377" cy="259045"/>
    <xdr:sp macro="" textlink="">
      <xdr:nvSpPr>
        <xdr:cNvPr id="679" name="積立金平均値テキスト"/>
        <xdr:cNvSpPr txBox="1"/>
      </xdr:nvSpPr>
      <xdr:spPr>
        <a:xfrm>
          <a:off x="16370300" y="16844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119210</xdr:rowOff>
    </xdr:from>
    <xdr:to>
      <xdr:col>81</xdr:col>
      <xdr:colOff>50800</xdr:colOff>
      <xdr:row>98</xdr:row>
      <xdr:rowOff>125771</xdr:rowOff>
    </xdr:to>
    <xdr:cxnSp macro="">
      <xdr:nvCxnSpPr>
        <xdr:cNvPr id="681" name="直線コネクタ 680"/>
        <xdr:cNvCxnSpPr/>
      </xdr:nvCxnSpPr>
      <xdr:spPr>
        <a:xfrm flipV="1">
          <a:off x="14592300" y="16921310"/>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3" name="テキスト ボックス 682"/>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125771</xdr:rowOff>
    </xdr:from>
    <xdr:to>
      <xdr:col>76</xdr:col>
      <xdr:colOff>114300</xdr:colOff>
      <xdr:row>98</xdr:row>
      <xdr:rowOff>125847</xdr:rowOff>
    </xdr:to>
    <xdr:cxnSp macro="">
      <xdr:nvCxnSpPr>
        <xdr:cNvPr id="684" name="直線コネクタ 683"/>
        <xdr:cNvCxnSpPr/>
      </xdr:nvCxnSpPr>
      <xdr:spPr>
        <a:xfrm flipV="1">
          <a:off x="13703300" y="169278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168474</xdr:rowOff>
    </xdr:from>
    <xdr:ext cx="534377" cy="259045"/>
    <xdr:sp macro="" textlink="">
      <xdr:nvSpPr>
        <xdr:cNvPr id="686" name="テキスト ボックス 685"/>
        <xdr:cNvSpPr txBox="1"/>
      </xdr:nvSpPr>
      <xdr:spPr>
        <a:xfrm>
          <a:off x="14325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125847</xdr:rowOff>
    </xdr:from>
    <xdr:to>
      <xdr:col>71</xdr:col>
      <xdr:colOff>177800</xdr:colOff>
      <xdr:row>98</xdr:row>
      <xdr:rowOff>130457</xdr:rowOff>
    </xdr:to>
    <xdr:cxnSp macro="">
      <xdr:nvCxnSpPr>
        <xdr:cNvPr id="687" name="直線コネクタ 686"/>
        <xdr:cNvCxnSpPr/>
      </xdr:nvCxnSpPr>
      <xdr:spPr>
        <a:xfrm flipV="1">
          <a:off x="12814300" y="16927947"/>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89" name="テキスト ボックス 688"/>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151780</xdr:rowOff>
    </xdr:from>
    <xdr:to>
      <xdr:col>85</xdr:col>
      <xdr:colOff>177800</xdr:colOff>
      <xdr:row>98</xdr:row>
      <xdr:rowOff>81930</xdr:rowOff>
    </xdr:to>
    <xdr:sp macro="" textlink="">
      <xdr:nvSpPr>
        <xdr:cNvPr id="697" name="楕円 696"/>
        <xdr:cNvSpPr/>
      </xdr:nvSpPr>
      <xdr:spPr>
        <a:xfrm>
          <a:off x="16268700" y="167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3207</xdr:rowOff>
    </xdr:from>
    <xdr:ext cx="534377" cy="259045"/>
    <xdr:sp macro="" textlink="">
      <xdr:nvSpPr>
        <xdr:cNvPr id="698" name="積立金該当値テキスト"/>
        <xdr:cNvSpPr txBox="1"/>
      </xdr:nvSpPr>
      <xdr:spPr>
        <a:xfrm>
          <a:off x="16370300" y="166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68410</xdr:rowOff>
    </xdr:from>
    <xdr:to>
      <xdr:col>81</xdr:col>
      <xdr:colOff>101600</xdr:colOff>
      <xdr:row>98</xdr:row>
      <xdr:rowOff>170010</xdr:rowOff>
    </xdr:to>
    <xdr:sp macro="" textlink="">
      <xdr:nvSpPr>
        <xdr:cNvPr id="699" name="楕円 698"/>
        <xdr:cNvSpPr/>
      </xdr:nvSpPr>
      <xdr:spPr>
        <a:xfrm>
          <a:off x="15430500" y="168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15087</xdr:rowOff>
    </xdr:from>
    <xdr:ext cx="534377" cy="259045"/>
    <xdr:sp macro="" textlink="">
      <xdr:nvSpPr>
        <xdr:cNvPr id="700" name="テキスト ボックス 699"/>
        <xdr:cNvSpPr txBox="1"/>
      </xdr:nvSpPr>
      <xdr:spPr>
        <a:xfrm>
          <a:off x="15214111" y="166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74971</xdr:rowOff>
    </xdr:from>
    <xdr:to>
      <xdr:col>76</xdr:col>
      <xdr:colOff>165100</xdr:colOff>
      <xdr:row>99</xdr:row>
      <xdr:rowOff>5121</xdr:rowOff>
    </xdr:to>
    <xdr:sp macro="" textlink="">
      <xdr:nvSpPr>
        <xdr:cNvPr id="701" name="楕円 700"/>
        <xdr:cNvSpPr/>
      </xdr:nvSpPr>
      <xdr:spPr>
        <a:xfrm>
          <a:off x="14541500" y="168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21648</xdr:rowOff>
    </xdr:from>
    <xdr:ext cx="534377" cy="259045"/>
    <xdr:sp macro="" textlink="">
      <xdr:nvSpPr>
        <xdr:cNvPr id="702" name="テキスト ボックス 701"/>
        <xdr:cNvSpPr txBox="1"/>
      </xdr:nvSpPr>
      <xdr:spPr>
        <a:xfrm>
          <a:off x="14325111" y="166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75047</xdr:rowOff>
    </xdr:from>
    <xdr:to>
      <xdr:col>72</xdr:col>
      <xdr:colOff>38100</xdr:colOff>
      <xdr:row>99</xdr:row>
      <xdr:rowOff>5197</xdr:rowOff>
    </xdr:to>
    <xdr:sp macro="" textlink="">
      <xdr:nvSpPr>
        <xdr:cNvPr id="703" name="楕円 702"/>
        <xdr:cNvSpPr/>
      </xdr:nvSpPr>
      <xdr:spPr>
        <a:xfrm>
          <a:off x="13652500" y="168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21724</xdr:rowOff>
    </xdr:from>
    <xdr:ext cx="534377" cy="259045"/>
    <xdr:sp macro="" textlink="">
      <xdr:nvSpPr>
        <xdr:cNvPr id="704" name="テキスト ボックス 703"/>
        <xdr:cNvSpPr txBox="1"/>
      </xdr:nvSpPr>
      <xdr:spPr>
        <a:xfrm>
          <a:off x="13436111" y="166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79657</xdr:rowOff>
    </xdr:from>
    <xdr:to>
      <xdr:col>67</xdr:col>
      <xdr:colOff>101600</xdr:colOff>
      <xdr:row>99</xdr:row>
      <xdr:rowOff>9807</xdr:rowOff>
    </xdr:to>
    <xdr:sp macro="" textlink="">
      <xdr:nvSpPr>
        <xdr:cNvPr id="705" name="楕円 704"/>
        <xdr:cNvSpPr/>
      </xdr:nvSpPr>
      <xdr:spPr>
        <a:xfrm>
          <a:off x="12763500" y="168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934</xdr:rowOff>
    </xdr:from>
    <xdr:ext cx="534377" cy="259045"/>
    <xdr:sp macro="" textlink="">
      <xdr:nvSpPr>
        <xdr:cNvPr id="706" name="テキスト ボックス 705"/>
        <xdr:cNvSpPr txBox="1"/>
      </xdr:nvSpPr>
      <xdr:spPr>
        <a:xfrm>
          <a:off x="12547111" y="169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19456</xdr:rowOff>
    </xdr:from>
    <xdr:to>
      <xdr:col>116</xdr:col>
      <xdr:colOff>63500</xdr:colOff>
      <xdr:row>59</xdr:row>
      <xdr:rowOff>19522</xdr:rowOff>
    </xdr:to>
    <xdr:cxnSp macro="">
      <xdr:nvCxnSpPr>
        <xdr:cNvPr id="796" name="直線コネクタ 795"/>
        <xdr:cNvCxnSpPr/>
      </xdr:nvCxnSpPr>
      <xdr:spPr>
        <a:xfrm>
          <a:off x="21323300" y="10135006"/>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18476</xdr:rowOff>
    </xdr:from>
    <xdr:to>
      <xdr:col>111</xdr:col>
      <xdr:colOff>177800</xdr:colOff>
      <xdr:row>59</xdr:row>
      <xdr:rowOff>19456</xdr:rowOff>
    </xdr:to>
    <xdr:cxnSp macro="">
      <xdr:nvCxnSpPr>
        <xdr:cNvPr id="799" name="直線コネクタ 798"/>
        <xdr:cNvCxnSpPr/>
      </xdr:nvCxnSpPr>
      <xdr:spPr>
        <a:xfrm>
          <a:off x="20434300" y="1013402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16289</xdr:rowOff>
    </xdr:from>
    <xdr:to>
      <xdr:col>107</xdr:col>
      <xdr:colOff>50800</xdr:colOff>
      <xdr:row>59</xdr:row>
      <xdr:rowOff>18476</xdr:rowOff>
    </xdr:to>
    <xdr:cxnSp macro="">
      <xdr:nvCxnSpPr>
        <xdr:cNvPr id="802" name="直線コネクタ 801"/>
        <xdr:cNvCxnSpPr/>
      </xdr:nvCxnSpPr>
      <xdr:spPr>
        <a:xfrm>
          <a:off x="19545300" y="10131839"/>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16289</xdr:rowOff>
    </xdr:from>
    <xdr:to>
      <xdr:col>102</xdr:col>
      <xdr:colOff>114300</xdr:colOff>
      <xdr:row>59</xdr:row>
      <xdr:rowOff>17562</xdr:rowOff>
    </xdr:to>
    <xdr:cxnSp macro="">
      <xdr:nvCxnSpPr>
        <xdr:cNvPr id="805" name="直線コネクタ 804"/>
        <xdr:cNvCxnSpPr/>
      </xdr:nvCxnSpPr>
      <xdr:spPr>
        <a:xfrm flipV="1">
          <a:off x="18656300" y="10131839"/>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140172</xdr:rowOff>
    </xdr:from>
    <xdr:to>
      <xdr:col>116</xdr:col>
      <xdr:colOff>114300</xdr:colOff>
      <xdr:row>59</xdr:row>
      <xdr:rowOff>70322</xdr:rowOff>
    </xdr:to>
    <xdr:sp macro="" textlink="">
      <xdr:nvSpPr>
        <xdr:cNvPr id="815" name="楕円 814"/>
        <xdr:cNvSpPr/>
      </xdr:nvSpPr>
      <xdr:spPr>
        <a:xfrm>
          <a:off x="22110700" y="100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64780</xdr:rowOff>
    </xdr:from>
    <xdr:ext cx="469744" cy="259045"/>
    <xdr:sp macro="" textlink="">
      <xdr:nvSpPr>
        <xdr:cNvPr id="816" name="貸付金該当値テキスト"/>
        <xdr:cNvSpPr txBox="1"/>
      </xdr:nvSpPr>
      <xdr:spPr>
        <a:xfrm>
          <a:off x="22212300" y="100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140106</xdr:rowOff>
    </xdr:from>
    <xdr:to>
      <xdr:col>112</xdr:col>
      <xdr:colOff>38100</xdr:colOff>
      <xdr:row>59</xdr:row>
      <xdr:rowOff>70256</xdr:rowOff>
    </xdr:to>
    <xdr:sp macro="" textlink="">
      <xdr:nvSpPr>
        <xdr:cNvPr id="817" name="楕円 816"/>
        <xdr:cNvSpPr/>
      </xdr:nvSpPr>
      <xdr:spPr>
        <a:xfrm>
          <a:off x="21272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61383</xdr:rowOff>
    </xdr:from>
    <xdr:ext cx="469744" cy="259045"/>
    <xdr:sp macro="" textlink="">
      <xdr:nvSpPr>
        <xdr:cNvPr id="818" name="テキスト ボックス 817"/>
        <xdr:cNvSpPr txBox="1"/>
      </xdr:nvSpPr>
      <xdr:spPr>
        <a:xfrm>
          <a:off x="21088428" y="101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139126</xdr:rowOff>
    </xdr:from>
    <xdr:to>
      <xdr:col>107</xdr:col>
      <xdr:colOff>101600</xdr:colOff>
      <xdr:row>59</xdr:row>
      <xdr:rowOff>69276</xdr:rowOff>
    </xdr:to>
    <xdr:sp macro="" textlink="">
      <xdr:nvSpPr>
        <xdr:cNvPr id="819" name="楕円 818"/>
        <xdr:cNvSpPr/>
      </xdr:nvSpPr>
      <xdr:spPr>
        <a:xfrm>
          <a:off x="20383500" y="100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60403</xdr:rowOff>
    </xdr:from>
    <xdr:ext cx="469744" cy="259045"/>
    <xdr:sp macro="" textlink="">
      <xdr:nvSpPr>
        <xdr:cNvPr id="820" name="テキスト ボックス 819"/>
        <xdr:cNvSpPr txBox="1"/>
      </xdr:nvSpPr>
      <xdr:spPr>
        <a:xfrm>
          <a:off x="20199428" y="1017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136939</xdr:rowOff>
    </xdr:from>
    <xdr:to>
      <xdr:col>102</xdr:col>
      <xdr:colOff>165100</xdr:colOff>
      <xdr:row>59</xdr:row>
      <xdr:rowOff>67089</xdr:rowOff>
    </xdr:to>
    <xdr:sp macro="" textlink="">
      <xdr:nvSpPr>
        <xdr:cNvPr id="821" name="楕円 820"/>
        <xdr:cNvSpPr/>
      </xdr:nvSpPr>
      <xdr:spPr>
        <a:xfrm>
          <a:off x="19494500" y="10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58216</xdr:rowOff>
    </xdr:from>
    <xdr:ext cx="469744" cy="259045"/>
    <xdr:sp macro="" textlink="">
      <xdr:nvSpPr>
        <xdr:cNvPr id="822" name="テキスト ボックス 821"/>
        <xdr:cNvSpPr txBox="1"/>
      </xdr:nvSpPr>
      <xdr:spPr>
        <a:xfrm>
          <a:off x="19310428" y="101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138212</xdr:rowOff>
    </xdr:from>
    <xdr:to>
      <xdr:col>98</xdr:col>
      <xdr:colOff>38100</xdr:colOff>
      <xdr:row>59</xdr:row>
      <xdr:rowOff>68362</xdr:rowOff>
    </xdr:to>
    <xdr:sp macro="" textlink="">
      <xdr:nvSpPr>
        <xdr:cNvPr id="823" name="楕円 822"/>
        <xdr:cNvSpPr/>
      </xdr:nvSpPr>
      <xdr:spPr>
        <a:xfrm>
          <a:off x="18605500" y="100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59489</xdr:rowOff>
    </xdr:from>
    <xdr:ext cx="469744" cy="259045"/>
    <xdr:sp macro="" textlink="">
      <xdr:nvSpPr>
        <xdr:cNvPr id="824" name="テキスト ボックス 823"/>
        <xdr:cNvSpPr txBox="1"/>
      </xdr:nvSpPr>
      <xdr:spPr>
        <a:xfrm>
          <a:off x="18421428" y="1017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83883</xdr:rowOff>
    </xdr:from>
    <xdr:to>
      <xdr:col>116</xdr:col>
      <xdr:colOff>63500</xdr:colOff>
      <xdr:row>75</xdr:row>
      <xdr:rowOff>145567</xdr:rowOff>
    </xdr:to>
    <xdr:cxnSp macro="">
      <xdr:nvCxnSpPr>
        <xdr:cNvPr id="854" name="直線コネクタ 853"/>
        <xdr:cNvCxnSpPr/>
      </xdr:nvCxnSpPr>
      <xdr:spPr>
        <a:xfrm>
          <a:off x="21323300" y="12942633"/>
          <a:ext cx="8382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83883</xdr:rowOff>
    </xdr:from>
    <xdr:to>
      <xdr:col>111</xdr:col>
      <xdr:colOff>177800</xdr:colOff>
      <xdr:row>75</xdr:row>
      <xdr:rowOff>161150</xdr:rowOff>
    </xdr:to>
    <xdr:cxnSp macro="">
      <xdr:nvCxnSpPr>
        <xdr:cNvPr id="857" name="直線コネクタ 856"/>
        <xdr:cNvCxnSpPr/>
      </xdr:nvCxnSpPr>
      <xdr:spPr>
        <a:xfrm flipV="1">
          <a:off x="20434300" y="1294263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161150</xdr:rowOff>
    </xdr:from>
    <xdr:to>
      <xdr:col>107</xdr:col>
      <xdr:colOff>50800</xdr:colOff>
      <xdr:row>76</xdr:row>
      <xdr:rowOff>93484</xdr:rowOff>
    </xdr:to>
    <xdr:cxnSp macro="">
      <xdr:nvCxnSpPr>
        <xdr:cNvPr id="860" name="直線コネクタ 859"/>
        <xdr:cNvCxnSpPr/>
      </xdr:nvCxnSpPr>
      <xdr:spPr>
        <a:xfrm flipV="1">
          <a:off x="19545300" y="13019900"/>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93484</xdr:rowOff>
    </xdr:from>
    <xdr:to>
      <xdr:col>102</xdr:col>
      <xdr:colOff>114300</xdr:colOff>
      <xdr:row>76</xdr:row>
      <xdr:rowOff>132004</xdr:rowOff>
    </xdr:to>
    <xdr:cxnSp macro="">
      <xdr:nvCxnSpPr>
        <xdr:cNvPr id="863" name="直線コネクタ 862"/>
        <xdr:cNvCxnSpPr/>
      </xdr:nvCxnSpPr>
      <xdr:spPr>
        <a:xfrm flipV="1">
          <a:off x="18656300" y="13123684"/>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94767</xdr:rowOff>
    </xdr:from>
    <xdr:to>
      <xdr:col>116</xdr:col>
      <xdr:colOff>114300</xdr:colOff>
      <xdr:row>76</xdr:row>
      <xdr:rowOff>24916</xdr:rowOff>
    </xdr:to>
    <xdr:sp macro="" textlink="">
      <xdr:nvSpPr>
        <xdr:cNvPr id="873" name="楕円 872"/>
        <xdr:cNvSpPr/>
      </xdr:nvSpPr>
      <xdr:spPr>
        <a:xfrm>
          <a:off x="22110700" y="129535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73194</xdr:rowOff>
    </xdr:from>
    <xdr:ext cx="534377" cy="259045"/>
    <xdr:sp macro="" textlink="">
      <xdr:nvSpPr>
        <xdr:cNvPr id="874" name="繰出金該当値テキスト"/>
        <xdr:cNvSpPr txBox="1"/>
      </xdr:nvSpPr>
      <xdr:spPr>
        <a:xfrm>
          <a:off x="22212300" y="129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33083</xdr:rowOff>
    </xdr:from>
    <xdr:to>
      <xdr:col>112</xdr:col>
      <xdr:colOff>38100</xdr:colOff>
      <xdr:row>75</xdr:row>
      <xdr:rowOff>134683</xdr:rowOff>
    </xdr:to>
    <xdr:sp macro="" textlink="">
      <xdr:nvSpPr>
        <xdr:cNvPr id="875" name="楕円 874"/>
        <xdr:cNvSpPr/>
      </xdr:nvSpPr>
      <xdr:spPr>
        <a:xfrm>
          <a:off x="21272500" y="12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125810</xdr:rowOff>
    </xdr:from>
    <xdr:ext cx="534377" cy="259045"/>
    <xdr:sp macro="" textlink="">
      <xdr:nvSpPr>
        <xdr:cNvPr id="876" name="テキスト ボックス 875"/>
        <xdr:cNvSpPr txBox="1"/>
      </xdr:nvSpPr>
      <xdr:spPr>
        <a:xfrm>
          <a:off x="21056111" y="1298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110351</xdr:rowOff>
    </xdr:from>
    <xdr:to>
      <xdr:col>107</xdr:col>
      <xdr:colOff>101600</xdr:colOff>
      <xdr:row>76</xdr:row>
      <xdr:rowOff>40500</xdr:rowOff>
    </xdr:to>
    <xdr:sp macro="" textlink="">
      <xdr:nvSpPr>
        <xdr:cNvPr id="877" name="楕円 876"/>
        <xdr:cNvSpPr/>
      </xdr:nvSpPr>
      <xdr:spPr>
        <a:xfrm>
          <a:off x="20383500" y="129691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31627</xdr:rowOff>
    </xdr:from>
    <xdr:ext cx="534377" cy="259045"/>
    <xdr:sp macro="" textlink="">
      <xdr:nvSpPr>
        <xdr:cNvPr id="878" name="テキスト ボックス 877"/>
        <xdr:cNvSpPr txBox="1"/>
      </xdr:nvSpPr>
      <xdr:spPr>
        <a:xfrm>
          <a:off x="20167111" y="130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42684</xdr:rowOff>
    </xdr:from>
    <xdr:to>
      <xdr:col>102</xdr:col>
      <xdr:colOff>165100</xdr:colOff>
      <xdr:row>76</xdr:row>
      <xdr:rowOff>144284</xdr:rowOff>
    </xdr:to>
    <xdr:sp macro="" textlink="">
      <xdr:nvSpPr>
        <xdr:cNvPr id="879" name="楕円 878"/>
        <xdr:cNvSpPr/>
      </xdr:nvSpPr>
      <xdr:spPr>
        <a:xfrm>
          <a:off x="19494500" y="130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135411</xdr:rowOff>
    </xdr:from>
    <xdr:ext cx="534377" cy="259045"/>
    <xdr:sp macro="" textlink="">
      <xdr:nvSpPr>
        <xdr:cNvPr id="880" name="テキスト ボックス 879"/>
        <xdr:cNvSpPr txBox="1"/>
      </xdr:nvSpPr>
      <xdr:spPr>
        <a:xfrm>
          <a:off x="19278111" y="131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81204</xdr:rowOff>
    </xdr:from>
    <xdr:to>
      <xdr:col>98</xdr:col>
      <xdr:colOff>38100</xdr:colOff>
      <xdr:row>77</xdr:row>
      <xdr:rowOff>11354</xdr:rowOff>
    </xdr:to>
    <xdr:sp macro="" textlink="">
      <xdr:nvSpPr>
        <xdr:cNvPr id="881" name="楕円 880"/>
        <xdr:cNvSpPr/>
      </xdr:nvSpPr>
      <xdr:spPr>
        <a:xfrm>
          <a:off x="18605500" y="131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2481</xdr:rowOff>
    </xdr:from>
    <xdr:ext cx="534377" cy="259045"/>
    <xdr:sp macro="" textlink="">
      <xdr:nvSpPr>
        <xdr:cNvPr id="882" name="テキスト ボックス 881"/>
        <xdr:cNvSpPr txBox="1"/>
      </xdr:nvSpPr>
      <xdr:spPr>
        <a:xfrm>
          <a:off x="18389111" y="132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９２，１８３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障害福祉サービス給付、経済対策臨時福祉給付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の増などにより、前年度と比べ、扶助費の住民一人当たりのコストが増加している。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２７，６６１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に実施した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空調設備整備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など大規模工事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の経費が減となり、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前年度と比べ、普通建設事業費の住民一人当たりのコストが減少している。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３４６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円となっている。国民健康保険特別会計への繰出の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などにより、前年度と比べ、繰出金の住民一人当たりのコストが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今後も「第４次三郷市総合計画後期基本計画」に基づき、持続可能な財政基盤を確立し、安定した財政運営が行われるよう努める。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140,100
136,312
30.13
49,070,116
45,933,752
2,962,702
25,259,148
41,714,038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126746</xdr:rowOff>
    </xdr:from>
    <xdr:to>
      <xdr:col>24</xdr:col>
      <xdr:colOff>63500</xdr:colOff>
      <xdr:row>38</xdr:row>
      <xdr:rowOff>155702</xdr:rowOff>
    </xdr:to>
    <xdr:cxnSp macro="">
      <xdr:nvCxnSpPr>
        <xdr:cNvPr id="61" name="直線コネクタ 60"/>
        <xdr:cNvCxnSpPr/>
      </xdr:nvCxnSpPr>
      <xdr:spPr>
        <a:xfrm>
          <a:off x="3797300" y="664184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42164</xdr:rowOff>
    </xdr:from>
    <xdr:to>
      <xdr:col>19</xdr:col>
      <xdr:colOff>177800</xdr:colOff>
      <xdr:row>38</xdr:row>
      <xdr:rowOff>126746</xdr:rowOff>
    </xdr:to>
    <xdr:cxnSp macro="">
      <xdr:nvCxnSpPr>
        <xdr:cNvPr id="64" name="直線コネクタ 63"/>
        <xdr:cNvCxnSpPr/>
      </xdr:nvCxnSpPr>
      <xdr:spPr>
        <a:xfrm>
          <a:off x="2908300" y="655726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77216</xdr:rowOff>
    </xdr:from>
    <xdr:to>
      <xdr:col>15</xdr:col>
      <xdr:colOff>50800</xdr:colOff>
      <xdr:row>38</xdr:row>
      <xdr:rowOff>42164</xdr:rowOff>
    </xdr:to>
    <xdr:cxnSp macro="">
      <xdr:nvCxnSpPr>
        <xdr:cNvPr id="67" name="直線コネクタ 66"/>
        <xdr:cNvCxnSpPr/>
      </xdr:nvCxnSpPr>
      <xdr:spPr>
        <a:xfrm>
          <a:off x="2019300" y="6420866"/>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77216</xdr:rowOff>
    </xdr:from>
    <xdr:to>
      <xdr:col>10</xdr:col>
      <xdr:colOff>114300</xdr:colOff>
      <xdr:row>37</xdr:row>
      <xdr:rowOff>120650</xdr:rowOff>
    </xdr:to>
    <xdr:cxnSp macro="">
      <xdr:nvCxnSpPr>
        <xdr:cNvPr id="70" name="直線コネクタ 69"/>
        <xdr:cNvCxnSpPr/>
      </xdr:nvCxnSpPr>
      <xdr:spPr>
        <a:xfrm flipV="1">
          <a:off x="1130300" y="64208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104902</xdr:rowOff>
    </xdr:from>
    <xdr:to>
      <xdr:col>24</xdr:col>
      <xdr:colOff>114300</xdr:colOff>
      <xdr:row>39</xdr:row>
      <xdr:rowOff>35052</xdr:rowOff>
    </xdr:to>
    <xdr:sp macro="" textlink="">
      <xdr:nvSpPr>
        <xdr:cNvPr id="80" name="楕円 79"/>
        <xdr:cNvSpPr/>
      </xdr:nvSpPr>
      <xdr:spPr>
        <a:xfrm>
          <a:off x="45847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19829</xdr:rowOff>
    </xdr:from>
    <xdr:ext cx="469744" cy="259045"/>
    <xdr:sp macro="" textlink="">
      <xdr:nvSpPr>
        <xdr:cNvPr id="81" name="議会費該当値テキスト"/>
        <xdr:cNvSpPr txBox="1"/>
      </xdr:nvSpPr>
      <xdr:spPr>
        <a:xfrm>
          <a:off x="4686300" y="653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75946</xdr:rowOff>
    </xdr:from>
    <xdr:to>
      <xdr:col>20</xdr:col>
      <xdr:colOff>38100</xdr:colOff>
      <xdr:row>39</xdr:row>
      <xdr:rowOff>6096</xdr:rowOff>
    </xdr:to>
    <xdr:sp macro="" textlink="">
      <xdr:nvSpPr>
        <xdr:cNvPr id="82" name="楕円 81"/>
        <xdr:cNvSpPr/>
      </xdr:nvSpPr>
      <xdr:spPr>
        <a:xfrm>
          <a:off x="3746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168673</xdr:rowOff>
    </xdr:from>
    <xdr:ext cx="469744" cy="259045"/>
    <xdr:sp macro="" textlink="">
      <xdr:nvSpPr>
        <xdr:cNvPr id="83" name="テキスト ボックス 82"/>
        <xdr:cNvSpPr txBox="1"/>
      </xdr:nvSpPr>
      <xdr:spPr>
        <a:xfrm>
          <a:off x="3562428" y="66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162814</xdr:rowOff>
    </xdr:from>
    <xdr:to>
      <xdr:col>15</xdr:col>
      <xdr:colOff>101600</xdr:colOff>
      <xdr:row>38</xdr:row>
      <xdr:rowOff>92964</xdr:rowOff>
    </xdr:to>
    <xdr:sp macro="" textlink="">
      <xdr:nvSpPr>
        <xdr:cNvPr id="84" name="楕円 83"/>
        <xdr:cNvSpPr/>
      </xdr:nvSpPr>
      <xdr:spPr>
        <a:xfrm>
          <a:off x="2857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84091</xdr:rowOff>
    </xdr:from>
    <xdr:ext cx="469744" cy="259045"/>
    <xdr:sp macro="" textlink="">
      <xdr:nvSpPr>
        <xdr:cNvPr id="85" name="テキスト ボックス 84"/>
        <xdr:cNvSpPr txBox="1"/>
      </xdr:nvSpPr>
      <xdr:spPr>
        <a:xfrm>
          <a:off x="2673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26416</xdr:rowOff>
    </xdr:from>
    <xdr:to>
      <xdr:col>10</xdr:col>
      <xdr:colOff>165100</xdr:colOff>
      <xdr:row>37</xdr:row>
      <xdr:rowOff>128016</xdr:rowOff>
    </xdr:to>
    <xdr:sp macro="" textlink="">
      <xdr:nvSpPr>
        <xdr:cNvPr id="86" name="楕円 85"/>
        <xdr:cNvSpPr/>
      </xdr:nvSpPr>
      <xdr:spPr>
        <a:xfrm>
          <a:off x="1968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119143</xdr:rowOff>
    </xdr:from>
    <xdr:ext cx="469744" cy="259045"/>
    <xdr:sp macro="" textlink="">
      <xdr:nvSpPr>
        <xdr:cNvPr id="87" name="テキスト ボックス 86"/>
        <xdr:cNvSpPr txBox="1"/>
      </xdr:nvSpPr>
      <xdr:spPr>
        <a:xfrm>
          <a:off x="1784428"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69850</xdr:rowOff>
    </xdr:from>
    <xdr:to>
      <xdr:col>6</xdr:col>
      <xdr:colOff>38100</xdr:colOff>
      <xdr:row>38</xdr:row>
      <xdr:rowOff>0</xdr:rowOff>
    </xdr:to>
    <xdr:sp macro="" textlink="">
      <xdr:nvSpPr>
        <xdr:cNvPr id="88" name="楕円 87"/>
        <xdr:cNvSpPr/>
      </xdr:nvSpPr>
      <xdr:spPr>
        <a:xfrm>
          <a:off x="107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162577</xdr:rowOff>
    </xdr:from>
    <xdr:ext cx="469744" cy="259045"/>
    <xdr:sp macro="" textlink="">
      <xdr:nvSpPr>
        <xdr:cNvPr id="89" name="テキスト ボックス 88"/>
        <xdr:cNvSpPr txBox="1"/>
      </xdr:nvSpPr>
      <xdr:spPr>
        <a:xfrm>
          <a:off x="895428"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77224</xdr:rowOff>
    </xdr:from>
    <xdr:to>
      <xdr:col>24</xdr:col>
      <xdr:colOff>63500</xdr:colOff>
      <xdr:row>57</xdr:row>
      <xdr:rowOff>102018</xdr:rowOff>
    </xdr:to>
    <xdr:cxnSp macro="">
      <xdr:nvCxnSpPr>
        <xdr:cNvPr id="116" name="直線コネクタ 115"/>
        <xdr:cNvCxnSpPr/>
      </xdr:nvCxnSpPr>
      <xdr:spPr>
        <a:xfrm flipV="1">
          <a:off x="3797300" y="9849874"/>
          <a:ext cx="8382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22014</xdr:rowOff>
    </xdr:from>
    <xdr:ext cx="534377" cy="259045"/>
    <xdr:sp macro="" textlink="">
      <xdr:nvSpPr>
        <xdr:cNvPr id="117" name="総務費平均値テキスト"/>
        <xdr:cNvSpPr txBox="1"/>
      </xdr:nvSpPr>
      <xdr:spPr>
        <a:xfrm>
          <a:off x="4686300" y="979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88878</xdr:rowOff>
    </xdr:from>
    <xdr:to>
      <xdr:col>19</xdr:col>
      <xdr:colOff>177800</xdr:colOff>
      <xdr:row>57</xdr:row>
      <xdr:rowOff>102018</xdr:rowOff>
    </xdr:to>
    <xdr:cxnSp macro="">
      <xdr:nvCxnSpPr>
        <xdr:cNvPr id="119" name="直線コネクタ 118"/>
        <xdr:cNvCxnSpPr/>
      </xdr:nvCxnSpPr>
      <xdr:spPr>
        <a:xfrm>
          <a:off x="2908300" y="9861528"/>
          <a:ext cx="8890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85609</xdr:rowOff>
    </xdr:from>
    <xdr:to>
      <xdr:col>15</xdr:col>
      <xdr:colOff>50800</xdr:colOff>
      <xdr:row>57</xdr:row>
      <xdr:rowOff>88878</xdr:rowOff>
    </xdr:to>
    <xdr:cxnSp macro="">
      <xdr:nvCxnSpPr>
        <xdr:cNvPr id="122" name="直線コネクタ 121"/>
        <xdr:cNvCxnSpPr/>
      </xdr:nvCxnSpPr>
      <xdr:spPr>
        <a:xfrm>
          <a:off x="2019300" y="9858259"/>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145819</xdr:rowOff>
    </xdr:from>
    <xdr:ext cx="534377" cy="259045"/>
    <xdr:sp macro="" textlink="">
      <xdr:nvSpPr>
        <xdr:cNvPr id="124" name="テキスト ボックス 123"/>
        <xdr:cNvSpPr txBox="1"/>
      </xdr:nvSpPr>
      <xdr:spPr>
        <a:xfrm>
          <a:off x="2641111" y="99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85609</xdr:rowOff>
    </xdr:from>
    <xdr:to>
      <xdr:col>10</xdr:col>
      <xdr:colOff>114300</xdr:colOff>
      <xdr:row>57</xdr:row>
      <xdr:rowOff>107238</xdr:rowOff>
    </xdr:to>
    <xdr:cxnSp macro="">
      <xdr:nvCxnSpPr>
        <xdr:cNvPr id="125" name="直線コネクタ 124"/>
        <xdr:cNvCxnSpPr/>
      </xdr:nvCxnSpPr>
      <xdr:spPr>
        <a:xfrm flipV="1">
          <a:off x="1130300" y="9858259"/>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26424</xdr:rowOff>
    </xdr:from>
    <xdr:to>
      <xdr:col>24</xdr:col>
      <xdr:colOff>114300</xdr:colOff>
      <xdr:row>57</xdr:row>
      <xdr:rowOff>128024</xdr:rowOff>
    </xdr:to>
    <xdr:sp macro="" textlink="">
      <xdr:nvSpPr>
        <xdr:cNvPr id="135" name="楕円 134"/>
        <xdr:cNvSpPr/>
      </xdr:nvSpPr>
      <xdr:spPr>
        <a:xfrm>
          <a:off x="4584700" y="97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157251</xdr:rowOff>
    </xdr:from>
    <xdr:ext cx="534377" cy="259045"/>
    <xdr:sp macro="" textlink="">
      <xdr:nvSpPr>
        <xdr:cNvPr id="136" name="総務費該当値テキスト"/>
        <xdr:cNvSpPr txBox="1"/>
      </xdr:nvSpPr>
      <xdr:spPr>
        <a:xfrm>
          <a:off x="4686300" y="95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51218</xdr:rowOff>
    </xdr:from>
    <xdr:to>
      <xdr:col>20</xdr:col>
      <xdr:colOff>38100</xdr:colOff>
      <xdr:row>57</xdr:row>
      <xdr:rowOff>152818</xdr:rowOff>
    </xdr:to>
    <xdr:sp macro="" textlink="">
      <xdr:nvSpPr>
        <xdr:cNvPr id="137" name="楕円 136"/>
        <xdr:cNvSpPr/>
      </xdr:nvSpPr>
      <xdr:spPr>
        <a:xfrm>
          <a:off x="3746500" y="98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169345</xdr:rowOff>
    </xdr:from>
    <xdr:ext cx="534377" cy="259045"/>
    <xdr:sp macro="" textlink="">
      <xdr:nvSpPr>
        <xdr:cNvPr id="138" name="テキスト ボックス 137"/>
        <xdr:cNvSpPr txBox="1"/>
      </xdr:nvSpPr>
      <xdr:spPr>
        <a:xfrm>
          <a:off x="3530111" y="95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38078</xdr:rowOff>
    </xdr:from>
    <xdr:to>
      <xdr:col>15</xdr:col>
      <xdr:colOff>101600</xdr:colOff>
      <xdr:row>57</xdr:row>
      <xdr:rowOff>139678</xdr:rowOff>
    </xdr:to>
    <xdr:sp macro="" textlink="">
      <xdr:nvSpPr>
        <xdr:cNvPr id="139" name="楕円 138"/>
        <xdr:cNvSpPr/>
      </xdr:nvSpPr>
      <xdr:spPr>
        <a:xfrm>
          <a:off x="2857500" y="98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156205</xdr:rowOff>
    </xdr:from>
    <xdr:ext cx="534377" cy="259045"/>
    <xdr:sp macro="" textlink="">
      <xdr:nvSpPr>
        <xdr:cNvPr id="140" name="テキスト ボックス 139"/>
        <xdr:cNvSpPr txBox="1"/>
      </xdr:nvSpPr>
      <xdr:spPr>
        <a:xfrm>
          <a:off x="2641111" y="95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34809</xdr:rowOff>
    </xdr:from>
    <xdr:to>
      <xdr:col>10</xdr:col>
      <xdr:colOff>165100</xdr:colOff>
      <xdr:row>57</xdr:row>
      <xdr:rowOff>136409</xdr:rowOff>
    </xdr:to>
    <xdr:sp macro="" textlink="">
      <xdr:nvSpPr>
        <xdr:cNvPr id="141" name="楕円 140"/>
        <xdr:cNvSpPr/>
      </xdr:nvSpPr>
      <xdr:spPr>
        <a:xfrm>
          <a:off x="1968500" y="98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152936</xdr:rowOff>
    </xdr:from>
    <xdr:ext cx="534377" cy="259045"/>
    <xdr:sp macro="" textlink="">
      <xdr:nvSpPr>
        <xdr:cNvPr id="142" name="テキスト ボックス 141"/>
        <xdr:cNvSpPr txBox="1"/>
      </xdr:nvSpPr>
      <xdr:spPr>
        <a:xfrm>
          <a:off x="1752111" y="95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56438</xdr:rowOff>
    </xdr:from>
    <xdr:to>
      <xdr:col>6</xdr:col>
      <xdr:colOff>38100</xdr:colOff>
      <xdr:row>57</xdr:row>
      <xdr:rowOff>158038</xdr:rowOff>
    </xdr:to>
    <xdr:sp macro="" textlink="">
      <xdr:nvSpPr>
        <xdr:cNvPr id="143" name="楕円 142"/>
        <xdr:cNvSpPr/>
      </xdr:nvSpPr>
      <xdr:spPr>
        <a:xfrm>
          <a:off x="1079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149165</xdr:rowOff>
    </xdr:from>
    <xdr:ext cx="534377" cy="259045"/>
    <xdr:sp macro="" textlink="">
      <xdr:nvSpPr>
        <xdr:cNvPr id="144" name="テキスト ボックス 143"/>
        <xdr:cNvSpPr txBox="1"/>
      </xdr:nvSpPr>
      <xdr:spPr>
        <a:xfrm>
          <a:off x="863111" y="99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75572</xdr:rowOff>
    </xdr:from>
    <xdr:to>
      <xdr:col>24</xdr:col>
      <xdr:colOff>63500</xdr:colOff>
      <xdr:row>76</xdr:row>
      <xdr:rowOff>103625</xdr:rowOff>
    </xdr:to>
    <xdr:cxnSp macro="">
      <xdr:nvCxnSpPr>
        <xdr:cNvPr id="176" name="直線コネクタ 175"/>
        <xdr:cNvCxnSpPr/>
      </xdr:nvCxnSpPr>
      <xdr:spPr>
        <a:xfrm flipV="1">
          <a:off x="3797300" y="13105772"/>
          <a:ext cx="8382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103625</xdr:rowOff>
    </xdr:from>
    <xdr:to>
      <xdr:col>19</xdr:col>
      <xdr:colOff>177800</xdr:colOff>
      <xdr:row>76</xdr:row>
      <xdr:rowOff>104212</xdr:rowOff>
    </xdr:to>
    <xdr:cxnSp macro="">
      <xdr:nvCxnSpPr>
        <xdr:cNvPr id="179" name="直線コネクタ 178"/>
        <xdr:cNvCxnSpPr/>
      </xdr:nvCxnSpPr>
      <xdr:spPr>
        <a:xfrm flipV="1">
          <a:off x="2908300" y="13133825"/>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104212</xdr:rowOff>
    </xdr:from>
    <xdr:to>
      <xdr:col>15</xdr:col>
      <xdr:colOff>50800</xdr:colOff>
      <xdr:row>77</xdr:row>
      <xdr:rowOff>36068</xdr:rowOff>
    </xdr:to>
    <xdr:cxnSp macro="">
      <xdr:nvCxnSpPr>
        <xdr:cNvPr id="182" name="直線コネクタ 181"/>
        <xdr:cNvCxnSpPr/>
      </xdr:nvCxnSpPr>
      <xdr:spPr>
        <a:xfrm flipV="1">
          <a:off x="2019300" y="13134412"/>
          <a:ext cx="889000" cy="1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36068</xdr:rowOff>
    </xdr:from>
    <xdr:to>
      <xdr:col>10</xdr:col>
      <xdr:colOff>114300</xdr:colOff>
      <xdr:row>77</xdr:row>
      <xdr:rowOff>94111</xdr:rowOff>
    </xdr:to>
    <xdr:cxnSp macro="">
      <xdr:nvCxnSpPr>
        <xdr:cNvPr id="185" name="直線コネクタ 184"/>
        <xdr:cNvCxnSpPr/>
      </xdr:nvCxnSpPr>
      <xdr:spPr>
        <a:xfrm flipV="1">
          <a:off x="1130300" y="13237718"/>
          <a:ext cx="889000" cy="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24772</xdr:rowOff>
    </xdr:from>
    <xdr:to>
      <xdr:col>24</xdr:col>
      <xdr:colOff>114300</xdr:colOff>
      <xdr:row>76</xdr:row>
      <xdr:rowOff>126372</xdr:rowOff>
    </xdr:to>
    <xdr:sp macro="" textlink="">
      <xdr:nvSpPr>
        <xdr:cNvPr id="195" name="楕円 194"/>
        <xdr:cNvSpPr/>
      </xdr:nvSpPr>
      <xdr:spPr>
        <a:xfrm>
          <a:off x="4584700" y="130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3199</xdr:rowOff>
    </xdr:from>
    <xdr:ext cx="599010" cy="259045"/>
    <xdr:sp macro="" textlink="">
      <xdr:nvSpPr>
        <xdr:cNvPr id="196" name="民生費該当値テキスト"/>
        <xdr:cNvSpPr txBox="1"/>
      </xdr:nvSpPr>
      <xdr:spPr>
        <a:xfrm>
          <a:off x="4686300" y="1303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52825</xdr:rowOff>
    </xdr:from>
    <xdr:to>
      <xdr:col>20</xdr:col>
      <xdr:colOff>38100</xdr:colOff>
      <xdr:row>76</xdr:row>
      <xdr:rowOff>154425</xdr:rowOff>
    </xdr:to>
    <xdr:sp macro="" textlink="">
      <xdr:nvSpPr>
        <xdr:cNvPr id="197" name="楕円 196"/>
        <xdr:cNvSpPr/>
      </xdr:nvSpPr>
      <xdr:spPr>
        <a:xfrm>
          <a:off x="3746500" y="130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145552</xdr:rowOff>
    </xdr:from>
    <xdr:ext cx="599010" cy="259045"/>
    <xdr:sp macro="" textlink="">
      <xdr:nvSpPr>
        <xdr:cNvPr id="198" name="テキスト ボックス 197"/>
        <xdr:cNvSpPr txBox="1"/>
      </xdr:nvSpPr>
      <xdr:spPr>
        <a:xfrm>
          <a:off x="3497795" y="1317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53412</xdr:rowOff>
    </xdr:from>
    <xdr:to>
      <xdr:col>15</xdr:col>
      <xdr:colOff>101600</xdr:colOff>
      <xdr:row>76</xdr:row>
      <xdr:rowOff>155012</xdr:rowOff>
    </xdr:to>
    <xdr:sp macro="" textlink="">
      <xdr:nvSpPr>
        <xdr:cNvPr id="199" name="楕円 198"/>
        <xdr:cNvSpPr/>
      </xdr:nvSpPr>
      <xdr:spPr>
        <a:xfrm>
          <a:off x="2857500" y="130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146139</xdr:rowOff>
    </xdr:from>
    <xdr:ext cx="599010" cy="259045"/>
    <xdr:sp macro="" textlink="">
      <xdr:nvSpPr>
        <xdr:cNvPr id="200" name="テキスト ボックス 199"/>
        <xdr:cNvSpPr txBox="1"/>
      </xdr:nvSpPr>
      <xdr:spPr>
        <a:xfrm>
          <a:off x="2608795" y="1317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156718</xdr:rowOff>
    </xdr:from>
    <xdr:to>
      <xdr:col>10</xdr:col>
      <xdr:colOff>165100</xdr:colOff>
      <xdr:row>77</xdr:row>
      <xdr:rowOff>86868</xdr:rowOff>
    </xdr:to>
    <xdr:sp macro="" textlink="">
      <xdr:nvSpPr>
        <xdr:cNvPr id="201" name="楕円 200"/>
        <xdr:cNvSpPr/>
      </xdr:nvSpPr>
      <xdr:spPr>
        <a:xfrm>
          <a:off x="1968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77995</xdr:rowOff>
    </xdr:from>
    <xdr:ext cx="599010" cy="259045"/>
    <xdr:sp macro="" textlink="">
      <xdr:nvSpPr>
        <xdr:cNvPr id="202" name="テキスト ボックス 201"/>
        <xdr:cNvSpPr txBox="1"/>
      </xdr:nvSpPr>
      <xdr:spPr>
        <a:xfrm>
          <a:off x="1719795" y="1327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43311</xdr:rowOff>
    </xdr:from>
    <xdr:to>
      <xdr:col>6</xdr:col>
      <xdr:colOff>38100</xdr:colOff>
      <xdr:row>77</xdr:row>
      <xdr:rowOff>144911</xdr:rowOff>
    </xdr:to>
    <xdr:sp macro="" textlink="">
      <xdr:nvSpPr>
        <xdr:cNvPr id="203" name="楕円 202"/>
        <xdr:cNvSpPr/>
      </xdr:nvSpPr>
      <xdr:spPr>
        <a:xfrm>
          <a:off x="1079500" y="132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136038</xdr:rowOff>
    </xdr:from>
    <xdr:ext cx="599010" cy="259045"/>
    <xdr:sp macro="" textlink="">
      <xdr:nvSpPr>
        <xdr:cNvPr id="204" name="テキスト ボックス 203"/>
        <xdr:cNvSpPr txBox="1"/>
      </xdr:nvSpPr>
      <xdr:spPr>
        <a:xfrm>
          <a:off x="830795" y="1333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22543</xdr:rowOff>
    </xdr:from>
    <xdr:to>
      <xdr:col>24</xdr:col>
      <xdr:colOff>63500</xdr:colOff>
      <xdr:row>99</xdr:row>
      <xdr:rowOff>55987</xdr:rowOff>
    </xdr:to>
    <xdr:cxnSp macro="">
      <xdr:nvCxnSpPr>
        <xdr:cNvPr id="232" name="直線コネクタ 231"/>
        <xdr:cNvCxnSpPr/>
      </xdr:nvCxnSpPr>
      <xdr:spPr>
        <a:xfrm>
          <a:off x="3797300" y="16996093"/>
          <a:ext cx="8382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12050</xdr:rowOff>
    </xdr:from>
    <xdr:to>
      <xdr:col>19</xdr:col>
      <xdr:colOff>177800</xdr:colOff>
      <xdr:row>99</xdr:row>
      <xdr:rowOff>22543</xdr:rowOff>
    </xdr:to>
    <xdr:cxnSp macro="">
      <xdr:nvCxnSpPr>
        <xdr:cNvPr id="235" name="直線コネクタ 234"/>
        <xdr:cNvCxnSpPr/>
      </xdr:nvCxnSpPr>
      <xdr:spPr>
        <a:xfrm>
          <a:off x="2908300" y="16985600"/>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139836</xdr:rowOff>
    </xdr:from>
    <xdr:to>
      <xdr:col>15</xdr:col>
      <xdr:colOff>50800</xdr:colOff>
      <xdr:row>99</xdr:row>
      <xdr:rowOff>12050</xdr:rowOff>
    </xdr:to>
    <xdr:cxnSp macro="">
      <xdr:nvCxnSpPr>
        <xdr:cNvPr id="238" name="直線コネクタ 237"/>
        <xdr:cNvCxnSpPr/>
      </xdr:nvCxnSpPr>
      <xdr:spPr>
        <a:xfrm>
          <a:off x="2019300" y="1694193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139836</xdr:rowOff>
    </xdr:from>
    <xdr:to>
      <xdr:col>10</xdr:col>
      <xdr:colOff>114300</xdr:colOff>
      <xdr:row>99</xdr:row>
      <xdr:rowOff>13764</xdr:rowOff>
    </xdr:to>
    <xdr:cxnSp macro="">
      <xdr:nvCxnSpPr>
        <xdr:cNvPr id="241" name="直線コネクタ 240"/>
        <xdr:cNvCxnSpPr/>
      </xdr:nvCxnSpPr>
      <xdr:spPr>
        <a:xfrm flipV="1">
          <a:off x="1130300" y="16941936"/>
          <a:ext cx="889000" cy="4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5187</xdr:rowOff>
    </xdr:from>
    <xdr:to>
      <xdr:col>24</xdr:col>
      <xdr:colOff>114300</xdr:colOff>
      <xdr:row>99</xdr:row>
      <xdr:rowOff>106787</xdr:rowOff>
    </xdr:to>
    <xdr:sp macro="" textlink="">
      <xdr:nvSpPr>
        <xdr:cNvPr id="251" name="楕円 250"/>
        <xdr:cNvSpPr/>
      </xdr:nvSpPr>
      <xdr:spPr>
        <a:xfrm>
          <a:off x="4584700" y="169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91564</xdr:rowOff>
    </xdr:from>
    <xdr:ext cx="534377" cy="259045"/>
    <xdr:sp macro="" textlink="">
      <xdr:nvSpPr>
        <xdr:cNvPr id="252" name="衛生費該当値テキスト"/>
        <xdr:cNvSpPr txBox="1"/>
      </xdr:nvSpPr>
      <xdr:spPr>
        <a:xfrm>
          <a:off x="4686300" y="168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143193</xdr:rowOff>
    </xdr:from>
    <xdr:to>
      <xdr:col>20</xdr:col>
      <xdr:colOff>38100</xdr:colOff>
      <xdr:row>99</xdr:row>
      <xdr:rowOff>73343</xdr:rowOff>
    </xdr:to>
    <xdr:sp macro="" textlink="">
      <xdr:nvSpPr>
        <xdr:cNvPr id="253" name="楕円 252"/>
        <xdr:cNvSpPr/>
      </xdr:nvSpPr>
      <xdr:spPr>
        <a:xfrm>
          <a:off x="3746500" y="169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64470</xdr:rowOff>
    </xdr:from>
    <xdr:ext cx="534377" cy="259045"/>
    <xdr:sp macro="" textlink="">
      <xdr:nvSpPr>
        <xdr:cNvPr id="254" name="テキスト ボックス 253"/>
        <xdr:cNvSpPr txBox="1"/>
      </xdr:nvSpPr>
      <xdr:spPr>
        <a:xfrm>
          <a:off x="3530111" y="170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132700</xdr:rowOff>
    </xdr:from>
    <xdr:to>
      <xdr:col>15</xdr:col>
      <xdr:colOff>101600</xdr:colOff>
      <xdr:row>99</xdr:row>
      <xdr:rowOff>62850</xdr:rowOff>
    </xdr:to>
    <xdr:sp macro="" textlink="">
      <xdr:nvSpPr>
        <xdr:cNvPr id="255" name="楕円 254"/>
        <xdr:cNvSpPr/>
      </xdr:nvSpPr>
      <xdr:spPr>
        <a:xfrm>
          <a:off x="2857500" y="169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53977</xdr:rowOff>
    </xdr:from>
    <xdr:ext cx="534377" cy="259045"/>
    <xdr:sp macro="" textlink="">
      <xdr:nvSpPr>
        <xdr:cNvPr id="256" name="テキスト ボックス 255"/>
        <xdr:cNvSpPr txBox="1"/>
      </xdr:nvSpPr>
      <xdr:spPr>
        <a:xfrm>
          <a:off x="2641111" y="170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89036</xdr:rowOff>
    </xdr:from>
    <xdr:to>
      <xdr:col>10</xdr:col>
      <xdr:colOff>165100</xdr:colOff>
      <xdr:row>99</xdr:row>
      <xdr:rowOff>19186</xdr:rowOff>
    </xdr:to>
    <xdr:sp macro="" textlink="">
      <xdr:nvSpPr>
        <xdr:cNvPr id="257" name="楕円 256"/>
        <xdr:cNvSpPr/>
      </xdr:nvSpPr>
      <xdr:spPr>
        <a:xfrm>
          <a:off x="1968500" y="168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10313</xdr:rowOff>
    </xdr:from>
    <xdr:ext cx="534377" cy="259045"/>
    <xdr:sp macro="" textlink="">
      <xdr:nvSpPr>
        <xdr:cNvPr id="258" name="テキスト ボックス 257"/>
        <xdr:cNvSpPr txBox="1"/>
      </xdr:nvSpPr>
      <xdr:spPr>
        <a:xfrm>
          <a:off x="1752111" y="169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134414</xdr:rowOff>
    </xdr:from>
    <xdr:to>
      <xdr:col>6</xdr:col>
      <xdr:colOff>38100</xdr:colOff>
      <xdr:row>99</xdr:row>
      <xdr:rowOff>64564</xdr:rowOff>
    </xdr:to>
    <xdr:sp macro="" textlink="">
      <xdr:nvSpPr>
        <xdr:cNvPr id="259" name="楕円 258"/>
        <xdr:cNvSpPr/>
      </xdr:nvSpPr>
      <xdr:spPr>
        <a:xfrm>
          <a:off x="1079500" y="169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55691</xdr:rowOff>
    </xdr:from>
    <xdr:ext cx="534377" cy="259045"/>
    <xdr:sp macro="" textlink="">
      <xdr:nvSpPr>
        <xdr:cNvPr id="260" name="テキスト ボックス 259"/>
        <xdr:cNvSpPr txBox="1"/>
      </xdr:nvSpPr>
      <xdr:spPr>
        <a:xfrm>
          <a:off x="863111" y="170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18542</xdr:rowOff>
    </xdr:from>
    <xdr:to>
      <xdr:col>55</xdr:col>
      <xdr:colOff>0</xdr:colOff>
      <xdr:row>37</xdr:row>
      <xdr:rowOff>24028</xdr:rowOff>
    </xdr:to>
    <xdr:cxnSp macro="">
      <xdr:nvCxnSpPr>
        <xdr:cNvPr id="287" name="直線コネクタ 286"/>
        <xdr:cNvCxnSpPr/>
      </xdr:nvCxnSpPr>
      <xdr:spPr>
        <a:xfrm>
          <a:off x="9639300" y="636219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21150</xdr:rowOff>
    </xdr:from>
    <xdr:ext cx="378565" cy="259045"/>
    <xdr:sp macro="" textlink="">
      <xdr:nvSpPr>
        <xdr:cNvPr id="288" name="労働費平均値テキスト"/>
        <xdr:cNvSpPr txBox="1"/>
      </xdr:nvSpPr>
      <xdr:spPr>
        <a:xfrm>
          <a:off x="10528300" y="6364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18085</xdr:rowOff>
    </xdr:from>
    <xdr:to>
      <xdr:col>50</xdr:col>
      <xdr:colOff>114300</xdr:colOff>
      <xdr:row>37</xdr:row>
      <xdr:rowOff>18542</xdr:rowOff>
    </xdr:to>
    <xdr:cxnSp macro="">
      <xdr:nvCxnSpPr>
        <xdr:cNvPr id="290" name="直線コネクタ 289"/>
        <xdr:cNvCxnSpPr/>
      </xdr:nvCxnSpPr>
      <xdr:spPr>
        <a:xfrm>
          <a:off x="8750300" y="636173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146651</xdr:rowOff>
    </xdr:from>
    <xdr:ext cx="378565" cy="259045"/>
    <xdr:sp macro="" textlink="">
      <xdr:nvSpPr>
        <xdr:cNvPr id="292" name="テキスト ボックス 291"/>
        <xdr:cNvSpPr txBox="1"/>
      </xdr:nvSpPr>
      <xdr:spPr>
        <a:xfrm>
          <a:off x="9450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13513</xdr:rowOff>
    </xdr:from>
    <xdr:to>
      <xdr:col>45</xdr:col>
      <xdr:colOff>177800</xdr:colOff>
      <xdr:row>37</xdr:row>
      <xdr:rowOff>18085</xdr:rowOff>
    </xdr:to>
    <xdr:cxnSp macro="">
      <xdr:nvCxnSpPr>
        <xdr:cNvPr id="293" name="直線コネクタ 292"/>
        <xdr:cNvCxnSpPr/>
      </xdr:nvCxnSpPr>
      <xdr:spPr>
        <a:xfrm>
          <a:off x="7861300" y="63571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130878</xdr:rowOff>
    </xdr:from>
    <xdr:ext cx="378565" cy="259045"/>
    <xdr:sp macro="" textlink="">
      <xdr:nvSpPr>
        <xdr:cNvPr id="295" name="テキスト ボックス 294"/>
        <xdr:cNvSpPr txBox="1"/>
      </xdr:nvSpPr>
      <xdr:spPr>
        <a:xfrm>
          <a:off x="8561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165760</xdr:rowOff>
    </xdr:from>
    <xdr:to>
      <xdr:col>41</xdr:col>
      <xdr:colOff>50800</xdr:colOff>
      <xdr:row>37</xdr:row>
      <xdr:rowOff>13513</xdr:rowOff>
    </xdr:to>
    <xdr:cxnSp macro="">
      <xdr:nvCxnSpPr>
        <xdr:cNvPr id="296" name="直線コネクタ 295"/>
        <xdr:cNvCxnSpPr/>
      </xdr:nvCxnSpPr>
      <xdr:spPr>
        <a:xfrm>
          <a:off x="6972300" y="6337960"/>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306" name="楕円 305"/>
        <xdr:cNvSpPr/>
      </xdr:nvSpPr>
      <xdr:spPr>
        <a:xfrm>
          <a:off x="104267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167555</xdr:rowOff>
    </xdr:from>
    <xdr:ext cx="469744" cy="259045"/>
    <xdr:sp macro="" textlink="">
      <xdr:nvSpPr>
        <xdr:cNvPr id="307" name="労働費該当値テキスト"/>
        <xdr:cNvSpPr txBox="1"/>
      </xdr:nvSpPr>
      <xdr:spPr>
        <a:xfrm>
          <a:off x="10528300" y="61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139192</xdr:rowOff>
    </xdr:from>
    <xdr:to>
      <xdr:col>50</xdr:col>
      <xdr:colOff>165100</xdr:colOff>
      <xdr:row>37</xdr:row>
      <xdr:rowOff>69342</xdr:rowOff>
    </xdr:to>
    <xdr:sp macro="" textlink="">
      <xdr:nvSpPr>
        <xdr:cNvPr id="308" name="楕円 307"/>
        <xdr:cNvSpPr/>
      </xdr:nvSpPr>
      <xdr:spPr>
        <a:xfrm>
          <a:off x="9588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85869</xdr:rowOff>
    </xdr:from>
    <xdr:ext cx="469744" cy="259045"/>
    <xdr:sp macro="" textlink="">
      <xdr:nvSpPr>
        <xdr:cNvPr id="309" name="テキスト ボックス 308"/>
        <xdr:cNvSpPr txBox="1"/>
      </xdr:nvSpPr>
      <xdr:spPr>
        <a:xfrm>
          <a:off x="9404428" y="60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138735</xdr:rowOff>
    </xdr:from>
    <xdr:to>
      <xdr:col>46</xdr:col>
      <xdr:colOff>38100</xdr:colOff>
      <xdr:row>37</xdr:row>
      <xdr:rowOff>68885</xdr:rowOff>
    </xdr:to>
    <xdr:sp macro="" textlink="">
      <xdr:nvSpPr>
        <xdr:cNvPr id="310" name="楕円 309"/>
        <xdr:cNvSpPr/>
      </xdr:nvSpPr>
      <xdr:spPr>
        <a:xfrm>
          <a:off x="86995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85412</xdr:rowOff>
    </xdr:from>
    <xdr:ext cx="469744" cy="259045"/>
    <xdr:sp macro="" textlink="">
      <xdr:nvSpPr>
        <xdr:cNvPr id="311" name="テキスト ボックス 310"/>
        <xdr:cNvSpPr txBox="1"/>
      </xdr:nvSpPr>
      <xdr:spPr>
        <a:xfrm>
          <a:off x="8515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134163</xdr:rowOff>
    </xdr:from>
    <xdr:to>
      <xdr:col>41</xdr:col>
      <xdr:colOff>101600</xdr:colOff>
      <xdr:row>37</xdr:row>
      <xdr:rowOff>64313</xdr:rowOff>
    </xdr:to>
    <xdr:sp macro="" textlink="">
      <xdr:nvSpPr>
        <xdr:cNvPr id="312" name="楕円 311"/>
        <xdr:cNvSpPr/>
      </xdr:nvSpPr>
      <xdr:spPr>
        <a:xfrm>
          <a:off x="7810500" y="6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55440</xdr:rowOff>
    </xdr:from>
    <xdr:ext cx="469744" cy="259045"/>
    <xdr:sp macro="" textlink="">
      <xdr:nvSpPr>
        <xdr:cNvPr id="313" name="テキスト ボックス 312"/>
        <xdr:cNvSpPr txBox="1"/>
      </xdr:nvSpPr>
      <xdr:spPr>
        <a:xfrm>
          <a:off x="7626428" y="63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114960</xdr:rowOff>
    </xdr:from>
    <xdr:to>
      <xdr:col>36</xdr:col>
      <xdr:colOff>165100</xdr:colOff>
      <xdr:row>37</xdr:row>
      <xdr:rowOff>45110</xdr:rowOff>
    </xdr:to>
    <xdr:sp macro="" textlink="">
      <xdr:nvSpPr>
        <xdr:cNvPr id="314" name="楕円 313"/>
        <xdr:cNvSpPr/>
      </xdr:nvSpPr>
      <xdr:spPr>
        <a:xfrm>
          <a:off x="6921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36237</xdr:rowOff>
    </xdr:from>
    <xdr:ext cx="469744" cy="259045"/>
    <xdr:sp macro="" textlink="">
      <xdr:nvSpPr>
        <xdr:cNvPr id="315" name="テキスト ボックス 314"/>
        <xdr:cNvSpPr txBox="1"/>
      </xdr:nvSpPr>
      <xdr:spPr>
        <a:xfrm>
          <a:off x="6737428" y="63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8789</xdr:rowOff>
    </xdr:from>
    <xdr:to>
      <xdr:col>55</xdr:col>
      <xdr:colOff>0</xdr:colOff>
      <xdr:row>59</xdr:row>
      <xdr:rowOff>9055</xdr:rowOff>
    </xdr:to>
    <xdr:cxnSp macro="">
      <xdr:nvCxnSpPr>
        <xdr:cNvPr id="344" name="直線コネクタ 343"/>
        <xdr:cNvCxnSpPr/>
      </xdr:nvCxnSpPr>
      <xdr:spPr>
        <a:xfrm>
          <a:off x="9639300" y="10124339"/>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8789</xdr:rowOff>
    </xdr:from>
    <xdr:to>
      <xdr:col>50</xdr:col>
      <xdr:colOff>114300</xdr:colOff>
      <xdr:row>59</xdr:row>
      <xdr:rowOff>11988</xdr:rowOff>
    </xdr:to>
    <xdr:cxnSp macro="">
      <xdr:nvCxnSpPr>
        <xdr:cNvPr id="347" name="直線コネクタ 346"/>
        <xdr:cNvCxnSpPr/>
      </xdr:nvCxnSpPr>
      <xdr:spPr>
        <a:xfrm flipV="1">
          <a:off x="8750300" y="10124339"/>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11988</xdr:rowOff>
    </xdr:from>
    <xdr:to>
      <xdr:col>45</xdr:col>
      <xdr:colOff>177800</xdr:colOff>
      <xdr:row>59</xdr:row>
      <xdr:rowOff>12408</xdr:rowOff>
    </xdr:to>
    <xdr:cxnSp macro="">
      <xdr:nvCxnSpPr>
        <xdr:cNvPr id="350" name="直線コネクタ 349"/>
        <xdr:cNvCxnSpPr/>
      </xdr:nvCxnSpPr>
      <xdr:spPr>
        <a:xfrm flipV="1">
          <a:off x="7861300" y="10127538"/>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12408</xdr:rowOff>
    </xdr:from>
    <xdr:to>
      <xdr:col>41</xdr:col>
      <xdr:colOff>50800</xdr:colOff>
      <xdr:row>59</xdr:row>
      <xdr:rowOff>21704</xdr:rowOff>
    </xdr:to>
    <xdr:cxnSp macro="">
      <xdr:nvCxnSpPr>
        <xdr:cNvPr id="353" name="直線コネクタ 352"/>
        <xdr:cNvCxnSpPr/>
      </xdr:nvCxnSpPr>
      <xdr:spPr>
        <a:xfrm flipV="1">
          <a:off x="6972300" y="10127958"/>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129705</xdr:rowOff>
    </xdr:from>
    <xdr:to>
      <xdr:col>55</xdr:col>
      <xdr:colOff>50800</xdr:colOff>
      <xdr:row>59</xdr:row>
      <xdr:rowOff>59855</xdr:rowOff>
    </xdr:to>
    <xdr:sp macro="" textlink="">
      <xdr:nvSpPr>
        <xdr:cNvPr id="363" name="楕円 362"/>
        <xdr:cNvSpPr/>
      </xdr:nvSpPr>
      <xdr:spPr>
        <a:xfrm>
          <a:off x="10426700" y="100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44632</xdr:rowOff>
    </xdr:from>
    <xdr:ext cx="378565" cy="259045"/>
    <xdr:sp macro="" textlink="">
      <xdr:nvSpPr>
        <xdr:cNvPr id="364" name="農林水産業費該当値テキスト"/>
        <xdr:cNvSpPr txBox="1"/>
      </xdr:nvSpPr>
      <xdr:spPr>
        <a:xfrm>
          <a:off x="10528300" y="998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129439</xdr:rowOff>
    </xdr:from>
    <xdr:to>
      <xdr:col>50</xdr:col>
      <xdr:colOff>165100</xdr:colOff>
      <xdr:row>59</xdr:row>
      <xdr:rowOff>59589</xdr:rowOff>
    </xdr:to>
    <xdr:sp macro="" textlink="">
      <xdr:nvSpPr>
        <xdr:cNvPr id="365" name="楕円 364"/>
        <xdr:cNvSpPr/>
      </xdr:nvSpPr>
      <xdr:spPr>
        <a:xfrm>
          <a:off x="9588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50716</xdr:rowOff>
    </xdr:from>
    <xdr:ext cx="378565" cy="259045"/>
    <xdr:sp macro="" textlink="">
      <xdr:nvSpPr>
        <xdr:cNvPr id="366" name="テキスト ボックス 365"/>
        <xdr:cNvSpPr txBox="1"/>
      </xdr:nvSpPr>
      <xdr:spPr>
        <a:xfrm>
          <a:off x="9450017" y="10166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132638</xdr:rowOff>
    </xdr:from>
    <xdr:to>
      <xdr:col>46</xdr:col>
      <xdr:colOff>38100</xdr:colOff>
      <xdr:row>59</xdr:row>
      <xdr:rowOff>62788</xdr:rowOff>
    </xdr:to>
    <xdr:sp macro="" textlink="">
      <xdr:nvSpPr>
        <xdr:cNvPr id="367" name="楕円 366"/>
        <xdr:cNvSpPr/>
      </xdr:nvSpPr>
      <xdr:spPr>
        <a:xfrm>
          <a:off x="8699500" y="100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53915</xdr:rowOff>
    </xdr:from>
    <xdr:ext cx="378565" cy="259045"/>
    <xdr:sp macro="" textlink="">
      <xdr:nvSpPr>
        <xdr:cNvPr id="368" name="テキスト ボックス 367"/>
        <xdr:cNvSpPr txBox="1"/>
      </xdr:nvSpPr>
      <xdr:spPr>
        <a:xfrm>
          <a:off x="8561017" y="1016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133058</xdr:rowOff>
    </xdr:from>
    <xdr:to>
      <xdr:col>41</xdr:col>
      <xdr:colOff>101600</xdr:colOff>
      <xdr:row>59</xdr:row>
      <xdr:rowOff>63208</xdr:rowOff>
    </xdr:to>
    <xdr:sp macro="" textlink="">
      <xdr:nvSpPr>
        <xdr:cNvPr id="369" name="楕円 368"/>
        <xdr:cNvSpPr/>
      </xdr:nvSpPr>
      <xdr:spPr>
        <a:xfrm>
          <a:off x="7810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54335</xdr:rowOff>
    </xdr:from>
    <xdr:ext cx="378565" cy="259045"/>
    <xdr:sp macro="" textlink="">
      <xdr:nvSpPr>
        <xdr:cNvPr id="370" name="テキスト ボックス 369"/>
        <xdr:cNvSpPr txBox="1"/>
      </xdr:nvSpPr>
      <xdr:spPr>
        <a:xfrm>
          <a:off x="7672017" y="1016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142354</xdr:rowOff>
    </xdr:from>
    <xdr:to>
      <xdr:col>36</xdr:col>
      <xdr:colOff>165100</xdr:colOff>
      <xdr:row>59</xdr:row>
      <xdr:rowOff>72504</xdr:rowOff>
    </xdr:to>
    <xdr:sp macro="" textlink="">
      <xdr:nvSpPr>
        <xdr:cNvPr id="371" name="楕円 370"/>
        <xdr:cNvSpPr/>
      </xdr:nvSpPr>
      <xdr:spPr>
        <a:xfrm>
          <a:off x="6921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63631</xdr:rowOff>
    </xdr:from>
    <xdr:ext cx="378565" cy="259045"/>
    <xdr:sp macro="" textlink="">
      <xdr:nvSpPr>
        <xdr:cNvPr id="372" name="テキスト ボックス 371"/>
        <xdr:cNvSpPr txBox="1"/>
      </xdr:nvSpPr>
      <xdr:spPr>
        <a:xfrm>
          <a:off x="6783017" y="1017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83305</xdr:rowOff>
    </xdr:from>
    <xdr:to>
      <xdr:col>55</xdr:col>
      <xdr:colOff>0</xdr:colOff>
      <xdr:row>78</xdr:row>
      <xdr:rowOff>83373</xdr:rowOff>
    </xdr:to>
    <xdr:cxnSp macro="">
      <xdr:nvCxnSpPr>
        <xdr:cNvPr id="399" name="直線コネクタ 398"/>
        <xdr:cNvCxnSpPr/>
      </xdr:nvCxnSpPr>
      <xdr:spPr>
        <a:xfrm>
          <a:off x="9639300" y="13456405"/>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52946</xdr:rowOff>
    </xdr:from>
    <xdr:to>
      <xdr:col>50</xdr:col>
      <xdr:colOff>114300</xdr:colOff>
      <xdr:row>78</xdr:row>
      <xdr:rowOff>83305</xdr:rowOff>
    </xdr:to>
    <xdr:cxnSp macro="">
      <xdr:nvCxnSpPr>
        <xdr:cNvPr id="402" name="直線コネクタ 401"/>
        <xdr:cNvCxnSpPr/>
      </xdr:nvCxnSpPr>
      <xdr:spPr>
        <a:xfrm>
          <a:off x="8750300" y="13426046"/>
          <a:ext cx="8890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52946</xdr:rowOff>
    </xdr:from>
    <xdr:to>
      <xdr:col>45</xdr:col>
      <xdr:colOff>177800</xdr:colOff>
      <xdr:row>78</xdr:row>
      <xdr:rowOff>81567</xdr:rowOff>
    </xdr:to>
    <xdr:cxnSp macro="">
      <xdr:nvCxnSpPr>
        <xdr:cNvPr id="405" name="直線コネクタ 404"/>
        <xdr:cNvCxnSpPr/>
      </xdr:nvCxnSpPr>
      <xdr:spPr>
        <a:xfrm flipV="1">
          <a:off x="7861300" y="13426046"/>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81567</xdr:rowOff>
    </xdr:from>
    <xdr:to>
      <xdr:col>41</xdr:col>
      <xdr:colOff>50800</xdr:colOff>
      <xdr:row>78</xdr:row>
      <xdr:rowOff>88677</xdr:rowOff>
    </xdr:to>
    <xdr:cxnSp macro="">
      <xdr:nvCxnSpPr>
        <xdr:cNvPr id="408" name="直線コネクタ 407"/>
        <xdr:cNvCxnSpPr/>
      </xdr:nvCxnSpPr>
      <xdr:spPr>
        <a:xfrm flipV="1">
          <a:off x="6972300" y="13454667"/>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32573</xdr:rowOff>
    </xdr:from>
    <xdr:to>
      <xdr:col>55</xdr:col>
      <xdr:colOff>50800</xdr:colOff>
      <xdr:row>78</xdr:row>
      <xdr:rowOff>134173</xdr:rowOff>
    </xdr:to>
    <xdr:sp macro="" textlink="">
      <xdr:nvSpPr>
        <xdr:cNvPr id="418" name="楕円 417"/>
        <xdr:cNvSpPr/>
      </xdr:nvSpPr>
      <xdr:spPr>
        <a:xfrm>
          <a:off x="10426700" y="134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118950</xdr:rowOff>
    </xdr:from>
    <xdr:ext cx="469744" cy="259045"/>
    <xdr:sp macro="" textlink="">
      <xdr:nvSpPr>
        <xdr:cNvPr id="419" name="商工費該当値テキスト"/>
        <xdr:cNvSpPr txBox="1"/>
      </xdr:nvSpPr>
      <xdr:spPr>
        <a:xfrm>
          <a:off x="10528300" y="1332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32505</xdr:rowOff>
    </xdr:from>
    <xdr:to>
      <xdr:col>50</xdr:col>
      <xdr:colOff>165100</xdr:colOff>
      <xdr:row>78</xdr:row>
      <xdr:rowOff>134105</xdr:rowOff>
    </xdr:to>
    <xdr:sp macro="" textlink="">
      <xdr:nvSpPr>
        <xdr:cNvPr id="420" name="楕円 419"/>
        <xdr:cNvSpPr/>
      </xdr:nvSpPr>
      <xdr:spPr>
        <a:xfrm>
          <a:off x="9588500" y="134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125232</xdr:rowOff>
    </xdr:from>
    <xdr:ext cx="469744" cy="259045"/>
    <xdr:sp macro="" textlink="">
      <xdr:nvSpPr>
        <xdr:cNvPr id="421" name="テキスト ボックス 420"/>
        <xdr:cNvSpPr txBox="1"/>
      </xdr:nvSpPr>
      <xdr:spPr>
        <a:xfrm>
          <a:off x="9404428" y="134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2146</xdr:rowOff>
    </xdr:from>
    <xdr:to>
      <xdr:col>46</xdr:col>
      <xdr:colOff>38100</xdr:colOff>
      <xdr:row>78</xdr:row>
      <xdr:rowOff>103746</xdr:rowOff>
    </xdr:to>
    <xdr:sp macro="" textlink="">
      <xdr:nvSpPr>
        <xdr:cNvPr id="422" name="楕円 421"/>
        <xdr:cNvSpPr/>
      </xdr:nvSpPr>
      <xdr:spPr>
        <a:xfrm>
          <a:off x="8699500" y="133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94873</xdr:rowOff>
    </xdr:from>
    <xdr:ext cx="469744" cy="259045"/>
    <xdr:sp macro="" textlink="">
      <xdr:nvSpPr>
        <xdr:cNvPr id="423" name="テキスト ボックス 422"/>
        <xdr:cNvSpPr txBox="1"/>
      </xdr:nvSpPr>
      <xdr:spPr>
        <a:xfrm>
          <a:off x="8515428" y="1346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30767</xdr:rowOff>
    </xdr:from>
    <xdr:to>
      <xdr:col>41</xdr:col>
      <xdr:colOff>101600</xdr:colOff>
      <xdr:row>78</xdr:row>
      <xdr:rowOff>132367</xdr:rowOff>
    </xdr:to>
    <xdr:sp macro="" textlink="">
      <xdr:nvSpPr>
        <xdr:cNvPr id="424" name="楕円 423"/>
        <xdr:cNvSpPr/>
      </xdr:nvSpPr>
      <xdr:spPr>
        <a:xfrm>
          <a:off x="7810500" y="134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123494</xdr:rowOff>
    </xdr:from>
    <xdr:ext cx="469744" cy="259045"/>
    <xdr:sp macro="" textlink="">
      <xdr:nvSpPr>
        <xdr:cNvPr id="425" name="テキスト ボックス 424"/>
        <xdr:cNvSpPr txBox="1"/>
      </xdr:nvSpPr>
      <xdr:spPr>
        <a:xfrm>
          <a:off x="7626428" y="134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37877</xdr:rowOff>
    </xdr:from>
    <xdr:to>
      <xdr:col>36</xdr:col>
      <xdr:colOff>165100</xdr:colOff>
      <xdr:row>78</xdr:row>
      <xdr:rowOff>139477</xdr:rowOff>
    </xdr:to>
    <xdr:sp macro="" textlink="">
      <xdr:nvSpPr>
        <xdr:cNvPr id="426" name="楕円 425"/>
        <xdr:cNvSpPr/>
      </xdr:nvSpPr>
      <xdr:spPr>
        <a:xfrm>
          <a:off x="6921500" y="134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130604</xdr:rowOff>
    </xdr:from>
    <xdr:ext cx="469744" cy="259045"/>
    <xdr:sp macro="" textlink="">
      <xdr:nvSpPr>
        <xdr:cNvPr id="427" name="テキスト ボックス 426"/>
        <xdr:cNvSpPr txBox="1"/>
      </xdr:nvSpPr>
      <xdr:spPr>
        <a:xfrm>
          <a:off x="6737428" y="135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28094</xdr:rowOff>
    </xdr:from>
    <xdr:to>
      <xdr:col>55</xdr:col>
      <xdr:colOff>0</xdr:colOff>
      <xdr:row>98</xdr:row>
      <xdr:rowOff>66483</xdr:rowOff>
    </xdr:to>
    <xdr:cxnSp macro="">
      <xdr:nvCxnSpPr>
        <xdr:cNvPr id="459" name="直線コネクタ 458"/>
        <xdr:cNvCxnSpPr/>
      </xdr:nvCxnSpPr>
      <xdr:spPr>
        <a:xfrm flipV="1">
          <a:off x="9639300" y="16658744"/>
          <a:ext cx="838200" cy="20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28487</xdr:rowOff>
    </xdr:from>
    <xdr:to>
      <xdr:col>50</xdr:col>
      <xdr:colOff>114300</xdr:colOff>
      <xdr:row>98</xdr:row>
      <xdr:rowOff>66483</xdr:rowOff>
    </xdr:to>
    <xdr:cxnSp macro="">
      <xdr:nvCxnSpPr>
        <xdr:cNvPr id="462" name="直線コネクタ 461"/>
        <xdr:cNvCxnSpPr/>
      </xdr:nvCxnSpPr>
      <xdr:spPr>
        <a:xfrm>
          <a:off x="8750300" y="16830587"/>
          <a:ext cx="8890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48668</xdr:rowOff>
    </xdr:from>
    <xdr:to>
      <xdr:col>45</xdr:col>
      <xdr:colOff>177800</xdr:colOff>
      <xdr:row>98</xdr:row>
      <xdr:rowOff>28487</xdr:rowOff>
    </xdr:to>
    <xdr:cxnSp macro="">
      <xdr:nvCxnSpPr>
        <xdr:cNvPr id="465" name="直線コネクタ 464"/>
        <xdr:cNvCxnSpPr/>
      </xdr:nvCxnSpPr>
      <xdr:spPr>
        <a:xfrm>
          <a:off x="7861300" y="16679318"/>
          <a:ext cx="889000" cy="15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23963</xdr:rowOff>
    </xdr:from>
    <xdr:to>
      <xdr:col>41</xdr:col>
      <xdr:colOff>50800</xdr:colOff>
      <xdr:row>97</xdr:row>
      <xdr:rowOff>48668</xdr:rowOff>
    </xdr:to>
    <xdr:cxnSp macro="">
      <xdr:nvCxnSpPr>
        <xdr:cNvPr id="468" name="直線コネクタ 467"/>
        <xdr:cNvCxnSpPr/>
      </xdr:nvCxnSpPr>
      <xdr:spPr>
        <a:xfrm>
          <a:off x="6972300" y="16654613"/>
          <a:ext cx="8890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148744</xdr:rowOff>
    </xdr:from>
    <xdr:to>
      <xdr:col>55</xdr:col>
      <xdr:colOff>50800</xdr:colOff>
      <xdr:row>97</xdr:row>
      <xdr:rowOff>78894</xdr:rowOff>
    </xdr:to>
    <xdr:sp macro="" textlink="">
      <xdr:nvSpPr>
        <xdr:cNvPr id="478" name="楕円 477"/>
        <xdr:cNvSpPr/>
      </xdr:nvSpPr>
      <xdr:spPr>
        <a:xfrm>
          <a:off x="10426700" y="166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xdr:rowOff>
    </xdr:from>
    <xdr:ext cx="534377" cy="259045"/>
    <xdr:sp macro="" textlink="">
      <xdr:nvSpPr>
        <xdr:cNvPr id="479" name="土木費該当値テキスト"/>
        <xdr:cNvSpPr txBox="1"/>
      </xdr:nvSpPr>
      <xdr:spPr>
        <a:xfrm>
          <a:off x="10528300" y="164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15683</xdr:rowOff>
    </xdr:from>
    <xdr:to>
      <xdr:col>50</xdr:col>
      <xdr:colOff>165100</xdr:colOff>
      <xdr:row>98</xdr:row>
      <xdr:rowOff>117283</xdr:rowOff>
    </xdr:to>
    <xdr:sp macro="" textlink="">
      <xdr:nvSpPr>
        <xdr:cNvPr id="480" name="楕円 479"/>
        <xdr:cNvSpPr/>
      </xdr:nvSpPr>
      <xdr:spPr>
        <a:xfrm>
          <a:off x="9588500" y="1681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108410</xdr:rowOff>
    </xdr:from>
    <xdr:ext cx="534377" cy="259045"/>
    <xdr:sp macro="" textlink="">
      <xdr:nvSpPr>
        <xdr:cNvPr id="481" name="テキスト ボックス 480"/>
        <xdr:cNvSpPr txBox="1"/>
      </xdr:nvSpPr>
      <xdr:spPr>
        <a:xfrm>
          <a:off x="9372111" y="1691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149137</xdr:rowOff>
    </xdr:from>
    <xdr:to>
      <xdr:col>46</xdr:col>
      <xdr:colOff>38100</xdr:colOff>
      <xdr:row>98</xdr:row>
      <xdr:rowOff>79287</xdr:rowOff>
    </xdr:to>
    <xdr:sp macro="" textlink="">
      <xdr:nvSpPr>
        <xdr:cNvPr id="482" name="楕円 481"/>
        <xdr:cNvSpPr/>
      </xdr:nvSpPr>
      <xdr:spPr>
        <a:xfrm>
          <a:off x="8699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70414</xdr:rowOff>
    </xdr:from>
    <xdr:ext cx="534377" cy="259045"/>
    <xdr:sp macro="" textlink="">
      <xdr:nvSpPr>
        <xdr:cNvPr id="483" name="テキスト ボックス 482"/>
        <xdr:cNvSpPr txBox="1"/>
      </xdr:nvSpPr>
      <xdr:spPr>
        <a:xfrm>
          <a:off x="8483111" y="168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169318</xdr:rowOff>
    </xdr:from>
    <xdr:to>
      <xdr:col>41</xdr:col>
      <xdr:colOff>101600</xdr:colOff>
      <xdr:row>97</xdr:row>
      <xdr:rowOff>99468</xdr:rowOff>
    </xdr:to>
    <xdr:sp macro="" textlink="">
      <xdr:nvSpPr>
        <xdr:cNvPr id="484" name="楕円 483"/>
        <xdr:cNvSpPr/>
      </xdr:nvSpPr>
      <xdr:spPr>
        <a:xfrm>
          <a:off x="7810500" y="166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115995</xdr:rowOff>
    </xdr:from>
    <xdr:ext cx="534377" cy="259045"/>
    <xdr:sp macro="" textlink="">
      <xdr:nvSpPr>
        <xdr:cNvPr id="485" name="テキスト ボックス 484"/>
        <xdr:cNvSpPr txBox="1"/>
      </xdr:nvSpPr>
      <xdr:spPr>
        <a:xfrm>
          <a:off x="7594111" y="164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144613</xdr:rowOff>
    </xdr:from>
    <xdr:to>
      <xdr:col>36</xdr:col>
      <xdr:colOff>165100</xdr:colOff>
      <xdr:row>97</xdr:row>
      <xdr:rowOff>74763</xdr:rowOff>
    </xdr:to>
    <xdr:sp macro="" textlink="">
      <xdr:nvSpPr>
        <xdr:cNvPr id="486" name="楕円 485"/>
        <xdr:cNvSpPr/>
      </xdr:nvSpPr>
      <xdr:spPr>
        <a:xfrm>
          <a:off x="6921500" y="166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91290</xdr:rowOff>
    </xdr:from>
    <xdr:ext cx="534377" cy="259045"/>
    <xdr:sp macro="" textlink="">
      <xdr:nvSpPr>
        <xdr:cNvPr id="487" name="テキスト ボックス 486"/>
        <xdr:cNvSpPr txBox="1"/>
      </xdr:nvSpPr>
      <xdr:spPr>
        <a:xfrm>
          <a:off x="6705111" y="163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91008</xdr:rowOff>
    </xdr:from>
    <xdr:to>
      <xdr:col>85</xdr:col>
      <xdr:colOff>127000</xdr:colOff>
      <xdr:row>36</xdr:row>
      <xdr:rowOff>119888</xdr:rowOff>
    </xdr:to>
    <xdr:cxnSp macro="">
      <xdr:nvCxnSpPr>
        <xdr:cNvPr id="517" name="直線コネクタ 516"/>
        <xdr:cNvCxnSpPr/>
      </xdr:nvCxnSpPr>
      <xdr:spPr>
        <a:xfrm flipV="1">
          <a:off x="15481300" y="6263208"/>
          <a:ext cx="8382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55880</xdr:rowOff>
    </xdr:from>
    <xdr:to>
      <xdr:col>81</xdr:col>
      <xdr:colOff>50800</xdr:colOff>
      <xdr:row>36</xdr:row>
      <xdr:rowOff>119888</xdr:rowOff>
    </xdr:to>
    <xdr:cxnSp macro="">
      <xdr:nvCxnSpPr>
        <xdr:cNvPr id="520" name="直線コネクタ 519"/>
        <xdr:cNvCxnSpPr/>
      </xdr:nvCxnSpPr>
      <xdr:spPr>
        <a:xfrm>
          <a:off x="14592300" y="5885180"/>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55880</xdr:rowOff>
    </xdr:from>
    <xdr:to>
      <xdr:col>76</xdr:col>
      <xdr:colOff>114300</xdr:colOff>
      <xdr:row>35</xdr:row>
      <xdr:rowOff>129718</xdr:rowOff>
    </xdr:to>
    <xdr:cxnSp macro="">
      <xdr:nvCxnSpPr>
        <xdr:cNvPr id="523" name="直線コネクタ 522"/>
        <xdr:cNvCxnSpPr/>
      </xdr:nvCxnSpPr>
      <xdr:spPr>
        <a:xfrm flipV="1">
          <a:off x="13703300" y="5885180"/>
          <a:ext cx="889000" cy="24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153738</xdr:rowOff>
    </xdr:from>
    <xdr:ext cx="534377" cy="259045"/>
    <xdr:sp macro="" textlink="">
      <xdr:nvSpPr>
        <xdr:cNvPr id="525" name="テキスト ボックス 524"/>
        <xdr:cNvSpPr txBox="1"/>
      </xdr:nvSpPr>
      <xdr:spPr>
        <a:xfrm>
          <a:off x="1432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113030</xdr:rowOff>
    </xdr:from>
    <xdr:to>
      <xdr:col>71</xdr:col>
      <xdr:colOff>177800</xdr:colOff>
      <xdr:row>35</xdr:row>
      <xdr:rowOff>129718</xdr:rowOff>
    </xdr:to>
    <xdr:cxnSp macro="">
      <xdr:nvCxnSpPr>
        <xdr:cNvPr id="526" name="直線コネクタ 525"/>
        <xdr:cNvCxnSpPr/>
      </xdr:nvCxnSpPr>
      <xdr:spPr>
        <a:xfrm>
          <a:off x="12814300" y="611378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40208</xdr:rowOff>
    </xdr:from>
    <xdr:to>
      <xdr:col>85</xdr:col>
      <xdr:colOff>177800</xdr:colOff>
      <xdr:row>36</xdr:row>
      <xdr:rowOff>141808</xdr:rowOff>
    </xdr:to>
    <xdr:sp macro="" textlink="">
      <xdr:nvSpPr>
        <xdr:cNvPr id="536" name="楕円 535"/>
        <xdr:cNvSpPr/>
      </xdr:nvSpPr>
      <xdr:spPr>
        <a:xfrm>
          <a:off x="16268700" y="62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18635</xdr:rowOff>
    </xdr:from>
    <xdr:ext cx="534377" cy="259045"/>
    <xdr:sp macro="" textlink="">
      <xdr:nvSpPr>
        <xdr:cNvPr id="537" name="消防費該当値テキスト"/>
        <xdr:cNvSpPr txBox="1"/>
      </xdr:nvSpPr>
      <xdr:spPr>
        <a:xfrm>
          <a:off x="16370300" y="61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69088</xdr:rowOff>
    </xdr:from>
    <xdr:to>
      <xdr:col>81</xdr:col>
      <xdr:colOff>101600</xdr:colOff>
      <xdr:row>36</xdr:row>
      <xdr:rowOff>170688</xdr:rowOff>
    </xdr:to>
    <xdr:sp macro="" textlink="">
      <xdr:nvSpPr>
        <xdr:cNvPr id="538" name="楕円 537"/>
        <xdr:cNvSpPr/>
      </xdr:nvSpPr>
      <xdr:spPr>
        <a:xfrm>
          <a:off x="15430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161815</xdr:rowOff>
    </xdr:from>
    <xdr:ext cx="534377" cy="259045"/>
    <xdr:sp macro="" textlink="">
      <xdr:nvSpPr>
        <xdr:cNvPr id="539" name="テキスト ボックス 538"/>
        <xdr:cNvSpPr txBox="1"/>
      </xdr:nvSpPr>
      <xdr:spPr>
        <a:xfrm>
          <a:off x="15214111" y="63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5080</xdr:rowOff>
    </xdr:from>
    <xdr:to>
      <xdr:col>76</xdr:col>
      <xdr:colOff>165100</xdr:colOff>
      <xdr:row>34</xdr:row>
      <xdr:rowOff>106680</xdr:rowOff>
    </xdr:to>
    <xdr:sp macro="" textlink="">
      <xdr:nvSpPr>
        <xdr:cNvPr id="540" name="楕円 539"/>
        <xdr:cNvSpPr/>
      </xdr:nvSpPr>
      <xdr:spPr>
        <a:xfrm>
          <a:off x="14541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123207</xdr:rowOff>
    </xdr:from>
    <xdr:ext cx="534377" cy="259045"/>
    <xdr:sp macro="" textlink="">
      <xdr:nvSpPr>
        <xdr:cNvPr id="541" name="テキスト ボックス 540"/>
        <xdr:cNvSpPr txBox="1"/>
      </xdr:nvSpPr>
      <xdr:spPr>
        <a:xfrm>
          <a:off x="14325111" y="56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78918</xdr:rowOff>
    </xdr:from>
    <xdr:to>
      <xdr:col>72</xdr:col>
      <xdr:colOff>38100</xdr:colOff>
      <xdr:row>36</xdr:row>
      <xdr:rowOff>9068</xdr:rowOff>
    </xdr:to>
    <xdr:sp macro="" textlink="">
      <xdr:nvSpPr>
        <xdr:cNvPr id="542" name="楕円 541"/>
        <xdr:cNvSpPr/>
      </xdr:nvSpPr>
      <xdr:spPr>
        <a:xfrm>
          <a:off x="13652500" y="607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195</xdr:rowOff>
    </xdr:from>
    <xdr:ext cx="534377" cy="259045"/>
    <xdr:sp macro="" textlink="">
      <xdr:nvSpPr>
        <xdr:cNvPr id="543" name="テキスト ボックス 542"/>
        <xdr:cNvSpPr txBox="1"/>
      </xdr:nvSpPr>
      <xdr:spPr>
        <a:xfrm>
          <a:off x="13436111" y="617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62230</xdr:rowOff>
    </xdr:from>
    <xdr:to>
      <xdr:col>67</xdr:col>
      <xdr:colOff>101600</xdr:colOff>
      <xdr:row>35</xdr:row>
      <xdr:rowOff>163830</xdr:rowOff>
    </xdr:to>
    <xdr:sp macro="" textlink="">
      <xdr:nvSpPr>
        <xdr:cNvPr id="544" name="楕円 543"/>
        <xdr:cNvSpPr/>
      </xdr:nvSpPr>
      <xdr:spPr>
        <a:xfrm>
          <a:off x="12763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154957</xdr:rowOff>
    </xdr:from>
    <xdr:ext cx="534377" cy="259045"/>
    <xdr:sp macro="" textlink="">
      <xdr:nvSpPr>
        <xdr:cNvPr id="545" name="テキスト ボックス 544"/>
        <xdr:cNvSpPr txBox="1"/>
      </xdr:nvSpPr>
      <xdr:spPr>
        <a:xfrm>
          <a:off x="12547111" y="61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51164</xdr:rowOff>
    </xdr:from>
    <xdr:to>
      <xdr:col>85</xdr:col>
      <xdr:colOff>127000</xdr:colOff>
      <xdr:row>57</xdr:row>
      <xdr:rowOff>162743</xdr:rowOff>
    </xdr:to>
    <xdr:cxnSp macro="">
      <xdr:nvCxnSpPr>
        <xdr:cNvPr id="573" name="直線コネクタ 572"/>
        <xdr:cNvCxnSpPr/>
      </xdr:nvCxnSpPr>
      <xdr:spPr>
        <a:xfrm>
          <a:off x="15481300" y="9652364"/>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2860</xdr:rowOff>
    </xdr:from>
    <xdr:to>
      <xdr:col>81</xdr:col>
      <xdr:colOff>50800</xdr:colOff>
      <xdr:row>56</xdr:row>
      <xdr:rowOff>51164</xdr:rowOff>
    </xdr:to>
    <xdr:cxnSp macro="">
      <xdr:nvCxnSpPr>
        <xdr:cNvPr id="576" name="直線コネクタ 575"/>
        <xdr:cNvCxnSpPr/>
      </xdr:nvCxnSpPr>
      <xdr:spPr>
        <a:xfrm>
          <a:off x="14592300" y="9604060"/>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8" name="テキスト ボックス 577"/>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2860</xdr:rowOff>
    </xdr:from>
    <xdr:to>
      <xdr:col>76</xdr:col>
      <xdr:colOff>114300</xdr:colOff>
      <xdr:row>58</xdr:row>
      <xdr:rowOff>209</xdr:rowOff>
    </xdr:to>
    <xdr:cxnSp macro="">
      <xdr:nvCxnSpPr>
        <xdr:cNvPr id="579" name="直線コネクタ 578"/>
        <xdr:cNvCxnSpPr/>
      </xdr:nvCxnSpPr>
      <xdr:spPr>
        <a:xfrm flipV="1">
          <a:off x="13703300" y="9604060"/>
          <a:ext cx="889000" cy="3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109273</xdr:rowOff>
    </xdr:from>
    <xdr:to>
      <xdr:col>71</xdr:col>
      <xdr:colOff>177800</xdr:colOff>
      <xdr:row>58</xdr:row>
      <xdr:rowOff>209</xdr:rowOff>
    </xdr:to>
    <xdr:cxnSp macro="">
      <xdr:nvCxnSpPr>
        <xdr:cNvPr id="582" name="直線コネクタ 581"/>
        <xdr:cNvCxnSpPr/>
      </xdr:nvCxnSpPr>
      <xdr:spPr>
        <a:xfrm>
          <a:off x="12814300" y="9710473"/>
          <a:ext cx="889000" cy="23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111943</xdr:rowOff>
    </xdr:from>
    <xdr:to>
      <xdr:col>85</xdr:col>
      <xdr:colOff>177800</xdr:colOff>
      <xdr:row>58</xdr:row>
      <xdr:rowOff>42093</xdr:rowOff>
    </xdr:to>
    <xdr:sp macro="" textlink="">
      <xdr:nvSpPr>
        <xdr:cNvPr id="592" name="楕円 591"/>
        <xdr:cNvSpPr/>
      </xdr:nvSpPr>
      <xdr:spPr>
        <a:xfrm>
          <a:off x="16268700" y="98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26870</xdr:rowOff>
    </xdr:from>
    <xdr:ext cx="534377" cy="259045"/>
    <xdr:sp macro="" textlink="">
      <xdr:nvSpPr>
        <xdr:cNvPr id="593" name="教育費該当値テキスト"/>
        <xdr:cNvSpPr txBox="1"/>
      </xdr:nvSpPr>
      <xdr:spPr>
        <a:xfrm>
          <a:off x="16370300" y="97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364</xdr:rowOff>
    </xdr:from>
    <xdr:to>
      <xdr:col>81</xdr:col>
      <xdr:colOff>101600</xdr:colOff>
      <xdr:row>56</xdr:row>
      <xdr:rowOff>101964</xdr:rowOff>
    </xdr:to>
    <xdr:sp macro="" textlink="">
      <xdr:nvSpPr>
        <xdr:cNvPr id="594" name="楕円 593"/>
        <xdr:cNvSpPr/>
      </xdr:nvSpPr>
      <xdr:spPr>
        <a:xfrm>
          <a:off x="15430500" y="96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118491</xdr:rowOff>
    </xdr:from>
    <xdr:ext cx="534377" cy="259045"/>
    <xdr:sp macro="" textlink="">
      <xdr:nvSpPr>
        <xdr:cNvPr id="595" name="テキスト ボックス 594"/>
        <xdr:cNvSpPr txBox="1"/>
      </xdr:nvSpPr>
      <xdr:spPr>
        <a:xfrm>
          <a:off x="15214111" y="93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123510</xdr:rowOff>
    </xdr:from>
    <xdr:to>
      <xdr:col>76</xdr:col>
      <xdr:colOff>165100</xdr:colOff>
      <xdr:row>56</xdr:row>
      <xdr:rowOff>53660</xdr:rowOff>
    </xdr:to>
    <xdr:sp macro="" textlink="">
      <xdr:nvSpPr>
        <xdr:cNvPr id="596" name="楕円 595"/>
        <xdr:cNvSpPr/>
      </xdr:nvSpPr>
      <xdr:spPr>
        <a:xfrm>
          <a:off x="14541500" y="95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44787</xdr:rowOff>
    </xdr:from>
    <xdr:ext cx="534377" cy="259045"/>
    <xdr:sp macro="" textlink="">
      <xdr:nvSpPr>
        <xdr:cNvPr id="597" name="テキスト ボックス 596"/>
        <xdr:cNvSpPr txBox="1"/>
      </xdr:nvSpPr>
      <xdr:spPr>
        <a:xfrm>
          <a:off x="14325111" y="96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120859</xdr:rowOff>
    </xdr:from>
    <xdr:to>
      <xdr:col>72</xdr:col>
      <xdr:colOff>38100</xdr:colOff>
      <xdr:row>58</xdr:row>
      <xdr:rowOff>51009</xdr:rowOff>
    </xdr:to>
    <xdr:sp macro="" textlink="">
      <xdr:nvSpPr>
        <xdr:cNvPr id="598" name="楕円 597"/>
        <xdr:cNvSpPr/>
      </xdr:nvSpPr>
      <xdr:spPr>
        <a:xfrm>
          <a:off x="13652500" y="98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42136</xdr:rowOff>
    </xdr:from>
    <xdr:ext cx="534377" cy="259045"/>
    <xdr:sp macro="" textlink="">
      <xdr:nvSpPr>
        <xdr:cNvPr id="599" name="テキスト ボックス 598"/>
        <xdr:cNvSpPr txBox="1"/>
      </xdr:nvSpPr>
      <xdr:spPr>
        <a:xfrm>
          <a:off x="13436111" y="99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58473</xdr:rowOff>
    </xdr:from>
    <xdr:to>
      <xdr:col>67</xdr:col>
      <xdr:colOff>101600</xdr:colOff>
      <xdr:row>56</xdr:row>
      <xdr:rowOff>160073</xdr:rowOff>
    </xdr:to>
    <xdr:sp macro="" textlink="">
      <xdr:nvSpPr>
        <xdr:cNvPr id="600" name="楕円 599"/>
        <xdr:cNvSpPr/>
      </xdr:nvSpPr>
      <xdr:spPr>
        <a:xfrm>
          <a:off x="12763500" y="96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151200</xdr:rowOff>
    </xdr:from>
    <xdr:ext cx="534377" cy="259045"/>
    <xdr:sp macro="" textlink="">
      <xdr:nvSpPr>
        <xdr:cNvPr id="601" name="テキスト ボックス 600"/>
        <xdr:cNvSpPr txBox="1"/>
      </xdr:nvSpPr>
      <xdr:spPr>
        <a:xfrm>
          <a:off x="12547111" y="97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87122</xdr:rowOff>
    </xdr:from>
    <xdr:to>
      <xdr:col>71</xdr:col>
      <xdr:colOff>177800</xdr:colOff>
      <xdr:row>79</xdr:row>
      <xdr:rowOff>98879</xdr:rowOff>
    </xdr:to>
    <xdr:cxnSp macro="">
      <xdr:nvCxnSpPr>
        <xdr:cNvPr id="641" name="直線コネクタ 640"/>
        <xdr:cNvCxnSpPr/>
      </xdr:nvCxnSpPr>
      <xdr:spPr>
        <a:xfrm>
          <a:off x="12814300" y="13631672"/>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36322</xdr:rowOff>
    </xdr:from>
    <xdr:to>
      <xdr:col>67</xdr:col>
      <xdr:colOff>101600</xdr:colOff>
      <xdr:row>79</xdr:row>
      <xdr:rowOff>137922</xdr:rowOff>
    </xdr:to>
    <xdr:sp macro="" textlink="">
      <xdr:nvSpPr>
        <xdr:cNvPr id="659" name="楕円 658"/>
        <xdr:cNvSpPr/>
      </xdr:nvSpPr>
      <xdr:spPr>
        <a:xfrm>
          <a:off x="12763500" y="135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129049</xdr:rowOff>
    </xdr:from>
    <xdr:ext cx="313932" cy="259045"/>
    <xdr:sp macro="" textlink="">
      <xdr:nvSpPr>
        <xdr:cNvPr id="660" name="テキスト ボックス 659"/>
        <xdr:cNvSpPr txBox="1"/>
      </xdr:nvSpPr>
      <xdr:spPr>
        <a:xfrm>
          <a:off x="12657333" y="13673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131108</xdr:rowOff>
    </xdr:from>
    <xdr:to>
      <xdr:col>85</xdr:col>
      <xdr:colOff>127000</xdr:colOff>
      <xdr:row>95</xdr:row>
      <xdr:rowOff>150006</xdr:rowOff>
    </xdr:to>
    <xdr:cxnSp macro="">
      <xdr:nvCxnSpPr>
        <xdr:cNvPr id="689" name="直線コネクタ 688"/>
        <xdr:cNvCxnSpPr/>
      </xdr:nvCxnSpPr>
      <xdr:spPr>
        <a:xfrm flipV="1">
          <a:off x="15481300" y="16418858"/>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150006</xdr:rowOff>
    </xdr:from>
    <xdr:to>
      <xdr:col>81</xdr:col>
      <xdr:colOff>50800</xdr:colOff>
      <xdr:row>95</xdr:row>
      <xdr:rowOff>154330</xdr:rowOff>
    </xdr:to>
    <xdr:cxnSp macro="">
      <xdr:nvCxnSpPr>
        <xdr:cNvPr id="692" name="直線コネクタ 691"/>
        <xdr:cNvCxnSpPr/>
      </xdr:nvCxnSpPr>
      <xdr:spPr>
        <a:xfrm flipV="1">
          <a:off x="14592300" y="16437756"/>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130060</xdr:rowOff>
    </xdr:from>
    <xdr:to>
      <xdr:col>76</xdr:col>
      <xdr:colOff>114300</xdr:colOff>
      <xdr:row>95</xdr:row>
      <xdr:rowOff>154330</xdr:rowOff>
    </xdr:to>
    <xdr:cxnSp macro="">
      <xdr:nvCxnSpPr>
        <xdr:cNvPr id="695" name="直線コネクタ 694"/>
        <xdr:cNvCxnSpPr/>
      </xdr:nvCxnSpPr>
      <xdr:spPr>
        <a:xfrm>
          <a:off x="13703300" y="16417810"/>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121679</xdr:rowOff>
    </xdr:from>
    <xdr:to>
      <xdr:col>71</xdr:col>
      <xdr:colOff>177800</xdr:colOff>
      <xdr:row>95</xdr:row>
      <xdr:rowOff>130060</xdr:rowOff>
    </xdr:to>
    <xdr:cxnSp macro="">
      <xdr:nvCxnSpPr>
        <xdr:cNvPr id="698" name="直線コネクタ 697"/>
        <xdr:cNvCxnSpPr/>
      </xdr:nvCxnSpPr>
      <xdr:spPr>
        <a:xfrm>
          <a:off x="12814300" y="16409429"/>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80308</xdr:rowOff>
    </xdr:from>
    <xdr:to>
      <xdr:col>85</xdr:col>
      <xdr:colOff>177800</xdr:colOff>
      <xdr:row>96</xdr:row>
      <xdr:rowOff>10458</xdr:rowOff>
    </xdr:to>
    <xdr:sp macro="" textlink="">
      <xdr:nvSpPr>
        <xdr:cNvPr id="708" name="楕円 707"/>
        <xdr:cNvSpPr/>
      </xdr:nvSpPr>
      <xdr:spPr>
        <a:xfrm>
          <a:off x="16268700" y="163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58735</xdr:rowOff>
    </xdr:from>
    <xdr:ext cx="534377" cy="259045"/>
    <xdr:sp macro="" textlink="">
      <xdr:nvSpPr>
        <xdr:cNvPr id="709" name="公債費該当値テキスト"/>
        <xdr:cNvSpPr txBox="1"/>
      </xdr:nvSpPr>
      <xdr:spPr>
        <a:xfrm>
          <a:off x="16370300" y="163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99206</xdr:rowOff>
    </xdr:from>
    <xdr:to>
      <xdr:col>81</xdr:col>
      <xdr:colOff>101600</xdr:colOff>
      <xdr:row>96</xdr:row>
      <xdr:rowOff>29356</xdr:rowOff>
    </xdr:to>
    <xdr:sp macro="" textlink="">
      <xdr:nvSpPr>
        <xdr:cNvPr id="710" name="楕円 709"/>
        <xdr:cNvSpPr/>
      </xdr:nvSpPr>
      <xdr:spPr>
        <a:xfrm>
          <a:off x="15430500" y="163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20483</xdr:rowOff>
    </xdr:from>
    <xdr:ext cx="534377" cy="259045"/>
    <xdr:sp macro="" textlink="">
      <xdr:nvSpPr>
        <xdr:cNvPr id="711" name="テキスト ボックス 710"/>
        <xdr:cNvSpPr txBox="1"/>
      </xdr:nvSpPr>
      <xdr:spPr>
        <a:xfrm>
          <a:off x="15214111" y="164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103530</xdr:rowOff>
    </xdr:from>
    <xdr:to>
      <xdr:col>76</xdr:col>
      <xdr:colOff>165100</xdr:colOff>
      <xdr:row>96</xdr:row>
      <xdr:rowOff>33680</xdr:rowOff>
    </xdr:to>
    <xdr:sp macro="" textlink="">
      <xdr:nvSpPr>
        <xdr:cNvPr id="712" name="楕円 711"/>
        <xdr:cNvSpPr/>
      </xdr:nvSpPr>
      <xdr:spPr>
        <a:xfrm>
          <a:off x="14541500" y="16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24807</xdr:rowOff>
    </xdr:from>
    <xdr:ext cx="534377" cy="259045"/>
    <xdr:sp macro="" textlink="">
      <xdr:nvSpPr>
        <xdr:cNvPr id="713" name="テキスト ボックス 712"/>
        <xdr:cNvSpPr txBox="1"/>
      </xdr:nvSpPr>
      <xdr:spPr>
        <a:xfrm>
          <a:off x="14325111" y="164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79260</xdr:rowOff>
    </xdr:from>
    <xdr:to>
      <xdr:col>72</xdr:col>
      <xdr:colOff>38100</xdr:colOff>
      <xdr:row>96</xdr:row>
      <xdr:rowOff>9410</xdr:rowOff>
    </xdr:to>
    <xdr:sp macro="" textlink="">
      <xdr:nvSpPr>
        <xdr:cNvPr id="714" name="楕円 713"/>
        <xdr:cNvSpPr/>
      </xdr:nvSpPr>
      <xdr:spPr>
        <a:xfrm>
          <a:off x="13652500" y="16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537</xdr:rowOff>
    </xdr:from>
    <xdr:ext cx="534377" cy="259045"/>
    <xdr:sp macro="" textlink="">
      <xdr:nvSpPr>
        <xdr:cNvPr id="715" name="テキスト ボックス 714"/>
        <xdr:cNvSpPr txBox="1"/>
      </xdr:nvSpPr>
      <xdr:spPr>
        <a:xfrm>
          <a:off x="13436111" y="164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70879</xdr:rowOff>
    </xdr:from>
    <xdr:to>
      <xdr:col>67</xdr:col>
      <xdr:colOff>101600</xdr:colOff>
      <xdr:row>96</xdr:row>
      <xdr:rowOff>1029</xdr:rowOff>
    </xdr:to>
    <xdr:sp macro="" textlink="">
      <xdr:nvSpPr>
        <xdr:cNvPr id="716" name="楕円 715"/>
        <xdr:cNvSpPr/>
      </xdr:nvSpPr>
      <xdr:spPr>
        <a:xfrm>
          <a:off x="12763500" y="163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163606</xdr:rowOff>
    </xdr:from>
    <xdr:ext cx="534377" cy="259045"/>
    <xdr:sp macro="" textlink="">
      <xdr:nvSpPr>
        <xdr:cNvPr id="717" name="テキスト ボックス 716"/>
        <xdr:cNvSpPr txBox="1"/>
      </xdr:nvSpPr>
      <xdr:spPr>
        <a:xfrm>
          <a:off x="12547111" y="164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民生費は住民一人当たり１３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３９１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年度は、民間保育所運営支援や障がい福祉サービス給付費などが増加していることにより、前年度と比べ、民生費の住民一人当たりのコストが増加している。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３３５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は、運動施設整備の経費などが増となり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、前年度と比べ、土木費の住民一人当たりのコストが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１３９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は、消防訓練施設整備の経費などが増となり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、消防費の住民一人当たりのコストが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４９２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幸房小学校校舎等増改築経費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が減となり、前年度と比べ、教育費の住民一人当たりのコストが減少している。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運動施設整備など大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規模工事を実施し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、全体的に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実質収支額については毎年度黒字となっているが、実質単年度収支でみると低い水準が続いており、今後厳しい財政状況になることも想定し、注視していく必要がある。</a:t>
          </a:r>
        </a:p>
        <a:p>
          <a:r>
            <a:rPr kumimoji="1" lang="ja-JP" altLang="en-US" sz="1200">
              <a:latin typeface="ＭＳ ゴシック" pitchFamily="49" charset="-128"/>
              <a:ea typeface="ＭＳ ゴシック" pitchFamily="49" charset="-128"/>
            </a:rPr>
            <a:t>　また、財政調整基金残高については、近年の扶助費や公債費などの増加傾向が影響し、経常的に少ない状況であることから、基金への積み立てを行うなど、安定的な財政運営を行えるように努めていく。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平成２２年度以降、連結実質赤字比率については、全ての年度で赤字なしとなっている。</a:t>
          </a:r>
        </a:p>
        <a:p>
          <a:r>
            <a:rPr kumimoji="1" lang="ja-JP" altLang="en-US" sz="1400">
              <a:latin typeface="ＭＳ ゴシック" pitchFamily="49" charset="-128"/>
              <a:ea typeface="ＭＳ ゴシック" pitchFamily="49" charset="-128"/>
            </a:rPr>
            <a:t>　公共下水道事業特別会計及び国民健康保険特別会計については、一般会計からの赤字補てん的な繰出により財政運営が成り立っており、一般会計において多額の負担が生じている。</a:t>
          </a:r>
        </a:p>
        <a:p>
          <a:r>
            <a:rPr kumimoji="1" lang="ja-JP" altLang="en-US" sz="1400">
              <a:latin typeface="ＭＳ ゴシック" pitchFamily="49" charset="-128"/>
              <a:ea typeface="ＭＳ ゴシック" pitchFamily="49" charset="-128"/>
            </a:rPr>
            <a:t>　今後も引き続き、国民健康保険特別会計や公共下水道事業特別会計における繰出金抑制および自主財源の確保に努める必要がある。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「算入公債費等」については、臨時財政対策債などの交付税措置のある地方債の借入が増えていることなどから増加しているものの、「元利償還金」も増加している。</a:t>
          </a:r>
        </a:p>
        <a:p>
          <a:r>
            <a:rPr kumimoji="1" lang="ja-JP" altLang="en-US" sz="1400">
              <a:latin typeface="ＭＳ ゴシック" pitchFamily="49" charset="-128"/>
              <a:ea typeface="ＭＳ ゴシック" pitchFamily="49" charset="-128"/>
            </a:rPr>
            <a:t>　以上の状況などから、実質公債費比率の分子全体では、前年度と比べて増加している。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一般会計において、地方債残高については、元金償還額よりも借入額が少なかったため減少となったが、三郷中央地区交流施設整備による債務負担行為に基づく支出予定額が前年度に比べ約８億円増加した。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以上の状況などから、前年度に比べて将来負担比率の分子全体が増加している。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財政調整基金の歳入超過額積み立て、三郷インターＡ地区等公共施設整備基金の新たな設置により、前年度と比べて増加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基金の使途の明確化を図るために、特定目的基金に適切に積み立てを行っていく。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三郷インターＡ地区等公共施設整備基金：三郷インターＡ地区及びその他隣接地区の公共施設の整備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常磐新線対策基金　　　　　　　　　　：常磐新線の建設促進及びこれに係る地域整備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被災者支援がんばろう基金　　　　　　：災害により被害を受けた方の支援</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みどりの基金　　　　　　　　　　　　：緑化の推進と緑の保全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三郷インターＡ地区等公共施設整備基金：基金新設のため、増加となった。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　　　　　　　　　　：運動設備整備に伴う取り崩しのため、減少となった。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基金の使途の明確化を図るために、特定目的基金に適切に積み立てを行っていく。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歳入超過額を積み立てたため、増加となった。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災害復旧など歳出超過に伴う財源不足が生じたときなどのため、適切に積み立てを行っていく。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常磐新線貸付金元金収入の一部を積み立てたため、増加となった。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市債の償還に必要な財源を確保し、将来にわたる市財政の健全な運営に資するため、計画的に積み立てを行っていく。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140,100
136,312
30.13
49,070,116
45,933,752
2,962,702
25,259,148
41,714,038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有形固定資産減価償却率について、上昇傾向にはあるものの、保育施設の長寿命化事業などを実施しており、こうした取組などにより、類似団体平均と比較すると比率は小さくなっている。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116730</xdr:rowOff>
    </xdr:from>
    <xdr:ext cx="405111" cy="259045"/>
    <xdr:sp macro="" textlink="">
      <xdr:nvSpPr>
        <xdr:cNvPr id="67" name="有形固定資産減価償却率平均値テキスト"/>
        <xdr:cNvSpPr txBox="1"/>
      </xdr:nvSpPr>
      <xdr:spPr>
        <a:xfrm>
          <a:off x="4813300" y="603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41529</xdr:rowOff>
    </xdr:from>
    <xdr:to>
      <xdr:col>23</xdr:col>
      <xdr:colOff>136525</xdr:colOff>
      <xdr:row>34</xdr:row>
      <xdr:rowOff>143129</xdr:rowOff>
    </xdr:to>
    <xdr:sp macro="" textlink="">
      <xdr:nvSpPr>
        <xdr:cNvPr id="76" name="楕円 75"/>
        <xdr:cNvSpPr/>
      </xdr:nvSpPr>
      <xdr:spPr>
        <a:xfrm>
          <a:off x="4711700" y="66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127906</xdr:rowOff>
    </xdr:from>
    <xdr:ext cx="405111" cy="259045"/>
    <xdr:sp macro="" textlink="">
      <xdr:nvSpPr>
        <xdr:cNvPr id="77" name="有形固定資産減価償却率該当値テキスト"/>
        <xdr:cNvSpPr txBox="1"/>
      </xdr:nvSpPr>
      <xdr:spPr>
        <a:xfrm>
          <a:off x="4813300" y="6557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114935</xdr:rowOff>
    </xdr:from>
    <xdr:to>
      <xdr:col>19</xdr:col>
      <xdr:colOff>187325</xdr:colOff>
      <xdr:row>35</xdr:row>
      <xdr:rowOff>45085</xdr:rowOff>
    </xdr:to>
    <xdr:sp macro="" textlink="">
      <xdr:nvSpPr>
        <xdr:cNvPr id="78" name="楕円 77"/>
        <xdr:cNvSpPr/>
      </xdr:nvSpPr>
      <xdr:spPr>
        <a:xfrm>
          <a:off x="400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92329</xdr:rowOff>
    </xdr:from>
    <xdr:to>
      <xdr:col>23</xdr:col>
      <xdr:colOff>85725</xdr:colOff>
      <xdr:row>34</xdr:row>
      <xdr:rowOff>165735</xdr:rowOff>
    </xdr:to>
    <xdr:cxnSp macro="">
      <xdr:nvCxnSpPr>
        <xdr:cNvPr id="79" name="直線コネクタ 78"/>
        <xdr:cNvCxnSpPr/>
      </xdr:nvCxnSpPr>
      <xdr:spPr>
        <a:xfrm flipV="1">
          <a:off x="4051300" y="6693154"/>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80" name="n_1aveValue有形固定資産減価償却率"/>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1"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36212</xdr:rowOff>
    </xdr:from>
    <xdr:ext cx="405111" cy="259045"/>
    <xdr:sp macro="" textlink="">
      <xdr:nvSpPr>
        <xdr:cNvPr id="82" name="n_1mainValue有形固定資産減価償却率"/>
        <xdr:cNvSpPr txBox="1"/>
      </xdr:nvSpPr>
      <xdr:spPr>
        <a:xfrm>
          <a:off x="383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小中学校の空調設備整備・トイレ改修や小学校校舎増改築など、近年、大規模な工事（単独事業）を実施しているため、将来負担額が増加傾向であり、債務償還可能年数が類似団体と比べ長くなっている。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今後も翌年度以降における財政の状況を考慮し、数値の抑制に努める。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3" name="テキスト ボックス 102"/>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5" name="テキスト ボックス 104"/>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1" name="直線コネクタ 110"/>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4"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5" name="直線コネクタ 114"/>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6"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7" name="フローチャート: 判断 116"/>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53552</xdr:rowOff>
    </xdr:from>
    <xdr:to>
      <xdr:col>76</xdr:col>
      <xdr:colOff>73025</xdr:colOff>
      <xdr:row>31</xdr:row>
      <xdr:rowOff>155152</xdr:rowOff>
    </xdr:to>
    <xdr:sp macro="" textlink="">
      <xdr:nvSpPr>
        <xdr:cNvPr id="123" name="楕円 122"/>
        <xdr:cNvSpPr/>
      </xdr:nvSpPr>
      <xdr:spPr>
        <a:xfrm>
          <a:off x="14744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76429</xdr:rowOff>
    </xdr:from>
    <xdr:ext cx="340478" cy="259045"/>
    <xdr:sp macro="" textlink="">
      <xdr:nvSpPr>
        <xdr:cNvPr id="124" name="債務償還可能年数該当値テキスト"/>
        <xdr:cNvSpPr txBox="1"/>
      </xdr:nvSpPr>
      <xdr:spPr>
        <a:xfrm>
          <a:off x="14846300" y="59914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140,100
136,312
30.13
49,070,116
45,933,752
2,962,702
25,259,148
41,714,038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xdr:rowOff>
    </xdr:from>
    <xdr:to>
      <xdr:col>24</xdr:col>
      <xdr:colOff>114300</xdr:colOff>
      <xdr:row>40</xdr:row>
      <xdr:rowOff>117856</xdr:rowOff>
    </xdr:to>
    <xdr:sp macro="" textlink="">
      <xdr:nvSpPr>
        <xdr:cNvPr id="68" name="楕円 67"/>
        <xdr:cNvSpPr/>
      </xdr:nvSpPr>
      <xdr:spPr>
        <a:xfrm>
          <a:off x="4584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166133</xdr:rowOff>
    </xdr:from>
    <xdr:ext cx="405111" cy="259045"/>
    <xdr:sp macro="" textlink="">
      <xdr:nvSpPr>
        <xdr:cNvPr id="69" name="【道路】&#10;有形固定資産減価償却率該当値テキスト"/>
        <xdr:cNvSpPr txBox="1"/>
      </xdr:nvSpPr>
      <xdr:spPr>
        <a:xfrm>
          <a:off x="4673600"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0" name="楕円 69"/>
        <xdr:cNvSpPr/>
      </xdr:nvSpPr>
      <xdr:spPr>
        <a:xfrm>
          <a:off x="3746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67056</xdr:rowOff>
    </xdr:from>
    <xdr:to>
      <xdr:col>24</xdr:col>
      <xdr:colOff>63500</xdr:colOff>
      <xdr:row>40</xdr:row>
      <xdr:rowOff>110490</xdr:rowOff>
    </xdr:to>
    <xdr:cxnSp macro="">
      <xdr:nvCxnSpPr>
        <xdr:cNvPr id="71" name="直線コネクタ 70"/>
        <xdr:cNvCxnSpPr/>
      </xdr:nvCxnSpPr>
      <xdr:spPr>
        <a:xfrm flipV="1">
          <a:off x="3797300" y="69250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2"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3"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152417</xdr:rowOff>
    </xdr:from>
    <xdr:ext cx="405111" cy="259045"/>
    <xdr:sp macro="" textlink="">
      <xdr:nvSpPr>
        <xdr:cNvPr id="74" name="n_1mainValue【道路】&#10;有形固定資産減価償却率"/>
        <xdr:cNvSpPr txBox="1"/>
      </xdr:nvSpPr>
      <xdr:spPr>
        <a:xfrm>
          <a:off x="3582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1"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98552</xdr:rowOff>
    </xdr:from>
    <xdr:to>
      <xdr:col>55</xdr:col>
      <xdr:colOff>50800</xdr:colOff>
      <xdr:row>40</xdr:row>
      <xdr:rowOff>28702</xdr:rowOff>
    </xdr:to>
    <xdr:sp macro="" textlink="">
      <xdr:nvSpPr>
        <xdr:cNvPr id="110" name="楕円 109"/>
        <xdr:cNvSpPr/>
      </xdr:nvSpPr>
      <xdr:spPr>
        <a:xfrm>
          <a:off x="104267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76979</xdr:rowOff>
    </xdr:from>
    <xdr:ext cx="469744" cy="259045"/>
    <xdr:sp macro="" textlink="">
      <xdr:nvSpPr>
        <xdr:cNvPr id="111" name="【道路】&#10;一人当たり延長該当値テキスト"/>
        <xdr:cNvSpPr txBox="1"/>
      </xdr:nvSpPr>
      <xdr:spPr>
        <a:xfrm>
          <a:off x="10515600"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96724</xdr:rowOff>
    </xdr:from>
    <xdr:to>
      <xdr:col>50</xdr:col>
      <xdr:colOff>165100</xdr:colOff>
      <xdr:row>40</xdr:row>
      <xdr:rowOff>26874</xdr:rowOff>
    </xdr:to>
    <xdr:sp macro="" textlink="">
      <xdr:nvSpPr>
        <xdr:cNvPr id="112" name="楕円 111"/>
        <xdr:cNvSpPr/>
      </xdr:nvSpPr>
      <xdr:spPr>
        <a:xfrm>
          <a:off x="9588500" y="67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147524</xdr:rowOff>
    </xdr:from>
    <xdr:to>
      <xdr:col>55</xdr:col>
      <xdr:colOff>0</xdr:colOff>
      <xdr:row>39</xdr:row>
      <xdr:rowOff>149352</xdr:rowOff>
    </xdr:to>
    <xdr:cxnSp macro="">
      <xdr:nvCxnSpPr>
        <xdr:cNvPr id="113" name="直線コネクタ 112"/>
        <xdr:cNvCxnSpPr/>
      </xdr:nvCxnSpPr>
      <xdr:spPr>
        <a:xfrm>
          <a:off x="9639300" y="683407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4"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5"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18001</xdr:rowOff>
    </xdr:from>
    <xdr:ext cx="469744" cy="259045"/>
    <xdr:sp macro="" textlink="">
      <xdr:nvSpPr>
        <xdr:cNvPr id="116" name="n_1mainValue【道路】&#10;一人当たり延長"/>
        <xdr:cNvSpPr txBox="1"/>
      </xdr:nvSpPr>
      <xdr:spPr>
        <a:xfrm>
          <a:off x="9391727" y="687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47"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56" name="楕円 155"/>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74584</xdr:rowOff>
    </xdr:from>
    <xdr:ext cx="405111" cy="259045"/>
    <xdr:sp macro="" textlink="">
      <xdr:nvSpPr>
        <xdr:cNvPr id="157" name="【橋りょう・トンネル】&#10;有形固定資産減価償却率該当値テキスト"/>
        <xdr:cNvSpPr txBox="1"/>
      </xdr:nvSpPr>
      <xdr:spPr>
        <a:xfrm>
          <a:off x="4673600"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58" name="楕円 157"/>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61</xdr:row>
      <xdr:rowOff>1633</xdr:rowOff>
    </xdr:to>
    <xdr:cxnSp macro="">
      <xdr:nvCxnSpPr>
        <xdr:cNvPr id="159" name="直線コネクタ 158"/>
        <xdr:cNvCxnSpPr/>
      </xdr:nvCxnSpPr>
      <xdr:spPr>
        <a:xfrm flipV="1">
          <a:off x="3797300" y="104339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0"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1"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162" name="n_1mainValue【橋りょう・トンネル】&#10;有形固定資産減価償却率"/>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191" name="【橋りょう・トンネル】&#10;一人当たり有形固定資産（償却資産）額平均値テキスト"/>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134800</xdr:rowOff>
    </xdr:from>
    <xdr:to>
      <xdr:col>55</xdr:col>
      <xdr:colOff>50800</xdr:colOff>
      <xdr:row>62</xdr:row>
      <xdr:rowOff>64950</xdr:rowOff>
    </xdr:to>
    <xdr:sp macro="" textlink="">
      <xdr:nvSpPr>
        <xdr:cNvPr id="200" name="楕円 199"/>
        <xdr:cNvSpPr/>
      </xdr:nvSpPr>
      <xdr:spPr>
        <a:xfrm>
          <a:off x="10426700" y="105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113227</xdr:rowOff>
    </xdr:from>
    <xdr:ext cx="599010" cy="259045"/>
    <xdr:sp macro="" textlink="">
      <xdr:nvSpPr>
        <xdr:cNvPr id="201" name="【橋りょう・トンネル】&#10;一人当たり有形固定資産（償却資産）額該当値テキスト"/>
        <xdr:cNvSpPr txBox="1"/>
      </xdr:nvSpPr>
      <xdr:spPr>
        <a:xfrm>
          <a:off x="10515600" y="1057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133135</xdr:rowOff>
    </xdr:from>
    <xdr:to>
      <xdr:col>50</xdr:col>
      <xdr:colOff>165100</xdr:colOff>
      <xdr:row>62</xdr:row>
      <xdr:rowOff>63285</xdr:rowOff>
    </xdr:to>
    <xdr:sp macro="" textlink="">
      <xdr:nvSpPr>
        <xdr:cNvPr id="202" name="楕円 201"/>
        <xdr:cNvSpPr/>
      </xdr:nvSpPr>
      <xdr:spPr>
        <a:xfrm>
          <a:off x="9588500" y="105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12485</xdr:rowOff>
    </xdr:from>
    <xdr:to>
      <xdr:col>55</xdr:col>
      <xdr:colOff>0</xdr:colOff>
      <xdr:row>62</xdr:row>
      <xdr:rowOff>14150</xdr:rowOff>
    </xdr:to>
    <xdr:cxnSp macro="">
      <xdr:nvCxnSpPr>
        <xdr:cNvPr id="203" name="直線コネクタ 202"/>
        <xdr:cNvCxnSpPr/>
      </xdr:nvCxnSpPr>
      <xdr:spPr>
        <a:xfrm>
          <a:off x="9639300" y="10642385"/>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04"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5"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79812</xdr:rowOff>
    </xdr:from>
    <xdr:ext cx="599010" cy="259045"/>
    <xdr:sp macro="" textlink="">
      <xdr:nvSpPr>
        <xdr:cNvPr id="206" name="n_1mainValue【橋りょう・トンネル】&#10;一人当たり有形固定資産（償却資産）額"/>
        <xdr:cNvSpPr txBox="1"/>
      </xdr:nvSpPr>
      <xdr:spPr>
        <a:xfrm>
          <a:off x="9327095" y="103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36"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xdr:rowOff>
    </xdr:from>
    <xdr:to>
      <xdr:col>24</xdr:col>
      <xdr:colOff>114300</xdr:colOff>
      <xdr:row>79</xdr:row>
      <xdr:rowOff>107950</xdr:rowOff>
    </xdr:to>
    <xdr:sp macro="" textlink="">
      <xdr:nvSpPr>
        <xdr:cNvPr id="245" name="楕円 244"/>
        <xdr:cNvSpPr/>
      </xdr:nvSpPr>
      <xdr:spPr>
        <a:xfrm>
          <a:off x="4584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119397</xdr:rowOff>
    </xdr:from>
    <xdr:ext cx="405111" cy="259045"/>
    <xdr:sp macro="" textlink="">
      <xdr:nvSpPr>
        <xdr:cNvPr id="246" name="【公営住宅】&#10;有形固定資産減価償却率該当値テキスト"/>
        <xdr:cNvSpPr txBox="1"/>
      </xdr:nvSpPr>
      <xdr:spPr>
        <a:xfrm>
          <a:off x="4673600"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111125</xdr:rowOff>
    </xdr:from>
    <xdr:to>
      <xdr:col>20</xdr:col>
      <xdr:colOff>38100</xdr:colOff>
      <xdr:row>79</xdr:row>
      <xdr:rowOff>41275</xdr:rowOff>
    </xdr:to>
    <xdr:sp macro="" textlink="">
      <xdr:nvSpPr>
        <xdr:cNvPr id="247" name="楕円 246"/>
        <xdr:cNvSpPr/>
      </xdr:nvSpPr>
      <xdr:spPr>
        <a:xfrm>
          <a:off x="3746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161925</xdr:rowOff>
    </xdr:from>
    <xdr:to>
      <xdr:col>24</xdr:col>
      <xdr:colOff>63500</xdr:colOff>
      <xdr:row>79</xdr:row>
      <xdr:rowOff>57150</xdr:rowOff>
    </xdr:to>
    <xdr:cxnSp macro="">
      <xdr:nvCxnSpPr>
        <xdr:cNvPr id="248" name="直線コネクタ 247"/>
        <xdr:cNvCxnSpPr/>
      </xdr:nvCxnSpPr>
      <xdr:spPr>
        <a:xfrm>
          <a:off x="3797300" y="135350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49"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50"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57802</xdr:rowOff>
    </xdr:from>
    <xdr:ext cx="405111" cy="259045"/>
    <xdr:sp macro="" textlink="">
      <xdr:nvSpPr>
        <xdr:cNvPr id="251" name="n_1mainValue【公営住宅】&#10;有形固定資産減価償却率"/>
        <xdr:cNvSpPr txBox="1"/>
      </xdr:nvSpPr>
      <xdr:spPr>
        <a:xfrm>
          <a:off x="35820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76"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33592</xdr:rowOff>
    </xdr:from>
    <xdr:to>
      <xdr:col>55</xdr:col>
      <xdr:colOff>50800</xdr:colOff>
      <xdr:row>85</xdr:row>
      <xdr:rowOff>135192</xdr:rowOff>
    </xdr:to>
    <xdr:sp macro="" textlink="">
      <xdr:nvSpPr>
        <xdr:cNvPr id="285" name="楕円 284"/>
        <xdr:cNvSpPr/>
      </xdr:nvSpPr>
      <xdr:spPr>
        <a:xfrm>
          <a:off x="104267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119969</xdr:rowOff>
    </xdr:from>
    <xdr:ext cx="469744" cy="259045"/>
    <xdr:sp macro="" textlink="">
      <xdr:nvSpPr>
        <xdr:cNvPr id="286" name="【公営住宅】&#10;一人当たり面積該当値テキスト"/>
        <xdr:cNvSpPr txBox="1"/>
      </xdr:nvSpPr>
      <xdr:spPr>
        <a:xfrm>
          <a:off x="10515600" y="1452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33592</xdr:rowOff>
    </xdr:from>
    <xdr:to>
      <xdr:col>50</xdr:col>
      <xdr:colOff>165100</xdr:colOff>
      <xdr:row>85</xdr:row>
      <xdr:rowOff>135192</xdr:rowOff>
    </xdr:to>
    <xdr:sp macro="" textlink="">
      <xdr:nvSpPr>
        <xdr:cNvPr id="287" name="楕円 286"/>
        <xdr:cNvSpPr/>
      </xdr:nvSpPr>
      <xdr:spPr>
        <a:xfrm>
          <a:off x="95885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84392</xdr:rowOff>
    </xdr:from>
    <xdr:to>
      <xdr:col>55</xdr:col>
      <xdr:colOff>0</xdr:colOff>
      <xdr:row>85</xdr:row>
      <xdr:rowOff>84392</xdr:rowOff>
    </xdr:to>
    <xdr:cxnSp macro="">
      <xdr:nvCxnSpPr>
        <xdr:cNvPr id="288" name="直線コネクタ 287"/>
        <xdr:cNvCxnSpPr/>
      </xdr:nvCxnSpPr>
      <xdr:spPr>
        <a:xfrm>
          <a:off x="9639300" y="14657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289"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90"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126319</xdr:rowOff>
    </xdr:from>
    <xdr:ext cx="469744" cy="259045"/>
    <xdr:sp macro="" textlink="">
      <xdr:nvSpPr>
        <xdr:cNvPr id="291" name="n_1mainValue【公営住宅】&#10;一人当たり面積"/>
        <xdr:cNvSpPr txBox="1"/>
      </xdr:nvSpPr>
      <xdr:spPr>
        <a:xfrm>
          <a:off x="9391727" y="146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32" name="直線コネクタ 331"/>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33"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34" name="直線コネクタ 333"/>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35"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36" name="直線コネクタ 335"/>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37"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38" name="フローチャート: 判断 337"/>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39" name="フローチャート: 判断 338"/>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40" name="フローチャート: 判断 339"/>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46" name="楕円 345"/>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347" name="【認定こども園・幼稚園・保育所】&#10;有形固定資産減価償却率該当値テキスト"/>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348" name="楕円 347"/>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62865</xdr:rowOff>
    </xdr:from>
    <xdr:to>
      <xdr:col>85</xdr:col>
      <xdr:colOff>127000</xdr:colOff>
      <xdr:row>37</xdr:row>
      <xdr:rowOff>81915</xdr:rowOff>
    </xdr:to>
    <xdr:cxnSp macro="">
      <xdr:nvCxnSpPr>
        <xdr:cNvPr id="349" name="直線コネクタ 348"/>
        <xdr:cNvCxnSpPr/>
      </xdr:nvCxnSpPr>
      <xdr:spPr>
        <a:xfrm>
          <a:off x="15481300" y="623506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350"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51"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352" name="n_1mainValue【認定こども園・幼稚園・保育所】&#10;有形固定資産減価償却率"/>
        <xdr:cNvSpPr txBox="1"/>
      </xdr:nvSpPr>
      <xdr:spPr>
        <a:xfrm>
          <a:off x="15266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74" name="直線コネクタ 373"/>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77"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78" name="直線コネクタ 377"/>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79"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80" name="フローチャート: 判断 379"/>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81" name="フローチャート: 判断 380"/>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82" name="フローチャート: 判断 381"/>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388" name="楕円 387"/>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389"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132842</xdr:rowOff>
    </xdr:from>
    <xdr:to>
      <xdr:col>112</xdr:col>
      <xdr:colOff>38100</xdr:colOff>
      <xdr:row>40</xdr:row>
      <xdr:rowOff>62992</xdr:rowOff>
    </xdr:to>
    <xdr:sp macro="" textlink="">
      <xdr:nvSpPr>
        <xdr:cNvPr id="390" name="楕円 389"/>
        <xdr:cNvSpPr/>
      </xdr:nvSpPr>
      <xdr:spPr>
        <a:xfrm>
          <a:off x="2127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xdr:rowOff>
    </xdr:from>
    <xdr:to>
      <xdr:col>116</xdr:col>
      <xdr:colOff>63500</xdr:colOff>
      <xdr:row>40</xdr:row>
      <xdr:rowOff>144780</xdr:rowOff>
    </xdr:to>
    <xdr:cxnSp macro="">
      <xdr:nvCxnSpPr>
        <xdr:cNvPr id="391" name="直線コネクタ 390"/>
        <xdr:cNvCxnSpPr/>
      </xdr:nvCxnSpPr>
      <xdr:spPr>
        <a:xfrm>
          <a:off x="21323300" y="687019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392" name="n_1ave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393"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79519</xdr:rowOff>
    </xdr:from>
    <xdr:ext cx="469744" cy="259045"/>
    <xdr:sp macro="" textlink="">
      <xdr:nvSpPr>
        <xdr:cNvPr id="394" name="n_1main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19" name="直線コネクタ 418"/>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20"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21" name="直線コネクタ 420"/>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22"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23" name="直線コネクタ 422"/>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424" name="【学校施設】&#10;有形固定資産減価償却率平均値テキスト"/>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25" name="フローチャート: 判断 424"/>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26" name="フローチャート: 判断 425"/>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27" name="フローチャート: 判断 426"/>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170180</xdr:rowOff>
    </xdr:from>
    <xdr:to>
      <xdr:col>85</xdr:col>
      <xdr:colOff>177800</xdr:colOff>
      <xdr:row>62</xdr:row>
      <xdr:rowOff>100330</xdr:rowOff>
    </xdr:to>
    <xdr:sp macro="" textlink="">
      <xdr:nvSpPr>
        <xdr:cNvPr id="433" name="楕円 432"/>
        <xdr:cNvSpPr/>
      </xdr:nvSpPr>
      <xdr:spPr>
        <a:xfrm>
          <a:off x="16268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148607</xdr:rowOff>
    </xdr:from>
    <xdr:ext cx="405111" cy="259045"/>
    <xdr:sp macro="" textlink="">
      <xdr:nvSpPr>
        <xdr:cNvPr id="434" name="【学校施設】&#10;有形固定資産減価償却率該当値テキスト"/>
        <xdr:cNvSpPr txBox="1"/>
      </xdr:nvSpPr>
      <xdr:spPr>
        <a:xfrm>
          <a:off x="16357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71120</xdr:rowOff>
    </xdr:from>
    <xdr:to>
      <xdr:col>81</xdr:col>
      <xdr:colOff>101600</xdr:colOff>
      <xdr:row>63</xdr:row>
      <xdr:rowOff>1270</xdr:rowOff>
    </xdr:to>
    <xdr:sp macro="" textlink="">
      <xdr:nvSpPr>
        <xdr:cNvPr id="435" name="楕円 434"/>
        <xdr:cNvSpPr/>
      </xdr:nvSpPr>
      <xdr:spPr>
        <a:xfrm>
          <a:off x="1543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49530</xdr:rowOff>
    </xdr:from>
    <xdr:to>
      <xdr:col>85</xdr:col>
      <xdr:colOff>127000</xdr:colOff>
      <xdr:row>62</xdr:row>
      <xdr:rowOff>121920</xdr:rowOff>
    </xdr:to>
    <xdr:cxnSp macro="">
      <xdr:nvCxnSpPr>
        <xdr:cNvPr id="436" name="直線コネクタ 435"/>
        <xdr:cNvCxnSpPr/>
      </xdr:nvCxnSpPr>
      <xdr:spPr>
        <a:xfrm flipV="1">
          <a:off x="15481300" y="106794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37"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38"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163847</xdr:rowOff>
    </xdr:from>
    <xdr:ext cx="405111" cy="259045"/>
    <xdr:sp macro="" textlink="">
      <xdr:nvSpPr>
        <xdr:cNvPr id="439" name="n_1mainValue【学校施設】&#10;有形固定資産減価償却率"/>
        <xdr:cNvSpPr txBox="1"/>
      </xdr:nvSpPr>
      <xdr:spPr>
        <a:xfrm>
          <a:off x="15266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66" name="直線コネクタ 465"/>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67"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68" name="直線コネクタ 467"/>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69"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70" name="直線コネクタ 469"/>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71"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72" name="フローチャート: 判断 471"/>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73" name="フローチャート: 判断 47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74" name="フローチャート: 判断 473"/>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49349</xdr:rowOff>
    </xdr:from>
    <xdr:to>
      <xdr:col>116</xdr:col>
      <xdr:colOff>114300</xdr:colOff>
      <xdr:row>60</xdr:row>
      <xdr:rowOff>150949</xdr:rowOff>
    </xdr:to>
    <xdr:sp macro="" textlink="">
      <xdr:nvSpPr>
        <xdr:cNvPr id="480" name="楕円 479"/>
        <xdr:cNvSpPr/>
      </xdr:nvSpPr>
      <xdr:spPr>
        <a:xfrm>
          <a:off x="22110700" y="103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27776</xdr:rowOff>
    </xdr:from>
    <xdr:ext cx="469744" cy="259045"/>
    <xdr:sp macro="" textlink="">
      <xdr:nvSpPr>
        <xdr:cNvPr id="481" name="【学校施設】&#10;一人当たり面積該当値テキスト"/>
        <xdr:cNvSpPr txBox="1"/>
      </xdr:nvSpPr>
      <xdr:spPr>
        <a:xfrm>
          <a:off x="22199600" y="1031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38463</xdr:rowOff>
    </xdr:from>
    <xdr:to>
      <xdr:col>112</xdr:col>
      <xdr:colOff>38100</xdr:colOff>
      <xdr:row>60</xdr:row>
      <xdr:rowOff>140063</xdr:rowOff>
    </xdr:to>
    <xdr:sp macro="" textlink="">
      <xdr:nvSpPr>
        <xdr:cNvPr id="482" name="楕円 481"/>
        <xdr:cNvSpPr/>
      </xdr:nvSpPr>
      <xdr:spPr>
        <a:xfrm>
          <a:off x="21272500" y="103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89263</xdr:rowOff>
    </xdr:from>
    <xdr:to>
      <xdr:col>116</xdr:col>
      <xdr:colOff>63500</xdr:colOff>
      <xdr:row>60</xdr:row>
      <xdr:rowOff>100149</xdr:rowOff>
    </xdr:to>
    <xdr:cxnSp macro="">
      <xdr:nvCxnSpPr>
        <xdr:cNvPr id="483" name="直線コネクタ 482"/>
        <xdr:cNvCxnSpPr/>
      </xdr:nvCxnSpPr>
      <xdr:spPr>
        <a:xfrm>
          <a:off x="21323300" y="1037626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484"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85"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131190</xdr:rowOff>
    </xdr:from>
    <xdr:ext cx="469744" cy="259045"/>
    <xdr:sp macro="" textlink="">
      <xdr:nvSpPr>
        <xdr:cNvPr id="486" name="n_1mainValue【学校施設】&#10;一人当たり面積"/>
        <xdr:cNvSpPr txBox="1"/>
      </xdr:nvSpPr>
      <xdr:spPr>
        <a:xfrm>
          <a:off x="21075727" y="1041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7" name="テキスト ボックス 4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8" name="直線コネクタ 4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9" name="テキスト ボックス 49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0" name="直線コネクタ 4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1" name="テキスト ボックス 5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2" name="直線コネクタ 5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3" name="テキスト ボックス 5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4" name="直線コネクタ 5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5" name="テキスト ボックス 5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6" name="直線コネクタ 5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7" name="テキスト ボックス 5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11" name="直線コネクタ 51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1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13" name="直線コネクタ 51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5" name="直線コネクタ 51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16" name="【児童館】&#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17" name="フローチャート: 判断 51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18" name="フローチャート: 判断 51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19" name="フローチャート: 判断 51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525" name="楕円 524"/>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526" name="【児童館】&#10;有形固定資産減価償却率該当値テキスト"/>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53975</xdr:rowOff>
    </xdr:from>
    <xdr:to>
      <xdr:col>81</xdr:col>
      <xdr:colOff>101600</xdr:colOff>
      <xdr:row>83</xdr:row>
      <xdr:rowOff>155575</xdr:rowOff>
    </xdr:to>
    <xdr:sp macro="" textlink="">
      <xdr:nvSpPr>
        <xdr:cNvPr id="527" name="楕円 526"/>
        <xdr:cNvSpPr/>
      </xdr:nvSpPr>
      <xdr:spPr>
        <a:xfrm>
          <a:off x="15430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104775</xdr:rowOff>
    </xdr:to>
    <xdr:cxnSp macro="">
      <xdr:nvCxnSpPr>
        <xdr:cNvPr id="528" name="直線コネクタ 527"/>
        <xdr:cNvCxnSpPr/>
      </xdr:nvCxnSpPr>
      <xdr:spPr>
        <a:xfrm flipV="1">
          <a:off x="15481300" y="142913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529" name="n_1aveValue【児童館】&#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530"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146702</xdr:rowOff>
    </xdr:from>
    <xdr:ext cx="405111" cy="259045"/>
    <xdr:sp macro="" textlink="">
      <xdr:nvSpPr>
        <xdr:cNvPr id="531" name="n_1mainValue【児童館】&#10;有形固定資産減価償却率"/>
        <xdr:cNvSpPr txBox="1"/>
      </xdr:nvSpPr>
      <xdr:spPr>
        <a:xfrm>
          <a:off x="15266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2" name="直線コネクタ 5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3" name="テキスト ボックス 5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4" name="直線コネクタ 5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5" name="テキスト ボックス 5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6" name="直線コネクタ 5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7" name="テキスト ボックス 5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8" name="直線コネクタ 5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9" name="テキスト ボックス 5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0" name="直線コネクタ 5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1" name="テキスト ボックス 5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55" name="直線コネクタ 554"/>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56"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57" name="直線コネクタ 55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5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59" name="直線コネクタ 55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60"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1" name="フローチャート: 判断 56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2" name="フローチャート: 判断 56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63" name="フローチャート: 判断 562"/>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69" name="楕円 568"/>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570" name="【児童館】&#10;一人当たり面積該当値テキスト"/>
        <xdr:cNvSpPr txBox="1"/>
      </xdr:nvSpPr>
      <xdr:spPr>
        <a:xfrm>
          <a:off x="22199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571" name="楕円 570"/>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572" name="直線コネクタ 571"/>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73"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574"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575"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6" name="テキスト ボックス 5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87" name="直線コネクタ 58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88" name="テキスト ボックス 58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89" name="直線コネクタ 58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90" name="テキスト ボックス 58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91" name="直線コネクタ 59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92" name="テキスト ボックス 59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95" name="直線コネクタ 59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96" name="テキスト ボックス 59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97" name="直線コネクタ 59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98" name="テキスト ボックス 59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99" name="直線コネクタ 59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00" name="テキスト ボックス 59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04" name="直線コネクタ 603"/>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05"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06" name="直線コネクタ 605"/>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07"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08" name="直線コネクタ 607"/>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09"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10" name="フローチャート: 判断 609"/>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11" name="フローチャート: 判断 610"/>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12" name="フローチャート: 判断 611"/>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618" name="楕円 617"/>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2557</xdr:rowOff>
    </xdr:from>
    <xdr:ext cx="405111" cy="259045"/>
    <xdr:sp macro="" textlink="">
      <xdr:nvSpPr>
        <xdr:cNvPr id="619" name="【公民館】&#10;有形固定資産減価償却率該当値テキスト"/>
        <xdr:cNvSpPr txBox="1"/>
      </xdr:nvSpPr>
      <xdr:spPr>
        <a:xfrm>
          <a:off x="163576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620" name="楕円 619"/>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101</xdr:row>
      <xdr:rowOff>87630</xdr:rowOff>
    </xdr:to>
    <xdr:cxnSp macro="">
      <xdr:nvCxnSpPr>
        <xdr:cNvPr id="621" name="直線コネクタ 620"/>
        <xdr:cNvCxnSpPr/>
      </xdr:nvCxnSpPr>
      <xdr:spPr>
        <a:xfrm flipV="1">
          <a:off x="15481300" y="17346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622"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23"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624" name="n_1mainValue【公民館】&#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48" name="直線コネクタ 647"/>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49"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50" name="直線コネクタ 649"/>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51"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52" name="直線コネクタ 651"/>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53"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54" name="フローチャート: 判断 653"/>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55" name="フローチャート: 判断 65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56" name="フローチャート: 判断 655"/>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662" name="楕円 661"/>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663" name="【公民館】&#10;一人当たり面積該当値テキスト"/>
        <xdr:cNvSpPr txBox="1"/>
      </xdr:nvSpPr>
      <xdr:spPr>
        <a:xfrm>
          <a:off x="22199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664" name="楕円 663"/>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106680</xdr:rowOff>
    </xdr:to>
    <xdr:cxnSp macro="">
      <xdr:nvCxnSpPr>
        <xdr:cNvPr id="665" name="直線コネクタ 664"/>
        <xdr:cNvCxnSpPr/>
      </xdr:nvCxnSpPr>
      <xdr:spPr>
        <a:xfrm>
          <a:off x="21323300" y="1862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666"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67"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668" name="n_1mainValue【公民館】&#10;一人当たり面積"/>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公営住宅は建設から５０年程経過、公民館は建設から４０年程経過しており、有形固定資産減価償却率は類似団体平均を上回り、一人当たり面積は類似団体平均を下回っている。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公民館については、周辺の公共施設を含めた複合化事業を検討しており、今後、数値の改善が見込まれている。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公営住宅についても、適切に日々の修繕を行っているため、使用する上での問題はない。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保育施設の長寿命化事業など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公共施設等総合管理計画に基づき、今後も市内公共施設の老朽化対策に取り組んでいくこととしている。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140,100
136,312
30.13
49,070,116
45,933,752
2,962,702
25,259,148
41,714,038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1" name="楕円 70"/>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164210</xdr:rowOff>
    </xdr:from>
    <xdr:ext cx="405111" cy="259045"/>
    <xdr:sp macro="" textlink="">
      <xdr:nvSpPr>
        <xdr:cNvPr id="72" name="【図書館】&#10;有形固定資産減価償却率該当値テキスト"/>
        <xdr:cNvSpPr txBox="1"/>
      </xdr:nvSpPr>
      <xdr:spPr>
        <a:xfrm>
          <a:off x="4673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3" name="楕円 72"/>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50074</xdr:rowOff>
    </xdr:to>
    <xdr:cxnSp macro="">
      <xdr:nvCxnSpPr>
        <xdr:cNvPr id="74" name="直線コネクタ 73"/>
        <xdr:cNvCxnSpPr/>
      </xdr:nvCxnSpPr>
      <xdr:spPr>
        <a:xfrm flipV="1">
          <a:off x="3797300" y="65357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5"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6"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92001</xdr:rowOff>
    </xdr:from>
    <xdr:ext cx="405111" cy="259045"/>
    <xdr:sp macro="" textlink="">
      <xdr:nvSpPr>
        <xdr:cNvPr id="77" name="n_1main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08"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1" name="フローチャート: 判断 110"/>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17" name="楕円 116"/>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18" name="【図書館】&#10;一人当たり面積該当値テキスト"/>
        <xdr:cNvSpPr txBox="1"/>
      </xdr:nvSpPr>
      <xdr:spPr>
        <a:xfrm>
          <a:off x="10515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19" name="楕円 118"/>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141515</xdr:rowOff>
    </xdr:to>
    <xdr:cxnSp macro="">
      <xdr:nvCxnSpPr>
        <xdr:cNvPr id="120" name="直線コネクタ 119"/>
        <xdr:cNvCxnSpPr/>
      </xdr:nvCxnSpPr>
      <xdr:spPr>
        <a:xfrm>
          <a:off x="9639300" y="6988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1"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2"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23" name="n_1mainValue【図書館】&#10;一人当たり面積"/>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4"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57" name="フローチャート: 判断 156"/>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114119</xdr:rowOff>
    </xdr:from>
    <xdr:to>
      <xdr:col>24</xdr:col>
      <xdr:colOff>114300</xdr:colOff>
      <xdr:row>59</xdr:row>
      <xdr:rowOff>44269</xdr:rowOff>
    </xdr:to>
    <xdr:sp macro="" textlink="">
      <xdr:nvSpPr>
        <xdr:cNvPr id="163" name="楕円 162"/>
        <xdr:cNvSpPr/>
      </xdr:nvSpPr>
      <xdr:spPr>
        <a:xfrm>
          <a:off x="45847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136996</xdr:rowOff>
    </xdr:from>
    <xdr:ext cx="405111" cy="259045"/>
    <xdr:sp macro="" textlink="">
      <xdr:nvSpPr>
        <xdr:cNvPr id="164" name="【体育館・プール】&#10;有形固定資産減価償却率該当値テキスト"/>
        <xdr:cNvSpPr txBox="1"/>
      </xdr:nvSpPr>
      <xdr:spPr>
        <a:xfrm>
          <a:off x="4673600" y="990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65" name="楕円 164"/>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164919</xdr:rowOff>
    </xdr:from>
    <xdr:to>
      <xdr:col>24</xdr:col>
      <xdr:colOff>63500</xdr:colOff>
      <xdr:row>59</xdr:row>
      <xdr:rowOff>34290</xdr:rowOff>
    </xdr:to>
    <xdr:cxnSp macro="">
      <xdr:nvCxnSpPr>
        <xdr:cNvPr id="166" name="直線コネクタ 165"/>
        <xdr:cNvCxnSpPr/>
      </xdr:nvCxnSpPr>
      <xdr:spPr>
        <a:xfrm flipV="1">
          <a:off x="3797300" y="1010901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67"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68"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169" name="n_1main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196" name="【体育館・プール】&#10;一人当たり面積平均値テキスト"/>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199" name="フローチャート: 判断 198"/>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05" name="楕円 204"/>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121937</xdr:rowOff>
    </xdr:from>
    <xdr:ext cx="469744" cy="259045"/>
    <xdr:sp macro="" textlink="">
      <xdr:nvSpPr>
        <xdr:cNvPr id="206" name="【体育館・プール】&#10;一人当たり面積該当値テキスト"/>
        <xdr:cNvSpPr txBox="1"/>
      </xdr:nvSpPr>
      <xdr:spPr>
        <a:xfrm>
          <a:off x="10515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138938</xdr:rowOff>
    </xdr:from>
    <xdr:to>
      <xdr:col>50</xdr:col>
      <xdr:colOff>165100</xdr:colOff>
      <xdr:row>62</xdr:row>
      <xdr:rowOff>69088</xdr:rowOff>
    </xdr:to>
    <xdr:sp macro="" textlink="">
      <xdr:nvSpPr>
        <xdr:cNvPr id="207" name="楕円 206"/>
        <xdr:cNvSpPr/>
      </xdr:nvSpPr>
      <xdr:spPr>
        <a:xfrm>
          <a:off x="9588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18288</xdr:rowOff>
    </xdr:from>
    <xdr:to>
      <xdr:col>55</xdr:col>
      <xdr:colOff>0</xdr:colOff>
      <xdr:row>62</xdr:row>
      <xdr:rowOff>22860</xdr:rowOff>
    </xdr:to>
    <xdr:cxnSp macro="">
      <xdr:nvCxnSpPr>
        <xdr:cNvPr id="208" name="直線コネクタ 207"/>
        <xdr:cNvCxnSpPr/>
      </xdr:nvCxnSpPr>
      <xdr:spPr>
        <a:xfrm>
          <a:off x="9639300" y="10648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09"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10"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60215</xdr:rowOff>
    </xdr:from>
    <xdr:ext cx="469744" cy="259045"/>
    <xdr:sp macro="" textlink="">
      <xdr:nvSpPr>
        <xdr:cNvPr id="211" name="n_1mainValue【体育館・プール】&#10;一人当たり面積"/>
        <xdr:cNvSpPr txBox="1"/>
      </xdr:nvSpPr>
      <xdr:spPr>
        <a:xfrm>
          <a:off x="9391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43"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46" name="フローチャート: 判断 245"/>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73842</xdr:rowOff>
    </xdr:from>
    <xdr:to>
      <xdr:col>24</xdr:col>
      <xdr:colOff>114300</xdr:colOff>
      <xdr:row>82</xdr:row>
      <xdr:rowOff>3992</xdr:rowOff>
    </xdr:to>
    <xdr:sp macro="" textlink="">
      <xdr:nvSpPr>
        <xdr:cNvPr id="252" name="楕円 251"/>
        <xdr:cNvSpPr/>
      </xdr:nvSpPr>
      <xdr:spPr>
        <a:xfrm>
          <a:off x="4584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96719</xdr:rowOff>
    </xdr:from>
    <xdr:ext cx="405111" cy="259045"/>
    <xdr:sp macro="" textlink="">
      <xdr:nvSpPr>
        <xdr:cNvPr id="253" name="【福祉施設】&#10;有形固定資産減価償却率該当値テキスト"/>
        <xdr:cNvSpPr txBox="1"/>
      </xdr:nvSpPr>
      <xdr:spPr>
        <a:xfrm>
          <a:off x="4673600" y="1381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54" name="楕円 253"/>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124642</xdr:rowOff>
    </xdr:from>
    <xdr:to>
      <xdr:col>24</xdr:col>
      <xdr:colOff>63500</xdr:colOff>
      <xdr:row>82</xdr:row>
      <xdr:rowOff>38100</xdr:rowOff>
    </xdr:to>
    <xdr:cxnSp macro="">
      <xdr:nvCxnSpPr>
        <xdr:cNvPr id="255" name="直線コネクタ 254"/>
        <xdr:cNvCxnSpPr/>
      </xdr:nvCxnSpPr>
      <xdr:spPr>
        <a:xfrm flipV="1">
          <a:off x="3797300" y="1401209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256" name="n_1ave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57"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258" name="n_1main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289" name="【福祉施設】&#10;一人当たり面積平均値テキスト"/>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292" name="フローチャート: 判断 291"/>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298" name="楕円 297"/>
        <xdr:cNvSpPr/>
      </xdr:nvSpPr>
      <xdr:spPr>
        <a:xfrm>
          <a:off x="10426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299" name="【福祉施設】&#10;一人当たり面積該当値テキスト"/>
        <xdr:cNvSpPr txBox="1"/>
      </xdr:nvSpPr>
      <xdr:spPr>
        <a:xfrm>
          <a:off x="10515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60779</xdr:rowOff>
    </xdr:from>
    <xdr:to>
      <xdr:col>50</xdr:col>
      <xdr:colOff>165100</xdr:colOff>
      <xdr:row>83</xdr:row>
      <xdr:rowOff>162379</xdr:rowOff>
    </xdr:to>
    <xdr:sp macro="" textlink="">
      <xdr:nvSpPr>
        <xdr:cNvPr id="300" name="楕円 299"/>
        <xdr:cNvSpPr/>
      </xdr:nvSpPr>
      <xdr:spPr>
        <a:xfrm>
          <a:off x="958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111579</xdr:rowOff>
    </xdr:from>
    <xdr:to>
      <xdr:col>55</xdr:col>
      <xdr:colOff>0</xdr:colOff>
      <xdr:row>83</xdr:row>
      <xdr:rowOff>127907</xdr:rowOff>
    </xdr:to>
    <xdr:cxnSp macro="">
      <xdr:nvCxnSpPr>
        <xdr:cNvPr id="301" name="直線コネクタ 300"/>
        <xdr:cNvCxnSpPr/>
      </xdr:nvCxnSpPr>
      <xdr:spPr>
        <a:xfrm>
          <a:off x="9639300" y="143419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02"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03"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153506</xdr:rowOff>
    </xdr:from>
    <xdr:ext cx="469744" cy="259045"/>
    <xdr:sp macro="" textlink="">
      <xdr:nvSpPr>
        <xdr:cNvPr id="304" name="n_1mainValue【福祉施設】&#10;一人当たり面積"/>
        <xdr:cNvSpPr txBox="1"/>
      </xdr:nvSpPr>
      <xdr:spPr>
        <a:xfrm>
          <a:off x="9391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3" name="テキスト ボックス 3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27" name="直線コネクタ 326"/>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28"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29" name="直線コネクタ 328"/>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30"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31" name="直線コネクタ 330"/>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32"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33" name="フローチャート: 判断 3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4" name="フローチャート: 判断 33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35" name="フローチャート: 判断 334"/>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109982</xdr:rowOff>
    </xdr:from>
    <xdr:to>
      <xdr:col>24</xdr:col>
      <xdr:colOff>114300</xdr:colOff>
      <xdr:row>103</xdr:row>
      <xdr:rowOff>40132</xdr:rowOff>
    </xdr:to>
    <xdr:sp macro="" textlink="">
      <xdr:nvSpPr>
        <xdr:cNvPr id="341" name="楕円 340"/>
        <xdr:cNvSpPr/>
      </xdr:nvSpPr>
      <xdr:spPr>
        <a:xfrm>
          <a:off x="45847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132859</xdr:rowOff>
    </xdr:from>
    <xdr:ext cx="405111" cy="259045"/>
    <xdr:sp macro="" textlink="">
      <xdr:nvSpPr>
        <xdr:cNvPr id="342" name="【市民会館】&#10;有形固定資産減価償却率該当値テキスト"/>
        <xdr:cNvSpPr txBox="1"/>
      </xdr:nvSpPr>
      <xdr:spPr>
        <a:xfrm>
          <a:off x="4673600" y="1744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2539</xdr:rowOff>
    </xdr:from>
    <xdr:to>
      <xdr:col>20</xdr:col>
      <xdr:colOff>38100</xdr:colOff>
      <xdr:row>103</xdr:row>
      <xdr:rowOff>104139</xdr:rowOff>
    </xdr:to>
    <xdr:sp macro="" textlink="">
      <xdr:nvSpPr>
        <xdr:cNvPr id="343" name="楕円 342"/>
        <xdr:cNvSpPr/>
      </xdr:nvSpPr>
      <xdr:spPr>
        <a:xfrm>
          <a:off x="3746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160782</xdr:rowOff>
    </xdr:from>
    <xdr:to>
      <xdr:col>24</xdr:col>
      <xdr:colOff>63500</xdr:colOff>
      <xdr:row>103</xdr:row>
      <xdr:rowOff>53339</xdr:rowOff>
    </xdr:to>
    <xdr:cxnSp macro="">
      <xdr:nvCxnSpPr>
        <xdr:cNvPr id="344" name="直線コネクタ 343"/>
        <xdr:cNvCxnSpPr/>
      </xdr:nvCxnSpPr>
      <xdr:spPr>
        <a:xfrm flipV="1">
          <a:off x="3797300" y="1764868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45"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46"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120666</xdr:rowOff>
    </xdr:from>
    <xdr:ext cx="405111" cy="259045"/>
    <xdr:sp macro="" textlink="">
      <xdr:nvSpPr>
        <xdr:cNvPr id="347" name="n_1mainValue【市民会館】&#10;有形固定資産減価償却率"/>
        <xdr:cNvSpPr txBox="1"/>
      </xdr:nvSpPr>
      <xdr:spPr>
        <a:xfrm>
          <a:off x="3582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8" name="テキスト ボックス 3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72" name="直線コネクタ 371"/>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73"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74" name="直線コネクタ 37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75"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76" name="直線コネクタ 375"/>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77"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8" name="フローチャート: 判断 377"/>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79" name="フローチャート: 判断 378"/>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80" name="フローチャート: 判断 379"/>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2539</xdr:rowOff>
    </xdr:from>
    <xdr:to>
      <xdr:col>55</xdr:col>
      <xdr:colOff>50800</xdr:colOff>
      <xdr:row>102</xdr:row>
      <xdr:rowOff>104139</xdr:rowOff>
    </xdr:to>
    <xdr:sp macro="" textlink="">
      <xdr:nvSpPr>
        <xdr:cNvPr id="386" name="楕円 385"/>
        <xdr:cNvSpPr/>
      </xdr:nvSpPr>
      <xdr:spPr>
        <a:xfrm>
          <a:off x="10426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25416</xdr:rowOff>
    </xdr:from>
    <xdr:ext cx="469744" cy="259045"/>
    <xdr:sp macro="" textlink="">
      <xdr:nvSpPr>
        <xdr:cNvPr id="387" name="【市民会館】&#10;一人当たり面積該当値テキスト"/>
        <xdr:cNvSpPr txBox="1"/>
      </xdr:nvSpPr>
      <xdr:spPr>
        <a:xfrm>
          <a:off x="10515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116839</xdr:rowOff>
    </xdr:from>
    <xdr:to>
      <xdr:col>50</xdr:col>
      <xdr:colOff>165100</xdr:colOff>
      <xdr:row>103</xdr:row>
      <xdr:rowOff>46989</xdr:rowOff>
    </xdr:to>
    <xdr:sp macro="" textlink="">
      <xdr:nvSpPr>
        <xdr:cNvPr id="388" name="楕円 387"/>
        <xdr:cNvSpPr/>
      </xdr:nvSpPr>
      <xdr:spPr>
        <a:xfrm>
          <a:off x="958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53339</xdr:rowOff>
    </xdr:from>
    <xdr:to>
      <xdr:col>55</xdr:col>
      <xdr:colOff>0</xdr:colOff>
      <xdr:row>102</xdr:row>
      <xdr:rowOff>167639</xdr:rowOff>
    </xdr:to>
    <xdr:cxnSp macro="">
      <xdr:nvCxnSpPr>
        <xdr:cNvPr id="389" name="直線コネクタ 388"/>
        <xdr:cNvCxnSpPr/>
      </xdr:nvCxnSpPr>
      <xdr:spPr>
        <a:xfrm flipV="1">
          <a:off x="9639300" y="175412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390"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391"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63516</xdr:rowOff>
    </xdr:from>
    <xdr:ext cx="469744" cy="259045"/>
    <xdr:sp macro="" textlink="">
      <xdr:nvSpPr>
        <xdr:cNvPr id="392" name="n_1mainValue【市民会館】&#10;一人当たり面積"/>
        <xdr:cNvSpPr txBox="1"/>
      </xdr:nvSpPr>
      <xdr:spPr>
        <a:xfrm>
          <a:off x="9391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17" name="直線コネクタ 416"/>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19" name="直線コネクタ 4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20"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21" name="直線コネクタ 420"/>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22"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23" name="フローチャート: 判断 422"/>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24" name="フローチャート: 判断 4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25" name="フローチャート: 判断 424"/>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114935</xdr:rowOff>
    </xdr:from>
    <xdr:to>
      <xdr:col>85</xdr:col>
      <xdr:colOff>177800</xdr:colOff>
      <xdr:row>35</xdr:row>
      <xdr:rowOff>45085</xdr:rowOff>
    </xdr:to>
    <xdr:sp macro="" textlink="">
      <xdr:nvSpPr>
        <xdr:cNvPr id="431" name="楕円 430"/>
        <xdr:cNvSpPr/>
      </xdr:nvSpPr>
      <xdr:spPr>
        <a:xfrm>
          <a:off x="162687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137812</xdr:rowOff>
    </xdr:from>
    <xdr:ext cx="405111" cy="259045"/>
    <xdr:sp macro="" textlink="">
      <xdr:nvSpPr>
        <xdr:cNvPr id="432" name="【一般廃棄物処理施設】&#10;有形固定資産減価償却率該当値テキスト"/>
        <xdr:cNvSpPr txBox="1"/>
      </xdr:nvSpPr>
      <xdr:spPr>
        <a:xfrm>
          <a:off x="16357600"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xdr:rowOff>
    </xdr:from>
    <xdr:to>
      <xdr:col>81</xdr:col>
      <xdr:colOff>101600</xdr:colOff>
      <xdr:row>35</xdr:row>
      <xdr:rowOff>109855</xdr:rowOff>
    </xdr:to>
    <xdr:sp macro="" textlink="">
      <xdr:nvSpPr>
        <xdr:cNvPr id="433" name="楕円 432"/>
        <xdr:cNvSpPr/>
      </xdr:nvSpPr>
      <xdr:spPr>
        <a:xfrm>
          <a:off x="15430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165735</xdr:rowOff>
    </xdr:from>
    <xdr:to>
      <xdr:col>85</xdr:col>
      <xdr:colOff>127000</xdr:colOff>
      <xdr:row>35</xdr:row>
      <xdr:rowOff>59055</xdr:rowOff>
    </xdr:to>
    <xdr:cxnSp macro="">
      <xdr:nvCxnSpPr>
        <xdr:cNvPr id="434" name="直線コネクタ 433"/>
        <xdr:cNvCxnSpPr/>
      </xdr:nvCxnSpPr>
      <xdr:spPr>
        <a:xfrm flipV="1">
          <a:off x="15481300" y="599503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35"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36"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126382</xdr:rowOff>
    </xdr:from>
    <xdr:ext cx="405111" cy="259045"/>
    <xdr:sp macro="" textlink="">
      <xdr:nvSpPr>
        <xdr:cNvPr id="437" name="n_1mainValue【一般廃棄物処理施設】&#10;有形固定資産減価償却率"/>
        <xdr:cNvSpPr txBox="1"/>
      </xdr:nvSpPr>
      <xdr:spPr>
        <a:xfrm>
          <a:off x="15266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61" name="直線コネクタ 460"/>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62"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63" name="直線コネクタ 462"/>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64"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65" name="直線コネクタ 464"/>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66"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67" name="フローチャート: 判断 466"/>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68" name="フローチャート: 判断 467"/>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69" name="フローチャート: 判断 468"/>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108336</xdr:rowOff>
    </xdr:from>
    <xdr:to>
      <xdr:col>116</xdr:col>
      <xdr:colOff>114300</xdr:colOff>
      <xdr:row>42</xdr:row>
      <xdr:rowOff>38486</xdr:rowOff>
    </xdr:to>
    <xdr:sp macro="" textlink="">
      <xdr:nvSpPr>
        <xdr:cNvPr id="475" name="楕円 474"/>
        <xdr:cNvSpPr/>
      </xdr:nvSpPr>
      <xdr:spPr>
        <a:xfrm>
          <a:off x="22110700" y="71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23263</xdr:rowOff>
    </xdr:from>
    <xdr:ext cx="469744" cy="259045"/>
    <xdr:sp macro="" textlink="">
      <xdr:nvSpPr>
        <xdr:cNvPr id="476" name="【一般廃棄物処理施設】&#10;一人当たり有形固定資産（償却資産）額該当値テキスト"/>
        <xdr:cNvSpPr txBox="1"/>
      </xdr:nvSpPr>
      <xdr:spPr>
        <a:xfrm>
          <a:off x="22199600" y="705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108001</xdr:rowOff>
    </xdr:from>
    <xdr:to>
      <xdr:col>112</xdr:col>
      <xdr:colOff>38100</xdr:colOff>
      <xdr:row>42</xdr:row>
      <xdr:rowOff>38151</xdr:rowOff>
    </xdr:to>
    <xdr:sp macro="" textlink="">
      <xdr:nvSpPr>
        <xdr:cNvPr id="477" name="楕円 476"/>
        <xdr:cNvSpPr/>
      </xdr:nvSpPr>
      <xdr:spPr>
        <a:xfrm>
          <a:off x="21272500" y="71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158801</xdr:rowOff>
    </xdr:from>
    <xdr:to>
      <xdr:col>116</xdr:col>
      <xdr:colOff>63500</xdr:colOff>
      <xdr:row>41</xdr:row>
      <xdr:rowOff>159136</xdr:rowOff>
    </xdr:to>
    <xdr:cxnSp macro="">
      <xdr:nvCxnSpPr>
        <xdr:cNvPr id="478" name="直線コネクタ 477"/>
        <xdr:cNvCxnSpPr/>
      </xdr:nvCxnSpPr>
      <xdr:spPr>
        <a:xfrm>
          <a:off x="21323300" y="7188251"/>
          <a:ext cx="8382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479"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480"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29278</xdr:rowOff>
    </xdr:from>
    <xdr:ext cx="469744" cy="259045"/>
    <xdr:sp macro="" textlink="">
      <xdr:nvSpPr>
        <xdr:cNvPr id="481" name="n_1mainValue【一般廃棄物処理施設】&#10;一人当たり有形固定資産（償却資産）額"/>
        <xdr:cNvSpPr txBox="1"/>
      </xdr:nvSpPr>
      <xdr:spPr>
        <a:xfrm>
          <a:off x="21075728" y="723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3" name="テキスト ボックス 4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3" name="テキスト ボックス 5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5" name="テキスト ボックス 5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07" name="直線コネクタ 50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9" name="直線コネクタ 50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1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11" name="直線コネクタ 51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8000</xdr:rowOff>
    </xdr:from>
    <xdr:ext cx="405111" cy="259045"/>
    <xdr:sp macro="" textlink="">
      <xdr:nvSpPr>
        <xdr:cNvPr id="512" name="【保健センター・保健所】&#10;有形固定資産減価償却率平均値テキスト"/>
        <xdr:cNvSpPr txBox="1"/>
      </xdr:nvSpPr>
      <xdr:spPr>
        <a:xfrm>
          <a:off x="1635760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13" name="フローチャート: 判断 51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14" name="フローチャート: 判断 51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15" name="フローチャート: 判断 51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521" name="楕円 520"/>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40294</xdr:rowOff>
    </xdr:from>
    <xdr:ext cx="405111" cy="259045"/>
    <xdr:sp macro="" textlink="">
      <xdr:nvSpPr>
        <xdr:cNvPr id="522" name="【保健センター・保健所】&#10;有形固定資産減価償却率該当値テキスト"/>
        <xdr:cNvSpPr txBox="1"/>
      </xdr:nvSpPr>
      <xdr:spPr>
        <a:xfrm>
          <a:off x="16357600"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23" name="楕円 522"/>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112667</xdr:rowOff>
    </xdr:from>
    <xdr:to>
      <xdr:col>85</xdr:col>
      <xdr:colOff>127000</xdr:colOff>
      <xdr:row>60</xdr:row>
      <xdr:rowOff>148590</xdr:rowOff>
    </xdr:to>
    <xdr:cxnSp macro="">
      <xdr:nvCxnSpPr>
        <xdr:cNvPr id="524" name="直線コネクタ 523"/>
        <xdr:cNvCxnSpPr/>
      </xdr:nvCxnSpPr>
      <xdr:spPr>
        <a:xfrm flipV="1">
          <a:off x="15481300" y="1039966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157134</xdr:rowOff>
    </xdr:from>
    <xdr:ext cx="405111" cy="259045"/>
    <xdr:sp macro="" textlink="">
      <xdr:nvSpPr>
        <xdr:cNvPr id="525" name="n_1aveValue【保健センター・保健所】&#10;有形固定資産減価償却率"/>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26"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527" name="n_1mainValue【保健センター・保健所】&#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9" name="直線コネクタ 548"/>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50"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1" name="直線コネクタ 55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3" name="直線コネクタ 55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54"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55" name="フローチャート: 判断 5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56" name="フローチャート: 判断 55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57" name="フローチャート: 判断 556"/>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563" name="楕円 562"/>
        <xdr:cNvSpPr/>
      </xdr:nvSpPr>
      <xdr:spPr>
        <a:xfrm>
          <a:off x="22110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109237</xdr:rowOff>
    </xdr:from>
    <xdr:ext cx="469744" cy="259045"/>
    <xdr:sp macro="" textlink="">
      <xdr:nvSpPr>
        <xdr:cNvPr id="564" name="【保健センター・保健所】&#10;一人当たり面積該当値テキスト"/>
        <xdr:cNvSpPr txBox="1"/>
      </xdr:nvSpPr>
      <xdr:spPr>
        <a:xfrm>
          <a:off x="221996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86360</xdr:rowOff>
    </xdr:from>
    <xdr:to>
      <xdr:col>112</xdr:col>
      <xdr:colOff>38100</xdr:colOff>
      <xdr:row>59</xdr:row>
      <xdr:rowOff>16510</xdr:rowOff>
    </xdr:to>
    <xdr:sp macro="" textlink="">
      <xdr:nvSpPr>
        <xdr:cNvPr id="565" name="楕円 564"/>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137160</xdr:rowOff>
    </xdr:from>
    <xdr:to>
      <xdr:col>116</xdr:col>
      <xdr:colOff>63500</xdr:colOff>
      <xdr:row>58</xdr:row>
      <xdr:rowOff>137160</xdr:rowOff>
    </xdr:to>
    <xdr:cxnSp macro="">
      <xdr:nvCxnSpPr>
        <xdr:cNvPr id="566" name="直線コネクタ 565"/>
        <xdr:cNvCxnSpPr/>
      </xdr:nvCxnSpPr>
      <xdr:spPr>
        <a:xfrm>
          <a:off x="21323300" y="1008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567"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68"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33037</xdr:rowOff>
    </xdr:from>
    <xdr:ext cx="469744" cy="259045"/>
    <xdr:sp macro="" textlink="">
      <xdr:nvSpPr>
        <xdr:cNvPr id="569" name="n_1mainValue【保健センター・保健所】&#10;一人当たり面積"/>
        <xdr:cNvSpPr txBox="1"/>
      </xdr:nvSpPr>
      <xdr:spPr>
        <a:xfrm>
          <a:off x="21075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94" name="直線コネクタ 593"/>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9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96" name="直線コネクタ 59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97"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98" name="直線コネクタ 597"/>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599" name="【消防施設】&#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00" name="フローチャート: 判断 59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01" name="フローチャート: 判断 600"/>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02" name="フローチャート: 判断 601"/>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103505</xdr:rowOff>
    </xdr:from>
    <xdr:to>
      <xdr:col>85</xdr:col>
      <xdr:colOff>177800</xdr:colOff>
      <xdr:row>84</xdr:row>
      <xdr:rowOff>33655</xdr:rowOff>
    </xdr:to>
    <xdr:sp macro="" textlink="">
      <xdr:nvSpPr>
        <xdr:cNvPr id="608" name="楕円 607"/>
        <xdr:cNvSpPr/>
      </xdr:nvSpPr>
      <xdr:spPr>
        <a:xfrm>
          <a:off x="16268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81932</xdr:rowOff>
    </xdr:from>
    <xdr:ext cx="405111" cy="259045"/>
    <xdr:sp macro="" textlink="">
      <xdr:nvSpPr>
        <xdr:cNvPr id="609" name="【消防施設】&#10;有形固定資産減価償却率該当値テキスト"/>
        <xdr:cNvSpPr txBox="1"/>
      </xdr:nvSpPr>
      <xdr:spPr>
        <a:xfrm>
          <a:off x="16357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118745</xdr:rowOff>
    </xdr:from>
    <xdr:to>
      <xdr:col>81</xdr:col>
      <xdr:colOff>101600</xdr:colOff>
      <xdr:row>84</xdr:row>
      <xdr:rowOff>48895</xdr:rowOff>
    </xdr:to>
    <xdr:sp macro="" textlink="">
      <xdr:nvSpPr>
        <xdr:cNvPr id="610" name="楕円 609"/>
        <xdr:cNvSpPr/>
      </xdr:nvSpPr>
      <xdr:spPr>
        <a:xfrm>
          <a:off x="15430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154305</xdr:rowOff>
    </xdr:from>
    <xdr:to>
      <xdr:col>85</xdr:col>
      <xdr:colOff>127000</xdr:colOff>
      <xdr:row>83</xdr:row>
      <xdr:rowOff>169545</xdr:rowOff>
    </xdr:to>
    <xdr:cxnSp macro="">
      <xdr:nvCxnSpPr>
        <xdr:cNvPr id="611" name="直線コネクタ 610"/>
        <xdr:cNvCxnSpPr/>
      </xdr:nvCxnSpPr>
      <xdr:spPr>
        <a:xfrm flipV="1">
          <a:off x="15481300" y="143846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12"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13"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40022</xdr:rowOff>
    </xdr:from>
    <xdr:ext cx="405111" cy="259045"/>
    <xdr:sp macro="" textlink="">
      <xdr:nvSpPr>
        <xdr:cNvPr id="614" name="n_1mainValue【消防施設】&#10;有形固定資産減価償却率"/>
        <xdr:cNvSpPr txBox="1"/>
      </xdr:nvSpPr>
      <xdr:spPr>
        <a:xfrm>
          <a:off x="15266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38" name="直線コネクタ 637"/>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39"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40" name="直線コネクタ 639"/>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41"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42" name="直線コネクタ 641"/>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43"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44" name="フローチャート: 判断 643"/>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45" name="フローチャート: 判断 644"/>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46" name="フローチャート: 判断 645"/>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17780</xdr:rowOff>
    </xdr:from>
    <xdr:to>
      <xdr:col>116</xdr:col>
      <xdr:colOff>114300</xdr:colOff>
      <xdr:row>84</xdr:row>
      <xdr:rowOff>119380</xdr:rowOff>
    </xdr:to>
    <xdr:sp macro="" textlink="">
      <xdr:nvSpPr>
        <xdr:cNvPr id="652" name="楕円 651"/>
        <xdr:cNvSpPr/>
      </xdr:nvSpPr>
      <xdr:spPr>
        <a:xfrm>
          <a:off x="22110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167657</xdr:rowOff>
    </xdr:from>
    <xdr:ext cx="469744" cy="259045"/>
    <xdr:sp macro="" textlink="">
      <xdr:nvSpPr>
        <xdr:cNvPr id="653" name="【消防施設】&#10;一人当たり面積該当値テキスト"/>
        <xdr:cNvSpPr txBox="1"/>
      </xdr:nvSpPr>
      <xdr:spPr>
        <a:xfrm>
          <a:off x="22199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654" name="楕円 653"/>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68580</xdr:rowOff>
    </xdr:from>
    <xdr:to>
      <xdr:col>116</xdr:col>
      <xdr:colOff>63500</xdr:colOff>
      <xdr:row>84</xdr:row>
      <xdr:rowOff>83820</xdr:rowOff>
    </xdr:to>
    <xdr:cxnSp macro="">
      <xdr:nvCxnSpPr>
        <xdr:cNvPr id="655" name="直線コネクタ 654"/>
        <xdr:cNvCxnSpPr/>
      </xdr:nvCxnSpPr>
      <xdr:spPr>
        <a:xfrm flipV="1">
          <a:off x="21323300" y="14470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656"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57"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658" name="n_1main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83" name="直線コネクタ 682"/>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84"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85" name="直線コネクタ 684"/>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86"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87" name="直線コネクタ 686"/>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88"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89" name="フローチャート: 判断 688"/>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90" name="フローチャート: 判断 689"/>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91" name="フローチャート: 判断 690"/>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97" name="楕円 696"/>
        <xdr:cNvSpPr/>
      </xdr:nvSpPr>
      <xdr:spPr>
        <a:xfrm>
          <a:off x="16268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4463</xdr:rowOff>
    </xdr:from>
    <xdr:ext cx="405111" cy="259045"/>
    <xdr:sp macro="" textlink="">
      <xdr:nvSpPr>
        <xdr:cNvPr id="698" name="【庁舎】&#10;有形固定資産減価償却率該当値テキスト"/>
        <xdr:cNvSpPr txBox="1"/>
      </xdr:nvSpPr>
      <xdr:spPr>
        <a:xfrm>
          <a:off x="16357600"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699" name="楕円 698"/>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32386</xdr:rowOff>
    </xdr:from>
    <xdr:to>
      <xdr:col>85</xdr:col>
      <xdr:colOff>127000</xdr:colOff>
      <xdr:row>104</xdr:row>
      <xdr:rowOff>36195</xdr:rowOff>
    </xdr:to>
    <xdr:cxnSp macro="">
      <xdr:nvCxnSpPr>
        <xdr:cNvPr id="700" name="直線コネクタ 699"/>
        <xdr:cNvCxnSpPr/>
      </xdr:nvCxnSpPr>
      <xdr:spPr>
        <a:xfrm flipV="1">
          <a:off x="15481300" y="178631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01"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702"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103522</xdr:rowOff>
    </xdr:from>
    <xdr:ext cx="405111" cy="259045"/>
    <xdr:sp macro="" textlink="">
      <xdr:nvSpPr>
        <xdr:cNvPr id="703" name="n_1mainValue【庁舎】&#10;有形固定資産減価償却率"/>
        <xdr:cNvSpPr txBox="1"/>
      </xdr:nvSpPr>
      <xdr:spPr>
        <a:xfrm>
          <a:off x="152660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25" name="直線コネクタ 724"/>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26"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27" name="直線コネクタ 726"/>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28"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29" name="直線コネクタ 728"/>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730"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31" name="フローチャート: 判断 730"/>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32" name="フローチャート: 判断 731"/>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33" name="フローチャート: 判断 732"/>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39" name="楕円 738"/>
        <xdr:cNvSpPr/>
      </xdr:nvSpPr>
      <xdr:spPr>
        <a:xfrm>
          <a:off x="22110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97553</xdr:rowOff>
    </xdr:from>
    <xdr:ext cx="469744" cy="259045"/>
    <xdr:sp macro="" textlink="">
      <xdr:nvSpPr>
        <xdr:cNvPr id="740" name="【庁舎】&#10;一人当たり面積該当値テキスト"/>
        <xdr:cNvSpPr txBox="1"/>
      </xdr:nvSpPr>
      <xdr:spPr>
        <a:xfrm>
          <a:off x="22199600"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114554</xdr:rowOff>
    </xdr:from>
    <xdr:to>
      <xdr:col>112</xdr:col>
      <xdr:colOff>38100</xdr:colOff>
      <xdr:row>106</xdr:row>
      <xdr:rowOff>44704</xdr:rowOff>
    </xdr:to>
    <xdr:sp macro="" textlink="">
      <xdr:nvSpPr>
        <xdr:cNvPr id="741" name="楕円 740"/>
        <xdr:cNvSpPr/>
      </xdr:nvSpPr>
      <xdr:spPr>
        <a:xfrm>
          <a:off x="2127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165354</xdr:rowOff>
    </xdr:from>
    <xdr:to>
      <xdr:col>116</xdr:col>
      <xdr:colOff>63500</xdr:colOff>
      <xdr:row>105</xdr:row>
      <xdr:rowOff>169926</xdr:rowOff>
    </xdr:to>
    <xdr:cxnSp macro="">
      <xdr:nvCxnSpPr>
        <xdr:cNvPr id="742" name="直線コネクタ 741"/>
        <xdr:cNvCxnSpPr/>
      </xdr:nvCxnSpPr>
      <xdr:spPr>
        <a:xfrm>
          <a:off x="21323300" y="1816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743"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44"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35831</xdr:rowOff>
    </xdr:from>
    <xdr:ext cx="469744" cy="259045"/>
    <xdr:sp macro="" textlink="">
      <xdr:nvSpPr>
        <xdr:cNvPr id="745" name="n_1mainValue【庁舎】&#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類似団体と比較して特に有形固定資産減価償却率が高くなっている施設は、一般廃棄物処理施設、庁舎、市民会館である。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一般廃棄物処理施設については、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新不燃物処理場整備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を検討しており、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数値の改善が見込まれている。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庁舎については、令和２年度までに耐震改修完了を予定しており、適切に日々の修繕も行っているため、使用する上での問題はない。</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また、保育施設の長寿命化事業なども実施しており、公共施設等総合管理計画に基づき、今後も市内公共施設の老朽化対策に取り組んでいくこととしている。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49070116</v>
      </c>
      <c r="BO4" s="410"/>
      <c r="BP4" s="410"/>
      <c r="BQ4" s="410"/>
      <c r="BR4" s="410"/>
      <c r="BS4" s="410"/>
      <c r="BT4" s="410"/>
      <c r="BU4" s="411"/>
      <c r="BV4" s="409">
        <v>47743829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11.7</v>
      </c>
      <c r="CU4" s="416"/>
      <c r="CV4" s="416"/>
      <c r="CW4" s="416"/>
      <c r="CX4" s="416"/>
      <c r="CY4" s="416"/>
      <c r="CZ4" s="416"/>
      <c r="DA4" s="417"/>
      <c r="DB4" s="415">
        <v>12.2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45933752</v>
      </c>
      <c r="BO5" s="447"/>
      <c r="BP5" s="447"/>
      <c r="BQ5" s="447"/>
      <c r="BR5" s="447"/>
      <c r="BS5" s="447"/>
      <c r="BT5" s="447"/>
      <c r="BU5" s="448"/>
      <c r="BV5" s="446">
        <v>44470740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94</v>
      </c>
      <c r="CU5" s="444"/>
      <c r="CV5" s="444"/>
      <c r="CW5" s="444"/>
      <c r="CX5" s="444"/>
      <c r="CY5" s="444"/>
      <c r="CZ5" s="444"/>
      <c r="DA5" s="445"/>
      <c r="DB5" s="443">
        <v>94.2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3136364</v>
      </c>
      <c r="BO6" s="447"/>
      <c r="BP6" s="447"/>
      <c r="BQ6" s="447"/>
      <c r="BR6" s="447"/>
      <c r="BS6" s="447"/>
      <c r="BT6" s="447"/>
      <c r="BU6" s="448"/>
      <c r="BV6" s="446">
        <v>3273089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v>
      </c>
      <c r="CU6" s="484"/>
      <c r="CV6" s="484"/>
      <c r="CW6" s="484"/>
      <c r="CX6" s="484"/>
      <c r="CY6" s="484"/>
      <c r="CZ6" s="484"/>
      <c r="DA6" s="485"/>
      <c r="DB6" s="483">
        <v>98.4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173662</v>
      </c>
      <c r="BO7" s="447"/>
      <c r="BP7" s="447"/>
      <c r="BQ7" s="447"/>
      <c r="BR7" s="447"/>
      <c r="BS7" s="447"/>
      <c r="BT7" s="447"/>
      <c r="BU7" s="448"/>
      <c r="BV7" s="446">
        <v>239994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25259148</v>
      </c>
      <c r="CU7" s="447"/>
      <c r="CV7" s="447"/>
      <c r="CW7" s="447"/>
      <c r="CX7" s="447"/>
      <c r="CY7" s="447"/>
      <c r="CZ7" s="447"/>
      <c r="DA7" s="448"/>
      <c r="DB7" s="446">
        <v>24864465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2962702</v>
      </c>
      <c r="BO8" s="447"/>
      <c r="BP8" s="447"/>
      <c r="BQ8" s="447"/>
      <c r="BR8" s="447"/>
      <c r="BS8" s="447"/>
      <c r="BT8" s="447"/>
      <c r="BU8" s="448"/>
      <c r="BV8" s="446">
        <v>3033095</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0.95</v>
      </c>
      <c r="CU8" s="487"/>
      <c r="CV8" s="487"/>
      <c r="CW8" s="487"/>
      <c r="CX8" s="487"/>
      <c r="CY8" s="487"/>
      <c r="CZ8" s="487"/>
      <c r="DA8" s="488"/>
      <c r="DB8" s="486">
        <v>0.94</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136521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95</v>
      </c>
      <c r="AV9" s="479"/>
      <c r="AW9" s="479"/>
      <c r="AX9" s="479"/>
      <c r="AY9" s="480" t="s">
        <v>110</v>
      </c>
      <c r="AZ9" s="481"/>
      <c r="BA9" s="481"/>
      <c r="BB9" s="481"/>
      <c r="BC9" s="481"/>
      <c r="BD9" s="481"/>
      <c r="BE9" s="481"/>
      <c r="BF9" s="481"/>
      <c r="BG9" s="481"/>
      <c r="BH9" s="481"/>
      <c r="BI9" s="481"/>
      <c r="BJ9" s="481"/>
      <c r="BK9" s="481"/>
      <c r="BL9" s="481"/>
      <c r="BM9" s="482"/>
      <c r="BN9" s="446">
        <v>-70393</v>
      </c>
      <c r="BO9" s="447"/>
      <c r="BP9" s="447"/>
      <c r="BQ9" s="447"/>
      <c r="BR9" s="447"/>
      <c r="BS9" s="447"/>
      <c r="BT9" s="447"/>
      <c r="BU9" s="448"/>
      <c r="BV9" s="446">
        <v>191772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13.2</v>
      </c>
      <c r="CU9" s="444"/>
      <c r="CV9" s="444"/>
      <c r="CW9" s="444"/>
      <c r="CX9" s="444"/>
      <c r="CY9" s="444"/>
      <c r="CZ9" s="444"/>
      <c r="DA9" s="445"/>
      <c r="DB9" s="443">
        <v>12.8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131415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95</v>
      </c>
      <c r="AV10" s="479"/>
      <c r="AW10" s="479"/>
      <c r="AX10" s="479"/>
      <c r="AY10" s="480" t="s">
        <v>114</v>
      </c>
      <c r="AZ10" s="481"/>
      <c r="BA10" s="481"/>
      <c r="BB10" s="481"/>
      <c r="BC10" s="481"/>
      <c r="BD10" s="481"/>
      <c r="BE10" s="481"/>
      <c r="BF10" s="481"/>
      <c r="BG10" s="481"/>
      <c r="BH10" s="481"/>
      <c r="BI10" s="481"/>
      <c r="BJ10" s="481"/>
      <c r="BK10" s="481"/>
      <c r="BL10" s="481"/>
      <c r="BM10" s="482"/>
      <c r="BN10" s="446">
        <v>2319869</v>
      </c>
      <c r="BO10" s="447"/>
      <c r="BP10" s="447"/>
      <c r="BQ10" s="447"/>
      <c r="BR10" s="447"/>
      <c r="BS10" s="447"/>
      <c r="BT10" s="447"/>
      <c r="BU10" s="448"/>
      <c r="BV10" s="446">
        <v>1518751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95</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140100</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95</v>
      </c>
      <c r="AV12" s="479"/>
      <c r="AW12" s="479"/>
      <c r="AX12" s="479"/>
      <c r="AY12" s="480" t="s">
        <v>127</v>
      </c>
      <c r="AZ12" s="481"/>
      <c r="BA12" s="481"/>
      <c r="BB12" s="481"/>
      <c r="BC12" s="481"/>
      <c r="BD12" s="481"/>
      <c r="BE12" s="481"/>
      <c r="BF12" s="481"/>
      <c r="BG12" s="481"/>
      <c r="BH12" s="481"/>
      <c r="BI12" s="481"/>
      <c r="BJ12" s="481"/>
      <c r="BK12" s="481"/>
      <c r="BL12" s="481"/>
      <c r="BM12" s="482"/>
      <c r="BN12" s="446">
        <v>1829686</v>
      </c>
      <c r="BO12" s="447"/>
      <c r="BP12" s="447"/>
      <c r="BQ12" s="447"/>
      <c r="BR12" s="447"/>
      <c r="BS12" s="447"/>
      <c r="BT12" s="447"/>
      <c r="BU12" s="448"/>
      <c r="BV12" s="446">
        <v>1739758</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136312</v>
      </c>
      <c r="S13" s="528"/>
      <c r="T13" s="528"/>
      <c r="U13" s="528"/>
      <c r="V13" s="529"/>
      <c r="W13" s="462" t="s">
        <v>130</v>
      </c>
      <c r="X13" s="463"/>
      <c r="Y13" s="463"/>
      <c r="Z13" s="463"/>
      <c r="AA13" s="463"/>
      <c r="AB13" s="453"/>
      <c r="AC13" s="497">
        <v>751</v>
      </c>
      <c r="AD13" s="498"/>
      <c r="AE13" s="498"/>
      <c r="AF13" s="498"/>
      <c r="AG13" s="537"/>
      <c r="AH13" s="497">
        <v>781</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419790</v>
      </c>
      <c r="BO13" s="447"/>
      <c r="BP13" s="447"/>
      <c r="BQ13" s="447"/>
      <c r="BR13" s="447"/>
      <c r="BS13" s="447"/>
      <c r="BT13" s="447"/>
      <c r="BU13" s="448"/>
      <c r="BV13" s="446">
        <v>-29235</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7.4</v>
      </c>
      <c r="CU13" s="444"/>
      <c r="CV13" s="444"/>
      <c r="CW13" s="444"/>
      <c r="CX13" s="444"/>
      <c r="CY13" s="444"/>
      <c r="CZ13" s="444"/>
      <c r="DA13" s="445"/>
      <c r="DB13" s="443">
        <v>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139164</v>
      </c>
      <c r="S14" s="528"/>
      <c r="T14" s="528"/>
      <c r="U14" s="528"/>
      <c r="V14" s="529"/>
      <c r="W14" s="436"/>
      <c r="X14" s="437"/>
      <c r="Y14" s="437"/>
      <c r="Z14" s="437"/>
      <c r="AA14" s="437"/>
      <c r="AB14" s="426"/>
      <c r="AC14" s="530">
        <v>1.2</v>
      </c>
      <c r="AD14" s="531"/>
      <c r="AE14" s="531"/>
      <c r="AF14" s="531"/>
      <c r="AG14" s="532"/>
      <c r="AH14" s="530">
        <v>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67.5</v>
      </c>
      <c r="CU14" s="542"/>
      <c r="CV14" s="542"/>
      <c r="CW14" s="542"/>
      <c r="CX14" s="542"/>
      <c r="CY14" s="542"/>
      <c r="CZ14" s="542"/>
      <c r="DA14" s="543"/>
      <c r="DB14" s="541">
        <v>67.3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129</v>
      </c>
      <c r="N15" s="535"/>
      <c r="O15" s="535"/>
      <c r="P15" s="535"/>
      <c r="Q15" s="536"/>
      <c r="R15" s="527">
        <v>135705</v>
      </c>
      <c r="S15" s="528"/>
      <c r="T15" s="528"/>
      <c r="U15" s="528"/>
      <c r="V15" s="529"/>
      <c r="W15" s="462" t="s">
        <v>137</v>
      </c>
      <c r="X15" s="463"/>
      <c r="Y15" s="463"/>
      <c r="Z15" s="463"/>
      <c r="AA15" s="463"/>
      <c r="AB15" s="453"/>
      <c r="AC15" s="497">
        <v>17211</v>
      </c>
      <c r="AD15" s="498"/>
      <c r="AE15" s="498"/>
      <c r="AF15" s="498"/>
      <c r="AG15" s="537"/>
      <c r="AH15" s="497">
        <v>17719</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18184244</v>
      </c>
      <c r="BO15" s="410"/>
      <c r="BP15" s="410"/>
      <c r="BQ15" s="410"/>
      <c r="BR15" s="410"/>
      <c r="BS15" s="410"/>
      <c r="BT15" s="410"/>
      <c r="BU15" s="411"/>
      <c r="BV15" s="409">
        <v>17705297</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27.7</v>
      </c>
      <c r="AD16" s="531"/>
      <c r="AE16" s="531"/>
      <c r="AF16" s="531"/>
      <c r="AG16" s="532"/>
      <c r="AH16" s="530">
        <v>28.6</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19014521</v>
      </c>
      <c r="BO16" s="447"/>
      <c r="BP16" s="447"/>
      <c r="BQ16" s="447"/>
      <c r="BR16" s="447"/>
      <c r="BS16" s="447"/>
      <c r="BT16" s="447"/>
      <c r="BU16" s="448"/>
      <c r="BV16" s="446">
        <v>18735849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44277</v>
      </c>
      <c r="AD17" s="498"/>
      <c r="AE17" s="498"/>
      <c r="AF17" s="498"/>
      <c r="AG17" s="537"/>
      <c r="AH17" s="497">
        <v>43518</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23390626</v>
      </c>
      <c r="BO17" s="447"/>
      <c r="BP17" s="447"/>
      <c r="BQ17" s="447"/>
      <c r="BR17" s="447"/>
      <c r="BS17" s="447"/>
      <c r="BT17" s="447"/>
      <c r="BU17" s="448"/>
      <c r="BV17" s="446">
        <v>22798563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30.13</v>
      </c>
      <c r="M18" s="559"/>
      <c r="N18" s="559"/>
      <c r="O18" s="559"/>
      <c r="P18" s="559"/>
      <c r="Q18" s="559"/>
      <c r="R18" s="560"/>
      <c r="S18" s="560"/>
      <c r="T18" s="560"/>
      <c r="U18" s="560"/>
      <c r="V18" s="561"/>
      <c r="W18" s="464"/>
      <c r="X18" s="465"/>
      <c r="Y18" s="465"/>
      <c r="Z18" s="465"/>
      <c r="AA18" s="465"/>
      <c r="AB18" s="456"/>
      <c r="AC18" s="562">
        <v>71.099999999999994</v>
      </c>
      <c r="AD18" s="563"/>
      <c r="AE18" s="563"/>
      <c r="AF18" s="563"/>
      <c r="AG18" s="564"/>
      <c r="AH18" s="562">
        <v>70.2</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24207366</v>
      </c>
      <c r="BO18" s="447"/>
      <c r="BP18" s="447"/>
      <c r="BQ18" s="447"/>
      <c r="BR18" s="447"/>
      <c r="BS18" s="447"/>
      <c r="BT18" s="447"/>
      <c r="BU18" s="448"/>
      <c r="BV18" s="446">
        <v>23881796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4531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32214732</v>
      </c>
      <c r="BO19" s="447"/>
      <c r="BP19" s="447"/>
      <c r="BQ19" s="447"/>
      <c r="BR19" s="447"/>
      <c r="BS19" s="447"/>
      <c r="BT19" s="447"/>
      <c r="BU19" s="448"/>
      <c r="BV19" s="446">
        <v>31683396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55288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41714038</v>
      </c>
      <c r="BO23" s="447"/>
      <c r="BP23" s="447"/>
      <c r="BQ23" s="447"/>
      <c r="BR23" s="447"/>
      <c r="BS23" s="447"/>
      <c r="BT23" s="447"/>
      <c r="BU23" s="448"/>
      <c r="BV23" s="446">
        <v>42250940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8550</v>
      </c>
      <c r="R24" s="498"/>
      <c r="S24" s="498"/>
      <c r="T24" s="498"/>
      <c r="U24" s="498"/>
      <c r="V24" s="537"/>
      <c r="W24" s="596"/>
      <c r="X24" s="584"/>
      <c r="Y24" s="585"/>
      <c r="Z24" s="496" t="s">
        <v>161</v>
      </c>
      <c r="AA24" s="476"/>
      <c r="AB24" s="476"/>
      <c r="AC24" s="476"/>
      <c r="AD24" s="476"/>
      <c r="AE24" s="476"/>
      <c r="AF24" s="476"/>
      <c r="AG24" s="477"/>
      <c r="AH24" s="497">
        <v>806</v>
      </c>
      <c r="AI24" s="498"/>
      <c r="AJ24" s="498"/>
      <c r="AK24" s="498"/>
      <c r="AL24" s="537"/>
      <c r="AM24" s="497">
        <v>2387372</v>
      </c>
      <c r="AN24" s="498"/>
      <c r="AO24" s="498"/>
      <c r="AP24" s="498"/>
      <c r="AQ24" s="498"/>
      <c r="AR24" s="537"/>
      <c r="AS24" s="497">
        <v>2962</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16588007</v>
      </c>
      <c r="BO24" s="447"/>
      <c r="BP24" s="447"/>
      <c r="BQ24" s="447"/>
      <c r="BR24" s="447"/>
      <c r="BS24" s="447"/>
      <c r="BT24" s="447"/>
      <c r="BU24" s="448"/>
      <c r="BV24" s="446">
        <v>17004574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2</v>
      </c>
      <c r="M25" s="498"/>
      <c r="N25" s="498"/>
      <c r="O25" s="498"/>
      <c r="P25" s="537"/>
      <c r="Q25" s="497">
        <v>7505</v>
      </c>
      <c r="R25" s="498"/>
      <c r="S25" s="498"/>
      <c r="T25" s="498"/>
      <c r="U25" s="498"/>
      <c r="V25" s="537"/>
      <c r="W25" s="596"/>
      <c r="X25" s="584"/>
      <c r="Y25" s="585"/>
      <c r="Z25" s="496" t="s">
        <v>164</v>
      </c>
      <c r="AA25" s="476"/>
      <c r="AB25" s="476"/>
      <c r="AC25" s="476"/>
      <c r="AD25" s="476"/>
      <c r="AE25" s="476"/>
      <c r="AF25" s="476"/>
      <c r="AG25" s="477"/>
      <c r="AH25" s="497">
        <v>160</v>
      </c>
      <c r="AI25" s="498"/>
      <c r="AJ25" s="498"/>
      <c r="AK25" s="498"/>
      <c r="AL25" s="537"/>
      <c r="AM25" s="497">
        <v>471040</v>
      </c>
      <c r="AN25" s="498"/>
      <c r="AO25" s="498"/>
      <c r="AP25" s="498"/>
      <c r="AQ25" s="498"/>
      <c r="AR25" s="537"/>
      <c r="AS25" s="497">
        <v>2944</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8314845</v>
      </c>
      <c r="BO25" s="410"/>
      <c r="BP25" s="410"/>
      <c r="BQ25" s="410"/>
      <c r="BR25" s="410"/>
      <c r="BS25" s="410"/>
      <c r="BT25" s="410"/>
      <c r="BU25" s="411"/>
      <c r="BV25" s="409">
        <v>9419533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166</v>
      </c>
      <c r="F26" s="476"/>
      <c r="G26" s="476"/>
      <c r="H26" s="476"/>
      <c r="I26" s="476"/>
      <c r="J26" s="476"/>
      <c r="K26" s="477"/>
      <c r="L26" s="497">
        <v>1</v>
      </c>
      <c r="M26" s="498"/>
      <c r="N26" s="498"/>
      <c r="O26" s="498"/>
      <c r="P26" s="537"/>
      <c r="Q26" s="497">
        <v>6984</v>
      </c>
      <c r="R26" s="498"/>
      <c r="S26" s="498"/>
      <c r="T26" s="498"/>
      <c r="U26" s="498"/>
      <c r="V26" s="537"/>
      <c r="W26" s="596"/>
      <c r="X26" s="584"/>
      <c r="Y26" s="585"/>
      <c r="Z26" s="496" t="s">
        <v>167</v>
      </c>
      <c r="AA26" s="606"/>
      <c r="AB26" s="606"/>
      <c r="AC26" s="606"/>
      <c r="AD26" s="606"/>
      <c r="AE26" s="606"/>
      <c r="AF26" s="606"/>
      <c r="AG26" s="607"/>
      <c r="AH26" s="497">
        <v>17</v>
      </c>
      <c r="AI26" s="498"/>
      <c r="AJ26" s="498"/>
      <c r="AK26" s="498"/>
      <c r="AL26" s="537"/>
      <c r="AM26" s="497">
        <v>50082</v>
      </c>
      <c r="AN26" s="498"/>
      <c r="AO26" s="498"/>
      <c r="AP26" s="498"/>
      <c r="AQ26" s="498"/>
      <c r="AR26" s="537"/>
      <c r="AS26" s="497">
        <v>2946</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4900</v>
      </c>
      <c r="R27" s="498"/>
      <c r="S27" s="498"/>
      <c r="T27" s="498"/>
      <c r="U27" s="498"/>
      <c r="V27" s="537"/>
      <c r="W27" s="596"/>
      <c r="X27" s="584"/>
      <c r="Y27" s="585"/>
      <c r="Z27" s="496" t="s">
        <v>171</v>
      </c>
      <c r="AA27" s="476"/>
      <c r="AB27" s="476"/>
      <c r="AC27" s="476"/>
      <c r="AD27" s="476"/>
      <c r="AE27" s="476"/>
      <c r="AF27" s="476"/>
      <c r="AG27" s="477"/>
      <c r="AH27" s="497">
        <v>13</v>
      </c>
      <c r="AI27" s="498"/>
      <c r="AJ27" s="498"/>
      <c r="AK27" s="498"/>
      <c r="AL27" s="537"/>
      <c r="AM27" s="497">
        <v>55939</v>
      </c>
      <c r="AN27" s="498"/>
      <c r="AO27" s="498"/>
      <c r="AP27" s="498"/>
      <c r="AQ27" s="498"/>
      <c r="AR27" s="537"/>
      <c r="AS27" s="497">
        <v>4303</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4500</v>
      </c>
      <c r="R28" s="498"/>
      <c r="S28" s="498"/>
      <c r="T28" s="498"/>
      <c r="U28" s="498"/>
      <c r="V28" s="537"/>
      <c r="W28" s="596"/>
      <c r="X28" s="584"/>
      <c r="Y28" s="585"/>
      <c r="Z28" s="496" t="s">
        <v>174</v>
      </c>
      <c r="AA28" s="476"/>
      <c r="AB28" s="476"/>
      <c r="AC28" s="476"/>
      <c r="AD28" s="476"/>
      <c r="AE28" s="476"/>
      <c r="AF28" s="476"/>
      <c r="AG28" s="477"/>
      <c r="AH28" s="497" t="s">
        <v>175</v>
      </c>
      <c r="AI28" s="498"/>
      <c r="AJ28" s="498"/>
      <c r="AK28" s="498"/>
      <c r="AL28" s="537"/>
      <c r="AM28" s="497" t="s">
        <v>121</v>
      </c>
      <c r="AN28" s="498"/>
      <c r="AO28" s="498"/>
      <c r="AP28" s="498"/>
      <c r="AQ28" s="498"/>
      <c r="AR28" s="537"/>
      <c r="AS28" s="497" t="s">
        <v>121</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2132744</v>
      </c>
      <c r="BO28" s="410"/>
      <c r="BP28" s="410"/>
      <c r="BQ28" s="410"/>
      <c r="BR28" s="410"/>
      <c r="BS28" s="410"/>
      <c r="BT28" s="410"/>
      <c r="BU28" s="411"/>
      <c r="BV28" s="409">
        <v>1642561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22</v>
      </c>
      <c r="M29" s="498"/>
      <c r="N29" s="498"/>
      <c r="O29" s="498"/>
      <c r="P29" s="537"/>
      <c r="Q29" s="497">
        <v>4300</v>
      </c>
      <c r="R29" s="498"/>
      <c r="S29" s="498"/>
      <c r="T29" s="498"/>
      <c r="U29" s="498"/>
      <c r="V29" s="537"/>
      <c r="W29" s="597"/>
      <c r="X29" s="598"/>
      <c r="Y29" s="599"/>
      <c r="Z29" s="496" t="s">
        <v>178</v>
      </c>
      <c r="AA29" s="476"/>
      <c r="AB29" s="476"/>
      <c r="AC29" s="476"/>
      <c r="AD29" s="476"/>
      <c r="AE29" s="476"/>
      <c r="AF29" s="476"/>
      <c r="AG29" s="477"/>
      <c r="AH29" s="497">
        <v>819</v>
      </c>
      <c r="AI29" s="498"/>
      <c r="AJ29" s="498"/>
      <c r="AK29" s="498"/>
      <c r="AL29" s="537"/>
      <c r="AM29" s="497">
        <v>2443311</v>
      </c>
      <c r="AN29" s="498"/>
      <c r="AO29" s="498"/>
      <c r="AP29" s="498"/>
      <c r="AQ29" s="498"/>
      <c r="AR29" s="537"/>
      <c r="AS29" s="497">
        <v>2983</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222100</v>
      </c>
      <c r="BO29" s="447"/>
      <c r="BP29" s="447"/>
      <c r="BQ29" s="447"/>
      <c r="BR29" s="447"/>
      <c r="BS29" s="447"/>
      <c r="BT29" s="447"/>
      <c r="BU29" s="448"/>
      <c r="BV29" s="446">
        <v>4597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98.9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787974</v>
      </c>
      <c r="BO30" s="620"/>
      <c r="BP30" s="620"/>
      <c r="BQ30" s="620"/>
      <c r="BR30" s="620"/>
      <c r="BS30" s="620"/>
      <c r="BT30" s="620"/>
      <c r="BU30" s="621"/>
      <c r="BV30" s="619">
        <v>321266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192</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上水道事業特別会計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埼玉県後期高齢者医療広域連合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三郷市都市開発公社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三郷市文化振興公社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埼玉県市町村総合事務組合</v>
      </c>
      <c r="BZ36" s="633"/>
      <c r="CA36" s="633"/>
      <c r="CB36" s="633"/>
      <c r="CC36" s="633"/>
      <c r="CD36" s="633"/>
      <c r="CE36" s="633"/>
      <c r="CF36" s="633"/>
      <c r="CG36" s="633"/>
      <c r="CH36" s="633"/>
      <c r="CI36" s="633"/>
      <c r="CJ36" s="633"/>
      <c r="CK36" s="633"/>
      <c r="CL36" s="633"/>
      <c r="CM36" s="633"/>
      <c r="CN36" s="193"/>
      <c r="CO36" s="632">
        <f t="shared" si="3"/>
        <v>16</v>
      </c>
      <c r="CP36" s="632"/>
      <c r="CQ36" s="633" t="str">
        <f>IF('各会計、関係団体の財政状況及び健全化判断比率'!BS9="","",'各会計、関係団体の財政状況及び健全化判断比率'!BS9)</f>
        <v>首都圏新都市鉄道</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彩の国さいたま人づくり広域連合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東埼玉資源環境組合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江戸川水防事務組合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2IUVF5xalf+Y3JKrSut8rwHz/vc5lA9tqMazcCKkuC1a1RTWa+C0vWkz5Qq1wQsRek9/+deu1O09oitEOW8ag==" saltValue="/MSSamfqy6xQHrB/8S9v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21775966</v>
      </c>
      <c r="S5" s="649"/>
      <c r="T5" s="649"/>
      <c r="U5" s="649"/>
      <c r="V5" s="649"/>
      <c r="W5" s="649"/>
      <c r="X5" s="649"/>
      <c r="Y5" s="650"/>
      <c r="Z5" s="651">
        <v>44.4</v>
      </c>
      <c r="AA5" s="651"/>
      <c r="AB5" s="651"/>
      <c r="AC5" s="651"/>
      <c r="AD5" s="652">
        <v>20843437</v>
      </c>
      <c r="AE5" s="652"/>
      <c r="AF5" s="652"/>
      <c r="AG5" s="652"/>
      <c r="AH5" s="652"/>
      <c r="AI5" s="652"/>
      <c r="AJ5" s="652"/>
      <c r="AK5" s="652"/>
      <c r="AL5" s="653">
        <v>84.4</v>
      </c>
      <c r="AM5" s="654"/>
      <c r="AN5" s="654"/>
      <c r="AO5" s="655"/>
      <c r="AP5" s="645" t="s">
        <v>218</v>
      </c>
      <c r="AQ5" s="646"/>
      <c r="AR5" s="646"/>
      <c r="AS5" s="646"/>
      <c r="AT5" s="646"/>
      <c r="AU5" s="646"/>
      <c r="AV5" s="646"/>
      <c r="AW5" s="646"/>
      <c r="AX5" s="646"/>
      <c r="AY5" s="646"/>
      <c r="AZ5" s="646"/>
      <c r="BA5" s="646"/>
      <c r="BB5" s="646"/>
      <c r="BC5" s="646"/>
      <c r="BD5" s="646"/>
      <c r="BE5" s="646"/>
      <c r="BF5" s="647"/>
      <c r="BG5" s="659">
        <v>20843437</v>
      </c>
      <c r="BH5" s="660"/>
      <c r="BI5" s="660"/>
      <c r="BJ5" s="660"/>
      <c r="BK5" s="660"/>
      <c r="BL5" s="660"/>
      <c r="BM5" s="660"/>
      <c r="BN5" s="661"/>
      <c r="BO5" s="662">
        <v>95.7</v>
      </c>
      <c r="BP5" s="662"/>
      <c r="BQ5" s="662"/>
      <c r="BR5" s="662"/>
      <c r="BS5" s="663">
        <v>91988</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293117</v>
      </c>
      <c r="S6" s="660"/>
      <c r="T6" s="660"/>
      <c r="U6" s="660"/>
      <c r="V6" s="660"/>
      <c r="W6" s="660"/>
      <c r="X6" s="660"/>
      <c r="Y6" s="661"/>
      <c r="Z6" s="662">
        <v>0.6</v>
      </c>
      <c r="AA6" s="662"/>
      <c r="AB6" s="662"/>
      <c r="AC6" s="662"/>
      <c r="AD6" s="663">
        <v>293117</v>
      </c>
      <c r="AE6" s="663"/>
      <c r="AF6" s="663"/>
      <c r="AG6" s="663"/>
      <c r="AH6" s="663"/>
      <c r="AI6" s="663"/>
      <c r="AJ6" s="663"/>
      <c r="AK6" s="663"/>
      <c r="AL6" s="664">
        <v>1.2</v>
      </c>
      <c r="AM6" s="665"/>
      <c r="AN6" s="665"/>
      <c r="AO6" s="666"/>
      <c r="AP6" s="656" t="s">
        <v>223</v>
      </c>
      <c r="AQ6" s="657"/>
      <c r="AR6" s="657"/>
      <c r="AS6" s="657"/>
      <c r="AT6" s="657"/>
      <c r="AU6" s="657"/>
      <c r="AV6" s="657"/>
      <c r="AW6" s="657"/>
      <c r="AX6" s="657"/>
      <c r="AY6" s="657"/>
      <c r="AZ6" s="657"/>
      <c r="BA6" s="657"/>
      <c r="BB6" s="657"/>
      <c r="BC6" s="657"/>
      <c r="BD6" s="657"/>
      <c r="BE6" s="657"/>
      <c r="BF6" s="658"/>
      <c r="BG6" s="659">
        <v>20843437</v>
      </c>
      <c r="BH6" s="660"/>
      <c r="BI6" s="660"/>
      <c r="BJ6" s="660"/>
      <c r="BK6" s="660"/>
      <c r="BL6" s="660"/>
      <c r="BM6" s="660"/>
      <c r="BN6" s="661"/>
      <c r="BO6" s="662">
        <v>95.7</v>
      </c>
      <c r="BP6" s="662"/>
      <c r="BQ6" s="662"/>
      <c r="BR6" s="662"/>
      <c r="BS6" s="663">
        <v>91988</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291304</v>
      </c>
      <c r="CS6" s="660"/>
      <c r="CT6" s="660"/>
      <c r="CU6" s="660"/>
      <c r="CV6" s="660"/>
      <c r="CW6" s="660"/>
      <c r="CX6" s="660"/>
      <c r="CY6" s="661"/>
      <c r="CZ6" s="653">
        <v>0.6</v>
      </c>
      <c r="DA6" s="654"/>
      <c r="DB6" s="654"/>
      <c r="DC6" s="673"/>
      <c r="DD6" s="668" t="s">
        <v>225</v>
      </c>
      <c r="DE6" s="660"/>
      <c r="DF6" s="660"/>
      <c r="DG6" s="660"/>
      <c r="DH6" s="660"/>
      <c r="DI6" s="660"/>
      <c r="DJ6" s="660"/>
      <c r="DK6" s="660"/>
      <c r="DL6" s="660"/>
      <c r="DM6" s="660"/>
      <c r="DN6" s="660"/>
      <c r="DO6" s="660"/>
      <c r="DP6" s="661"/>
      <c r="DQ6" s="668">
        <v>291304</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27421</v>
      </c>
      <c r="S7" s="660"/>
      <c r="T7" s="660"/>
      <c r="U7" s="660"/>
      <c r="V7" s="660"/>
      <c r="W7" s="660"/>
      <c r="X7" s="660"/>
      <c r="Y7" s="661"/>
      <c r="Z7" s="662">
        <v>0.1</v>
      </c>
      <c r="AA7" s="662"/>
      <c r="AB7" s="662"/>
      <c r="AC7" s="662"/>
      <c r="AD7" s="663">
        <v>27421</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9385814</v>
      </c>
      <c r="BH7" s="660"/>
      <c r="BI7" s="660"/>
      <c r="BJ7" s="660"/>
      <c r="BK7" s="660"/>
      <c r="BL7" s="660"/>
      <c r="BM7" s="660"/>
      <c r="BN7" s="661"/>
      <c r="BO7" s="662">
        <v>43.1</v>
      </c>
      <c r="BP7" s="662"/>
      <c r="BQ7" s="662"/>
      <c r="BR7" s="662"/>
      <c r="BS7" s="663">
        <v>91988</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7168268</v>
      </c>
      <c r="CS7" s="660"/>
      <c r="CT7" s="660"/>
      <c r="CU7" s="660"/>
      <c r="CV7" s="660"/>
      <c r="CW7" s="660"/>
      <c r="CX7" s="660"/>
      <c r="CY7" s="661"/>
      <c r="CZ7" s="662">
        <v>15.6</v>
      </c>
      <c r="DA7" s="662"/>
      <c r="DB7" s="662"/>
      <c r="DC7" s="662"/>
      <c r="DD7" s="668">
        <v>102067</v>
      </c>
      <c r="DE7" s="660"/>
      <c r="DF7" s="660"/>
      <c r="DG7" s="660"/>
      <c r="DH7" s="660"/>
      <c r="DI7" s="660"/>
      <c r="DJ7" s="660"/>
      <c r="DK7" s="660"/>
      <c r="DL7" s="660"/>
      <c r="DM7" s="660"/>
      <c r="DN7" s="660"/>
      <c r="DO7" s="660"/>
      <c r="DP7" s="661"/>
      <c r="DQ7" s="668">
        <v>6161202</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94448</v>
      </c>
      <c r="S8" s="660"/>
      <c r="T8" s="660"/>
      <c r="U8" s="660"/>
      <c r="V8" s="660"/>
      <c r="W8" s="660"/>
      <c r="X8" s="660"/>
      <c r="Y8" s="661"/>
      <c r="Z8" s="662">
        <v>0.2</v>
      </c>
      <c r="AA8" s="662"/>
      <c r="AB8" s="662"/>
      <c r="AC8" s="662"/>
      <c r="AD8" s="663">
        <v>94448</v>
      </c>
      <c r="AE8" s="663"/>
      <c r="AF8" s="663"/>
      <c r="AG8" s="663"/>
      <c r="AH8" s="663"/>
      <c r="AI8" s="663"/>
      <c r="AJ8" s="663"/>
      <c r="AK8" s="663"/>
      <c r="AL8" s="664">
        <v>0.4</v>
      </c>
      <c r="AM8" s="665"/>
      <c r="AN8" s="665"/>
      <c r="AO8" s="666"/>
      <c r="AP8" s="656" t="s">
        <v>230</v>
      </c>
      <c r="AQ8" s="657"/>
      <c r="AR8" s="657"/>
      <c r="AS8" s="657"/>
      <c r="AT8" s="657"/>
      <c r="AU8" s="657"/>
      <c r="AV8" s="657"/>
      <c r="AW8" s="657"/>
      <c r="AX8" s="657"/>
      <c r="AY8" s="657"/>
      <c r="AZ8" s="657"/>
      <c r="BA8" s="657"/>
      <c r="BB8" s="657"/>
      <c r="BC8" s="657"/>
      <c r="BD8" s="657"/>
      <c r="BE8" s="657"/>
      <c r="BF8" s="658"/>
      <c r="BG8" s="659">
        <v>247390</v>
      </c>
      <c r="BH8" s="660"/>
      <c r="BI8" s="660"/>
      <c r="BJ8" s="660"/>
      <c r="BK8" s="660"/>
      <c r="BL8" s="660"/>
      <c r="BM8" s="660"/>
      <c r="BN8" s="661"/>
      <c r="BO8" s="662">
        <v>1.1000000000000001</v>
      </c>
      <c r="BP8" s="662"/>
      <c r="BQ8" s="662"/>
      <c r="BR8" s="662"/>
      <c r="BS8" s="668" t="s">
        <v>121</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19528681</v>
      </c>
      <c r="CS8" s="660"/>
      <c r="CT8" s="660"/>
      <c r="CU8" s="660"/>
      <c r="CV8" s="660"/>
      <c r="CW8" s="660"/>
      <c r="CX8" s="660"/>
      <c r="CY8" s="661"/>
      <c r="CZ8" s="662">
        <v>42.5</v>
      </c>
      <c r="DA8" s="662"/>
      <c r="DB8" s="662"/>
      <c r="DC8" s="662"/>
      <c r="DD8" s="668">
        <v>191975</v>
      </c>
      <c r="DE8" s="660"/>
      <c r="DF8" s="660"/>
      <c r="DG8" s="660"/>
      <c r="DH8" s="660"/>
      <c r="DI8" s="660"/>
      <c r="DJ8" s="660"/>
      <c r="DK8" s="660"/>
      <c r="DL8" s="660"/>
      <c r="DM8" s="660"/>
      <c r="DN8" s="660"/>
      <c r="DO8" s="660"/>
      <c r="DP8" s="661"/>
      <c r="DQ8" s="668">
        <v>9348392</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103439</v>
      </c>
      <c r="S9" s="660"/>
      <c r="T9" s="660"/>
      <c r="U9" s="660"/>
      <c r="V9" s="660"/>
      <c r="W9" s="660"/>
      <c r="X9" s="660"/>
      <c r="Y9" s="661"/>
      <c r="Z9" s="662">
        <v>0.2</v>
      </c>
      <c r="AA9" s="662"/>
      <c r="AB9" s="662"/>
      <c r="AC9" s="662"/>
      <c r="AD9" s="663">
        <v>103439</v>
      </c>
      <c r="AE9" s="663"/>
      <c r="AF9" s="663"/>
      <c r="AG9" s="663"/>
      <c r="AH9" s="663"/>
      <c r="AI9" s="663"/>
      <c r="AJ9" s="663"/>
      <c r="AK9" s="663"/>
      <c r="AL9" s="664">
        <v>0.4</v>
      </c>
      <c r="AM9" s="665"/>
      <c r="AN9" s="665"/>
      <c r="AO9" s="666"/>
      <c r="AP9" s="656" t="s">
        <v>233</v>
      </c>
      <c r="AQ9" s="657"/>
      <c r="AR9" s="657"/>
      <c r="AS9" s="657"/>
      <c r="AT9" s="657"/>
      <c r="AU9" s="657"/>
      <c r="AV9" s="657"/>
      <c r="AW9" s="657"/>
      <c r="AX9" s="657"/>
      <c r="AY9" s="657"/>
      <c r="AZ9" s="657"/>
      <c r="BA9" s="657"/>
      <c r="BB9" s="657"/>
      <c r="BC9" s="657"/>
      <c r="BD9" s="657"/>
      <c r="BE9" s="657"/>
      <c r="BF9" s="658"/>
      <c r="BG9" s="659">
        <v>7917990</v>
      </c>
      <c r="BH9" s="660"/>
      <c r="BI9" s="660"/>
      <c r="BJ9" s="660"/>
      <c r="BK9" s="660"/>
      <c r="BL9" s="660"/>
      <c r="BM9" s="660"/>
      <c r="BN9" s="661"/>
      <c r="BO9" s="662">
        <v>36.4</v>
      </c>
      <c r="BP9" s="662"/>
      <c r="BQ9" s="662"/>
      <c r="BR9" s="662"/>
      <c r="BS9" s="668" t="s">
        <v>121</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2264311</v>
      </c>
      <c r="CS9" s="660"/>
      <c r="CT9" s="660"/>
      <c r="CU9" s="660"/>
      <c r="CV9" s="660"/>
      <c r="CW9" s="660"/>
      <c r="CX9" s="660"/>
      <c r="CY9" s="661"/>
      <c r="CZ9" s="662">
        <v>4.9000000000000004</v>
      </c>
      <c r="DA9" s="662"/>
      <c r="DB9" s="662"/>
      <c r="DC9" s="662"/>
      <c r="DD9" s="668">
        <v>4838</v>
      </c>
      <c r="DE9" s="660"/>
      <c r="DF9" s="660"/>
      <c r="DG9" s="660"/>
      <c r="DH9" s="660"/>
      <c r="DI9" s="660"/>
      <c r="DJ9" s="660"/>
      <c r="DK9" s="660"/>
      <c r="DL9" s="660"/>
      <c r="DM9" s="660"/>
      <c r="DN9" s="660"/>
      <c r="DO9" s="660"/>
      <c r="DP9" s="661"/>
      <c r="DQ9" s="668">
        <v>2058315</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121</v>
      </c>
      <c r="AA10" s="662"/>
      <c r="AB10" s="662"/>
      <c r="AC10" s="662"/>
      <c r="AD10" s="663" t="s">
        <v>225</v>
      </c>
      <c r="AE10" s="663"/>
      <c r="AF10" s="663"/>
      <c r="AG10" s="663"/>
      <c r="AH10" s="663"/>
      <c r="AI10" s="663"/>
      <c r="AJ10" s="663"/>
      <c r="AK10" s="663"/>
      <c r="AL10" s="664" t="s">
        <v>225</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417599</v>
      </c>
      <c r="BH10" s="660"/>
      <c r="BI10" s="660"/>
      <c r="BJ10" s="660"/>
      <c r="BK10" s="660"/>
      <c r="BL10" s="660"/>
      <c r="BM10" s="660"/>
      <c r="BN10" s="661"/>
      <c r="BO10" s="662">
        <v>1.9</v>
      </c>
      <c r="BP10" s="662"/>
      <c r="BQ10" s="662"/>
      <c r="BR10" s="662"/>
      <c r="BS10" s="668" t="s">
        <v>225</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175997</v>
      </c>
      <c r="CS10" s="660"/>
      <c r="CT10" s="660"/>
      <c r="CU10" s="660"/>
      <c r="CV10" s="660"/>
      <c r="CW10" s="660"/>
      <c r="CX10" s="660"/>
      <c r="CY10" s="661"/>
      <c r="CZ10" s="662">
        <v>0.4</v>
      </c>
      <c r="DA10" s="662"/>
      <c r="DB10" s="662"/>
      <c r="DC10" s="662"/>
      <c r="DD10" s="668" t="s">
        <v>225</v>
      </c>
      <c r="DE10" s="660"/>
      <c r="DF10" s="660"/>
      <c r="DG10" s="660"/>
      <c r="DH10" s="660"/>
      <c r="DI10" s="660"/>
      <c r="DJ10" s="660"/>
      <c r="DK10" s="660"/>
      <c r="DL10" s="660"/>
      <c r="DM10" s="660"/>
      <c r="DN10" s="660"/>
      <c r="DO10" s="660"/>
      <c r="DP10" s="661"/>
      <c r="DQ10" s="668">
        <v>27245</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225</v>
      </c>
      <c r="AA11" s="662"/>
      <c r="AB11" s="662"/>
      <c r="AC11" s="662"/>
      <c r="AD11" s="663" t="s">
        <v>121</v>
      </c>
      <c r="AE11" s="663"/>
      <c r="AF11" s="663"/>
      <c r="AG11" s="663"/>
      <c r="AH11" s="663"/>
      <c r="AI11" s="663"/>
      <c r="AJ11" s="663"/>
      <c r="AK11" s="663"/>
      <c r="AL11" s="664" t="s">
        <v>121</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802835</v>
      </c>
      <c r="BH11" s="660"/>
      <c r="BI11" s="660"/>
      <c r="BJ11" s="660"/>
      <c r="BK11" s="660"/>
      <c r="BL11" s="660"/>
      <c r="BM11" s="660"/>
      <c r="BN11" s="661"/>
      <c r="BO11" s="662">
        <v>3.7</v>
      </c>
      <c r="BP11" s="662"/>
      <c r="BQ11" s="662"/>
      <c r="BR11" s="662"/>
      <c r="BS11" s="668">
        <v>91988</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130183</v>
      </c>
      <c r="CS11" s="660"/>
      <c r="CT11" s="660"/>
      <c r="CU11" s="660"/>
      <c r="CV11" s="660"/>
      <c r="CW11" s="660"/>
      <c r="CX11" s="660"/>
      <c r="CY11" s="661"/>
      <c r="CZ11" s="662">
        <v>0.3</v>
      </c>
      <c r="DA11" s="662"/>
      <c r="DB11" s="662"/>
      <c r="DC11" s="662"/>
      <c r="DD11" s="668" t="s">
        <v>225</v>
      </c>
      <c r="DE11" s="660"/>
      <c r="DF11" s="660"/>
      <c r="DG11" s="660"/>
      <c r="DH11" s="660"/>
      <c r="DI11" s="660"/>
      <c r="DJ11" s="660"/>
      <c r="DK11" s="660"/>
      <c r="DL11" s="660"/>
      <c r="DM11" s="660"/>
      <c r="DN11" s="660"/>
      <c r="DO11" s="660"/>
      <c r="DP11" s="661"/>
      <c r="DQ11" s="668">
        <v>127170</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2148082</v>
      </c>
      <c r="S12" s="660"/>
      <c r="T12" s="660"/>
      <c r="U12" s="660"/>
      <c r="V12" s="660"/>
      <c r="W12" s="660"/>
      <c r="X12" s="660"/>
      <c r="Y12" s="661"/>
      <c r="Z12" s="662">
        <v>4.4000000000000004</v>
      </c>
      <c r="AA12" s="662"/>
      <c r="AB12" s="662"/>
      <c r="AC12" s="662"/>
      <c r="AD12" s="663">
        <v>2148082</v>
      </c>
      <c r="AE12" s="663"/>
      <c r="AF12" s="663"/>
      <c r="AG12" s="663"/>
      <c r="AH12" s="663"/>
      <c r="AI12" s="663"/>
      <c r="AJ12" s="663"/>
      <c r="AK12" s="663"/>
      <c r="AL12" s="664">
        <v>8.6999999999999993</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9864573</v>
      </c>
      <c r="BH12" s="660"/>
      <c r="BI12" s="660"/>
      <c r="BJ12" s="660"/>
      <c r="BK12" s="660"/>
      <c r="BL12" s="660"/>
      <c r="BM12" s="660"/>
      <c r="BN12" s="661"/>
      <c r="BO12" s="662">
        <v>45.3</v>
      </c>
      <c r="BP12" s="662"/>
      <c r="BQ12" s="662"/>
      <c r="BR12" s="662"/>
      <c r="BS12" s="668" t="s">
        <v>225</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345192</v>
      </c>
      <c r="CS12" s="660"/>
      <c r="CT12" s="660"/>
      <c r="CU12" s="660"/>
      <c r="CV12" s="660"/>
      <c r="CW12" s="660"/>
      <c r="CX12" s="660"/>
      <c r="CY12" s="661"/>
      <c r="CZ12" s="662">
        <v>0.8</v>
      </c>
      <c r="DA12" s="662"/>
      <c r="DB12" s="662"/>
      <c r="DC12" s="662"/>
      <c r="DD12" s="668" t="s">
        <v>121</v>
      </c>
      <c r="DE12" s="660"/>
      <c r="DF12" s="660"/>
      <c r="DG12" s="660"/>
      <c r="DH12" s="660"/>
      <c r="DI12" s="660"/>
      <c r="DJ12" s="660"/>
      <c r="DK12" s="660"/>
      <c r="DL12" s="660"/>
      <c r="DM12" s="660"/>
      <c r="DN12" s="660"/>
      <c r="DO12" s="660"/>
      <c r="DP12" s="661"/>
      <c r="DQ12" s="668">
        <v>153961</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225</v>
      </c>
      <c r="AE13" s="663"/>
      <c r="AF13" s="663"/>
      <c r="AG13" s="663"/>
      <c r="AH13" s="663"/>
      <c r="AI13" s="663"/>
      <c r="AJ13" s="663"/>
      <c r="AK13" s="663"/>
      <c r="AL13" s="664" t="s">
        <v>121</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9678756</v>
      </c>
      <c r="BH13" s="660"/>
      <c r="BI13" s="660"/>
      <c r="BJ13" s="660"/>
      <c r="BK13" s="660"/>
      <c r="BL13" s="660"/>
      <c r="BM13" s="660"/>
      <c r="BN13" s="661"/>
      <c r="BO13" s="662">
        <v>44.4</v>
      </c>
      <c r="BP13" s="662"/>
      <c r="BQ13" s="662"/>
      <c r="BR13" s="662"/>
      <c r="BS13" s="668" t="s">
        <v>225</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6351416</v>
      </c>
      <c r="CS13" s="660"/>
      <c r="CT13" s="660"/>
      <c r="CU13" s="660"/>
      <c r="CV13" s="660"/>
      <c r="CW13" s="660"/>
      <c r="CX13" s="660"/>
      <c r="CY13" s="661"/>
      <c r="CZ13" s="662">
        <v>13.8</v>
      </c>
      <c r="DA13" s="662"/>
      <c r="DB13" s="662"/>
      <c r="DC13" s="662"/>
      <c r="DD13" s="668">
        <v>2982014</v>
      </c>
      <c r="DE13" s="660"/>
      <c r="DF13" s="660"/>
      <c r="DG13" s="660"/>
      <c r="DH13" s="660"/>
      <c r="DI13" s="660"/>
      <c r="DJ13" s="660"/>
      <c r="DK13" s="660"/>
      <c r="DL13" s="660"/>
      <c r="DM13" s="660"/>
      <c r="DN13" s="660"/>
      <c r="DO13" s="660"/>
      <c r="DP13" s="661"/>
      <c r="DQ13" s="668">
        <v>2683596</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225</v>
      </c>
      <c r="AA14" s="662"/>
      <c r="AB14" s="662"/>
      <c r="AC14" s="662"/>
      <c r="AD14" s="663" t="s">
        <v>121</v>
      </c>
      <c r="AE14" s="663"/>
      <c r="AF14" s="663"/>
      <c r="AG14" s="663"/>
      <c r="AH14" s="663"/>
      <c r="AI14" s="663"/>
      <c r="AJ14" s="663"/>
      <c r="AK14" s="663"/>
      <c r="AL14" s="664" t="s">
        <v>225</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180878</v>
      </c>
      <c r="BH14" s="660"/>
      <c r="BI14" s="660"/>
      <c r="BJ14" s="660"/>
      <c r="BK14" s="660"/>
      <c r="BL14" s="660"/>
      <c r="BM14" s="660"/>
      <c r="BN14" s="661"/>
      <c r="BO14" s="662">
        <v>0.8</v>
      </c>
      <c r="BP14" s="662"/>
      <c r="BQ14" s="662"/>
      <c r="BR14" s="662"/>
      <c r="BS14" s="668" t="s">
        <v>121</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1560563</v>
      </c>
      <c r="CS14" s="660"/>
      <c r="CT14" s="660"/>
      <c r="CU14" s="660"/>
      <c r="CV14" s="660"/>
      <c r="CW14" s="660"/>
      <c r="CX14" s="660"/>
      <c r="CY14" s="661"/>
      <c r="CZ14" s="662">
        <v>3.4</v>
      </c>
      <c r="DA14" s="662"/>
      <c r="DB14" s="662"/>
      <c r="DC14" s="662"/>
      <c r="DD14" s="668">
        <v>154836</v>
      </c>
      <c r="DE14" s="660"/>
      <c r="DF14" s="660"/>
      <c r="DG14" s="660"/>
      <c r="DH14" s="660"/>
      <c r="DI14" s="660"/>
      <c r="DJ14" s="660"/>
      <c r="DK14" s="660"/>
      <c r="DL14" s="660"/>
      <c r="DM14" s="660"/>
      <c r="DN14" s="660"/>
      <c r="DO14" s="660"/>
      <c r="DP14" s="661"/>
      <c r="DQ14" s="668">
        <v>1405821</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122119</v>
      </c>
      <c r="S15" s="660"/>
      <c r="T15" s="660"/>
      <c r="U15" s="660"/>
      <c r="V15" s="660"/>
      <c r="W15" s="660"/>
      <c r="X15" s="660"/>
      <c r="Y15" s="661"/>
      <c r="Z15" s="662">
        <v>0.2</v>
      </c>
      <c r="AA15" s="662"/>
      <c r="AB15" s="662"/>
      <c r="AC15" s="662"/>
      <c r="AD15" s="663">
        <v>122119</v>
      </c>
      <c r="AE15" s="663"/>
      <c r="AF15" s="663"/>
      <c r="AG15" s="663"/>
      <c r="AH15" s="663"/>
      <c r="AI15" s="663"/>
      <c r="AJ15" s="663"/>
      <c r="AK15" s="663"/>
      <c r="AL15" s="664">
        <v>0.5</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1412172</v>
      </c>
      <c r="BH15" s="660"/>
      <c r="BI15" s="660"/>
      <c r="BJ15" s="660"/>
      <c r="BK15" s="660"/>
      <c r="BL15" s="660"/>
      <c r="BM15" s="660"/>
      <c r="BN15" s="661"/>
      <c r="BO15" s="662">
        <v>6.5</v>
      </c>
      <c r="BP15" s="662"/>
      <c r="BQ15" s="662"/>
      <c r="BR15" s="662"/>
      <c r="BS15" s="668" t="s">
        <v>121</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3711484</v>
      </c>
      <c r="CS15" s="660"/>
      <c r="CT15" s="660"/>
      <c r="CU15" s="660"/>
      <c r="CV15" s="660"/>
      <c r="CW15" s="660"/>
      <c r="CX15" s="660"/>
      <c r="CY15" s="661"/>
      <c r="CZ15" s="662">
        <v>8.1</v>
      </c>
      <c r="DA15" s="662"/>
      <c r="DB15" s="662"/>
      <c r="DC15" s="662"/>
      <c r="DD15" s="668">
        <v>439601</v>
      </c>
      <c r="DE15" s="660"/>
      <c r="DF15" s="660"/>
      <c r="DG15" s="660"/>
      <c r="DH15" s="660"/>
      <c r="DI15" s="660"/>
      <c r="DJ15" s="660"/>
      <c r="DK15" s="660"/>
      <c r="DL15" s="660"/>
      <c r="DM15" s="660"/>
      <c r="DN15" s="660"/>
      <c r="DO15" s="660"/>
      <c r="DP15" s="661"/>
      <c r="DQ15" s="668">
        <v>2583207</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169</v>
      </c>
      <c r="AA16" s="662"/>
      <c r="AB16" s="662"/>
      <c r="AC16" s="662"/>
      <c r="AD16" s="663" t="s">
        <v>121</v>
      </c>
      <c r="AE16" s="663"/>
      <c r="AF16" s="663"/>
      <c r="AG16" s="663"/>
      <c r="AH16" s="663"/>
      <c r="AI16" s="663"/>
      <c r="AJ16" s="663"/>
      <c r="AK16" s="663"/>
      <c r="AL16" s="664" t="s">
        <v>121</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169</v>
      </c>
      <c r="BH16" s="660"/>
      <c r="BI16" s="660"/>
      <c r="BJ16" s="660"/>
      <c r="BK16" s="660"/>
      <c r="BL16" s="660"/>
      <c r="BM16" s="660"/>
      <c r="BN16" s="661"/>
      <c r="BO16" s="662" t="s">
        <v>225</v>
      </c>
      <c r="BP16" s="662"/>
      <c r="BQ16" s="662"/>
      <c r="BR16" s="662"/>
      <c r="BS16" s="668" t="s">
        <v>121</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121</v>
      </c>
      <c r="DA16" s="662"/>
      <c r="DB16" s="662"/>
      <c r="DC16" s="662"/>
      <c r="DD16" s="668" t="s">
        <v>121</v>
      </c>
      <c r="DE16" s="660"/>
      <c r="DF16" s="660"/>
      <c r="DG16" s="660"/>
      <c r="DH16" s="660"/>
      <c r="DI16" s="660"/>
      <c r="DJ16" s="660"/>
      <c r="DK16" s="660"/>
      <c r="DL16" s="660"/>
      <c r="DM16" s="660"/>
      <c r="DN16" s="660"/>
      <c r="DO16" s="660"/>
      <c r="DP16" s="661"/>
      <c r="DQ16" s="668" t="s">
        <v>225</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150415</v>
      </c>
      <c r="S17" s="660"/>
      <c r="T17" s="660"/>
      <c r="U17" s="660"/>
      <c r="V17" s="660"/>
      <c r="W17" s="660"/>
      <c r="X17" s="660"/>
      <c r="Y17" s="661"/>
      <c r="Z17" s="662">
        <v>0.3</v>
      </c>
      <c r="AA17" s="662"/>
      <c r="AB17" s="662"/>
      <c r="AC17" s="662"/>
      <c r="AD17" s="663">
        <v>150415</v>
      </c>
      <c r="AE17" s="663"/>
      <c r="AF17" s="663"/>
      <c r="AG17" s="663"/>
      <c r="AH17" s="663"/>
      <c r="AI17" s="663"/>
      <c r="AJ17" s="663"/>
      <c r="AK17" s="663"/>
      <c r="AL17" s="664">
        <v>0.6</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225</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4406353</v>
      </c>
      <c r="CS17" s="660"/>
      <c r="CT17" s="660"/>
      <c r="CU17" s="660"/>
      <c r="CV17" s="660"/>
      <c r="CW17" s="660"/>
      <c r="CX17" s="660"/>
      <c r="CY17" s="661"/>
      <c r="CZ17" s="662">
        <v>9.6</v>
      </c>
      <c r="DA17" s="662"/>
      <c r="DB17" s="662"/>
      <c r="DC17" s="662"/>
      <c r="DD17" s="668" t="s">
        <v>225</v>
      </c>
      <c r="DE17" s="660"/>
      <c r="DF17" s="660"/>
      <c r="DG17" s="660"/>
      <c r="DH17" s="660"/>
      <c r="DI17" s="660"/>
      <c r="DJ17" s="660"/>
      <c r="DK17" s="660"/>
      <c r="DL17" s="660"/>
      <c r="DM17" s="660"/>
      <c r="DN17" s="660"/>
      <c r="DO17" s="660"/>
      <c r="DP17" s="661"/>
      <c r="DQ17" s="668">
        <v>4238155</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1025925</v>
      </c>
      <c r="S18" s="660"/>
      <c r="T18" s="660"/>
      <c r="U18" s="660"/>
      <c r="V18" s="660"/>
      <c r="W18" s="660"/>
      <c r="X18" s="660"/>
      <c r="Y18" s="661"/>
      <c r="Z18" s="662">
        <v>2.1</v>
      </c>
      <c r="AA18" s="662"/>
      <c r="AB18" s="662"/>
      <c r="AC18" s="662"/>
      <c r="AD18" s="663">
        <v>815277</v>
      </c>
      <c r="AE18" s="663"/>
      <c r="AF18" s="663"/>
      <c r="AG18" s="663"/>
      <c r="AH18" s="663"/>
      <c r="AI18" s="663"/>
      <c r="AJ18" s="663"/>
      <c r="AK18" s="663"/>
      <c r="AL18" s="664">
        <v>3.3</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225</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225</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815277</v>
      </c>
      <c r="S19" s="660"/>
      <c r="T19" s="660"/>
      <c r="U19" s="660"/>
      <c r="V19" s="660"/>
      <c r="W19" s="660"/>
      <c r="X19" s="660"/>
      <c r="Y19" s="661"/>
      <c r="Z19" s="662">
        <v>1.7</v>
      </c>
      <c r="AA19" s="662"/>
      <c r="AB19" s="662"/>
      <c r="AC19" s="662"/>
      <c r="AD19" s="663">
        <v>815277</v>
      </c>
      <c r="AE19" s="663"/>
      <c r="AF19" s="663"/>
      <c r="AG19" s="663"/>
      <c r="AH19" s="663"/>
      <c r="AI19" s="663"/>
      <c r="AJ19" s="663"/>
      <c r="AK19" s="663"/>
      <c r="AL19" s="664">
        <v>3.3</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932529</v>
      </c>
      <c r="BH19" s="660"/>
      <c r="BI19" s="660"/>
      <c r="BJ19" s="660"/>
      <c r="BK19" s="660"/>
      <c r="BL19" s="660"/>
      <c r="BM19" s="660"/>
      <c r="BN19" s="661"/>
      <c r="BO19" s="662">
        <v>4.3</v>
      </c>
      <c r="BP19" s="662"/>
      <c r="BQ19" s="662"/>
      <c r="BR19" s="662"/>
      <c r="BS19" s="668" t="s">
        <v>121</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225</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225</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209989</v>
      </c>
      <c r="S20" s="660"/>
      <c r="T20" s="660"/>
      <c r="U20" s="660"/>
      <c r="V20" s="660"/>
      <c r="W20" s="660"/>
      <c r="X20" s="660"/>
      <c r="Y20" s="661"/>
      <c r="Z20" s="662">
        <v>0.4</v>
      </c>
      <c r="AA20" s="662"/>
      <c r="AB20" s="662"/>
      <c r="AC20" s="662"/>
      <c r="AD20" s="663" t="s">
        <v>121</v>
      </c>
      <c r="AE20" s="663"/>
      <c r="AF20" s="663"/>
      <c r="AG20" s="663"/>
      <c r="AH20" s="663"/>
      <c r="AI20" s="663"/>
      <c r="AJ20" s="663"/>
      <c r="AK20" s="663"/>
      <c r="AL20" s="664" t="s">
        <v>121</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932529</v>
      </c>
      <c r="BH20" s="660"/>
      <c r="BI20" s="660"/>
      <c r="BJ20" s="660"/>
      <c r="BK20" s="660"/>
      <c r="BL20" s="660"/>
      <c r="BM20" s="660"/>
      <c r="BN20" s="661"/>
      <c r="BO20" s="662">
        <v>4.3</v>
      </c>
      <c r="BP20" s="662"/>
      <c r="BQ20" s="662"/>
      <c r="BR20" s="662"/>
      <c r="BS20" s="668" t="s">
        <v>225</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45933752</v>
      </c>
      <c r="CS20" s="660"/>
      <c r="CT20" s="660"/>
      <c r="CU20" s="660"/>
      <c r="CV20" s="660"/>
      <c r="CW20" s="660"/>
      <c r="CX20" s="660"/>
      <c r="CY20" s="661"/>
      <c r="CZ20" s="662">
        <v>100</v>
      </c>
      <c r="DA20" s="662"/>
      <c r="DB20" s="662"/>
      <c r="DC20" s="662"/>
      <c r="DD20" s="668">
        <v>3875331</v>
      </c>
      <c r="DE20" s="660"/>
      <c r="DF20" s="660"/>
      <c r="DG20" s="660"/>
      <c r="DH20" s="660"/>
      <c r="DI20" s="660"/>
      <c r="DJ20" s="660"/>
      <c r="DK20" s="660"/>
      <c r="DL20" s="660"/>
      <c r="DM20" s="660"/>
      <c r="DN20" s="660"/>
      <c r="DO20" s="660"/>
      <c r="DP20" s="661"/>
      <c r="DQ20" s="668">
        <v>29078368</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v>659</v>
      </c>
      <c r="S21" s="660"/>
      <c r="T21" s="660"/>
      <c r="U21" s="660"/>
      <c r="V21" s="660"/>
      <c r="W21" s="660"/>
      <c r="X21" s="660"/>
      <c r="Y21" s="661"/>
      <c r="Z21" s="662">
        <v>0</v>
      </c>
      <c r="AA21" s="662"/>
      <c r="AB21" s="662"/>
      <c r="AC21" s="662"/>
      <c r="AD21" s="663" t="s">
        <v>169</v>
      </c>
      <c r="AE21" s="663"/>
      <c r="AF21" s="663"/>
      <c r="AG21" s="663"/>
      <c r="AH21" s="663"/>
      <c r="AI21" s="663"/>
      <c r="AJ21" s="663"/>
      <c r="AK21" s="663"/>
      <c r="AL21" s="664" t="s">
        <v>225</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25740932</v>
      </c>
      <c r="S22" s="660"/>
      <c r="T22" s="660"/>
      <c r="U22" s="660"/>
      <c r="V22" s="660"/>
      <c r="W22" s="660"/>
      <c r="X22" s="660"/>
      <c r="Y22" s="661"/>
      <c r="Z22" s="662">
        <v>52.5</v>
      </c>
      <c r="AA22" s="662"/>
      <c r="AB22" s="662"/>
      <c r="AC22" s="662"/>
      <c r="AD22" s="663">
        <v>24597755</v>
      </c>
      <c r="AE22" s="663"/>
      <c r="AF22" s="663"/>
      <c r="AG22" s="663"/>
      <c r="AH22" s="663"/>
      <c r="AI22" s="663"/>
      <c r="AJ22" s="663"/>
      <c r="AK22" s="663"/>
      <c r="AL22" s="664">
        <v>99.6</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225</v>
      </c>
      <c r="BP22" s="662"/>
      <c r="BQ22" s="662"/>
      <c r="BR22" s="662"/>
      <c r="BS22" s="668" t="s">
        <v>121</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21642</v>
      </c>
      <c r="S23" s="660"/>
      <c r="T23" s="660"/>
      <c r="U23" s="660"/>
      <c r="V23" s="660"/>
      <c r="W23" s="660"/>
      <c r="X23" s="660"/>
      <c r="Y23" s="661"/>
      <c r="Z23" s="662">
        <v>0</v>
      </c>
      <c r="AA23" s="662"/>
      <c r="AB23" s="662"/>
      <c r="AC23" s="662"/>
      <c r="AD23" s="663">
        <v>21642</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v>932529</v>
      </c>
      <c r="BH23" s="660"/>
      <c r="BI23" s="660"/>
      <c r="BJ23" s="660"/>
      <c r="BK23" s="660"/>
      <c r="BL23" s="660"/>
      <c r="BM23" s="660"/>
      <c r="BN23" s="661"/>
      <c r="BO23" s="662">
        <v>4.3</v>
      </c>
      <c r="BP23" s="662"/>
      <c r="BQ23" s="662"/>
      <c r="BR23" s="662"/>
      <c r="BS23" s="668" t="s">
        <v>169</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511737</v>
      </c>
      <c r="S24" s="660"/>
      <c r="T24" s="660"/>
      <c r="U24" s="660"/>
      <c r="V24" s="660"/>
      <c r="W24" s="660"/>
      <c r="X24" s="660"/>
      <c r="Y24" s="661"/>
      <c r="Z24" s="662">
        <v>1</v>
      </c>
      <c r="AA24" s="662"/>
      <c r="AB24" s="662"/>
      <c r="AC24" s="662"/>
      <c r="AD24" s="663" t="s">
        <v>121</v>
      </c>
      <c r="AE24" s="663"/>
      <c r="AF24" s="663"/>
      <c r="AG24" s="663"/>
      <c r="AH24" s="663"/>
      <c r="AI24" s="663"/>
      <c r="AJ24" s="663"/>
      <c r="AK24" s="663"/>
      <c r="AL24" s="664" t="s">
        <v>121</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225</v>
      </c>
      <c r="BP24" s="662"/>
      <c r="BQ24" s="662"/>
      <c r="BR24" s="662"/>
      <c r="BS24" s="668" t="s">
        <v>121</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24035374</v>
      </c>
      <c r="CS24" s="649"/>
      <c r="CT24" s="649"/>
      <c r="CU24" s="649"/>
      <c r="CV24" s="649"/>
      <c r="CW24" s="649"/>
      <c r="CX24" s="649"/>
      <c r="CY24" s="650"/>
      <c r="CZ24" s="653">
        <v>52.3</v>
      </c>
      <c r="DA24" s="654"/>
      <c r="DB24" s="654"/>
      <c r="DC24" s="673"/>
      <c r="DD24" s="692">
        <v>14233927</v>
      </c>
      <c r="DE24" s="649"/>
      <c r="DF24" s="649"/>
      <c r="DG24" s="649"/>
      <c r="DH24" s="649"/>
      <c r="DI24" s="649"/>
      <c r="DJ24" s="649"/>
      <c r="DK24" s="650"/>
      <c r="DL24" s="692">
        <v>14011838</v>
      </c>
      <c r="DM24" s="649"/>
      <c r="DN24" s="649"/>
      <c r="DO24" s="649"/>
      <c r="DP24" s="649"/>
      <c r="DQ24" s="649"/>
      <c r="DR24" s="649"/>
      <c r="DS24" s="649"/>
      <c r="DT24" s="649"/>
      <c r="DU24" s="649"/>
      <c r="DV24" s="650"/>
      <c r="DW24" s="653">
        <v>54.4</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432574</v>
      </c>
      <c r="S25" s="660"/>
      <c r="T25" s="660"/>
      <c r="U25" s="660"/>
      <c r="V25" s="660"/>
      <c r="W25" s="660"/>
      <c r="X25" s="660"/>
      <c r="Y25" s="661"/>
      <c r="Z25" s="662">
        <v>0.9</v>
      </c>
      <c r="AA25" s="662"/>
      <c r="AB25" s="662"/>
      <c r="AC25" s="662"/>
      <c r="AD25" s="663">
        <v>64384</v>
      </c>
      <c r="AE25" s="663"/>
      <c r="AF25" s="663"/>
      <c r="AG25" s="663"/>
      <c r="AH25" s="663"/>
      <c r="AI25" s="663"/>
      <c r="AJ25" s="663"/>
      <c r="AK25" s="663"/>
      <c r="AL25" s="664">
        <v>0.3</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121</v>
      </c>
      <c r="BP25" s="662"/>
      <c r="BQ25" s="662"/>
      <c r="BR25" s="662"/>
      <c r="BS25" s="668" t="s">
        <v>225</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6714172</v>
      </c>
      <c r="CS25" s="695"/>
      <c r="CT25" s="695"/>
      <c r="CU25" s="695"/>
      <c r="CV25" s="695"/>
      <c r="CW25" s="695"/>
      <c r="CX25" s="695"/>
      <c r="CY25" s="696"/>
      <c r="CZ25" s="664">
        <v>14.6</v>
      </c>
      <c r="DA25" s="693"/>
      <c r="DB25" s="693"/>
      <c r="DC25" s="697"/>
      <c r="DD25" s="668">
        <v>6099251</v>
      </c>
      <c r="DE25" s="695"/>
      <c r="DF25" s="695"/>
      <c r="DG25" s="695"/>
      <c r="DH25" s="695"/>
      <c r="DI25" s="695"/>
      <c r="DJ25" s="695"/>
      <c r="DK25" s="696"/>
      <c r="DL25" s="668">
        <v>5878142</v>
      </c>
      <c r="DM25" s="695"/>
      <c r="DN25" s="695"/>
      <c r="DO25" s="695"/>
      <c r="DP25" s="695"/>
      <c r="DQ25" s="695"/>
      <c r="DR25" s="695"/>
      <c r="DS25" s="695"/>
      <c r="DT25" s="695"/>
      <c r="DU25" s="695"/>
      <c r="DV25" s="696"/>
      <c r="DW25" s="664">
        <v>22.8</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115653</v>
      </c>
      <c r="S26" s="660"/>
      <c r="T26" s="660"/>
      <c r="U26" s="660"/>
      <c r="V26" s="660"/>
      <c r="W26" s="660"/>
      <c r="X26" s="660"/>
      <c r="Y26" s="661"/>
      <c r="Z26" s="662">
        <v>0.2</v>
      </c>
      <c r="AA26" s="662"/>
      <c r="AB26" s="662"/>
      <c r="AC26" s="662"/>
      <c r="AD26" s="663" t="s">
        <v>225</v>
      </c>
      <c r="AE26" s="663"/>
      <c r="AF26" s="663"/>
      <c r="AG26" s="663"/>
      <c r="AH26" s="663"/>
      <c r="AI26" s="663"/>
      <c r="AJ26" s="663"/>
      <c r="AK26" s="663"/>
      <c r="AL26" s="664" t="s">
        <v>121</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225</v>
      </c>
      <c r="BP26" s="662"/>
      <c r="BQ26" s="662"/>
      <c r="BR26" s="662"/>
      <c r="BS26" s="668" t="s">
        <v>169</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4797686</v>
      </c>
      <c r="CS26" s="660"/>
      <c r="CT26" s="660"/>
      <c r="CU26" s="660"/>
      <c r="CV26" s="660"/>
      <c r="CW26" s="660"/>
      <c r="CX26" s="660"/>
      <c r="CY26" s="661"/>
      <c r="CZ26" s="664">
        <v>10.4</v>
      </c>
      <c r="DA26" s="693"/>
      <c r="DB26" s="693"/>
      <c r="DC26" s="697"/>
      <c r="DD26" s="668">
        <v>4192024</v>
      </c>
      <c r="DE26" s="660"/>
      <c r="DF26" s="660"/>
      <c r="DG26" s="660"/>
      <c r="DH26" s="660"/>
      <c r="DI26" s="660"/>
      <c r="DJ26" s="660"/>
      <c r="DK26" s="661"/>
      <c r="DL26" s="668" t="s">
        <v>169</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7793985</v>
      </c>
      <c r="S27" s="660"/>
      <c r="T27" s="660"/>
      <c r="U27" s="660"/>
      <c r="V27" s="660"/>
      <c r="W27" s="660"/>
      <c r="X27" s="660"/>
      <c r="Y27" s="661"/>
      <c r="Z27" s="662">
        <v>15.9</v>
      </c>
      <c r="AA27" s="662"/>
      <c r="AB27" s="662"/>
      <c r="AC27" s="662"/>
      <c r="AD27" s="663" t="s">
        <v>121</v>
      </c>
      <c r="AE27" s="663"/>
      <c r="AF27" s="663"/>
      <c r="AG27" s="663"/>
      <c r="AH27" s="663"/>
      <c r="AI27" s="663"/>
      <c r="AJ27" s="663"/>
      <c r="AK27" s="663"/>
      <c r="AL27" s="664" t="s">
        <v>121</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21775966</v>
      </c>
      <c r="BH27" s="660"/>
      <c r="BI27" s="660"/>
      <c r="BJ27" s="660"/>
      <c r="BK27" s="660"/>
      <c r="BL27" s="660"/>
      <c r="BM27" s="660"/>
      <c r="BN27" s="661"/>
      <c r="BO27" s="662">
        <v>100</v>
      </c>
      <c r="BP27" s="662"/>
      <c r="BQ27" s="662"/>
      <c r="BR27" s="662"/>
      <c r="BS27" s="668">
        <v>91988</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12914849</v>
      </c>
      <c r="CS27" s="695"/>
      <c r="CT27" s="695"/>
      <c r="CU27" s="695"/>
      <c r="CV27" s="695"/>
      <c r="CW27" s="695"/>
      <c r="CX27" s="695"/>
      <c r="CY27" s="696"/>
      <c r="CZ27" s="664">
        <v>28.1</v>
      </c>
      <c r="DA27" s="693"/>
      <c r="DB27" s="693"/>
      <c r="DC27" s="697"/>
      <c r="DD27" s="668">
        <v>3896521</v>
      </c>
      <c r="DE27" s="695"/>
      <c r="DF27" s="695"/>
      <c r="DG27" s="695"/>
      <c r="DH27" s="695"/>
      <c r="DI27" s="695"/>
      <c r="DJ27" s="695"/>
      <c r="DK27" s="696"/>
      <c r="DL27" s="668">
        <v>3895541</v>
      </c>
      <c r="DM27" s="695"/>
      <c r="DN27" s="695"/>
      <c r="DO27" s="695"/>
      <c r="DP27" s="695"/>
      <c r="DQ27" s="695"/>
      <c r="DR27" s="695"/>
      <c r="DS27" s="695"/>
      <c r="DT27" s="695"/>
      <c r="DU27" s="695"/>
      <c r="DV27" s="696"/>
      <c r="DW27" s="664">
        <v>15.1</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225</v>
      </c>
      <c r="AA28" s="662"/>
      <c r="AB28" s="662"/>
      <c r="AC28" s="662"/>
      <c r="AD28" s="663" t="s">
        <v>225</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4406353</v>
      </c>
      <c r="CS28" s="660"/>
      <c r="CT28" s="660"/>
      <c r="CU28" s="660"/>
      <c r="CV28" s="660"/>
      <c r="CW28" s="660"/>
      <c r="CX28" s="660"/>
      <c r="CY28" s="661"/>
      <c r="CZ28" s="664">
        <v>9.6</v>
      </c>
      <c r="DA28" s="693"/>
      <c r="DB28" s="693"/>
      <c r="DC28" s="697"/>
      <c r="DD28" s="668">
        <v>4238155</v>
      </c>
      <c r="DE28" s="660"/>
      <c r="DF28" s="660"/>
      <c r="DG28" s="660"/>
      <c r="DH28" s="660"/>
      <c r="DI28" s="660"/>
      <c r="DJ28" s="660"/>
      <c r="DK28" s="661"/>
      <c r="DL28" s="668">
        <v>4238155</v>
      </c>
      <c r="DM28" s="660"/>
      <c r="DN28" s="660"/>
      <c r="DO28" s="660"/>
      <c r="DP28" s="660"/>
      <c r="DQ28" s="660"/>
      <c r="DR28" s="660"/>
      <c r="DS28" s="660"/>
      <c r="DT28" s="660"/>
      <c r="DU28" s="660"/>
      <c r="DV28" s="661"/>
      <c r="DW28" s="664">
        <v>16.5</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2552513</v>
      </c>
      <c r="S29" s="660"/>
      <c r="T29" s="660"/>
      <c r="U29" s="660"/>
      <c r="V29" s="660"/>
      <c r="W29" s="660"/>
      <c r="X29" s="660"/>
      <c r="Y29" s="661"/>
      <c r="Z29" s="662">
        <v>5.2</v>
      </c>
      <c r="AA29" s="662"/>
      <c r="AB29" s="662"/>
      <c r="AC29" s="662"/>
      <c r="AD29" s="663" t="s">
        <v>121</v>
      </c>
      <c r="AE29" s="663"/>
      <c r="AF29" s="663"/>
      <c r="AG29" s="663"/>
      <c r="AH29" s="663"/>
      <c r="AI29" s="663"/>
      <c r="AJ29" s="663"/>
      <c r="AK29" s="663"/>
      <c r="AL29" s="664" t="s">
        <v>121</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4406306</v>
      </c>
      <c r="CS29" s="695"/>
      <c r="CT29" s="695"/>
      <c r="CU29" s="695"/>
      <c r="CV29" s="695"/>
      <c r="CW29" s="695"/>
      <c r="CX29" s="695"/>
      <c r="CY29" s="696"/>
      <c r="CZ29" s="664">
        <v>9.6</v>
      </c>
      <c r="DA29" s="693"/>
      <c r="DB29" s="693"/>
      <c r="DC29" s="697"/>
      <c r="DD29" s="668">
        <v>4238108</v>
      </c>
      <c r="DE29" s="695"/>
      <c r="DF29" s="695"/>
      <c r="DG29" s="695"/>
      <c r="DH29" s="695"/>
      <c r="DI29" s="695"/>
      <c r="DJ29" s="695"/>
      <c r="DK29" s="696"/>
      <c r="DL29" s="668">
        <v>4238108</v>
      </c>
      <c r="DM29" s="695"/>
      <c r="DN29" s="695"/>
      <c r="DO29" s="695"/>
      <c r="DP29" s="695"/>
      <c r="DQ29" s="695"/>
      <c r="DR29" s="695"/>
      <c r="DS29" s="695"/>
      <c r="DT29" s="695"/>
      <c r="DU29" s="695"/>
      <c r="DV29" s="696"/>
      <c r="DW29" s="664">
        <v>16.5</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8479</v>
      </c>
      <c r="S30" s="660"/>
      <c r="T30" s="660"/>
      <c r="U30" s="660"/>
      <c r="V30" s="660"/>
      <c r="W30" s="660"/>
      <c r="X30" s="660"/>
      <c r="Y30" s="661"/>
      <c r="Z30" s="662">
        <v>0</v>
      </c>
      <c r="AA30" s="662"/>
      <c r="AB30" s="662"/>
      <c r="AC30" s="662"/>
      <c r="AD30" s="663">
        <v>4338</v>
      </c>
      <c r="AE30" s="663"/>
      <c r="AF30" s="663"/>
      <c r="AG30" s="663"/>
      <c r="AH30" s="663"/>
      <c r="AI30" s="663"/>
      <c r="AJ30" s="663"/>
      <c r="AK30" s="663"/>
      <c r="AL30" s="664">
        <v>0</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99</v>
      </c>
      <c r="BH30" s="720"/>
      <c r="BI30" s="720"/>
      <c r="BJ30" s="720"/>
      <c r="BK30" s="720"/>
      <c r="BL30" s="720"/>
      <c r="BM30" s="654">
        <v>96.3</v>
      </c>
      <c r="BN30" s="720"/>
      <c r="BO30" s="720"/>
      <c r="BP30" s="720"/>
      <c r="BQ30" s="721"/>
      <c r="BR30" s="719">
        <v>98.9</v>
      </c>
      <c r="BS30" s="720"/>
      <c r="BT30" s="720"/>
      <c r="BU30" s="720"/>
      <c r="BV30" s="720"/>
      <c r="BW30" s="720"/>
      <c r="BX30" s="654">
        <v>95.9</v>
      </c>
      <c r="BY30" s="720"/>
      <c r="BZ30" s="720"/>
      <c r="CA30" s="720"/>
      <c r="CB30" s="721"/>
      <c r="CD30" s="724"/>
      <c r="CE30" s="725"/>
      <c r="CF30" s="674" t="s">
        <v>302</v>
      </c>
      <c r="CG30" s="675"/>
      <c r="CH30" s="675"/>
      <c r="CI30" s="675"/>
      <c r="CJ30" s="675"/>
      <c r="CK30" s="675"/>
      <c r="CL30" s="675"/>
      <c r="CM30" s="675"/>
      <c r="CN30" s="675"/>
      <c r="CO30" s="675"/>
      <c r="CP30" s="675"/>
      <c r="CQ30" s="676"/>
      <c r="CR30" s="659">
        <v>4102247</v>
      </c>
      <c r="CS30" s="660"/>
      <c r="CT30" s="660"/>
      <c r="CU30" s="660"/>
      <c r="CV30" s="660"/>
      <c r="CW30" s="660"/>
      <c r="CX30" s="660"/>
      <c r="CY30" s="661"/>
      <c r="CZ30" s="664">
        <v>8.9</v>
      </c>
      <c r="DA30" s="693"/>
      <c r="DB30" s="693"/>
      <c r="DC30" s="697"/>
      <c r="DD30" s="668">
        <v>3934934</v>
      </c>
      <c r="DE30" s="660"/>
      <c r="DF30" s="660"/>
      <c r="DG30" s="660"/>
      <c r="DH30" s="660"/>
      <c r="DI30" s="660"/>
      <c r="DJ30" s="660"/>
      <c r="DK30" s="661"/>
      <c r="DL30" s="668">
        <v>3934934</v>
      </c>
      <c r="DM30" s="660"/>
      <c r="DN30" s="660"/>
      <c r="DO30" s="660"/>
      <c r="DP30" s="660"/>
      <c r="DQ30" s="660"/>
      <c r="DR30" s="660"/>
      <c r="DS30" s="660"/>
      <c r="DT30" s="660"/>
      <c r="DU30" s="660"/>
      <c r="DV30" s="661"/>
      <c r="DW30" s="664">
        <v>15.3</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785982</v>
      </c>
      <c r="S31" s="660"/>
      <c r="T31" s="660"/>
      <c r="U31" s="660"/>
      <c r="V31" s="660"/>
      <c r="W31" s="660"/>
      <c r="X31" s="660"/>
      <c r="Y31" s="661"/>
      <c r="Z31" s="662">
        <v>1.6</v>
      </c>
      <c r="AA31" s="662"/>
      <c r="AB31" s="662"/>
      <c r="AC31" s="662"/>
      <c r="AD31" s="663" t="s">
        <v>225</v>
      </c>
      <c r="AE31" s="663"/>
      <c r="AF31" s="663"/>
      <c r="AG31" s="663"/>
      <c r="AH31" s="663"/>
      <c r="AI31" s="663"/>
      <c r="AJ31" s="663"/>
      <c r="AK31" s="663"/>
      <c r="AL31" s="664" t="s">
        <v>121</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98.4</v>
      </c>
      <c r="BH31" s="695"/>
      <c r="BI31" s="695"/>
      <c r="BJ31" s="695"/>
      <c r="BK31" s="695"/>
      <c r="BL31" s="695"/>
      <c r="BM31" s="665">
        <v>94.1</v>
      </c>
      <c r="BN31" s="717"/>
      <c r="BO31" s="717"/>
      <c r="BP31" s="717"/>
      <c r="BQ31" s="718"/>
      <c r="BR31" s="716">
        <v>98.4</v>
      </c>
      <c r="BS31" s="695"/>
      <c r="BT31" s="695"/>
      <c r="BU31" s="695"/>
      <c r="BV31" s="695"/>
      <c r="BW31" s="695"/>
      <c r="BX31" s="665">
        <v>93.5</v>
      </c>
      <c r="BY31" s="717"/>
      <c r="BZ31" s="717"/>
      <c r="CA31" s="717"/>
      <c r="CB31" s="718"/>
      <c r="CD31" s="724"/>
      <c r="CE31" s="725"/>
      <c r="CF31" s="674" t="s">
        <v>306</v>
      </c>
      <c r="CG31" s="675"/>
      <c r="CH31" s="675"/>
      <c r="CI31" s="675"/>
      <c r="CJ31" s="675"/>
      <c r="CK31" s="675"/>
      <c r="CL31" s="675"/>
      <c r="CM31" s="675"/>
      <c r="CN31" s="675"/>
      <c r="CO31" s="675"/>
      <c r="CP31" s="675"/>
      <c r="CQ31" s="676"/>
      <c r="CR31" s="659">
        <v>304059</v>
      </c>
      <c r="CS31" s="695"/>
      <c r="CT31" s="695"/>
      <c r="CU31" s="695"/>
      <c r="CV31" s="695"/>
      <c r="CW31" s="695"/>
      <c r="CX31" s="695"/>
      <c r="CY31" s="696"/>
      <c r="CZ31" s="664">
        <v>0.7</v>
      </c>
      <c r="DA31" s="693"/>
      <c r="DB31" s="693"/>
      <c r="DC31" s="697"/>
      <c r="DD31" s="668">
        <v>303174</v>
      </c>
      <c r="DE31" s="695"/>
      <c r="DF31" s="695"/>
      <c r="DG31" s="695"/>
      <c r="DH31" s="695"/>
      <c r="DI31" s="695"/>
      <c r="DJ31" s="695"/>
      <c r="DK31" s="696"/>
      <c r="DL31" s="668">
        <v>303174</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2390554</v>
      </c>
      <c r="S32" s="660"/>
      <c r="T32" s="660"/>
      <c r="U32" s="660"/>
      <c r="V32" s="660"/>
      <c r="W32" s="660"/>
      <c r="X32" s="660"/>
      <c r="Y32" s="661"/>
      <c r="Z32" s="662">
        <v>4.9000000000000004</v>
      </c>
      <c r="AA32" s="662"/>
      <c r="AB32" s="662"/>
      <c r="AC32" s="662"/>
      <c r="AD32" s="663" t="s">
        <v>121</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99.3</v>
      </c>
      <c r="BH32" s="729"/>
      <c r="BI32" s="729"/>
      <c r="BJ32" s="729"/>
      <c r="BK32" s="729"/>
      <c r="BL32" s="729"/>
      <c r="BM32" s="730">
        <v>97.9</v>
      </c>
      <c r="BN32" s="729"/>
      <c r="BO32" s="729"/>
      <c r="BP32" s="729"/>
      <c r="BQ32" s="731"/>
      <c r="BR32" s="728">
        <v>99.2</v>
      </c>
      <c r="BS32" s="729"/>
      <c r="BT32" s="729"/>
      <c r="BU32" s="729"/>
      <c r="BV32" s="729"/>
      <c r="BW32" s="729"/>
      <c r="BX32" s="730">
        <v>97.5</v>
      </c>
      <c r="BY32" s="729"/>
      <c r="BZ32" s="729"/>
      <c r="CA32" s="729"/>
      <c r="CB32" s="731"/>
      <c r="CD32" s="726"/>
      <c r="CE32" s="727"/>
      <c r="CF32" s="674" t="s">
        <v>309</v>
      </c>
      <c r="CG32" s="675"/>
      <c r="CH32" s="675"/>
      <c r="CI32" s="675"/>
      <c r="CJ32" s="675"/>
      <c r="CK32" s="675"/>
      <c r="CL32" s="675"/>
      <c r="CM32" s="675"/>
      <c r="CN32" s="675"/>
      <c r="CO32" s="675"/>
      <c r="CP32" s="675"/>
      <c r="CQ32" s="676"/>
      <c r="CR32" s="659">
        <v>47</v>
      </c>
      <c r="CS32" s="660"/>
      <c r="CT32" s="660"/>
      <c r="CU32" s="660"/>
      <c r="CV32" s="660"/>
      <c r="CW32" s="660"/>
      <c r="CX32" s="660"/>
      <c r="CY32" s="661"/>
      <c r="CZ32" s="664">
        <v>0</v>
      </c>
      <c r="DA32" s="693"/>
      <c r="DB32" s="693"/>
      <c r="DC32" s="697"/>
      <c r="DD32" s="668">
        <v>47</v>
      </c>
      <c r="DE32" s="660"/>
      <c r="DF32" s="660"/>
      <c r="DG32" s="660"/>
      <c r="DH32" s="660"/>
      <c r="DI32" s="660"/>
      <c r="DJ32" s="660"/>
      <c r="DK32" s="661"/>
      <c r="DL32" s="668">
        <v>47</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3273089</v>
      </c>
      <c r="S33" s="660"/>
      <c r="T33" s="660"/>
      <c r="U33" s="660"/>
      <c r="V33" s="660"/>
      <c r="W33" s="660"/>
      <c r="X33" s="660"/>
      <c r="Y33" s="661"/>
      <c r="Z33" s="662">
        <v>6.7</v>
      </c>
      <c r="AA33" s="662"/>
      <c r="AB33" s="662"/>
      <c r="AC33" s="662"/>
      <c r="AD33" s="663" t="s">
        <v>169</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18023047</v>
      </c>
      <c r="CS33" s="695"/>
      <c r="CT33" s="695"/>
      <c r="CU33" s="695"/>
      <c r="CV33" s="695"/>
      <c r="CW33" s="695"/>
      <c r="CX33" s="695"/>
      <c r="CY33" s="696"/>
      <c r="CZ33" s="664">
        <v>39.200000000000003</v>
      </c>
      <c r="DA33" s="693"/>
      <c r="DB33" s="693"/>
      <c r="DC33" s="697"/>
      <c r="DD33" s="668">
        <v>14474930</v>
      </c>
      <c r="DE33" s="695"/>
      <c r="DF33" s="695"/>
      <c r="DG33" s="695"/>
      <c r="DH33" s="695"/>
      <c r="DI33" s="695"/>
      <c r="DJ33" s="695"/>
      <c r="DK33" s="696"/>
      <c r="DL33" s="668">
        <v>10195528</v>
      </c>
      <c r="DM33" s="695"/>
      <c r="DN33" s="695"/>
      <c r="DO33" s="695"/>
      <c r="DP33" s="695"/>
      <c r="DQ33" s="695"/>
      <c r="DR33" s="695"/>
      <c r="DS33" s="695"/>
      <c r="DT33" s="695"/>
      <c r="DU33" s="695"/>
      <c r="DV33" s="696"/>
      <c r="DW33" s="664">
        <v>39.6</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1877631</v>
      </c>
      <c r="S34" s="660"/>
      <c r="T34" s="660"/>
      <c r="U34" s="660"/>
      <c r="V34" s="660"/>
      <c r="W34" s="660"/>
      <c r="X34" s="660"/>
      <c r="Y34" s="661"/>
      <c r="Z34" s="662">
        <v>3.8</v>
      </c>
      <c r="AA34" s="662"/>
      <c r="AB34" s="662"/>
      <c r="AC34" s="662"/>
      <c r="AD34" s="663">
        <v>1762</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6502245</v>
      </c>
      <c r="CS34" s="660"/>
      <c r="CT34" s="660"/>
      <c r="CU34" s="660"/>
      <c r="CV34" s="660"/>
      <c r="CW34" s="660"/>
      <c r="CX34" s="660"/>
      <c r="CY34" s="661"/>
      <c r="CZ34" s="664">
        <v>14.2</v>
      </c>
      <c r="DA34" s="693"/>
      <c r="DB34" s="693"/>
      <c r="DC34" s="697"/>
      <c r="DD34" s="668">
        <v>5120111</v>
      </c>
      <c r="DE34" s="660"/>
      <c r="DF34" s="660"/>
      <c r="DG34" s="660"/>
      <c r="DH34" s="660"/>
      <c r="DI34" s="660"/>
      <c r="DJ34" s="660"/>
      <c r="DK34" s="661"/>
      <c r="DL34" s="668">
        <v>4880636</v>
      </c>
      <c r="DM34" s="660"/>
      <c r="DN34" s="660"/>
      <c r="DO34" s="660"/>
      <c r="DP34" s="660"/>
      <c r="DQ34" s="660"/>
      <c r="DR34" s="660"/>
      <c r="DS34" s="660"/>
      <c r="DT34" s="660"/>
      <c r="DU34" s="660"/>
      <c r="DV34" s="661"/>
      <c r="DW34" s="664">
        <v>19</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3565345</v>
      </c>
      <c r="S35" s="660"/>
      <c r="T35" s="660"/>
      <c r="U35" s="660"/>
      <c r="V35" s="660"/>
      <c r="W35" s="660"/>
      <c r="X35" s="660"/>
      <c r="Y35" s="661"/>
      <c r="Z35" s="662">
        <v>7.3</v>
      </c>
      <c r="AA35" s="662"/>
      <c r="AB35" s="662"/>
      <c r="AC35" s="662"/>
      <c r="AD35" s="663" t="s">
        <v>121</v>
      </c>
      <c r="AE35" s="663"/>
      <c r="AF35" s="663"/>
      <c r="AG35" s="663"/>
      <c r="AH35" s="663"/>
      <c r="AI35" s="663"/>
      <c r="AJ35" s="663"/>
      <c r="AK35" s="663"/>
      <c r="AL35" s="664" t="s">
        <v>225</v>
      </c>
      <c r="AM35" s="665"/>
      <c r="AN35" s="665"/>
      <c r="AO35" s="666"/>
      <c r="AP35" s="214"/>
      <c r="AQ35" s="732" t="s">
        <v>317</v>
      </c>
      <c r="AR35" s="733"/>
      <c r="AS35" s="733"/>
      <c r="AT35" s="733"/>
      <c r="AU35" s="733"/>
      <c r="AV35" s="733"/>
      <c r="AW35" s="733"/>
      <c r="AX35" s="733"/>
      <c r="AY35" s="734"/>
      <c r="AZ35" s="648">
        <v>4955061</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477905</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801256</v>
      </c>
      <c r="CS35" s="695"/>
      <c r="CT35" s="695"/>
      <c r="CU35" s="695"/>
      <c r="CV35" s="695"/>
      <c r="CW35" s="695"/>
      <c r="CX35" s="695"/>
      <c r="CY35" s="696"/>
      <c r="CZ35" s="664">
        <v>1.7</v>
      </c>
      <c r="DA35" s="693"/>
      <c r="DB35" s="693"/>
      <c r="DC35" s="697"/>
      <c r="DD35" s="668">
        <v>750744</v>
      </c>
      <c r="DE35" s="695"/>
      <c r="DF35" s="695"/>
      <c r="DG35" s="695"/>
      <c r="DH35" s="695"/>
      <c r="DI35" s="695"/>
      <c r="DJ35" s="695"/>
      <c r="DK35" s="696"/>
      <c r="DL35" s="668">
        <v>750744</v>
      </c>
      <c r="DM35" s="695"/>
      <c r="DN35" s="695"/>
      <c r="DO35" s="695"/>
      <c r="DP35" s="695"/>
      <c r="DQ35" s="695"/>
      <c r="DR35" s="695"/>
      <c r="DS35" s="695"/>
      <c r="DT35" s="695"/>
      <c r="DU35" s="695"/>
      <c r="DV35" s="696"/>
      <c r="DW35" s="664">
        <v>2.9</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225</v>
      </c>
      <c r="AA36" s="662"/>
      <c r="AB36" s="662"/>
      <c r="AC36" s="662"/>
      <c r="AD36" s="663" t="s">
        <v>121</v>
      </c>
      <c r="AE36" s="663"/>
      <c r="AF36" s="663"/>
      <c r="AG36" s="663"/>
      <c r="AH36" s="663"/>
      <c r="AI36" s="663"/>
      <c r="AJ36" s="663"/>
      <c r="AK36" s="663"/>
      <c r="AL36" s="664" t="s">
        <v>121</v>
      </c>
      <c r="AM36" s="665"/>
      <c r="AN36" s="665"/>
      <c r="AO36" s="666"/>
      <c r="AQ36" s="736" t="s">
        <v>321</v>
      </c>
      <c r="AR36" s="737"/>
      <c r="AS36" s="737"/>
      <c r="AT36" s="737"/>
      <c r="AU36" s="737"/>
      <c r="AV36" s="737"/>
      <c r="AW36" s="737"/>
      <c r="AX36" s="737"/>
      <c r="AY36" s="738"/>
      <c r="AZ36" s="659">
        <v>1170870</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-455491</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2029991</v>
      </c>
      <c r="CS36" s="660"/>
      <c r="CT36" s="660"/>
      <c r="CU36" s="660"/>
      <c r="CV36" s="660"/>
      <c r="CW36" s="660"/>
      <c r="CX36" s="660"/>
      <c r="CY36" s="661"/>
      <c r="CZ36" s="664">
        <v>4.4000000000000004</v>
      </c>
      <c r="DA36" s="693"/>
      <c r="DB36" s="693"/>
      <c r="DC36" s="697"/>
      <c r="DD36" s="668">
        <v>1775839</v>
      </c>
      <c r="DE36" s="660"/>
      <c r="DF36" s="660"/>
      <c r="DG36" s="660"/>
      <c r="DH36" s="660"/>
      <c r="DI36" s="660"/>
      <c r="DJ36" s="660"/>
      <c r="DK36" s="661"/>
      <c r="DL36" s="668">
        <v>1362295</v>
      </c>
      <c r="DM36" s="660"/>
      <c r="DN36" s="660"/>
      <c r="DO36" s="660"/>
      <c r="DP36" s="660"/>
      <c r="DQ36" s="660"/>
      <c r="DR36" s="660"/>
      <c r="DS36" s="660"/>
      <c r="DT36" s="660"/>
      <c r="DU36" s="660"/>
      <c r="DV36" s="661"/>
      <c r="DW36" s="664">
        <v>5.3</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1053245</v>
      </c>
      <c r="S37" s="660"/>
      <c r="T37" s="660"/>
      <c r="U37" s="660"/>
      <c r="V37" s="660"/>
      <c r="W37" s="660"/>
      <c r="X37" s="660"/>
      <c r="Y37" s="661"/>
      <c r="Z37" s="662">
        <v>2.1</v>
      </c>
      <c r="AA37" s="662"/>
      <c r="AB37" s="662"/>
      <c r="AC37" s="662"/>
      <c r="AD37" s="663" t="s">
        <v>121</v>
      </c>
      <c r="AE37" s="663"/>
      <c r="AF37" s="663"/>
      <c r="AG37" s="663"/>
      <c r="AH37" s="663"/>
      <c r="AI37" s="663"/>
      <c r="AJ37" s="663"/>
      <c r="AK37" s="663"/>
      <c r="AL37" s="664" t="s">
        <v>121</v>
      </c>
      <c r="AM37" s="665"/>
      <c r="AN37" s="665"/>
      <c r="AO37" s="666"/>
      <c r="AQ37" s="736" t="s">
        <v>325</v>
      </c>
      <c r="AR37" s="737"/>
      <c r="AS37" s="737"/>
      <c r="AT37" s="737"/>
      <c r="AU37" s="737"/>
      <c r="AV37" s="737"/>
      <c r="AW37" s="737"/>
      <c r="AX37" s="737"/>
      <c r="AY37" s="738"/>
      <c r="AZ37" s="659">
        <v>20280</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22301</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416162</v>
      </c>
      <c r="CS37" s="695"/>
      <c r="CT37" s="695"/>
      <c r="CU37" s="695"/>
      <c r="CV37" s="695"/>
      <c r="CW37" s="695"/>
      <c r="CX37" s="695"/>
      <c r="CY37" s="696"/>
      <c r="CZ37" s="664">
        <v>0.9</v>
      </c>
      <c r="DA37" s="693"/>
      <c r="DB37" s="693"/>
      <c r="DC37" s="697"/>
      <c r="DD37" s="668">
        <v>416162</v>
      </c>
      <c r="DE37" s="695"/>
      <c r="DF37" s="695"/>
      <c r="DG37" s="695"/>
      <c r="DH37" s="695"/>
      <c r="DI37" s="695"/>
      <c r="DJ37" s="695"/>
      <c r="DK37" s="696"/>
      <c r="DL37" s="668">
        <v>308415</v>
      </c>
      <c r="DM37" s="695"/>
      <c r="DN37" s="695"/>
      <c r="DO37" s="695"/>
      <c r="DP37" s="695"/>
      <c r="DQ37" s="695"/>
      <c r="DR37" s="695"/>
      <c r="DS37" s="695"/>
      <c r="DT37" s="695"/>
      <c r="DU37" s="695"/>
      <c r="DV37" s="696"/>
      <c r="DW37" s="664">
        <v>1.2</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49070116</v>
      </c>
      <c r="S38" s="740"/>
      <c r="T38" s="740"/>
      <c r="U38" s="740"/>
      <c r="V38" s="740"/>
      <c r="W38" s="740"/>
      <c r="X38" s="740"/>
      <c r="Y38" s="741"/>
      <c r="Z38" s="742">
        <v>100</v>
      </c>
      <c r="AA38" s="742"/>
      <c r="AB38" s="742"/>
      <c r="AC38" s="742"/>
      <c r="AD38" s="743">
        <v>24689881</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3036</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36668</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4952025</v>
      </c>
      <c r="CS38" s="660"/>
      <c r="CT38" s="660"/>
      <c r="CU38" s="660"/>
      <c r="CV38" s="660"/>
      <c r="CW38" s="660"/>
      <c r="CX38" s="660"/>
      <c r="CY38" s="661"/>
      <c r="CZ38" s="664">
        <v>10.8</v>
      </c>
      <c r="DA38" s="693"/>
      <c r="DB38" s="693"/>
      <c r="DC38" s="697"/>
      <c r="DD38" s="668">
        <v>4506488</v>
      </c>
      <c r="DE38" s="660"/>
      <c r="DF38" s="660"/>
      <c r="DG38" s="660"/>
      <c r="DH38" s="660"/>
      <c r="DI38" s="660"/>
      <c r="DJ38" s="660"/>
      <c r="DK38" s="661"/>
      <c r="DL38" s="668">
        <v>3199781</v>
      </c>
      <c r="DM38" s="660"/>
      <c r="DN38" s="660"/>
      <c r="DO38" s="660"/>
      <c r="DP38" s="660"/>
      <c r="DQ38" s="660"/>
      <c r="DR38" s="660"/>
      <c r="DS38" s="660"/>
      <c r="DT38" s="660"/>
      <c r="DU38" s="660"/>
      <c r="DV38" s="661"/>
      <c r="DW38" s="664">
        <v>12.4</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t="s">
        <v>225</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98</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3397080</v>
      </c>
      <c r="CS39" s="695"/>
      <c r="CT39" s="695"/>
      <c r="CU39" s="695"/>
      <c r="CV39" s="695"/>
      <c r="CW39" s="695"/>
      <c r="CX39" s="695"/>
      <c r="CY39" s="696"/>
      <c r="CZ39" s="664">
        <v>7.4</v>
      </c>
      <c r="DA39" s="693"/>
      <c r="DB39" s="693"/>
      <c r="DC39" s="697"/>
      <c r="DD39" s="668">
        <v>2319676</v>
      </c>
      <c r="DE39" s="695"/>
      <c r="DF39" s="695"/>
      <c r="DG39" s="695"/>
      <c r="DH39" s="695"/>
      <c r="DI39" s="695"/>
      <c r="DJ39" s="695"/>
      <c r="DK39" s="696"/>
      <c r="DL39" s="668" t="s">
        <v>225</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1349046</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107</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340450</v>
      </c>
      <c r="CS40" s="660"/>
      <c r="CT40" s="660"/>
      <c r="CU40" s="660"/>
      <c r="CV40" s="660"/>
      <c r="CW40" s="660"/>
      <c r="CX40" s="660"/>
      <c r="CY40" s="661"/>
      <c r="CZ40" s="664">
        <v>0.7</v>
      </c>
      <c r="DA40" s="693"/>
      <c r="DB40" s="693"/>
      <c r="DC40" s="697"/>
      <c r="DD40" s="668">
        <v>2072</v>
      </c>
      <c r="DE40" s="660"/>
      <c r="DF40" s="660"/>
      <c r="DG40" s="660"/>
      <c r="DH40" s="660"/>
      <c r="DI40" s="660"/>
      <c r="DJ40" s="660"/>
      <c r="DK40" s="661"/>
      <c r="DL40" s="668">
        <v>2072</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339</v>
      </c>
      <c r="AR41" s="747"/>
      <c r="AS41" s="747"/>
      <c r="AT41" s="747"/>
      <c r="AU41" s="747"/>
      <c r="AV41" s="747"/>
      <c r="AW41" s="747"/>
      <c r="AX41" s="747"/>
      <c r="AY41" s="748"/>
      <c r="AZ41" s="739">
        <v>2411829</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299</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169</v>
      </c>
      <c r="DA41" s="693"/>
      <c r="DB41" s="693"/>
      <c r="DC41" s="697"/>
      <c r="DD41" s="668" t="s">
        <v>169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3875331</v>
      </c>
      <c r="CS42" s="660"/>
      <c r="CT42" s="660"/>
      <c r="CU42" s="660"/>
      <c r="CV42" s="660"/>
      <c r="CW42" s="660"/>
      <c r="CX42" s="660"/>
      <c r="CY42" s="661"/>
      <c r="CZ42" s="664">
        <v>8.4</v>
      </c>
      <c r="DA42" s="665"/>
      <c r="DB42" s="665"/>
      <c r="DC42" s="760"/>
      <c r="DD42" s="668">
        <v>369511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143564</v>
      </c>
      <c r="CS43" s="695"/>
      <c r="CT43" s="695"/>
      <c r="CU43" s="695"/>
      <c r="CV43" s="695"/>
      <c r="CW43" s="695"/>
      <c r="CX43" s="695"/>
      <c r="CY43" s="696"/>
      <c r="CZ43" s="664">
        <v>0.3</v>
      </c>
      <c r="DA43" s="693"/>
      <c r="DB43" s="693"/>
      <c r="DC43" s="697"/>
      <c r="DD43" s="668">
        <v>143564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297</v>
      </c>
      <c r="CE44" s="772"/>
      <c r="CF44" s="656" t="s">
        <v>347</v>
      </c>
      <c r="CG44" s="657"/>
      <c r="CH44" s="657"/>
      <c r="CI44" s="657"/>
      <c r="CJ44" s="657"/>
      <c r="CK44" s="657"/>
      <c r="CL44" s="657"/>
      <c r="CM44" s="657"/>
      <c r="CN44" s="657"/>
      <c r="CO44" s="657"/>
      <c r="CP44" s="657"/>
      <c r="CQ44" s="658"/>
      <c r="CR44" s="659">
        <v>3875331</v>
      </c>
      <c r="CS44" s="660"/>
      <c r="CT44" s="660"/>
      <c r="CU44" s="660"/>
      <c r="CV44" s="660"/>
      <c r="CW44" s="660"/>
      <c r="CX44" s="660"/>
      <c r="CY44" s="661"/>
      <c r="CZ44" s="664">
        <v>8.4</v>
      </c>
      <c r="DA44" s="665"/>
      <c r="DB44" s="665"/>
      <c r="DC44" s="760"/>
      <c r="DD44" s="668">
        <v>369511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751397</v>
      </c>
      <c r="CS45" s="695"/>
      <c r="CT45" s="695"/>
      <c r="CU45" s="695"/>
      <c r="CV45" s="695"/>
      <c r="CW45" s="695"/>
      <c r="CX45" s="695"/>
      <c r="CY45" s="696"/>
      <c r="CZ45" s="664">
        <v>1.6</v>
      </c>
      <c r="DA45" s="693"/>
      <c r="DB45" s="693"/>
      <c r="DC45" s="697"/>
      <c r="DD45" s="668">
        <v>13846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3123934</v>
      </c>
      <c r="CS46" s="660"/>
      <c r="CT46" s="660"/>
      <c r="CU46" s="660"/>
      <c r="CV46" s="660"/>
      <c r="CW46" s="660"/>
      <c r="CX46" s="660"/>
      <c r="CY46" s="661"/>
      <c r="CZ46" s="664">
        <v>6.8</v>
      </c>
      <c r="DA46" s="665"/>
      <c r="DB46" s="665"/>
      <c r="DC46" s="760"/>
      <c r="DD46" s="668">
        <v>355665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t="s">
        <v>121</v>
      </c>
      <c r="CS47" s="695"/>
      <c r="CT47" s="695"/>
      <c r="CU47" s="695"/>
      <c r="CV47" s="695"/>
      <c r="CW47" s="695"/>
      <c r="CX47" s="695"/>
      <c r="CY47" s="696"/>
      <c r="CZ47" s="664" t="s">
        <v>225</v>
      </c>
      <c r="DA47" s="693"/>
      <c r="DB47" s="693"/>
      <c r="DC47" s="697"/>
      <c r="DD47" s="668" t="s">
        <v>121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45933752</v>
      </c>
      <c r="CS49" s="729"/>
      <c r="CT49" s="729"/>
      <c r="CU49" s="729"/>
      <c r="CV49" s="729"/>
      <c r="CW49" s="729"/>
      <c r="CX49" s="729"/>
      <c r="CY49" s="761"/>
      <c r="CZ49" s="744">
        <v>100</v>
      </c>
      <c r="DA49" s="762"/>
      <c r="DB49" s="762"/>
      <c r="DC49" s="763"/>
      <c r="DD49" s="764">
        <v>29078368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yF7lELQ4+vXTfBji50PN13WtnFnmLjq4Hz+QQtCJMAW9Gq5wgjr2grWa3fTC3FamDb8yLZYsB1rOWCEt6Q9qg==" saltValue="GD49YA3ySsH8YjyO0bu7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49124</v>
      </c>
      <c r="R7" s="795"/>
      <c r="S7" s="795"/>
      <c r="T7" s="795"/>
      <c r="U7" s="795"/>
      <c r="V7" s="795">
        <v>45987</v>
      </c>
      <c r="W7" s="795"/>
      <c r="X7" s="795"/>
      <c r="Y7" s="795"/>
      <c r="Z7" s="795"/>
      <c r="AA7" s="795">
        <v>3136</v>
      </c>
      <c r="AB7" s="795"/>
      <c r="AC7" s="795"/>
      <c r="AD7" s="795"/>
      <c r="AE7" s="796"/>
      <c r="AF7" s="797">
        <v>2963</v>
      </c>
      <c r="AG7" s="798"/>
      <c r="AH7" s="798"/>
      <c r="AI7" s="798"/>
      <c r="AJ7" s="799"/>
      <c r="AK7" s="834">
        <v>2391</v>
      </c>
      <c r="AL7" s="835"/>
      <c r="AM7" s="835"/>
      <c r="AN7" s="835"/>
      <c r="AO7" s="835"/>
      <c r="AP7" s="835">
        <v>41714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559</v>
      </c>
      <c r="BT7" s="839"/>
      <c r="BU7" s="839"/>
      <c r="BV7" s="839"/>
      <c r="BW7" s="839"/>
      <c r="BX7" s="839"/>
      <c r="BY7" s="839"/>
      <c r="BZ7" s="839"/>
      <c r="CA7" s="839"/>
      <c r="CB7" s="839"/>
      <c r="CC7" s="839"/>
      <c r="CD7" s="839"/>
      <c r="CE7" s="839"/>
      <c r="CF7" s="839"/>
      <c r="CG7" s="840"/>
      <c r="CH7" s="831">
        <v>0</v>
      </c>
      <c r="CI7" s="832"/>
      <c r="CJ7" s="832"/>
      <c r="CK7" s="832"/>
      <c r="CL7" s="833"/>
      <c r="CM7" s="831">
        <v>38</v>
      </c>
      <c r="CN7" s="832"/>
      <c r="CO7" s="832"/>
      <c r="CP7" s="832"/>
      <c r="CQ7" s="833"/>
      <c r="CR7" s="831">
        <v>5</v>
      </c>
      <c r="CS7" s="832"/>
      <c r="CT7" s="832"/>
      <c r="CU7" s="832"/>
      <c r="CV7" s="833"/>
      <c r="CW7" s="831" t="s">
        <v>558</v>
      </c>
      <c r="CX7" s="832"/>
      <c r="CY7" s="832"/>
      <c r="CZ7" s="832"/>
      <c r="DA7" s="833"/>
      <c r="DB7" s="831" t="s">
        <v>567</v>
      </c>
      <c r="DC7" s="832"/>
      <c r="DD7" s="832"/>
      <c r="DE7" s="832"/>
      <c r="DF7" s="833"/>
      <c r="DG7" s="831">
        <v>1604</v>
      </c>
      <c r="DH7" s="832"/>
      <c r="DI7" s="832"/>
      <c r="DJ7" s="832"/>
      <c r="DK7" s="833"/>
      <c r="DL7" s="831" t="s">
        <v>558</v>
      </c>
      <c r="DM7" s="832"/>
      <c r="DN7" s="832"/>
      <c r="DO7" s="832"/>
      <c r="DP7" s="833"/>
      <c r="DQ7" s="831" t="s">
        <v>558</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560</v>
      </c>
      <c r="BT8" s="829"/>
      <c r="BU8" s="829"/>
      <c r="BV8" s="829"/>
      <c r="BW8" s="829"/>
      <c r="BX8" s="829"/>
      <c r="BY8" s="829"/>
      <c r="BZ8" s="829"/>
      <c r="CA8" s="829"/>
      <c r="CB8" s="829"/>
      <c r="CC8" s="829"/>
      <c r="CD8" s="829"/>
      <c r="CE8" s="829"/>
      <c r="CF8" s="829"/>
      <c r="CG8" s="830"/>
      <c r="CH8" s="841">
        <v>5</v>
      </c>
      <c r="CI8" s="842"/>
      <c r="CJ8" s="842"/>
      <c r="CK8" s="842"/>
      <c r="CL8" s="843"/>
      <c r="CM8" s="841">
        <v>117</v>
      </c>
      <c r="CN8" s="842"/>
      <c r="CO8" s="842"/>
      <c r="CP8" s="842"/>
      <c r="CQ8" s="843"/>
      <c r="CR8" s="841">
        <v>10</v>
      </c>
      <c r="CS8" s="842"/>
      <c r="CT8" s="842"/>
      <c r="CU8" s="842"/>
      <c r="CV8" s="843"/>
      <c r="CW8" s="841">
        <v>268</v>
      </c>
      <c r="CX8" s="842"/>
      <c r="CY8" s="842"/>
      <c r="CZ8" s="842"/>
      <c r="DA8" s="843"/>
      <c r="DB8" s="841" t="s">
        <v>571</v>
      </c>
      <c r="DC8" s="842"/>
      <c r="DD8" s="842"/>
      <c r="DE8" s="842"/>
      <c r="DF8" s="843"/>
      <c r="DG8" s="841" t="s">
        <v>567</v>
      </c>
      <c r="DH8" s="842"/>
      <c r="DI8" s="842"/>
      <c r="DJ8" s="842"/>
      <c r="DK8" s="843"/>
      <c r="DL8" s="841" t="s">
        <v>567</v>
      </c>
      <c r="DM8" s="842"/>
      <c r="DN8" s="842"/>
      <c r="DO8" s="842"/>
      <c r="DP8" s="843"/>
      <c r="DQ8" s="841" t="s">
        <v>567</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561</v>
      </c>
      <c r="BT9" s="829"/>
      <c r="BU9" s="829"/>
      <c r="BV9" s="829"/>
      <c r="BW9" s="829"/>
      <c r="BX9" s="829"/>
      <c r="BY9" s="829"/>
      <c r="BZ9" s="829"/>
      <c r="CA9" s="829"/>
      <c r="CB9" s="829"/>
      <c r="CC9" s="829"/>
      <c r="CD9" s="829"/>
      <c r="CE9" s="829"/>
      <c r="CF9" s="829"/>
      <c r="CG9" s="830"/>
      <c r="CH9" s="841">
        <v>6148</v>
      </c>
      <c r="CI9" s="842"/>
      <c r="CJ9" s="842"/>
      <c r="CK9" s="842"/>
      <c r="CL9" s="843"/>
      <c r="CM9" s="841">
        <v>187397</v>
      </c>
      <c r="CN9" s="842"/>
      <c r="CO9" s="842"/>
      <c r="CP9" s="842"/>
      <c r="CQ9" s="843"/>
      <c r="CR9" s="841">
        <v>2449</v>
      </c>
      <c r="CS9" s="842"/>
      <c r="CT9" s="842"/>
      <c r="CU9" s="842"/>
      <c r="CV9" s="843"/>
      <c r="CW9" s="841" t="s">
        <v>567</v>
      </c>
      <c r="CX9" s="842"/>
      <c r="CY9" s="842"/>
      <c r="CZ9" s="842"/>
      <c r="DA9" s="843"/>
      <c r="DB9" s="841">
        <v>2780</v>
      </c>
      <c r="DC9" s="842"/>
      <c r="DD9" s="842"/>
      <c r="DE9" s="842"/>
      <c r="DF9" s="843"/>
      <c r="DG9" s="841" t="s">
        <v>558</v>
      </c>
      <c r="DH9" s="842"/>
      <c r="DI9" s="842"/>
      <c r="DJ9" s="842"/>
      <c r="DK9" s="843"/>
      <c r="DL9" s="841" t="s">
        <v>558</v>
      </c>
      <c r="DM9" s="842"/>
      <c r="DN9" s="842"/>
      <c r="DO9" s="842"/>
      <c r="DP9" s="843"/>
      <c r="DQ9" s="841" t="s">
        <v>558</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377</v>
      </c>
      <c r="B23" s="850" t="s">
        <v>378</v>
      </c>
      <c r="C23" s="851"/>
      <c r="D23" s="851"/>
      <c r="E23" s="851"/>
      <c r="F23" s="851"/>
      <c r="G23" s="851"/>
      <c r="H23" s="851"/>
      <c r="I23" s="851"/>
      <c r="J23" s="851"/>
      <c r="K23" s="851"/>
      <c r="L23" s="851"/>
      <c r="M23" s="851"/>
      <c r="N23" s="851"/>
      <c r="O23" s="851"/>
      <c r="P23" s="852"/>
      <c r="Q23" s="853">
        <v>49124</v>
      </c>
      <c r="R23" s="854"/>
      <c r="S23" s="854"/>
      <c r="T23" s="854"/>
      <c r="U23" s="854"/>
      <c r="V23" s="854">
        <v>45987</v>
      </c>
      <c r="W23" s="854"/>
      <c r="X23" s="854"/>
      <c r="Y23" s="854"/>
      <c r="Z23" s="854"/>
      <c r="AA23" s="854">
        <v>3136</v>
      </c>
      <c r="AB23" s="854"/>
      <c r="AC23" s="854"/>
      <c r="AD23" s="854"/>
      <c r="AE23" s="855"/>
      <c r="AF23" s="856">
        <v>2963</v>
      </c>
      <c r="AG23" s="854"/>
      <c r="AH23" s="854"/>
      <c r="AI23" s="854"/>
      <c r="AJ23" s="857"/>
      <c r="AK23" s="858"/>
      <c r="AL23" s="859"/>
      <c r="AM23" s="859"/>
      <c r="AN23" s="859"/>
      <c r="AO23" s="859"/>
      <c r="AP23" s="854">
        <v>41714</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389</v>
      </c>
      <c r="C28" s="792"/>
      <c r="D28" s="792"/>
      <c r="E28" s="792"/>
      <c r="F28" s="792"/>
      <c r="G28" s="792"/>
      <c r="H28" s="792"/>
      <c r="I28" s="792"/>
      <c r="J28" s="792"/>
      <c r="K28" s="792"/>
      <c r="L28" s="792"/>
      <c r="M28" s="792"/>
      <c r="N28" s="792"/>
      <c r="O28" s="792"/>
      <c r="P28" s="793"/>
      <c r="Q28" s="882">
        <v>19151</v>
      </c>
      <c r="R28" s="883"/>
      <c r="S28" s="883"/>
      <c r="T28" s="883"/>
      <c r="U28" s="883"/>
      <c r="V28" s="883">
        <v>18674</v>
      </c>
      <c r="W28" s="883"/>
      <c r="X28" s="883"/>
      <c r="Y28" s="883"/>
      <c r="Z28" s="883"/>
      <c r="AA28" s="883">
        <v>478</v>
      </c>
      <c r="AB28" s="883"/>
      <c r="AC28" s="883"/>
      <c r="AD28" s="883"/>
      <c r="AE28" s="884"/>
      <c r="AF28" s="885">
        <v>478</v>
      </c>
      <c r="AG28" s="883"/>
      <c r="AH28" s="883"/>
      <c r="AI28" s="883"/>
      <c r="AJ28" s="886"/>
      <c r="AK28" s="887">
        <v>1248</v>
      </c>
      <c r="AL28" s="878"/>
      <c r="AM28" s="878"/>
      <c r="AN28" s="878"/>
      <c r="AO28" s="878"/>
      <c r="AP28" s="878" t="s">
        <v>558</v>
      </c>
      <c r="AQ28" s="878"/>
      <c r="AR28" s="878"/>
      <c r="AS28" s="878"/>
      <c r="AT28" s="878"/>
      <c r="AU28" s="878" t="s">
        <v>558</v>
      </c>
      <c r="AV28" s="878"/>
      <c r="AW28" s="878"/>
      <c r="AX28" s="878"/>
      <c r="AY28" s="878"/>
      <c r="AZ28" s="879" t="s">
        <v>558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390</v>
      </c>
      <c r="C29" s="816"/>
      <c r="D29" s="816"/>
      <c r="E29" s="816"/>
      <c r="F29" s="816"/>
      <c r="G29" s="816"/>
      <c r="H29" s="816"/>
      <c r="I29" s="816"/>
      <c r="J29" s="816"/>
      <c r="K29" s="816"/>
      <c r="L29" s="816"/>
      <c r="M29" s="816"/>
      <c r="N29" s="816"/>
      <c r="O29" s="816"/>
      <c r="P29" s="817"/>
      <c r="Q29" s="818">
        <v>8118</v>
      </c>
      <c r="R29" s="819"/>
      <c r="S29" s="819"/>
      <c r="T29" s="819"/>
      <c r="U29" s="819"/>
      <c r="V29" s="819">
        <v>7884</v>
      </c>
      <c r="W29" s="819"/>
      <c r="X29" s="819"/>
      <c r="Y29" s="819"/>
      <c r="Z29" s="819"/>
      <c r="AA29" s="819">
        <v>234</v>
      </c>
      <c r="AB29" s="819"/>
      <c r="AC29" s="819"/>
      <c r="AD29" s="819"/>
      <c r="AE29" s="820"/>
      <c r="AF29" s="821">
        <v>234</v>
      </c>
      <c r="AG29" s="822"/>
      <c r="AH29" s="822"/>
      <c r="AI29" s="822"/>
      <c r="AJ29" s="823"/>
      <c r="AK29" s="890">
        <v>1448</v>
      </c>
      <c r="AL29" s="891"/>
      <c r="AM29" s="891"/>
      <c r="AN29" s="891"/>
      <c r="AO29" s="891"/>
      <c r="AP29" s="891" t="s">
        <v>558</v>
      </c>
      <c r="AQ29" s="891"/>
      <c r="AR29" s="891"/>
      <c r="AS29" s="891"/>
      <c r="AT29" s="891"/>
      <c r="AU29" s="891" t="s">
        <v>558</v>
      </c>
      <c r="AV29" s="891"/>
      <c r="AW29" s="891"/>
      <c r="AX29" s="891"/>
      <c r="AY29" s="891"/>
      <c r="AZ29" s="892" t="s">
        <v>558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391</v>
      </c>
      <c r="C30" s="816"/>
      <c r="D30" s="816"/>
      <c r="E30" s="816"/>
      <c r="F30" s="816"/>
      <c r="G30" s="816"/>
      <c r="H30" s="816"/>
      <c r="I30" s="816"/>
      <c r="J30" s="816"/>
      <c r="K30" s="816"/>
      <c r="L30" s="816"/>
      <c r="M30" s="816"/>
      <c r="N30" s="816"/>
      <c r="O30" s="816"/>
      <c r="P30" s="817"/>
      <c r="Q30" s="818">
        <v>1319</v>
      </c>
      <c r="R30" s="819"/>
      <c r="S30" s="819"/>
      <c r="T30" s="819"/>
      <c r="U30" s="819"/>
      <c r="V30" s="819">
        <v>1272</v>
      </c>
      <c r="W30" s="819"/>
      <c r="X30" s="819"/>
      <c r="Y30" s="819"/>
      <c r="Z30" s="819"/>
      <c r="AA30" s="819">
        <v>47</v>
      </c>
      <c r="AB30" s="819"/>
      <c r="AC30" s="819"/>
      <c r="AD30" s="819"/>
      <c r="AE30" s="820"/>
      <c r="AF30" s="821">
        <v>47</v>
      </c>
      <c r="AG30" s="822"/>
      <c r="AH30" s="822"/>
      <c r="AI30" s="822"/>
      <c r="AJ30" s="823"/>
      <c r="AK30" s="890">
        <v>225</v>
      </c>
      <c r="AL30" s="891"/>
      <c r="AM30" s="891"/>
      <c r="AN30" s="891"/>
      <c r="AO30" s="891"/>
      <c r="AP30" s="891" t="s">
        <v>558</v>
      </c>
      <c r="AQ30" s="891"/>
      <c r="AR30" s="891"/>
      <c r="AS30" s="891"/>
      <c r="AT30" s="891"/>
      <c r="AU30" s="891" t="s">
        <v>558</v>
      </c>
      <c r="AV30" s="891"/>
      <c r="AW30" s="891"/>
      <c r="AX30" s="891"/>
      <c r="AY30" s="891"/>
      <c r="AZ30" s="892" t="s">
        <v>558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392</v>
      </c>
      <c r="C31" s="816"/>
      <c r="D31" s="816"/>
      <c r="E31" s="816"/>
      <c r="F31" s="816"/>
      <c r="G31" s="816"/>
      <c r="H31" s="816"/>
      <c r="I31" s="816"/>
      <c r="J31" s="816"/>
      <c r="K31" s="816"/>
      <c r="L31" s="816"/>
      <c r="M31" s="816"/>
      <c r="N31" s="816"/>
      <c r="O31" s="816"/>
      <c r="P31" s="817"/>
      <c r="Q31" s="818">
        <v>2285</v>
      </c>
      <c r="R31" s="819"/>
      <c r="S31" s="819"/>
      <c r="T31" s="819"/>
      <c r="U31" s="819"/>
      <c r="V31" s="819">
        <v>2129</v>
      </c>
      <c r="W31" s="819"/>
      <c r="X31" s="819"/>
      <c r="Y31" s="819"/>
      <c r="Z31" s="819"/>
      <c r="AA31" s="819">
        <v>156</v>
      </c>
      <c r="AB31" s="819"/>
      <c r="AC31" s="819"/>
      <c r="AD31" s="819"/>
      <c r="AE31" s="820"/>
      <c r="AF31" s="821">
        <v>2195</v>
      </c>
      <c r="AG31" s="822"/>
      <c r="AH31" s="822"/>
      <c r="AI31" s="822"/>
      <c r="AJ31" s="823"/>
      <c r="AK31" s="890">
        <v>3</v>
      </c>
      <c r="AL31" s="891"/>
      <c r="AM31" s="891"/>
      <c r="AN31" s="891"/>
      <c r="AO31" s="891"/>
      <c r="AP31" s="891">
        <v>2970</v>
      </c>
      <c r="AQ31" s="891"/>
      <c r="AR31" s="891"/>
      <c r="AS31" s="891"/>
      <c r="AT31" s="891"/>
      <c r="AU31" s="891">
        <v>3</v>
      </c>
      <c r="AV31" s="891"/>
      <c r="AW31" s="891"/>
      <c r="AX31" s="891"/>
      <c r="AY31" s="891"/>
      <c r="AZ31" s="892"/>
      <c r="BA31" s="892"/>
      <c r="BB31" s="892"/>
      <c r="BC31" s="892"/>
      <c r="BD31" s="892"/>
      <c r="BE31" s="888" t="s">
        <v>393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4707</v>
      </c>
      <c r="R32" s="819"/>
      <c r="S32" s="819"/>
      <c r="T32" s="819"/>
      <c r="U32" s="819"/>
      <c r="V32" s="819">
        <v>4493</v>
      </c>
      <c r="W32" s="819"/>
      <c r="X32" s="819"/>
      <c r="Y32" s="819"/>
      <c r="Z32" s="819"/>
      <c r="AA32" s="819">
        <v>214</v>
      </c>
      <c r="AB32" s="819"/>
      <c r="AC32" s="819"/>
      <c r="AD32" s="819"/>
      <c r="AE32" s="820"/>
      <c r="AF32" s="821">
        <v>202</v>
      </c>
      <c r="AG32" s="822"/>
      <c r="AH32" s="822"/>
      <c r="AI32" s="822"/>
      <c r="AJ32" s="823"/>
      <c r="AK32" s="890">
        <v>1171</v>
      </c>
      <c r="AL32" s="891"/>
      <c r="AM32" s="891"/>
      <c r="AN32" s="891"/>
      <c r="AO32" s="891"/>
      <c r="AP32" s="891">
        <v>27677</v>
      </c>
      <c r="AQ32" s="891"/>
      <c r="AR32" s="891"/>
      <c r="AS32" s="891"/>
      <c r="AT32" s="891"/>
      <c r="AU32" s="891">
        <v>16800</v>
      </c>
      <c r="AV32" s="891"/>
      <c r="AW32" s="891"/>
      <c r="AX32" s="891"/>
      <c r="AY32" s="891"/>
      <c r="AZ32" s="892"/>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377</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3155</v>
      </c>
      <c r="AG63" s="902"/>
      <c r="AH63" s="902"/>
      <c r="AI63" s="902"/>
      <c r="AJ63" s="903"/>
      <c r="AK63" s="904"/>
      <c r="AL63" s="899"/>
      <c r="AM63" s="899"/>
      <c r="AN63" s="899"/>
      <c r="AO63" s="899"/>
      <c r="AP63" s="902">
        <v>30647</v>
      </c>
      <c r="AQ63" s="902"/>
      <c r="AR63" s="902"/>
      <c r="AS63" s="902"/>
      <c r="AT63" s="902"/>
      <c r="AU63" s="902">
        <v>16803</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399</v>
      </c>
      <c r="B66" s="801"/>
      <c r="C66" s="801"/>
      <c r="D66" s="801"/>
      <c r="E66" s="801"/>
      <c r="F66" s="801"/>
      <c r="G66" s="801"/>
      <c r="H66" s="801"/>
      <c r="I66" s="801"/>
      <c r="J66" s="801"/>
      <c r="K66" s="801"/>
      <c r="L66" s="801"/>
      <c r="M66" s="801"/>
      <c r="N66" s="801"/>
      <c r="O66" s="801"/>
      <c r="P66" s="802"/>
      <c r="Q66" s="777" t="s">
        <v>400</v>
      </c>
      <c r="R66" s="778"/>
      <c r="S66" s="778"/>
      <c r="T66" s="778"/>
      <c r="U66" s="779"/>
      <c r="V66" s="777" t="s">
        <v>401</v>
      </c>
      <c r="W66" s="778"/>
      <c r="X66" s="778"/>
      <c r="Y66" s="778"/>
      <c r="Z66" s="779"/>
      <c r="AA66" s="777" t="s">
        <v>402</v>
      </c>
      <c r="AB66" s="778"/>
      <c r="AC66" s="778"/>
      <c r="AD66" s="778"/>
      <c r="AE66" s="779"/>
      <c r="AF66" s="912" t="s">
        <v>403</v>
      </c>
      <c r="AG66" s="873"/>
      <c r="AH66" s="873"/>
      <c r="AI66" s="873"/>
      <c r="AJ66" s="913"/>
      <c r="AK66" s="777" t="s">
        <v>404</v>
      </c>
      <c r="AL66" s="801"/>
      <c r="AM66" s="801"/>
      <c r="AN66" s="801"/>
      <c r="AO66" s="802"/>
      <c r="AP66" s="777" t="s">
        <v>386</v>
      </c>
      <c r="AQ66" s="778"/>
      <c r="AR66" s="778"/>
      <c r="AS66" s="778"/>
      <c r="AT66" s="779"/>
      <c r="AU66" s="777" t="s">
        <v>405</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562</v>
      </c>
      <c r="C68" s="930"/>
      <c r="D68" s="930"/>
      <c r="E68" s="930"/>
      <c r="F68" s="930"/>
      <c r="G68" s="930"/>
      <c r="H68" s="930"/>
      <c r="I68" s="930"/>
      <c r="J68" s="930"/>
      <c r="K68" s="930"/>
      <c r="L68" s="930"/>
      <c r="M68" s="930"/>
      <c r="N68" s="930"/>
      <c r="O68" s="930"/>
      <c r="P68" s="931"/>
      <c r="Q68" s="932">
        <v>1644</v>
      </c>
      <c r="R68" s="926"/>
      <c r="S68" s="926"/>
      <c r="T68" s="926"/>
      <c r="U68" s="926"/>
      <c r="V68" s="926">
        <v>1624</v>
      </c>
      <c r="W68" s="926"/>
      <c r="X68" s="926"/>
      <c r="Y68" s="926"/>
      <c r="Z68" s="926"/>
      <c r="AA68" s="926">
        <v>20</v>
      </c>
      <c r="AB68" s="926"/>
      <c r="AC68" s="926"/>
      <c r="AD68" s="926"/>
      <c r="AE68" s="926"/>
      <c r="AF68" s="926">
        <v>20</v>
      </c>
      <c r="AG68" s="926"/>
      <c r="AH68" s="926"/>
      <c r="AI68" s="926"/>
      <c r="AJ68" s="926"/>
      <c r="AK68" s="926" t="s">
        <v>567</v>
      </c>
      <c r="AL68" s="926"/>
      <c r="AM68" s="926"/>
      <c r="AN68" s="926"/>
      <c r="AO68" s="926"/>
      <c r="AP68" s="926" t="s">
        <v>567</v>
      </c>
      <c r="AQ68" s="926"/>
      <c r="AR68" s="926"/>
      <c r="AS68" s="926"/>
      <c r="AT68" s="926"/>
      <c r="AU68" s="926" t="s">
        <v>567</v>
      </c>
      <c r="AV68" s="926"/>
      <c r="AW68" s="926"/>
      <c r="AX68" s="926"/>
      <c r="AY68" s="926"/>
      <c r="AZ68" s="927" t="s">
        <v>569</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562</v>
      </c>
      <c r="C69" s="934"/>
      <c r="D69" s="934"/>
      <c r="E69" s="934"/>
      <c r="F69" s="934"/>
      <c r="G69" s="934"/>
      <c r="H69" s="934"/>
      <c r="I69" s="934"/>
      <c r="J69" s="934"/>
      <c r="K69" s="934"/>
      <c r="L69" s="934"/>
      <c r="M69" s="934"/>
      <c r="N69" s="934"/>
      <c r="O69" s="934"/>
      <c r="P69" s="935"/>
      <c r="Q69" s="936">
        <v>693386</v>
      </c>
      <c r="R69" s="891"/>
      <c r="S69" s="891"/>
      <c r="T69" s="891"/>
      <c r="U69" s="891"/>
      <c r="V69" s="891">
        <v>677426</v>
      </c>
      <c r="W69" s="891"/>
      <c r="X69" s="891"/>
      <c r="Y69" s="891"/>
      <c r="Z69" s="891"/>
      <c r="AA69" s="891">
        <v>15960</v>
      </c>
      <c r="AB69" s="891"/>
      <c r="AC69" s="891"/>
      <c r="AD69" s="891"/>
      <c r="AE69" s="891"/>
      <c r="AF69" s="891">
        <v>15960</v>
      </c>
      <c r="AG69" s="891"/>
      <c r="AH69" s="891"/>
      <c r="AI69" s="891"/>
      <c r="AJ69" s="891"/>
      <c r="AK69" s="891">
        <v>7105</v>
      </c>
      <c r="AL69" s="891"/>
      <c r="AM69" s="891"/>
      <c r="AN69" s="891"/>
      <c r="AO69" s="891"/>
      <c r="AP69" s="891" t="s">
        <v>567</v>
      </c>
      <c r="AQ69" s="891"/>
      <c r="AR69" s="891"/>
      <c r="AS69" s="891"/>
      <c r="AT69" s="891"/>
      <c r="AU69" s="891" t="s">
        <v>567</v>
      </c>
      <c r="AV69" s="891"/>
      <c r="AW69" s="891"/>
      <c r="AX69" s="891"/>
      <c r="AY69" s="891"/>
      <c r="AZ69" s="937" t="s">
        <v>568</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563</v>
      </c>
      <c r="C70" s="934"/>
      <c r="D70" s="934"/>
      <c r="E70" s="934"/>
      <c r="F70" s="934"/>
      <c r="G70" s="934"/>
      <c r="H70" s="934"/>
      <c r="I70" s="934"/>
      <c r="J70" s="934"/>
      <c r="K70" s="934"/>
      <c r="L70" s="934"/>
      <c r="M70" s="934"/>
      <c r="N70" s="934"/>
      <c r="O70" s="934"/>
      <c r="P70" s="935"/>
      <c r="Q70" s="936">
        <v>26393</v>
      </c>
      <c r="R70" s="891"/>
      <c r="S70" s="891"/>
      <c r="T70" s="891"/>
      <c r="U70" s="891"/>
      <c r="V70" s="891">
        <v>25068</v>
      </c>
      <c r="W70" s="891"/>
      <c r="X70" s="891"/>
      <c r="Y70" s="891"/>
      <c r="Z70" s="891"/>
      <c r="AA70" s="891">
        <v>1325</v>
      </c>
      <c r="AB70" s="891"/>
      <c r="AC70" s="891"/>
      <c r="AD70" s="891"/>
      <c r="AE70" s="891"/>
      <c r="AF70" s="891">
        <v>1325</v>
      </c>
      <c r="AG70" s="891"/>
      <c r="AH70" s="891"/>
      <c r="AI70" s="891"/>
      <c r="AJ70" s="891"/>
      <c r="AK70" s="891">
        <v>22</v>
      </c>
      <c r="AL70" s="891"/>
      <c r="AM70" s="891"/>
      <c r="AN70" s="891"/>
      <c r="AO70" s="891"/>
      <c r="AP70" s="891" t="s">
        <v>567</v>
      </c>
      <c r="AQ70" s="891"/>
      <c r="AR70" s="891"/>
      <c r="AS70" s="891"/>
      <c r="AT70" s="891"/>
      <c r="AU70" s="891" t="s">
        <v>567</v>
      </c>
      <c r="AV70" s="891"/>
      <c r="AW70" s="891"/>
      <c r="AX70" s="891"/>
      <c r="AY70" s="891"/>
      <c r="AZ70" s="937" t="s">
        <v>569</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563</v>
      </c>
      <c r="C71" s="934"/>
      <c r="D71" s="934"/>
      <c r="E71" s="934"/>
      <c r="F71" s="934"/>
      <c r="G71" s="934"/>
      <c r="H71" s="934"/>
      <c r="I71" s="934"/>
      <c r="J71" s="934"/>
      <c r="K71" s="934"/>
      <c r="L71" s="934"/>
      <c r="M71" s="934"/>
      <c r="N71" s="934"/>
      <c r="O71" s="934"/>
      <c r="P71" s="935"/>
      <c r="Q71" s="936">
        <v>382</v>
      </c>
      <c r="R71" s="891"/>
      <c r="S71" s="891"/>
      <c r="T71" s="891"/>
      <c r="U71" s="891"/>
      <c r="V71" s="891">
        <v>136</v>
      </c>
      <c r="W71" s="891"/>
      <c r="X71" s="891"/>
      <c r="Y71" s="891"/>
      <c r="Z71" s="891"/>
      <c r="AA71" s="891">
        <v>246</v>
      </c>
      <c r="AB71" s="891"/>
      <c r="AC71" s="891"/>
      <c r="AD71" s="891"/>
      <c r="AE71" s="891"/>
      <c r="AF71" s="891">
        <v>246</v>
      </c>
      <c r="AG71" s="891"/>
      <c r="AH71" s="891"/>
      <c r="AI71" s="891"/>
      <c r="AJ71" s="891"/>
      <c r="AK71" s="891" t="s">
        <v>567</v>
      </c>
      <c r="AL71" s="891"/>
      <c r="AM71" s="891"/>
      <c r="AN71" s="891"/>
      <c r="AO71" s="891"/>
      <c r="AP71" s="891" t="s">
        <v>567</v>
      </c>
      <c r="AQ71" s="891"/>
      <c r="AR71" s="891"/>
      <c r="AS71" s="891"/>
      <c r="AT71" s="891"/>
      <c r="AU71" s="891" t="s">
        <v>567</v>
      </c>
      <c r="AV71" s="891"/>
      <c r="AW71" s="891"/>
      <c r="AX71" s="891"/>
      <c r="AY71" s="891"/>
      <c r="AZ71" s="937" t="s">
        <v>570</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564</v>
      </c>
      <c r="C72" s="934"/>
      <c r="D72" s="934"/>
      <c r="E72" s="934"/>
      <c r="F72" s="934"/>
      <c r="G72" s="934"/>
      <c r="H72" s="934"/>
      <c r="I72" s="934"/>
      <c r="J72" s="934"/>
      <c r="K72" s="934"/>
      <c r="L72" s="934"/>
      <c r="M72" s="934"/>
      <c r="N72" s="934"/>
      <c r="O72" s="934"/>
      <c r="P72" s="935"/>
      <c r="Q72" s="936">
        <v>423</v>
      </c>
      <c r="R72" s="891"/>
      <c r="S72" s="891"/>
      <c r="T72" s="891"/>
      <c r="U72" s="891"/>
      <c r="V72" s="891">
        <v>410</v>
      </c>
      <c r="W72" s="891"/>
      <c r="X72" s="891"/>
      <c r="Y72" s="891"/>
      <c r="Z72" s="891"/>
      <c r="AA72" s="891">
        <v>12</v>
      </c>
      <c r="AB72" s="891"/>
      <c r="AC72" s="891"/>
      <c r="AD72" s="891"/>
      <c r="AE72" s="891"/>
      <c r="AF72" s="891">
        <v>12</v>
      </c>
      <c r="AG72" s="891"/>
      <c r="AH72" s="891"/>
      <c r="AI72" s="891"/>
      <c r="AJ72" s="891"/>
      <c r="AK72" s="891">
        <v>49</v>
      </c>
      <c r="AL72" s="891"/>
      <c r="AM72" s="891"/>
      <c r="AN72" s="891"/>
      <c r="AO72" s="891"/>
      <c r="AP72" s="891" t="s">
        <v>567</v>
      </c>
      <c r="AQ72" s="891"/>
      <c r="AR72" s="891"/>
      <c r="AS72" s="891"/>
      <c r="AT72" s="891"/>
      <c r="AU72" s="891" t="s">
        <v>567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565</v>
      </c>
      <c r="C73" s="934"/>
      <c r="D73" s="934"/>
      <c r="E73" s="934"/>
      <c r="F73" s="934"/>
      <c r="G73" s="934"/>
      <c r="H73" s="934"/>
      <c r="I73" s="934"/>
      <c r="J73" s="934"/>
      <c r="K73" s="934"/>
      <c r="L73" s="934"/>
      <c r="M73" s="934"/>
      <c r="N73" s="934"/>
      <c r="O73" s="934"/>
      <c r="P73" s="935"/>
      <c r="Q73" s="936">
        <v>8175</v>
      </c>
      <c r="R73" s="891"/>
      <c r="S73" s="891"/>
      <c r="T73" s="891"/>
      <c r="U73" s="891"/>
      <c r="V73" s="891">
        <v>7953</v>
      </c>
      <c r="W73" s="891"/>
      <c r="X73" s="891"/>
      <c r="Y73" s="891"/>
      <c r="Z73" s="891"/>
      <c r="AA73" s="891">
        <v>222</v>
      </c>
      <c r="AB73" s="891"/>
      <c r="AC73" s="891"/>
      <c r="AD73" s="891"/>
      <c r="AE73" s="891"/>
      <c r="AF73" s="891">
        <v>222</v>
      </c>
      <c r="AG73" s="891"/>
      <c r="AH73" s="891"/>
      <c r="AI73" s="891"/>
      <c r="AJ73" s="891"/>
      <c r="AK73" s="891">
        <v>803</v>
      </c>
      <c r="AL73" s="891"/>
      <c r="AM73" s="891"/>
      <c r="AN73" s="891"/>
      <c r="AO73" s="891"/>
      <c r="AP73" s="891">
        <v>10806</v>
      </c>
      <c r="AQ73" s="891"/>
      <c r="AR73" s="891"/>
      <c r="AS73" s="891"/>
      <c r="AT73" s="891"/>
      <c r="AU73" s="891">
        <v>1298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566</v>
      </c>
      <c r="C74" s="934"/>
      <c r="D74" s="934"/>
      <c r="E74" s="934"/>
      <c r="F74" s="934"/>
      <c r="G74" s="934"/>
      <c r="H74" s="934"/>
      <c r="I74" s="934"/>
      <c r="J74" s="934"/>
      <c r="K74" s="934"/>
      <c r="L74" s="934"/>
      <c r="M74" s="934"/>
      <c r="N74" s="934"/>
      <c r="O74" s="934"/>
      <c r="P74" s="935"/>
      <c r="Q74" s="936">
        <v>5</v>
      </c>
      <c r="R74" s="891"/>
      <c r="S74" s="891"/>
      <c r="T74" s="891"/>
      <c r="U74" s="891"/>
      <c r="V74" s="891">
        <v>3</v>
      </c>
      <c r="W74" s="891"/>
      <c r="X74" s="891"/>
      <c r="Y74" s="891"/>
      <c r="Z74" s="891"/>
      <c r="AA74" s="891">
        <v>2</v>
      </c>
      <c r="AB74" s="891"/>
      <c r="AC74" s="891"/>
      <c r="AD74" s="891"/>
      <c r="AE74" s="891"/>
      <c r="AF74" s="891">
        <v>2</v>
      </c>
      <c r="AG74" s="891"/>
      <c r="AH74" s="891"/>
      <c r="AI74" s="891"/>
      <c r="AJ74" s="891"/>
      <c r="AK74" s="891" t="s">
        <v>567</v>
      </c>
      <c r="AL74" s="891"/>
      <c r="AM74" s="891"/>
      <c r="AN74" s="891"/>
      <c r="AO74" s="891"/>
      <c r="AP74" s="891" t="s">
        <v>567</v>
      </c>
      <c r="AQ74" s="891"/>
      <c r="AR74" s="891"/>
      <c r="AS74" s="891"/>
      <c r="AT74" s="891"/>
      <c r="AU74" s="891" t="s">
        <v>567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377</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17787</v>
      </c>
      <c r="AG88" s="902"/>
      <c r="AH88" s="902"/>
      <c r="AI88" s="902"/>
      <c r="AJ88" s="902"/>
      <c r="AK88" s="899"/>
      <c r="AL88" s="899"/>
      <c r="AM88" s="899"/>
      <c r="AN88" s="899"/>
      <c r="AO88" s="899"/>
      <c r="AP88" s="902">
        <v>10806</v>
      </c>
      <c r="AQ88" s="902"/>
      <c r="AR88" s="902"/>
      <c r="AS88" s="902"/>
      <c r="AT88" s="902"/>
      <c r="AU88" s="902">
        <v>1298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2464</v>
      </c>
      <c r="CS102" s="910"/>
      <c r="CT102" s="910"/>
      <c r="CU102" s="910"/>
      <c r="CV102" s="953"/>
      <c r="CW102" s="952">
        <v>268</v>
      </c>
      <c r="CX102" s="910"/>
      <c r="CY102" s="910"/>
      <c r="CZ102" s="910"/>
      <c r="DA102" s="953"/>
      <c r="DB102" s="952">
        <v>2780</v>
      </c>
      <c r="DC102" s="910"/>
      <c r="DD102" s="910"/>
      <c r="DE102" s="910"/>
      <c r="DF102" s="953"/>
      <c r="DG102" s="952">
        <v>1604</v>
      </c>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296</v>
      </c>
      <c r="AG109" s="955"/>
      <c r="AH109" s="955"/>
      <c r="AI109" s="955"/>
      <c r="AJ109" s="956"/>
      <c r="AK109" s="954" t="s">
        <v>295</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296</v>
      </c>
      <c r="BW109" s="955"/>
      <c r="BX109" s="955"/>
      <c r="BY109" s="955"/>
      <c r="BZ109" s="956"/>
      <c r="CA109" s="954" t="s">
        <v>295</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296</v>
      </c>
      <c r="DM109" s="955"/>
      <c r="DN109" s="955"/>
      <c r="DO109" s="955"/>
      <c r="DP109" s="956"/>
      <c r="DQ109" s="954" t="s">
        <v>295</v>
      </c>
      <c r="DR109" s="955"/>
      <c r="DS109" s="955"/>
      <c r="DT109" s="955"/>
      <c r="DU109" s="956"/>
      <c r="DV109" s="954" t="s">
        <v>416</v>
      </c>
      <c r="DW109" s="955"/>
      <c r="DX109" s="955"/>
      <c r="DY109" s="955"/>
      <c r="DZ109" s="957"/>
    </row>
    <row r="110" spans="1:131" s="226" customFormat="1" ht="26.25" customHeight="1" x14ac:dyDescent="0.15">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4161438</v>
      </c>
      <c r="AB110" s="962"/>
      <c r="AC110" s="962"/>
      <c r="AD110" s="962"/>
      <c r="AE110" s="963"/>
      <c r="AF110" s="964">
        <v>4238574</v>
      </c>
      <c r="AG110" s="962"/>
      <c r="AH110" s="962"/>
      <c r="AI110" s="962"/>
      <c r="AJ110" s="963"/>
      <c r="AK110" s="964">
        <v>4406307</v>
      </c>
      <c r="AL110" s="962"/>
      <c r="AM110" s="962"/>
      <c r="AN110" s="962"/>
      <c r="AO110" s="963"/>
      <c r="AP110" s="965">
        <v>19.600000000000001</v>
      </c>
      <c r="AQ110" s="966"/>
      <c r="AR110" s="966"/>
      <c r="AS110" s="966"/>
      <c r="AT110" s="967"/>
      <c r="AU110" s="968" t="s">
        <v>66</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41958385</v>
      </c>
      <c r="BR110" s="997"/>
      <c r="BS110" s="997"/>
      <c r="BT110" s="997"/>
      <c r="BU110" s="997"/>
      <c r="BV110" s="997">
        <v>42250940</v>
      </c>
      <c r="BW110" s="997"/>
      <c r="BX110" s="997"/>
      <c r="BY110" s="997"/>
      <c r="BZ110" s="997"/>
      <c r="CA110" s="997">
        <v>41714038</v>
      </c>
      <c r="CB110" s="997"/>
      <c r="CC110" s="997"/>
      <c r="CD110" s="997"/>
      <c r="CE110" s="997"/>
      <c r="CF110" s="1011">
        <v>185.4</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422</v>
      </c>
      <c r="DH110" s="997"/>
      <c r="DI110" s="997"/>
      <c r="DJ110" s="997"/>
      <c r="DK110" s="997"/>
      <c r="DL110" s="997" t="s">
        <v>422</v>
      </c>
      <c r="DM110" s="997"/>
      <c r="DN110" s="997"/>
      <c r="DO110" s="997"/>
      <c r="DP110" s="997"/>
      <c r="DQ110" s="997">
        <v>1039426</v>
      </c>
      <c r="DR110" s="997"/>
      <c r="DS110" s="997"/>
      <c r="DT110" s="997"/>
      <c r="DU110" s="997"/>
      <c r="DV110" s="998">
        <v>4.5999999999999996</v>
      </c>
      <c r="DW110" s="998"/>
      <c r="DX110" s="998"/>
      <c r="DY110" s="998"/>
      <c r="DZ110" s="999"/>
    </row>
    <row r="111" spans="1:131" s="226" customFormat="1" ht="26.25" customHeight="1" x14ac:dyDescent="0.15">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422</v>
      </c>
      <c r="AG111" s="1004"/>
      <c r="AH111" s="1004"/>
      <c r="AI111" s="1004"/>
      <c r="AJ111" s="1005"/>
      <c r="AK111" s="1006" t="s">
        <v>121</v>
      </c>
      <c r="AL111" s="1004"/>
      <c r="AM111" s="1004"/>
      <c r="AN111" s="1004"/>
      <c r="AO111" s="1005"/>
      <c r="AP111" s="1007" t="s">
        <v>422</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v>2072748</v>
      </c>
      <c r="BR111" s="990"/>
      <c r="BS111" s="990"/>
      <c r="BT111" s="990"/>
      <c r="BU111" s="990"/>
      <c r="BV111" s="990">
        <v>1819730</v>
      </c>
      <c r="BW111" s="990"/>
      <c r="BX111" s="990"/>
      <c r="BY111" s="990"/>
      <c r="BZ111" s="990"/>
      <c r="CA111" s="990">
        <v>2642993</v>
      </c>
      <c r="CB111" s="990"/>
      <c r="CC111" s="990"/>
      <c r="CD111" s="990"/>
      <c r="CE111" s="990"/>
      <c r="CF111" s="984">
        <v>11.7</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12010</v>
      </c>
      <c r="DH111" s="990"/>
      <c r="DI111" s="990"/>
      <c r="DJ111" s="990"/>
      <c r="DK111" s="990"/>
      <c r="DL111" s="990">
        <v>6005</v>
      </c>
      <c r="DM111" s="990"/>
      <c r="DN111" s="990"/>
      <c r="DO111" s="990"/>
      <c r="DP111" s="990"/>
      <c r="DQ111" s="990" t="s">
        <v>422</v>
      </c>
      <c r="DR111" s="990"/>
      <c r="DS111" s="990"/>
      <c r="DT111" s="990"/>
      <c r="DU111" s="990"/>
      <c r="DV111" s="991" t="s">
        <v>121</v>
      </c>
      <c r="DW111" s="991"/>
      <c r="DX111" s="991"/>
      <c r="DY111" s="991"/>
      <c r="DZ111" s="992"/>
    </row>
    <row r="112" spans="1:131" s="226" customFormat="1" ht="26.25" customHeight="1" x14ac:dyDescent="0.15">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121</v>
      </c>
      <c r="AG112" s="1029"/>
      <c r="AH112" s="1029"/>
      <c r="AI112" s="1029"/>
      <c r="AJ112" s="1030"/>
      <c r="AK112" s="1031" t="s">
        <v>121</v>
      </c>
      <c r="AL112" s="1029"/>
      <c r="AM112" s="1029"/>
      <c r="AN112" s="1029"/>
      <c r="AO112" s="1030"/>
      <c r="AP112" s="1032" t="s">
        <v>121</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16070026</v>
      </c>
      <c r="BR112" s="990"/>
      <c r="BS112" s="990"/>
      <c r="BT112" s="990"/>
      <c r="BU112" s="990"/>
      <c r="BV112" s="990">
        <v>16459941</v>
      </c>
      <c r="BW112" s="990"/>
      <c r="BX112" s="990"/>
      <c r="BY112" s="990"/>
      <c r="BZ112" s="990"/>
      <c r="CA112" s="990">
        <v>16803036</v>
      </c>
      <c r="CB112" s="990"/>
      <c r="CC112" s="990"/>
      <c r="CD112" s="990"/>
      <c r="CE112" s="990"/>
      <c r="CF112" s="984">
        <v>74.7</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121</v>
      </c>
      <c r="DM112" s="990"/>
      <c r="DN112" s="990"/>
      <c r="DO112" s="990"/>
      <c r="DP112" s="990"/>
      <c r="DQ112" s="990" t="s">
        <v>121</v>
      </c>
      <c r="DR112" s="990"/>
      <c r="DS112" s="990"/>
      <c r="DT112" s="990"/>
      <c r="DU112" s="990"/>
      <c r="DV112" s="991" t="s">
        <v>121</v>
      </c>
      <c r="DW112" s="991"/>
      <c r="DX112" s="991"/>
      <c r="DY112" s="991"/>
      <c r="DZ112" s="992"/>
    </row>
    <row r="113" spans="1:130" s="226" customFormat="1" ht="26.25" customHeight="1" x14ac:dyDescent="0.15">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955555</v>
      </c>
      <c r="AB113" s="1004"/>
      <c r="AC113" s="1004"/>
      <c r="AD113" s="1004"/>
      <c r="AE113" s="1005"/>
      <c r="AF113" s="1006">
        <v>974616</v>
      </c>
      <c r="AG113" s="1004"/>
      <c r="AH113" s="1004"/>
      <c r="AI113" s="1004"/>
      <c r="AJ113" s="1005"/>
      <c r="AK113" s="1006">
        <v>970180</v>
      </c>
      <c r="AL113" s="1004"/>
      <c r="AM113" s="1004"/>
      <c r="AN113" s="1004"/>
      <c r="AO113" s="1005"/>
      <c r="AP113" s="1007">
        <v>4.3</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1505582</v>
      </c>
      <c r="BR113" s="990"/>
      <c r="BS113" s="990"/>
      <c r="BT113" s="990"/>
      <c r="BU113" s="990"/>
      <c r="BV113" s="990">
        <v>1376993</v>
      </c>
      <c r="BW113" s="990"/>
      <c r="BX113" s="990"/>
      <c r="BY113" s="990"/>
      <c r="BZ113" s="990"/>
      <c r="CA113" s="990">
        <v>1298077</v>
      </c>
      <c r="CB113" s="990"/>
      <c r="CC113" s="990"/>
      <c r="CD113" s="990"/>
      <c r="CE113" s="990"/>
      <c r="CF113" s="984">
        <v>5.8</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121</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x14ac:dyDescent="0.15">
      <c r="A114" s="1024"/>
      <c r="B114" s="1025"/>
      <c r="C114" s="1020" t="s">
        <v>433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104769</v>
      </c>
      <c r="AB114" s="1029"/>
      <c r="AC114" s="1029"/>
      <c r="AD114" s="1029"/>
      <c r="AE114" s="1030"/>
      <c r="AF114" s="1031">
        <v>89904</v>
      </c>
      <c r="AG114" s="1029"/>
      <c r="AH114" s="1029"/>
      <c r="AI114" s="1029"/>
      <c r="AJ114" s="1030"/>
      <c r="AK114" s="1031">
        <v>62993</v>
      </c>
      <c r="AL114" s="1029"/>
      <c r="AM114" s="1029"/>
      <c r="AN114" s="1029"/>
      <c r="AO114" s="1030"/>
      <c r="AP114" s="1032">
        <v>0.3</v>
      </c>
      <c r="AQ114" s="1033"/>
      <c r="AR114" s="1033"/>
      <c r="AS114" s="1033"/>
      <c r="AT114" s="1034"/>
      <c r="AU114" s="970"/>
      <c r="AV114" s="971"/>
      <c r="AW114" s="971"/>
      <c r="AX114" s="971"/>
      <c r="AY114" s="971"/>
      <c r="AZ114" s="1019" t="s">
        <v>434</v>
      </c>
      <c r="BA114" s="1020"/>
      <c r="BB114" s="1020"/>
      <c r="BC114" s="1020"/>
      <c r="BD114" s="1020"/>
      <c r="BE114" s="1020"/>
      <c r="BF114" s="1020"/>
      <c r="BG114" s="1020"/>
      <c r="BH114" s="1020"/>
      <c r="BI114" s="1020"/>
      <c r="BJ114" s="1020"/>
      <c r="BK114" s="1020"/>
      <c r="BL114" s="1020"/>
      <c r="BM114" s="1020"/>
      <c r="BN114" s="1020"/>
      <c r="BO114" s="1020"/>
      <c r="BP114" s="1021"/>
      <c r="BQ114" s="989">
        <v>2761335</v>
      </c>
      <c r="BR114" s="990"/>
      <c r="BS114" s="990"/>
      <c r="BT114" s="990"/>
      <c r="BU114" s="990"/>
      <c r="BV114" s="990">
        <v>2636769</v>
      </c>
      <c r="BW114" s="990"/>
      <c r="BX114" s="990"/>
      <c r="BY114" s="990"/>
      <c r="BZ114" s="990"/>
      <c r="CA114" s="990">
        <v>2531940</v>
      </c>
      <c r="CB114" s="990"/>
      <c r="CC114" s="990"/>
      <c r="CD114" s="990"/>
      <c r="CE114" s="990"/>
      <c r="CF114" s="984">
        <v>11.3</v>
      </c>
      <c r="CG114" s="985"/>
      <c r="CH114" s="985"/>
      <c r="CI114" s="985"/>
      <c r="CJ114" s="985"/>
      <c r="CK114" s="1015"/>
      <c r="CL114" s="1016"/>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436</v>
      </c>
      <c r="DM114" s="1029"/>
      <c r="DN114" s="1029"/>
      <c r="DO114" s="1029"/>
      <c r="DP114" s="1030"/>
      <c r="DQ114" s="1031" t="s">
        <v>121</v>
      </c>
      <c r="DR114" s="1029"/>
      <c r="DS114" s="1029"/>
      <c r="DT114" s="1029"/>
      <c r="DU114" s="1030"/>
      <c r="DV114" s="1032" t="s">
        <v>436</v>
      </c>
      <c r="DW114" s="1033"/>
      <c r="DX114" s="1033"/>
      <c r="DY114" s="1033"/>
      <c r="DZ114" s="1034"/>
    </row>
    <row r="115" spans="1:130" s="226" customFormat="1" ht="26.25" customHeight="1" x14ac:dyDescent="0.15">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12614</v>
      </c>
      <c r="AB115" s="1004"/>
      <c r="AC115" s="1004"/>
      <c r="AD115" s="1004"/>
      <c r="AE115" s="1005"/>
      <c r="AF115" s="1006">
        <v>25068</v>
      </c>
      <c r="AG115" s="1004"/>
      <c r="AH115" s="1004"/>
      <c r="AI115" s="1004"/>
      <c r="AJ115" s="1005"/>
      <c r="AK115" s="1006">
        <v>26513</v>
      </c>
      <c r="AL115" s="1004"/>
      <c r="AM115" s="1004"/>
      <c r="AN115" s="1004"/>
      <c r="AO115" s="1005"/>
      <c r="AP115" s="1007">
        <v>0.1</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v>455561</v>
      </c>
      <c r="BR115" s="990"/>
      <c r="BS115" s="990"/>
      <c r="BT115" s="990"/>
      <c r="BU115" s="990"/>
      <c r="BV115" s="990">
        <v>420531</v>
      </c>
      <c r="BW115" s="990"/>
      <c r="BX115" s="990"/>
      <c r="BY115" s="990"/>
      <c r="BZ115" s="990"/>
      <c r="CA115" s="990">
        <v>342019</v>
      </c>
      <c r="CB115" s="990"/>
      <c r="CC115" s="990"/>
      <c r="CD115" s="990"/>
      <c r="CE115" s="990"/>
      <c r="CF115" s="984">
        <v>1.5</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2060738</v>
      </c>
      <c r="DH115" s="1029"/>
      <c r="DI115" s="1029"/>
      <c r="DJ115" s="1029"/>
      <c r="DK115" s="1030"/>
      <c r="DL115" s="1031">
        <v>1813725</v>
      </c>
      <c r="DM115" s="1029"/>
      <c r="DN115" s="1029"/>
      <c r="DO115" s="1029"/>
      <c r="DP115" s="1030"/>
      <c r="DQ115" s="1031">
        <v>1603567</v>
      </c>
      <c r="DR115" s="1029"/>
      <c r="DS115" s="1029"/>
      <c r="DT115" s="1029"/>
      <c r="DU115" s="1030"/>
      <c r="DV115" s="1032">
        <v>7.1</v>
      </c>
      <c r="DW115" s="1033"/>
      <c r="DX115" s="1033"/>
      <c r="DY115" s="1033"/>
      <c r="DZ115" s="1034"/>
    </row>
    <row r="116" spans="1:130" s="226" customFormat="1" ht="26.25" customHeight="1" x14ac:dyDescent="0.15">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436</v>
      </c>
      <c r="AB116" s="1029"/>
      <c r="AC116" s="1029"/>
      <c r="AD116" s="1029"/>
      <c r="AE116" s="1030"/>
      <c r="AF116" s="1031">
        <v>162</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121</v>
      </c>
      <c r="CB116" s="990"/>
      <c r="CC116" s="990"/>
      <c r="CD116" s="990"/>
      <c r="CE116" s="990"/>
      <c r="CF116" s="984" t="s">
        <v>121</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121</v>
      </c>
      <c r="DM116" s="1029"/>
      <c r="DN116" s="1029"/>
      <c r="DO116" s="1029"/>
      <c r="DP116" s="1030"/>
      <c r="DQ116" s="1031" t="s">
        <v>436</v>
      </c>
      <c r="DR116" s="1029"/>
      <c r="DS116" s="1029"/>
      <c r="DT116" s="1029"/>
      <c r="DU116" s="1030"/>
      <c r="DV116" s="1032" t="s">
        <v>121</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5234376</v>
      </c>
      <c r="AB117" s="1047"/>
      <c r="AC117" s="1047"/>
      <c r="AD117" s="1047"/>
      <c r="AE117" s="1048"/>
      <c r="AF117" s="1049">
        <v>5328324</v>
      </c>
      <c r="AG117" s="1047"/>
      <c r="AH117" s="1047"/>
      <c r="AI117" s="1047"/>
      <c r="AJ117" s="1048"/>
      <c r="AK117" s="1049">
        <v>5465993</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x14ac:dyDescent="0.15">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296</v>
      </c>
      <c r="AG118" s="955"/>
      <c r="AH118" s="955"/>
      <c r="AI118" s="955"/>
      <c r="AJ118" s="956"/>
      <c r="AK118" s="954" t="s">
        <v>295</v>
      </c>
      <c r="AL118" s="955"/>
      <c r="AM118" s="955"/>
      <c r="AN118" s="955"/>
      <c r="AO118" s="956"/>
      <c r="AP118" s="1041" t="s">
        <v>416</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436</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436</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x14ac:dyDescent="0.15">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448</v>
      </c>
      <c r="BP119" s="1076"/>
      <c r="BQ119" s="1067">
        <v>64823637</v>
      </c>
      <c r="BR119" s="1068"/>
      <c r="BS119" s="1068"/>
      <c r="BT119" s="1068"/>
      <c r="BU119" s="1068"/>
      <c r="BV119" s="1068">
        <v>64964904</v>
      </c>
      <c r="BW119" s="1068"/>
      <c r="BX119" s="1068"/>
      <c r="BY119" s="1068"/>
      <c r="BZ119" s="1068"/>
      <c r="CA119" s="1068">
        <v>65332103</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121</v>
      </c>
      <c r="DM119" s="1054"/>
      <c r="DN119" s="1054"/>
      <c r="DO119" s="1054"/>
      <c r="DP119" s="1055"/>
      <c r="DQ119" s="1053" t="s">
        <v>121</v>
      </c>
      <c r="DR119" s="1054"/>
      <c r="DS119" s="1054"/>
      <c r="DT119" s="1054"/>
      <c r="DU119" s="1055"/>
      <c r="DV119" s="1056" t="s">
        <v>121</v>
      </c>
      <c r="DW119" s="1057"/>
      <c r="DX119" s="1057"/>
      <c r="DY119" s="1057"/>
      <c r="DZ119" s="1058"/>
    </row>
    <row r="120" spans="1:130" s="226" customFormat="1" ht="26.25" customHeight="1" x14ac:dyDescent="0.15">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6005</v>
      </c>
      <c r="AB120" s="1029"/>
      <c r="AC120" s="1029"/>
      <c r="AD120" s="1029"/>
      <c r="AE120" s="1030"/>
      <c r="AF120" s="1031">
        <v>6005</v>
      </c>
      <c r="AG120" s="1029"/>
      <c r="AH120" s="1029"/>
      <c r="AI120" s="1029"/>
      <c r="AJ120" s="1030"/>
      <c r="AK120" s="1031">
        <v>6005</v>
      </c>
      <c r="AL120" s="1029"/>
      <c r="AM120" s="1029"/>
      <c r="AN120" s="1029"/>
      <c r="AO120" s="1030"/>
      <c r="AP120" s="1032">
        <v>0</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2474573</v>
      </c>
      <c r="BR120" s="997"/>
      <c r="BS120" s="997"/>
      <c r="BT120" s="997"/>
      <c r="BU120" s="997"/>
      <c r="BV120" s="997">
        <v>2344328</v>
      </c>
      <c r="BW120" s="997"/>
      <c r="BX120" s="997"/>
      <c r="BY120" s="997"/>
      <c r="BZ120" s="997"/>
      <c r="CA120" s="997">
        <v>3271791</v>
      </c>
      <c r="CB120" s="997"/>
      <c r="CC120" s="997"/>
      <c r="CD120" s="997"/>
      <c r="CE120" s="997"/>
      <c r="CF120" s="1011">
        <v>14.5</v>
      </c>
      <c r="CG120" s="1012"/>
      <c r="CH120" s="1012"/>
      <c r="CI120" s="1012"/>
      <c r="CJ120" s="1012"/>
      <c r="CK120" s="1077" t="s">
        <v>452</v>
      </c>
      <c r="CL120" s="1078"/>
      <c r="CM120" s="1078"/>
      <c r="CN120" s="1078"/>
      <c r="CO120" s="1079"/>
      <c r="CP120" s="1085" t="s">
        <v>394</v>
      </c>
      <c r="CQ120" s="1086"/>
      <c r="CR120" s="1086"/>
      <c r="CS120" s="1086"/>
      <c r="CT120" s="1086"/>
      <c r="CU120" s="1086"/>
      <c r="CV120" s="1086"/>
      <c r="CW120" s="1086"/>
      <c r="CX120" s="1086"/>
      <c r="CY120" s="1086"/>
      <c r="CZ120" s="1086"/>
      <c r="DA120" s="1086"/>
      <c r="DB120" s="1086"/>
      <c r="DC120" s="1086"/>
      <c r="DD120" s="1086"/>
      <c r="DE120" s="1086"/>
      <c r="DF120" s="1087"/>
      <c r="DG120" s="996">
        <v>16070026</v>
      </c>
      <c r="DH120" s="997"/>
      <c r="DI120" s="997"/>
      <c r="DJ120" s="997"/>
      <c r="DK120" s="997"/>
      <c r="DL120" s="997">
        <v>16457068</v>
      </c>
      <c r="DM120" s="997"/>
      <c r="DN120" s="997"/>
      <c r="DO120" s="997"/>
      <c r="DP120" s="997"/>
      <c r="DQ120" s="997">
        <v>16800066</v>
      </c>
      <c r="DR120" s="997"/>
      <c r="DS120" s="997"/>
      <c r="DT120" s="997"/>
      <c r="DU120" s="997"/>
      <c r="DV120" s="998">
        <v>74.7</v>
      </c>
      <c r="DW120" s="998"/>
      <c r="DX120" s="998"/>
      <c r="DY120" s="998"/>
      <c r="DZ120" s="999"/>
    </row>
    <row r="121" spans="1:130" s="226" customFormat="1" ht="26.25" customHeight="1" x14ac:dyDescent="0.15">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436</v>
      </c>
      <c r="AB121" s="1029"/>
      <c r="AC121" s="1029"/>
      <c r="AD121" s="1029"/>
      <c r="AE121" s="1030"/>
      <c r="AF121" s="1031" t="s">
        <v>121</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v>11017525</v>
      </c>
      <c r="BR121" s="990"/>
      <c r="BS121" s="990"/>
      <c r="BT121" s="990"/>
      <c r="BU121" s="990"/>
      <c r="BV121" s="990">
        <v>11119556</v>
      </c>
      <c r="BW121" s="990"/>
      <c r="BX121" s="990"/>
      <c r="BY121" s="990"/>
      <c r="BZ121" s="990"/>
      <c r="CA121" s="990">
        <v>10848236</v>
      </c>
      <c r="CB121" s="990"/>
      <c r="CC121" s="990"/>
      <c r="CD121" s="990"/>
      <c r="CE121" s="990"/>
      <c r="CF121" s="984">
        <v>48.2</v>
      </c>
      <c r="CG121" s="985"/>
      <c r="CH121" s="985"/>
      <c r="CI121" s="985"/>
      <c r="CJ121" s="985"/>
      <c r="CK121" s="1080"/>
      <c r="CL121" s="1081"/>
      <c r="CM121" s="1081"/>
      <c r="CN121" s="1081"/>
      <c r="CO121" s="1082"/>
      <c r="CP121" s="1090" t="s">
        <v>392</v>
      </c>
      <c r="CQ121" s="1091"/>
      <c r="CR121" s="1091"/>
      <c r="CS121" s="1091"/>
      <c r="CT121" s="1091"/>
      <c r="CU121" s="1091"/>
      <c r="CV121" s="1091"/>
      <c r="CW121" s="1091"/>
      <c r="CX121" s="1091"/>
      <c r="CY121" s="1091"/>
      <c r="CZ121" s="1091"/>
      <c r="DA121" s="1091"/>
      <c r="DB121" s="1091"/>
      <c r="DC121" s="1091"/>
      <c r="DD121" s="1091"/>
      <c r="DE121" s="1091"/>
      <c r="DF121" s="1092"/>
      <c r="DG121" s="989" t="s">
        <v>121</v>
      </c>
      <c r="DH121" s="990"/>
      <c r="DI121" s="990"/>
      <c r="DJ121" s="990"/>
      <c r="DK121" s="990"/>
      <c r="DL121" s="990">
        <v>2873</v>
      </c>
      <c r="DM121" s="990"/>
      <c r="DN121" s="990"/>
      <c r="DO121" s="990"/>
      <c r="DP121" s="990"/>
      <c r="DQ121" s="990">
        <v>2970</v>
      </c>
      <c r="DR121" s="990"/>
      <c r="DS121" s="990"/>
      <c r="DT121" s="990"/>
      <c r="DU121" s="990"/>
      <c r="DV121" s="991">
        <v>0</v>
      </c>
      <c r="DW121" s="991"/>
      <c r="DX121" s="991"/>
      <c r="DY121" s="991"/>
      <c r="DZ121" s="992"/>
    </row>
    <row r="122" spans="1:130" s="226" customFormat="1" ht="26.25" customHeight="1" x14ac:dyDescent="0.15">
      <c r="A122" s="1129"/>
      <c r="B122" s="1016"/>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455</v>
      </c>
      <c r="BA122" s="1035"/>
      <c r="BB122" s="1035"/>
      <c r="BC122" s="1035"/>
      <c r="BD122" s="1035"/>
      <c r="BE122" s="1035"/>
      <c r="BF122" s="1035"/>
      <c r="BG122" s="1035"/>
      <c r="BH122" s="1035"/>
      <c r="BI122" s="1035"/>
      <c r="BJ122" s="1035"/>
      <c r="BK122" s="1035"/>
      <c r="BL122" s="1035"/>
      <c r="BM122" s="1035"/>
      <c r="BN122" s="1035"/>
      <c r="BO122" s="1035"/>
      <c r="BP122" s="1036"/>
      <c r="BQ122" s="1067">
        <v>36699881</v>
      </c>
      <c r="BR122" s="1068"/>
      <c r="BS122" s="1068"/>
      <c r="BT122" s="1068"/>
      <c r="BU122" s="1068"/>
      <c r="BV122" s="1068">
        <v>36593958</v>
      </c>
      <c r="BW122" s="1068"/>
      <c r="BX122" s="1068"/>
      <c r="BY122" s="1068"/>
      <c r="BZ122" s="1068"/>
      <c r="CA122" s="1068">
        <v>36026636</v>
      </c>
      <c r="CB122" s="1068"/>
      <c r="CC122" s="1068"/>
      <c r="CD122" s="1068"/>
      <c r="CE122" s="1068"/>
      <c r="CF122" s="1088">
        <v>160.1</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456</v>
      </c>
      <c r="BP123" s="1076"/>
      <c r="BQ123" s="1135">
        <v>50191979</v>
      </c>
      <c r="BR123" s="1136"/>
      <c r="BS123" s="1136"/>
      <c r="BT123" s="1136"/>
      <c r="BU123" s="1136"/>
      <c r="BV123" s="1136">
        <v>50057842</v>
      </c>
      <c r="BW123" s="1136"/>
      <c r="BX123" s="1136"/>
      <c r="BY123" s="1136"/>
      <c r="BZ123" s="1136"/>
      <c r="CA123" s="1136">
        <v>50146663</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v>6609</v>
      </c>
      <c r="AB124" s="1029"/>
      <c r="AC124" s="1029"/>
      <c r="AD124" s="1029"/>
      <c r="AE124" s="1030"/>
      <c r="AF124" s="1031">
        <v>19063</v>
      </c>
      <c r="AG124" s="1029"/>
      <c r="AH124" s="1029"/>
      <c r="AI124" s="1029"/>
      <c r="AJ124" s="1030"/>
      <c r="AK124" s="1031">
        <v>20508</v>
      </c>
      <c r="AL124" s="1029"/>
      <c r="AM124" s="1029"/>
      <c r="AN124" s="1029"/>
      <c r="AO124" s="1030"/>
      <c r="AP124" s="1032">
        <v>0.1</v>
      </c>
      <c r="AQ124" s="1033"/>
      <c r="AR124" s="1033"/>
      <c r="AS124" s="1033"/>
      <c r="AT124" s="1034"/>
      <c r="AU124" s="1131" t="s">
        <v>457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66.900000000000006</v>
      </c>
      <c r="BR124" s="1098"/>
      <c r="BS124" s="1098"/>
      <c r="BT124" s="1098"/>
      <c r="BU124" s="1098"/>
      <c r="BV124" s="1098">
        <v>67.3</v>
      </c>
      <c r="BW124" s="1098"/>
      <c r="BX124" s="1098"/>
      <c r="BY124" s="1098"/>
      <c r="BZ124" s="1098"/>
      <c r="CA124" s="1098">
        <v>67.5</v>
      </c>
      <c r="CB124" s="1098"/>
      <c r="CC124" s="1098"/>
      <c r="CD124" s="1098"/>
      <c r="CE124" s="1098"/>
      <c r="CF124" s="1099"/>
      <c r="CG124" s="1100"/>
      <c r="CH124" s="1100"/>
      <c r="CI124" s="1100"/>
      <c r="CJ124" s="1101"/>
      <c r="CK124" s="1083"/>
      <c r="CL124" s="1083"/>
      <c r="CM124" s="1083"/>
      <c r="CN124" s="1083"/>
      <c r="CO124" s="1084"/>
      <c r="CP124" s="1090" t="s">
        <v>458</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x14ac:dyDescent="0.15">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459</v>
      </c>
      <c r="CL125" s="1078"/>
      <c r="CM125" s="1078"/>
      <c r="CN125" s="1078"/>
      <c r="CO125" s="1079"/>
      <c r="CP125" s="1010" t="s">
        <v>460</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121</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461</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x14ac:dyDescent="0.15">
      <c r="A127" s="1130"/>
      <c r="B127" s="1018"/>
      <c r="C127" s="1072" t="s">
        <v>462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463</v>
      </c>
      <c r="AY127" s="1103"/>
      <c r="AZ127" s="1103"/>
      <c r="BA127" s="1103"/>
      <c r="BB127" s="1103"/>
      <c r="BC127" s="1103"/>
      <c r="BD127" s="1103"/>
      <c r="BE127" s="1104"/>
      <c r="BF127" s="1105" t="s">
        <v>464</v>
      </c>
      <c r="BG127" s="1103"/>
      <c r="BH127" s="1103"/>
      <c r="BI127" s="1103"/>
      <c r="BJ127" s="1103"/>
      <c r="BK127" s="1103"/>
      <c r="BL127" s="1104"/>
      <c r="BM127" s="1105" t="s">
        <v>465</v>
      </c>
      <c r="BN127" s="1103"/>
      <c r="BO127" s="1103"/>
      <c r="BP127" s="1103"/>
      <c r="BQ127" s="1103"/>
      <c r="BR127" s="1103"/>
      <c r="BS127" s="1104"/>
      <c r="BT127" s="1105" t="s">
        <v>466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467</v>
      </c>
      <c r="CQ127" s="1020"/>
      <c r="CR127" s="1020"/>
      <c r="CS127" s="1020"/>
      <c r="CT127" s="1020"/>
      <c r="CU127" s="1020"/>
      <c r="CV127" s="1020"/>
      <c r="CW127" s="1020"/>
      <c r="CX127" s="1020"/>
      <c r="CY127" s="1020"/>
      <c r="CZ127" s="1020"/>
      <c r="DA127" s="1020"/>
      <c r="DB127" s="1020"/>
      <c r="DC127" s="1020"/>
      <c r="DD127" s="1020"/>
      <c r="DE127" s="1020"/>
      <c r="DF127" s="1021"/>
      <c r="DG127" s="989" t="s">
        <v>436</v>
      </c>
      <c r="DH127" s="990"/>
      <c r="DI127" s="990"/>
      <c r="DJ127" s="990"/>
      <c r="DK127" s="990"/>
      <c r="DL127" s="990" t="s">
        <v>436</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x14ac:dyDescent="0.2">
      <c r="A128" s="1113" t="s">
        <v>468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469</v>
      </c>
      <c r="X128" s="1115"/>
      <c r="Y128" s="1115"/>
      <c r="Z128" s="1116"/>
      <c r="AA128" s="1117">
        <v>919554</v>
      </c>
      <c r="AB128" s="1118"/>
      <c r="AC128" s="1118"/>
      <c r="AD128" s="1118"/>
      <c r="AE128" s="1119"/>
      <c r="AF128" s="1120">
        <v>975274</v>
      </c>
      <c r="AG128" s="1118"/>
      <c r="AH128" s="1118"/>
      <c r="AI128" s="1118"/>
      <c r="AJ128" s="1119"/>
      <c r="AK128" s="1120">
        <v>982123</v>
      </c>
      <c r="AL128" s="1118"/>
      <c r="AM128" s="1118"/>
      <c r="AN128" s="1118"/>
      <c r="AO128" s="1119"/>
      <c r="AP128" s="1121"/>
      <c r="AQ128" s="1122"/>
      <c r="AR128" s="1122"/>
      <c r="AS128" s="1122"/>
      <c r="AT128" s="1123"/>
      <c r="AU128" s="262"/>
      <c r="AV128" s="262"/>
      <c r="AW128" s="262"/>
      <c r="AX128" s="958" t="s">
        <v>470</v>
      </c>
      <c r="AY128" s="959"/>
      <c r="AZ128" s="959"/>
      <c r="BA128" s="959"/>
      <c r="BB128" s="959"/>
      <c r="BC128" s="959"/>
      <c r="BD128" s="959"/>
      <c r="BE128" s="960"/>
      <c r="BF128" s="1124" t="s">
        <v>121</v>
      </c>
      <c r="BG128" s="1125"/>
      <c r="BH128" s="1125"/>
      <c r="BI128" s="1125"/>
      <c r="BJ128" s="1125"/>
      <c r="BK128" s="1125"/>
      <c r="BL128" s="1126"/>
      <c r="BM128" s="1124">
        <v>12.07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471</v>
      </c>
      <c r="CQ128" s="1107"/>
      <c r="CR128" s="1107"/>
      <c r="CS128" s="1107"/>
      <c r="CT128" s="1107"/>
      <c r="CU128" s="1107"/>
      <c r="CV128" s="1107"/>
      <c r="CW128" s="1107"/>
      <c r="CX128" s="1107"/>
      <c r="CY128" s="1107"/>
      <c r="CZ128" s="1107"/>
      <c r="DA128" s="1107"/>
      <c r="DB128" s="1107"/>
      <c r="DC128" s="1107"/>
      <c r="DD128" s="1107"/>
      <c r="DE128" s="1107"/>
      <c r="DF128" s="1108"/>
      <c r="DG128" s="1109">
        <v>455561</v>
      </c>
      <c r="DH128" s="1110"/>
      <c r="DI128" s="1110"/>
      <c r="DJ128" s="1110"/>
      <c r="DK128" s="1110"/>
      <c r="DL128" s="1110">
        <v>420531</v>
      </c>
      <c r="DM128" s="1110"/>
      <c r="DN128" s="1110"/>
      <c r="DO128" s="1110"/>
      <c r="DP128" s="1110"/>
      <c r="DQ128" s="1110">
        <v>342019</v>
      </c>
      <c r="DR128" s="1110"/>
      <c r="DS128" s="1110"/>
      <c r="DT128" s="1110"/>
      <c r="DU128" s="1110"/>
      <c r="DV128" s="1111">
        <v>1.5</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472</v>
      </c>
      <c r="X129" s="1144"/>
      <c r="Y129" s="1144"/>
      <c r="Z129" s="1145"/>
      <c r="AA129" s="1028">
        <v>24585403</v>
      </c>
      <c r="AB129" s="1029"/>
      <c r="AC129" s="1029"/>
      <c r="AD129" s="1029"/>
      <c r="AE129" s="1030"/>
      <c r="AF129" s="1031">
        <v>24864465</v>
      </c>
      <c r="AG129" s="1029"/>
      <c r="AH129" s="1029"/>
      <c r="AI129" s="1029"/>
      <c r="AJ129" s="1030"/>
      <c r="AK129" s="1031">
        <v>25259148</v>
      </c>
      <c r="AL129" s="1029"/>
      <c r="AM129" s="1029"/>
      <c r="AN129" s="1029"/>
      <c r="AO129" s="1030"/>
      <c r="AP129" s="1146"/>
      <c r="AQ129" s="1147"/>
      <c r="AR129" s="1147"/>
      <c r="AS129" s="1147"/>
      <c r="AT129" s="1148"/>
      <c r="AU129" s="264"/>
      <c r="AV129" s="264"/>
      <c r="AW129" s="264"/>
      <c r="AX129" s="1137" t="s">
        <v>473</v>
      </c>
      <c r="AY129" s="1020"/>
      <c r="AZ129" s="1020"/>
      <c r="BA129" s="1020"/>
      <c r="BB129" s="1020"/>
      <c r="BC129" s="1020"/>
      <c r="BD129" s="1020"/>
      <c r="BE129" s="1021"/>
      <c r="BF129" s="1138" t="s">
        <v>121</v>
      </c>
      <c r="BG129" s="1139"/>
      <c r="BH129" s="1139"/>
      <c r="BI129" s="1139"/>
      <c r="BJ129" s="1139"/>
      <c r="BK129" s="1139"/>
      <c r="BL129" s="1140"/>
      <c r="BM129" s="1138">
        <v>17.07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475</v>
      </c>
      <c r="X130" s="1144"/>
      <c r="Y130" s="1144"/>
      <c r="Z130" s="1145"/>
      <c r="AA130" s="1028">
        <v>2716127</v>
      </c>
      <c r="AB130" s="1029"/>
      <c r="AC130" s="1029"/>
      <c r="AD130" s="1029"/>
      <c r="AE130" s="1030"/>
      <c r="AF130" s="1031">
        <v>2733920</v>
      </c>
      <c r="AG130" s="1029"/>
      <c r="AH130" s="1029"/>
      <c r="AI130" s="1029"/>
      <c r="AJ130" s="1030"/>
      <c r="AK130" s="1031">
        <v>2762962</v>
      </c>
      <c r="AL130" s="1029"/>
      <c r="AM130" s="1029"/>
      <c r="AN130" s="1029"/>
      <c r="AO130" s="1030"/>
      <c r="AP130" s="1146"/>
      <c r="AQ130" s="1147"/>
      <c r="AR130" s="1147"/>
      <c r="AS130" s="1147"/>
      <c r="AT130" s="1148"/>
      <c r="AU130" s="264"/>
      <c r="AV130" s="264"/>
      <c r="AW130" s="264"/>
      <c r="AX130" s="1137" t="s">
        <v>476</v>
      </c>
      <c r="AY130" s="1020"/>
      <c r="AZ130" s="1020"/>
      <c r="BA130" s="1020"/>
      <c r="BB130" s="1020"/>
      <c r="BC130" s="1020"/>
      <c r="BD130" s="1020"/>
      <c r="BE130" s="1021"/>
      <c r="BF130" s="1174">
        <v>7.4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477</v>
      </c>
      <c r="X131" s="1182"/>
      <c r="Y131" s="1182"/>
      <c r="Z131" s="1183"/>
      <c r="AA131" s="1075">
        <v>21869276</v>
      </c>
      <c r="AB131" s="1054"/>
      <c r="AC131" s="1054"/>
      <c r="AD131" s="1054"/>
      <c r="AE131" s="1055"/>
      <c r="AF131" s="1053">
        <v>22130545</v>
      </c>
      <c r="AG131" s="1054"/>
      <c r="AH131" s="1054"/>
      <c r="AI131" s="1054"/>
      <c r="AJ131" s="1055"/>
      <c r="AK131" s="1053">
        <v>22496186</v>
      </c>
      <c r="AL131" s="1054"/>
      <c r="AM131" s="1054"/>
      <c r="AN131" s="1054"/>
      <c r="AO131" s="1055"/>
      <c r="AP131" s="1184"/>
      <c r="AQ131" s="1185"/>
      <c r="AR131" s="1185"/>
      <c r="AS131" s="1185"/>
      <c r="AT131" s="1186"/>
      <c r="AU131" s="264"/>
      <c r="AV131" s="264"/>
      <c r="AW131" s="264"/>
      <c r="AX131" s="1156" t="s">
        <v>478</v>
      </c>
      <c r="AY131" s="1107"/>
      <c r="AZ131" s="1107"/>
      <c r="BA131" s="1107"/>
      <c r="BB131" s="1107"/>
      <c r="BC131" s="1107"/>
      <c r="BD131" s="1107"/>
      <c r="BE131" s="1108"/>
      <c r="BF131" s="1157">
        <v>67.5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479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480</v>
      </c>
      <c r="W132" s="1167"/>
      <c r="X132" s="1167"/>
      <c r="Y132" s="1167"/>
      <c r="Z132" s="1168"/>
      <c r="AA132" s="1169">
        <v>7.310232858</v>
      </c>
      <c r="AB132" s="1170"/>
      <c r="AC132" s="1170"/>
      <c r="AD132" s="1170"/>
      <c r="AE132" s="1171"/>
      <c r="AF132" s="1172">
        <v>7.3162680809999996</v>
      </c>
      <c r="AG132" s="1170"/>
      <c r="AH132" s="1170"/>
      <c r="AI132" s="1170"/>
      <c r="AJ132" s="1171"/>
      <c r="AK132" s="1172">
        <v>7.6497782479999996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481</v>
      </c>
      <c r="W133" s="1150"/>
      <c r="X133" s="1150"/>
      <c r="Y133" s="1150"/>
      <c r="Z133" s="1151"/>
      <c r="AA133" s="1152">
        <v>7.1</v>
      </c>
      <c r="AB133" s="1153"/>
      <c r="AC133" s="1153"/>
      <c r="AD133" s="1153"/>
      <c r="AE133" s="1154"/>
      <c r="AF133" s="1152">
        <v>7</v>
      </c>
      <c r="AG133" s="1153"/>
      <c r="AH133" s="1153"/>
      <c r="AI133" s="1153"/>
      <c r="AJ133" s="1154"/>
      <c r="AK133" s="1152">
        <v>7.4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VC8iwQy4TtvQMs67R6qliXygjZ7lCxLbHLKUw5xfmbKRHnZJmffqmErxAtzhuhYpKUc4xuRBhDYmg0Vg7oS6w==" saltValue="4CMghWqt99KvDFgiLdf1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5T1O272MVSH9FCwy0Oe3HgrN0z/63zlLn7D2yWnhwVzLcXPmpiR9OhxVbE2aezFzlI4ktcshSnzXuUOCwJA8g==" saltValue="RUbI36S+jA9sW6zTMqcM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rLOhCEn3wRQ0it0BFRCWp0DwNxpJKXasDOUWy73p2Vnff6Ndz4sSP5M95vfGf99SWjUTZYsTsOSChNPgM4e/w==" saltValue="EsPx7gtqtEwTW8CjfxU4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485</v>
      </c>
      <c r="AP7" s="283"/>
      <c r="AQ7" s="284" t="s">
        <v>486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487</v>
      </c>
      <c r="AQ8" s="290" t="s">
        <v>488</v>
      </c>
      <c r="AR8" s="291" t="s">
        <v>489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490</v>
      </c>
      <c r="AL9" s="1193"/>
      <c r="AM9" s="1193"/>
      <c r="AN9" s="1194"/>
      <c r="AO9" s="292">
        <v>6714172</v>
      </c>
      <c r="AP9" s="292">
        <v>47924</v>
      </c>
      <c r="AQ9" s="293">
        <v>56348</v>
      </c>
      <c r="AR9" s="294">
        <v>-14.9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491</v>
      </c>
      <c r="AL10" s="1193"/>
      <c r="AM10" s="1193"/>
      <c r="AN10" s="1194"/>
      <c r="AO10" s="295">
        <v>571326</v>
      </c>
      <c r="AP10" s="295">
        <v>4078</v>
      </c>
      <c r="AQ10" s="296">
        <v>3645</v>
      </c>
      <c r="AR10" s="297">
        <v>11.9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492</v>
      </c>
      <c r="AL11" s="1193"/>
      <c r="AM11" s="1193"/>
      <c r="AN11" s="1194"/>
      <c r="AO11" s="295">
        <v>50489</v>
      </c>
      <c r="AP11" s="295">
        <v>360</v>
      </c>
      <c r="AQ11" s="296">
        <v>3500</v>
      </c>
      <c r="AR11" s="297">
        <v>-89.7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493</v>
      </c>
      <c r="AL12" s="1193"/>
      <c r="AM12" s="1193"/>
      <c r="AN12" s="1194"/>
      <c r="AO12" s="295" t="s">
        <v>494</v>
      </c>
      <c r="AP12" s="295" t="s">
        <v>494</v>
      </c>
      <c r="AQ12" s="296">
        <v>434</v>
      </c>
      <c r="AR12" s="297" t="s">
        <v>494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495</v>
      </c>
      <c r="AL13" s="1193"/>
      <c r="AM13" s="1193"/>
      <c r="AN13" s="1194"/>
      <c r="AO13" s="295" t="s">
        <v>494</v>
      </c>
      <c r="AP13" s="295" t="s">
        <v>494</v>
      </c>
      <c r="AQ13" s="296">
        <v>13</v>
      </c>
      <c r="AR13" s="297" t="s">
        <v>494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496</v>
      </c>
      <c r="AL14" s="1193"/>
      <c r="AM14" s="1193"/>
      <c r="AN14" s="1194"/>
      <c r="AO14" s="295">
        <v>296020</v>
      </c>
      <c r="AP14" s="295">
        <v>2113</v>
      </c>
      <c r="AQ14" s="296">
        <v>2442</v>
      </c>
      <c r="AR14" s="297">
        <v>-13.5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497</v>
      </c>
      <c r="AL15" s="1193"/>
      <c r="AM15" s="1193"/>
      <c r="AN15" s="1194"/>
      <c r="AO15" s="295">
        <v>143564</v>
      </c>
      <c r="AP15" s="295">
        <v>1025</v>
      </c>
      <c r="AQ15" s="296">
        <v>1100</v>
      </c>
      <c r="AR15" s="297">
        <v>-6.8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498</v>
      </c>
      <c r="AL16" s="1196"/>
      <c r="AM16" s="1196"/>
      <c r="AN16" s="1197"/>
      <c r="AO16" s="295">
        <v>-579391</v>
      </c>
      <c r="AP16" s="295">
        <v>-4136</v>
      </c>
      <c r="AQ16" s="296">
        <v>-4518</v>
      </c>
      <c r="AR16" s="297">
        <v>-8.5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7196180</v>
      </c>
      <c r="AP17" s="295">
        <v>51365</v>
      </c>
      <c r="AQ17" s="296">
        <v>62964</v>
      </c>
      <c r="AR17" s="297">
        <v>-18.399999999999999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503</v>
      </c>
      <c r="AL21" s="1188"/>
      <c r="AM21" s="1188"/>
      <c r="AN21" s="1189"/>
      <c r="AO21" s="307">
        <v>5.85</v>
      </c>
      <c r="AP21" s="308">
        <v>5.98</v>
      </c>
      <c r="AQ21" s="309">
        <v>-0.13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504</v>
      </c>
      <c r="AL22" s="1188"/>
      <c r="AM22" s="1188"/>
      <c r="AN22" s="1189"/>
      <c r="AO22" s="312">
        <v>98.9</v>
      </c>
      <c r="AP22" s="313">
        <v>99.8</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506</v>
      </c>
      <c r="AO27" s="273"/>
      <c r="AP27" s="273"/>
      <c r="AQ27" s="273"/>
      <c r="AR27" s="273"/>
      <c r="AS27" s="273"/>
      <c r="AT27" s="273"/>
    </row>
    <row r="28" spans="1:46" ht="17.25" x14ac:dyDescent="0.15">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485</v>
      </c>
      <c r="AP30" s="283"/>
      <c r="AQ30" s="284" t="s">
        <v>486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487</v>
      </c>
      <c r="AQ31" s="290" t="s">
        <v>488</v>
      </c>
      <c r="AR31" s="291" t="s">
        <v>489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509</v>
      </c>
      <c r="AL32" s="1204"/>
      <c r="AM32" s="1204"/>
      <c r="AN32" s="1205"/>
      <c r="AO32" s="322">
        <v>4406307</v>
      </c>
      <c r="AP32" s="322">
        <v>31451</v>
      </c>
      <c r="AQ32" s="323">
        <v>32962</v>
      </c>
      <c r="AR32" s="324">
        <v>-4.5999999999999996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510</v>
      </c>
      <c r="AL33" s="1204"/>
      <c r="AM33" s="1204"/>
      <c r="AN33" s="1205"/>
      <c r="AO33" s="322" t="s">
        <v>494</v>
      </c>
      <c r="AP33" s="322" t="s">
        <v>494</v>
      </c>
      <c r="AQ33" s="323" t="s">
        <v>494</v>
      </c>
      <c r="AR33" s="324" t="s">
        <v>494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511</v>
      </c>
      <c r="AL34" s="1204"/>
      <c r="AM34" s="1204"/>
      <c r="AN34" s="1205"/>
      <c r="AO34" s="322" t="s">
        <v>494</v>
      </c>
      <c r="AP34" s="322" t="s">
        <v>494</v>
      </c>
      <c r="AQ34" s="323">
        <v>46</v>
      </c>
      <c r="AR34" s="324" t="s">
        <v>494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512</v>
      </c>
      <c r="AL35" s="1204"/>
      <c r="AM35" s="1204"/>
      <c r="AN35" s="1205"/>
      <c r="AO35" s="322">
        <v>970180</v>
      </c>
      <c r="AP35" s="322">
        <v>6925</v>
      </c>
      <c r="AQ35" s="323">
        <v>6858</v>
      </c>
      <c r="AR35" s="324">
        <v>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513</v>
      </c>
      <c r="AL36" s="1204"/>
      <c r="AM36" s="1204"/>
      <c r="AN36" s="1205"/>
      <c r="AO36" s="322">
        <v>62993</v>
      </c>
      <c r="AP36" s="322">
        <v>450</v>
      </c>
      <c r="AQ36" s="323">
        <v>1328</v>
      </c>
      <c r="AR36" s="324">
        <v>-66.099999999999994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514</v>
      </c>
      <c r="AL37" s="1204"/>
      <c r="AM37" s="1204"/>
      <c r="AN37" s="1205"/>
      <c r="AO37" s="322">
        <v>26513</v>
      </c>
      <c r="AP37" s="322">
        <v>189</v>
      </c>
      <c r="AQ37" s="323">
        <v>918</v>
      </c>
      <c r="AR37" s="324">
        <v>-79.400000000000006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515</v>
      </c>
      <c r="AL38" s="1207"/>
      <c r="AM38" s="1207"/>
      <c r="AN38" s="1208"/>
      <c r="AO38" s="325" t="s">
        <v>494</v>
      </c>
      <c r="AP38" s="325" t="s">
        <v>494</v>
      </c>
      <c r="AQ38" s="326">
        <v>1</v>
      </c>
      <c r="AR38" s="314" t="s">
        <v>494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516</v>
      </c>
      <c r="AL39" s="1207"/>
      <c r="AM39" s="1207"/>
      <c r="AN39" s="1208"/>
      <c r="AO39" s="322">
        <v>-982123</v>
      </c>
      <c r="AP39" s="322">
        <v>-7010</v>
      </c>
      <c r="AQ39" s="323">
        <v>-7068</v>
      </c>
      <c r="AR39" s="324">
        <v>-0.8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517</v>
      </c>
      <c r="AL40" s="1204"/>
      <c r="AM40" s="1204"/>
      <c r="AN40" s="1205"/>
      <c r="AO40" s="322">
        <v>-2762962</v>
      </c>
      <c r="AP40" s="322">
        <v>-19721</v>
      </c>
      <c r="AQ40" s="323">
        <v>-26735</v>
      </c>
      <c r="AR40" s="324">
        <v>-26.2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1720908</v>
      </c>
      <c r="AP41" s="322">
        <v>12283</v>
      </c>
      <c r="AQ41" s="323">
        <v>8310</v>
      </c>
      <c r="AR41" s="324">
        <v>47.8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485</v>
      </c>
      <c r="AN49" s="1200" t="s">
        <v>521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522</v>
      </c>
      <c r="AO50" s="339" t="s">
        <v>523</v>
      </c>
      <c r="AP50" s="340" t="s">
        <v>524</v>
      </c>
      <c r="AQ50" s="341" t="s">
        <v>525</v>
      </c>
      <c r="AR50" s="342" t="s">
        <v>526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6362143</v>
      </c>
      <c r="AN51" s="344">
        <v>46915</v>
      </c>
      <c r="AO51" s="345">
        <v>37.6</v>
      </c>
      <c r="AP51" s="346">
        <v>50840</v>
      </c>
      <c r="AQ51" s="347">
        <v>16.899999999999999</v>
      </c>
      <c r="AR51" s="348">
        <v>20.7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2020411</v>
      </c>
      <c r="AN52" s="352">
        <v>14899</v>
      </c>
      <c r="AO52" s="353">
        <v>24.8</v>
      </c>
      <c r="AP52" s="354">
        <v>25367</v>
      </c>
      <c r="AQ52" s="355">
        <v>9.1</v>
      </c>
      <c r="AR52" s="356">
        <v>15.7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5764974</v>
      </c>
      <c r="AN53" s="344">
        <v>42142</v>
      </c>
      <c r="AO53" s="345">
        <v>-10.199999999999999</v>
      </c>
      <c r="AP53" s="346">
        <v>53605</v>
      </c>
      <c r="AQ53" s="347">
        <v>5.4</v>
      </c>
      <c r="AR53" s="348">
        <v>-15.6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3330319</v>
      </c>
      <c r="AN54" s="352">
        <v>24345</v>
      </c>
      <c r="AO54" s="353">
        <v>63.4</v>
      </c>
      <c r="AP54" s="354">
        <v>28343</v>
      </c>
      <c r="AQ54" s="355">
        <v>11.7</v>
      </c>
      <c r="AR54" s="356">
        <v>51.7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6795761</v>
      </c>
      <c r="AN55" s="344">
        <v>49368</v>
      </c>
      <c r="AO55" s="345">
        <v>17.100000000000001</v>
      </c>
      <c r="AP55" s="346">
        <v>44267</v>
      </c>
      <c r="AQ55" s="347">
        <v>-17.399999999999999</v>
      </c>
      <c r="AR55" s="348">
        <v>34.5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4850745</v>
      </c>
      <c r="AN56" s="352">
        <v>35238</v>
      </c>
      <c r="AO56" s="353">
        <v>44.7</v>
      </c>
      <c r="AP56" s="354">
        <v>26161</v>
      </c>
      <c r="AQ56" s="355">
        <v>-7.7</v>
      </c>
      <c r="AR56" s="356">
        <v>52.4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4403790</v>
      </c>
      <c r="AN57" s="344">
        <v>31645</v>
      </c>
      <c r="AO57" s="345">
        <v>-35.9</v>
      </c>
      <c r="AP57" s="346">
        <v>40879</v>
      </c>
      <c r="AQ57" s="347">
        <v>-7.7</v>
      </c>
      <c r="AR57" s="348">
        <v>-28.2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3505788</v>
      </c>
      <c r="AN58" s="352">
        <v>25192</v>
      </c>
      <c r="AO58" s="353">
        <v>-28.5</v>
      </c>
      <c r="AP58" s="354">
        <v>24087</v>
      </c>
      <c r="AQ58" s="355">
        <v>-7.9</v>
      </c>
      <c r="AR58" s="356">
        <v>-20.6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3875331</v>
      </c>
      <c r="AN59" s="344">
        <v>27661</v>
      </c>
      <c r="AO59" s="345">
        <v>-12.6</v>
      </c>
      <c r="AP59" s="346">
        <v>42651</v>
      </c>
      <c r="AQ59" s="347">
        <v>4.3</v>
      </c>
      <c r="AR59" s="348">
        <v>-16.899999999999999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3123934</v>
      </c>
      <c r="AN60" s="352">
        <v>22298</v>
      </c>
      <c r="AO60" s="353">
        <v>-11.5</v>
      </c>
      <c r="AP60" s="354">
        <v>22675</v>
      </c>
      <c r="AQ60" s="355">
        <v>-5.9</v>
      </c>
      <c r="AR60" s="356">
        <v>-5.6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5440400</v>
      </c>
      <c r="AN61" s="359">
        <v>39546</v>
      </c>
      <c r="AO61" s="360">
        <v>-0.8</v>
      </c>
      <c r="AP61" s="361">
        <v>46448</v>
      </c>
      <c r="AQ61" s="362">
        <v>0.3</v>
      </c>
      <c r="AR61" s="348">
        <v>-1.1000000000000001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3366239</v>
      </c>
      <c r="AN62" s="352">
        <v>24394</v>
      </c>
      <c r="AO62" s="353">
        <v>18.600000000000001</v>
      </c>
      <c r="AP62" s="354">
        <v>25327</v>
      </c>
      <c r="AQ62" s="355">
        <v>-0.1</v>
      </c>
      <c r="AR62" s="356">
        <v>18.7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nrcPUSAR8KiawxCGkwX32JWSq3+kqjEnE7tp1PX0FE0WUF6ej/eybtZ4VLomplsR6zWajM45OBRCSv0qm0I6w==" saltValue="vmpUgx0Oz9tmbfyqm7yw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vufFPYOIXbY2eDFSwd4rLcUoq1cOQQrN402l0K0s616m1kIGGQAxYlfOEozgY9RVRSwCmw8LLaBLi3+88jzrw==" saltValue="qWxpcEBCRXcYjaOMp0aX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qEvn29xzyl5Gx6DiAzn4hMjcYS3JUH6U0gI8QhpXl469xCGBmbCg+bJcXqF/WryAFcPkSYx7qoAl5hsht0S6g==" saltValue="Y2zu1OA02E90X7Jiw/8I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212" t="s">
        <v>3</v>
      </c>
      <c r="D47" s="1212"/>
      <c r="E47" s="1213"/>
      <c r="F47" s="11">
        <v>8.34</v>
      </c>
      <c r="G47" s="12">
        <v>8.98</v>
      </c>
      <c r="H47" s="12">
        <v>7.58</v>
      </c>
      <c r="I47" s="12">
        <v>6.61</v>
      </c>
      <c r="J47" s="13">
        <v>8.44</v>
      </c>
    </row>
    <row r="48" spans="2:10" ht="57.75" customHeight="1" x14ac:dyDescent="0.15">
      <c r="B48" s="14"/>
      <c r="C48" s="1214" t="s">
        <v>4</v>
      </c>
      <c r="D48" s="1214"/>
      <c r="E48" s="1215"/>
      <c r="F48" s="15">
        <v>10.87</v>
      </c>
      <c r="G48" s="16">
        <v>13.28</v>
      </c>
      <c r="H48" s="16">
        <v>11.56</v>
      </c>
      <c r="I48" s="16">
        <v>12.2</v>
      </c>
      <c r="J48" s="17">
        <v>11.73</v>
      </c>
    </row>
    <row r="49" spans="2:10" ht="57.75" customHeight="1" thickBot="1" x14ac:dyDescent="0.2">
      <c r="B49" s="18"/>
      <c r="C49" s="1216" t="s">
        <v>5</v>
      </c>
      <c r="D49" s="1216"/>
      <c r="E49" s="1217"/>
      <c r="F49" s="19">
        <v>2.2999999999999998</v>
      </c>
      <c r="G49" s="20">
        <v>3.02</v>
      </c>
      <c r="H49" s="20" t="s">
        <v>542</v>
      </c>
      <c r="I49" s="20" t="s">
        <v>543</v>
      </c>
      <c r="J49" s="21">
        <v>1.66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9rUXmB3ZnFF00Ni5VehCBt0u9xCNt/ULUgBc27wYuqOYl6RcGZU0wpzR/DnyKnRNN1/eoBImmYJOc/oeaphFw==" saltValue="b/r1E3ixrr3AYdzXL822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224" t="s">
        <v>544</v>
      </c>
      <c r="D34" s="1224"/>
      <c r="E34" s="1225"/>
      <c r="F34" s="32">
        <v>10.87</v>
      </c>
      <c r="G34" s="33">
        <v>13.28</v>
      </c>
      <c r="H34" s="33">
        <v>11.55</v>
      </c>
      <c r="I34" s="33">
        <v>12.19</v>
      </c>
      <c r="J34" s="34">
        <v>11.72</v>
      </c>
      <c r="K34" s="22"/>
      <c r="L34" s="22"/>
      <c r="M34" s="22"/>
      <c r="N34" s="22"/>
      <c r="O34" s="22"/>
      <c r="P34" s="22"/>
    </row>
    <row r="35" spans="1:16" ht="39" customHeight="1" x14ac:dyDescent="0.15">
      <c r="A35" s="22"/>
      <c r="B35" s="35"/>
      <c r="C35" s="1218" t="s">
        <v>545</v>
      </c>
      <c r="D35" s="1219"/>
      <c r="E35" s="1220"/>
      <c r="F35" s="36">
        <v>9.16</v>
      </c>
      <c r="G35" s="37">
        <v>8.84</v>
      </c>
      <c r="H35" s="37">
        <v>8.23</v>
      </c>
      <c r="I35" s="37">
        <v>8.8699999999999992</v>
      </c>
      <c r="J35" s="38">
        <v>8.68</v>
      </c>
      <c r="K35" s="22"/>
      <c r="L35" s="22"/>
      <c r="M35" s="22"/>
      <c r="N35" s="22"/>
      <c r="O35" s="22"/>
      <c r="P35" s="22"/>
    </row>
    <row r="36" spans="1:16" ht="39" customHeight="1" x14ac:dyDescent="0.15">
      <c r="A36" s="22"/>
      <c r="B36" s="35"/>
      <c r="C36" s="1218" t="s">
        <v>546</v>
      </c>
      <c r="D36" s="1219"/>
      <c r="E36" s="1220"/>
      <c r="F36" s="36">
        <v>1.69</v>
      </c>
      <c r="G36" s="37">
        <v>0.9</v>
      </c>
      <c r="H36" s="37">
        <v>0.71</v>
      </c>
      <c r="I36" s="37">
        <v>0.87</v>
      </c>
      <c r="J36" s="38">
        <v>1.89</v>
      </c>
      <c r="K36" s="22"/>
      <c r="L36" s="22"/>
      <c r="M36" s="22"/>
      <c r="N36" s="22"/>
      <c r="O36" s="22"/>
      <c r="P36" s="22"/>
    </row>
    <row r="37" spans="1:16" ht="39" customHeight="1" x14ac:dyDescent="0.15">
      <c r="A37" s="22"/>
      <c r="B37" s="35"/>
      <c r="C37" s="1218" t="s">
        <v>547</v>
      </c>
      <c r="D37" s="1219"/>
      <c r="E37" s="1220"/>
      <c r="F37" s="36">
        <v>0.53</v>
      </c>
      <c r="G37" s="37">
        <v>0.35</v>
      </c>
      <c r="H37" s="37">
        <v>0.45</v>
      </c>
      <c r="I37" s="37">
        <v>0.44</v>
      </c>
      <c r="J37" s="38">
        <v>0.92</v>
      </c>
      <c r="K37" s="22"/>
      <c r="L37" s="22"/>
      <c r="M37" s="22"/>
      <c r="N37" s="22"/>
      <c r="O37" s="22"/>
      <c r="P37" s="22"/>
    </row>
    <row r="38" spans="1:16" ht="39" customHeight="1" x14ac:dyDescent="0.15">
      <c r="A38" s="22"/>
      <c r="B38" s="35"/>
      <c r="C38" s="1218" t="s">
        <v>548</v>
      </c>
      <c r="D38" s="1219"/>
      <c r="E38" s="1220"/>
      <c r="F38" s="36">
        <v>2.0499999999999998</v>
      </c>
      <c r="G38" s="37">
        <v>1.86</v>
      </c>
      <c r="H38" s="37">
        <v>1.61</v>
      </c>
      <c r="I38" s="37">
        <v>1.52</v>
      </c>
      <c r="J38" s="38">
        <v>0.79</v>
      </c>
      <c r="K38" s="22"/>
      <c r="L38" s="22"/>
      <c r="M38" s="22"/>
      <c r="N38" s="22"/>
      <c r="O38" s="22"/>
      <c r="P38" s="22"/>
    </row>
    <row r="39" spans="1:16" ht="39" customHeight="1" x14ac:dyDescent="0.15">
      <c r="A39" s="22"/>
      <c r="B39" s="35"/>
      <c r="C39" s="1218" t="s">
        <v>549</v>
      </c>
      <c r="D39" s="1219"/>
      <c r="E39" s="1220"/>
      <c r="F39" s="36">
        <v>0.01</v>
      </c>
      <c r="G39" s="37">
        <v>0.02</v>
      </c>
      <c r="H39" s="37">
        <v>0.02</v>
      </c>
      <c r="I39" s="37">
        <v>0.16</v>
      </c>
      <c r="J39" s="38">
        <v>0.18</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550</v>
      </c>
      <c r="D42" s="1219"/>
      <c r="E42" s="1220"/>
      <c r="F42" s="36" t="s">
        <v>494</v>
      </c>
      <c r="G42" s="37" t="s">
        <v>494</v>
      </c>
      <c r="H42" s="37" t="s">
        <v>494</v>
      </c>
      <c r="I42" s="37" t="s">
        <v>494</v>
      </c>
      <c r="J42" s="38" t="s">
        <v>494</v>
      </c>
      <c r="K42" s="22"/>
      <c r="L42" s="22"/>
      <c r="M42" s="22"/>
      <c r="N42" s="22"/>
      <c r="O42" s="22"/>
      <c r="P42" s="22"/>
    </row>
    <row r="43" spans="1:16" ht="39" customHeight="1" thickBot="1" x14ac:dyDescent="0.2">
      <c r="A43" s="22"/>
      <c r="B43" s="40"/>
      <c r="C43" s="1221" t="s">
        <v>551</v>
      </c>
      <c r="D43" s="1222"/>
      <c r="E43" s="1223"/>
      <c r="F43" s="41" t="s">
        <v>494</v>
      </c>
      <c r="G43" s="42" t="s">
        <v>494</v>
      </c>
      <c r="H43" s="42" t="s">
        <v>494</v>
      </c>
      <c r="I43" s="42" t="s">
        <v>494</v>
      </c>
      <c r="J43" s="43" t="s">
        <v>494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LKKA2KZvGUoJ+eU1k0Rqgr7NhBbVrd9EkJXmJtNymZry5+yUrz/GA/yHz9X7RO4zKspYdRx0wTQQ1+jNlrTfQ==" saltValue="XzLj0lqntmtcGQ+H4MSc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4348</v>
      </c>
      <c r="L45" s="60">
        <v>4314</v>
      </c>
      <c r="M45" s="60">
        <v>4161</v>
      </c>
      <c r="N45" s="60">
        <v>4239</v>
      </c>
      <c r="O45" s="61">
        <v>4406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494</v>
      </c>
      <c r="L47" s="64" t="s">
        <v>494</v>
      </c>
      <c r="M47" s="64" t="s">
        <v>494</v>
      </c>
      <c r="N47" s="64" t="s">
        <v>494</v>
      </c>
      <c r="O47" s="65" t="s">
        <v>494</v>
      </c>
      <c r="P47" s="48"/>
      <c r="Q47" s="48"/>
      <c r="R47" s="48"/>
      <c r="S47" s="48"/>
      <c r="T47" s="48"/>
      <c r="U47" s="48"/>
    </row>
    <row r="48" spans="1:21" ht="30.75" customHeight="1" x14ac:dyDescent="0.15">
      <c r="A48" s="48"/>
      <c r="B48" s="1236"/>
      <c r="C48" s="1237"/>
      <c r="D48" s="62"/>
      <c r="E48" s="1228" t="s">
        <v>14</v>
      </c>
      <c r="F48" s="1228"/>
      <c r="G48" s="1228"/>
      <c r="H48" s="1228"/>
      <c r="I48" s="1228"/>
      <c r="J48" s="1229"/>
      <c r="K48" s="63">
        <v>892</v>
      </c>
      <c r="L48" s="64">
        <v>933</v>
      </c>
      <c r="M48" s="64">
        <v>956</v>
      </c>
      <c r="N48" s="64">
        <v>975</v>
      </c>
      <c r="O48" s="65">
        <v>970</v>
      </c>
      <c r="P48" s="48"/>
      <c r="Q48" s="48"/>
      <c r="R48" s="48"/>
      <c r="S48" s="48"/>
      <c r="T48" s="48"/>
      <c r="U48" s="48"/>
    </row>
    <row r="49" spans="1:21" ht="30.75" customHeight="1" x14ac:dyDescent="0.15">
      <c r="A49" s="48"/>
      <c r="B49" s="1236"/>
      <c r="C49" s="1237"/>
      <c r="D49" s="62"/>
      <c r="E49" s="1228" t="s">
        <v>15</v>
      </c>
      <c r="F49" s="1228"/>
      <c r="G49" s="1228"/>
      <c r="H49" s="1228"/>
      <c r="I49" s="1228"/>
      <c r="J49" s="1229"/>
      <c r="K49" s="63">
        <v>85</v>
      </c>
      <c r="L49" s="64">
        <v>64</v>
      </c>
      <c r="M49" s="64">
        <v>105</v>
      </c>
      <c r="N49" s="64">
        <v>90</v>
      </c>
      <c r="O49" s="65">
        <v>63</v>
      </c>
      <c r="P49" s="48"/>
      <c r="Q49" s="48"/>
      <c r="R49" s="48"/>
      <c r="S49" s="48"/>
      <c r="T49" s="48"/>
      <c r="U49" s="48"/>
    </row>
    <row r="50" spans="1:21" ht="30.75" customHeight="1" x14ac:dyDescent="0.15">
      <c r="A50" s="48"/>
      <c r="B50" s="1236"/>
      <c r="C50" s="1237"/>
      <c r="D50" s="62"/>
      <c r="E50" s="1228" t="s">
        <v>16</v>
      </c>
      <c r="F50" s="1228"/>
      <c r="G50" s="1228"/>
      <c r="H50" s="1228"/>
      <c r="I50" s="1228"/>
      <c r="J50" s="1229"/>
      <c r="K50" s="63">
        <v>15</v>
      </c>
      <c r="L50" s="64">
        <v>8</v>
      </c>
      <c r="M50" s="64">
        <v>13</v>
      </c>
      <c r="N50" s="64">
        <v>25</v>
      </c>
      <c r="O50" s="65">
        <v>27</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494</v>
      </c>
      <c r="L51" s="64" t="s">
        <v>494</v>
      </c>
      <c r="M51" s="64" t="s">
        <v>494</v>
      </c>
      <c r="N51" s="64">
        <v>0</v>
      </c>
      <c r="O51" s="65" t="s">
        <v>494</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3717</v>
      </c>
      <c r="L52" s="64">
        <v>3913</v>
      </c>
      <c r="M52" s="64">
        <v>3636</v>
      </c>
      <c r="N52" s="64">
        <v>3709</v>
      </c>
      <c r="O52" s="65">
        <v>3745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1623</v>
      </c>
      <c r="L53" s="69">
        <v>1406</v>
      </c>
      <c r="M53" s="69">
        <v>1599</v>
      </c>
      <c r="N53" s="69">
        <v>1620</v>
      </c>
      <c r="O53" s="70">
        <v>1721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xm7EiE2GOhsa1q2oR8SIEyWZnh87nWd4VFOqNAXNuBMIEXTz7eaWR40xieC6JyTYSv6mPXHjWdwTBue6upVPA==" saltValue="BUr6uy4f2rg+0XkdmfZ/U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537</v>
      </c>
      <c r="J40" s="79" t="s">
        <v>538</v>
      </c>
      <c r="K40" s="79" t="s">
        <v>539</v>
      </c>
      <c r="L40" s="79" t="s">
        <v>540</v>
      </c>
      <c r="M40" s="80" t="s">
        <v>541</v>
      </c>
    </row>
    <row r="41" spans="2:13" ht="27.75" customHeight="1" x14ac:dyDescent="0.15">
      <c r="B41" s="1242" t="s">
        <v>23</v>
      </c>
      <c r="C41" s="1243"/>
      <c r="D41" s="81"/>
      <c r="E41" s="1248" t="s">
        <v>24</v>
      </c>
      <c r="F41" s="1248"/>
      <c r="G41" s="1248"/>
      <c r="H41" s="1249"/>
      <c r="I41" s="82">
        <v>39376</v>
      </c>
      <c r="J41" s="83">
        <v>40450</v>
      </c>
      <c r="K41" s="83">
        <v>41958</v>
      </c>
      <c r="L41" s="83">
        <v>42251</v>
      </c>
      <c r="M41" s="84">
        <v>41714</v>
      </c>
    </row>
    <row r="42" spans="2:13" ht="27.75" customHeight="1" x14ac:dyDescent="0.15">
      <c r="B42" s="1244"/>
      <c r="C42" s="1245"/>
      <c r="D42" s="85"/>
      <c r="E42" s="1250" t="s">
        <v>25</v>
      </c>
      <c r="F42" s="1250"/>
      <c r="G42" s="1250"/>
      <c r="H42" s="1251"/>
      <c r="I42" s="86">
        <v>2592</v>
      </c>
      <c r="J42" s="87">
        <v>2142</v>
      </c>
      <c r="K42" s="87">
        <v>2073</v>
      </c>
      <c r="L42" s="87">
        <v>1820</v>
      </c>
      <c r="M42" s="88">
        <v>2643</v>
      </c>
    </row>
    <row r="43" spans="2:13" ht="27.75" customHeight="1" x14ac:dyDescent="0.15">
      <c r="B43" s="1244"/>
      <c r="C43" s="1245"/>
      <c r="D43" s="85"/>
      <c r="E43" s="1250" t="s">
        <v>26</v>
      </c>
      <c r="F43" s="1250"/>
      <c r="G43" s="1250"/>
      <c r="H43" s="1251"/>
      <c r="I43" s="86">
        <v>17306</v>
      </c>
      <c r="J43" s="87">
        <v>16572</v>
      </c>
      <c r="K43" s="87">
        <v>16070</v>
      </c>
      <c r="L43" s="87">
        <v>16460</v>
      </c>
      <c r="M43" s="88">
        <v>16803</v>
      </c>
    </row>
    <row r="44" spans="2:13" ht="27.75" customHeight="1" x14ac:dyDescent="0.15">
      <c r="B44" s="1244"/>
      <c r="C44" s="1245"/>
      <c r="D44" s="85"/>
      <c r="E44" s="1250" t="s">
        <v>27</v>
      </c>
      <c r="F44" s="1250"/>
      <c r="G44" s="1250"/>
      <c r="H44" s="1251"/>
      <c r="I44" s="86">
        <v>478</v>
      </c>
      <c r="J44" s="87">
        <v>829</v>
      </c>
      <c r="K44" s="87">
        <v>1506</v>
      </c>
      <c r="L44" s="87">
        <v>1377</v>
      </c>
      <c r="M44" s="88">
        <v>1298</v>
      </c>
    </row>
    <row r="45" spans="2:13" ht="27.75" customHeight="1" x14ac:dyDescent="0.15">
      <c r="B45" s="1244"/>
      <c r="C45" s="1245"/>
      <c r="D45" s="85"/>
      <c r="E45" s="1250" t="s">
        <v>28</v>
      </c>
      <c r="F45" s="1250"/>
      <c r="G45" s="1250"/>
      <c r="H45" s="1251"/>
      <c r="I45" s="86">
        <v>3379</v>
      </c>
      <c r="J45" s="87">
        <v>3392</v>
      </c>
      <c r="K45" s="87">
        <v>2761</v>
      </c>
      <c r="L45" s="87">
        <v>2637</v>
      </c>
      <c r="M45" s="88">
        <v>2532</v>
      </c>
    </row>
    <row r="46" spans="2:13" ht="27.75" customHeight="1" x14ac:dyDescent="0.15">
      <c r="B46" s="1244"/>
      <c r="C46" s="1245"/>
      <c r="D46" s="89"/>
      <c r="E46" s="1250" t="s">
        <v>29</v>
      </c>
      <c r="F46" s="1250"/>
      <c r="G46" s="1250"/>
      <c r="H46" s="1251"/>
      <c r="I46" s="86">
        <v>304</v>
      </c>
      <c r="J46" s="87">
        <v>441</v>
      </c>
      <c r="K46" s="87">
        <v>456</v>
      </c>
      <c r="L46" s="87">
        <v>421</v>
      </c>
      <c r="M46" s="88">
        <v>342</v>
      </c>
    </row>
    <row r="47" spans="2:13" ht="27.75" customHeight="1" x14ac:dyDescent="0.15">
      <c r="B47" s="1244"/>
      <c r="C47" s="1245"/>
      <c r="D47" s="90"/>
      <c r="E47" s="1252" t="s">
        <v>30</v>
      </c>
      <c r="F47" s="1253"/>
      <c r="G47" s="1253"/>
      <c r="H47" s="1254"/>
      <c r="I47" s="86" t="s">
        <v>494</v>
      </c>
      <c r="J47" s="87" t="s">
        <v>494</v>
      </c>
      <c r="K47" s="87" t="s">
        <v>494</v>
      </c>
      <c r="L47" s="87" t="s">
        <v>494</v>
      </c>
      <c r="M47" s="88" t="s">
        <v>494</v>
      </c>
    </row>
    <row r="48" spans="2:13" ht="27.75" customHeight="1" x14ac:dyDescent="0.15">
      <c r="B48" s="1244"/>
      <c r="C48" s="1245"/>
      <c r="D48" s="85"/>
      <c r="E48" s="1250" t="s">
        <v>31</v>
      </c>
      <c r="F48" s="1250"/>
      <c r="G48" s="1250"/>
      <c r="H48" s="1251"/>
      <c r="I48" s="86" t="s">
        <v>494</v>
      </c>
      <c r="J48" s="87" t="s">
        <v>494</v>
      </c>
      <c r="K48" s="87" t="s">
        <v>494</v>
      </c>
      <c r="L48" s="87" t="s">
        <v>494</v>
      </c>
      <c r="M48" s="88" t="s">
        <v>494</v>
      </c>
    </row>
    <row r="49" spans="2:13" ht="27.75" customHeight="1" x14ac:dyDescent="0.15">
      <c r="B49" s="1246"/>
      <c r="C49" s="1247"/>
      <c r="D49" s="85"/>
      <c r="E49" s="1250" t="s">
        <v>32</v>
      </c>
      <c r="F49" s="1250"/>
      <c r="G49" s="1250"/>
      <c r="H49" s="1251"/>
      <c r="I49" s="86" t="s">
        <v>494</v>
      </c>
      <c r="J49" s="87" t="s">
        <v>494</v>
      </c>
      <c r="K49" s="87" t="s">
        <v>494</v>
      </c>
      <c r="L49" s="87" t="s">
        <v>494</v>
      </c>
      <c r="M49" s="88" t="s">
        <v>494</v>
      </c>
    </row>
    <row r="50" spans="2:13" ht="27.75" customHeight="1" x14ac:dyDescent="0.15">
      <c r="B50" s="1255" t="s">
        <v>33</v>
      </c>
      <c r="C50" s="1256"/>
      <c r="D50" s="91"/>
      <c r="E50" s="1250" t="s">
        <v>34</v>
      </c>
      <c r="F50" s="1250"/>
      <c r="G50" s="1250"/>
      <c r="H50" s="1251"/>
      <c r="I50" s="86">
        <v>2610</v>
      </c>
      <c r="J50" s="87">
        <v>2782</v>
      </c>
      <c r="K50" s="87">
        <v>2475</v>
      </c>
      <c r="L50" s="87">
        <v>2344</v>
      </c>
      <c r="M50" s="88">
        <v>3272</v>
      </c>
    </row>
    <row r="51" spans="2:13" ht="27.75" customHeight="1" x14ac:dyDescent="0.15">
      <c r="B51" s="1244"/>
      <c r="C51" s="1245"/>
      <c r="D51" s="85"/>
      <c r="E51" s="1250" t="s">
        <v>35</v>
      </c>
      <c r="F51" s="1250"/>
      <c r="G51" s="1250"/>
      <c r="H51" s="1251"/>
      <c r="I51" s="86">
        <v>11873</v>
      </c>
      <c r="J51" s="87">
        <v>11964</v>
      </c>
      <c r="K51" s="87">
        <v>11018</v>
      </c>
      <c r="L51" s="87">
        <v>11120</v>
      </c>
      <c r="M51" s="88">
        <v>10848</v>
      </c>
    </row>
    <row r="52" spans="2:13" ht="27.75" customHeight="1" x14ac:dyDescent="0.15">
      <c r="B52" s="1246"/>
      <c r="C52" s="1247"/>
      <c r="D52" s="85"/>
      <c r="E52" s="1250" t="s">
        <v>36</v>
      </c>
      <c r="F52" s="1250"/>
      <c r="G52" s="1250"/>
      <c r="H52" s="1251"/>
      <c r="I52" s="86">
        <v>35915</v>
      </c>
      <c r="J52" s="87">
        <v>36387</v>
      </c>
      <c r="K52" s="87">
        <v>36700</v>
      </c>
      <c r="L52" s="87">
        <v>36594</v>
      </c>
      <c r="M52" s="88">
        <v>36027</v>
      </c>
    </row>
    <row r="53" spans="2:13" ht="27.75" customHeight="1" thickBot="1" x14ac:dyDescent="0.2">
      <c r="B53" s="1257" t="s">
        <v>37</v>
      </c>
      <c r="C53" s="1258"/>
      <c r="D53" s="92"/>
      <c r="E53" s="1259" t="s">
        <v>38</v>
      </c>
      <c r="F53" s="1259"/>
      <c r="G53" s="1259"/>
      <c r="H53" s="1260"/>
      <c r="I53" s="93">
        <v>13038</v>
      </c>
      <c r="J53" s="94">
        <v>12693</v>
      </c>
      <c r="K53" s="94">
        <v>14632</v>
      </c>
      <c r="L53" s="94">
        <v>14907</v>
      </c>
      <c r="M53" s="95">
        <v>15185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nF8fBK3oZns1JR3c1AMsAmZNNsedv/HojtYhHCoeHVXBB5hYwtK6Esyn99eTeUJV0iP0xl0eWdUOlxX7dYSlQ==" saltValue="63IVnA/vzAWTu4csoCzi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539</v>
      </c>
      <c r="G54" s="104" t="s">
        <v>540</v>
      </c>
      <c r="H54" s="105" t="s">
        <v>541</v>
      </c>
    </row>
    <row r="55" spans="2:8" ht="52.5" customHeight="1" x14ac:dyDescent="0.15">
      <c r="B55" s="106"/>
      <c r="C55" s="1269" t="s">
        <v>41</v>
      </c>
      <c r="D55" s="1269"/>
      <c r="E55" s="1270"/>
      <c r="F55" s="107">
        <v>1864</v>
      </c>
      <c r="G55" s="107">
        <v>1643</v>
      </c>
      <c r="H55" s="108">
        <v>2133</v>
      </c>
    </row>
    <row r="56" spans="2:8" ht="52.5" customHeight="1" x14ac:dyDescent="0.15">
      <c r="B56" s="109"/>
      <c r="C56" s="1271" t="s">
        <v>42</v>
      </c>
      <c r="D56" s="1271"/>
      <c r="E56" s="1272"/>
      <c r="F56" s="110">
        <v>5</v>
      </c>
      <c r="G56" s="110">
        <v>5</v>
      </c>
      <c r="H56" s="111">
        <v>222</v>
      </c>
    </row>
    <row r="57" spans="2:8" ht="53.25" customHeight="1" x14ac:dyDescent="0.15">
      <c r="B57" s="109"/>
      <c r="C57" s="1273" t="s">
        <v>43</v>
      </c>
      <c r="D57" s="1273"/>
      <c r="E57" s="1274"/>
      <c r="F57" s="112">
        <v>180</v>
      </c>
      <c r="G57" s="112">
        <v>321</v>
      </c>
      <c r="H57" s="113">
        <v>788</v>
      </c>
    </row>
    <row r="58" spans="2:8" ht="45.75" customHeight="1" x14ac:dyDescent="0.15">
      <c r="B58" s="114"/>
      <c r="C58" s="1261" t="s">
        <v>552</v>
      </c>
      <c r="D58" s="1262"/>
      <c r="E58" s="1263"/>
      <c r="F58" s="115" t="s">
        <v>557</v>
      </c>
      <c r="G58" s="115" t="s">
        <v>557</v>
      </c>
      <c r="H58" s="116">
        <v>479</v>
      </c>
    </row>
    <row r="59" spans="2:8" ht="45.75" customHeight="1" x14ac:dyDescent="0.15">
      <c r="B59" s="114"/>
      <c r="C59" s="1261" t="s">
        <v>553</v>
      </c>
      <c r="D59" s="1262"/>
      <c r="E59" s="1263"/>
      <c r="F59" s="115">
        <v>28</v>
      </c>
      <c r="G59" s="115">
        <v>168</v>
      </c>
      <c r="H59" s="116">
        <v>156</v>
      </c>
    </row>
    <row r="60" spans="2:8" ht="45.75" customHeight="1" x14ac:dyDescent="0.15">
      <c r="B60" s="114"/>
      <c r="C60" s="1261" t="s">
        <v>554</v>
      </c>
      <c r="D60" s="1262"/>
      <c r="E60" s="1263"/>
      <c r="F60" s="115">
        <v>130</v>
      </c>
      <c r="G60" s="115">
        <v>130</v>
      </c>
      <c r="H60" s="116">
        <v>130</v>
      </c>
    </row>
    <row r="61" spans="2:8" ht="45.75" customHeight="1" x14ac:dyDescent="0.15">
      <c r="B61" s="114"/>
      <c r="C61" s="1261" t="s">
        <v>555</v>
      </c>
      <c r="D61" s="1262"/>
      <c r="E61" s="1263"/>
      <c r="F61" s="115">
        <v>18</v>
      </c>
      <c r="G61" s="115">
        <v>18</v>
      </c>
      <c r="H61" s="116">
        <v>18</v>
      </c>
    </row>
    <row r="62" spans="2:8" ht="45.75" customHeight="1" thickBot="1" x14ac:dyDescent="0.2">
      <c r="B62" s="117"/>
      <c r="C62" s="1264" t="s">
        <v>556</v>
      </c>
      <c r="D62" s="1265"/>
      <c r="E62" s="1266"/>
      <c r="F62" s="118">
        <v>5</v>
      </c>
      <c r="G62" s="118">
        <v>5</v>
      </c>
      <c r="H62" s="119">
        <v>5</v>
      </c>
    </row>
    <row r="63" spans="2:8" ht="52.5" customHeight="1" thickBot="1" x14ac:dyDescent="0.2">
      <c r="B63" s="120"/>
      <c r="C63" s="1267" t="s">
        <v>44</v>
      </c>
      <c r="D63" s="1267"/>
      <c r="E63" s="1268"/>
      <c r="F63" s="121">
        <v>2048</v>
      </c>
      <c r="G63" s="121">
        <v>1968</v>
      </c>
      <c r="H63" s="122">
        <v>3143</v>
      </c>
    </row>
    <row r="64" spans="2:8" ht="15" customHeight="1" x14ac:dyDescent="0.15"/>
    <row r="65" ht="0" hidden="1" customHeight="1" x14ac:dyDescent="0.15"/>
    <row r="66" ht="0" hidden="1" customHeight="1" x14ac:dyDescent="0.15"/>
  </sheetData>
  <sheetProtection algorithmName="SHA-512" hashValue="XRiEuy0EgSd/prP+X4B9q7dRkNxWp3Gq2gbdkJrwDtbQPc+jNRGxi0mFuxxw9z3YCgrld4kH0eR5674fg21vvg==" saltValue="qOqm+YaQP/0VlOMkOhjH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575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537</v>
      </c>
      <c r="BQ50" s="1280"/>
      <c r="BR50" s="1280"/>
      <c r="BS50" s="1280"/>
      <c r="BT50" s="1280"/>
      <c r="BU50" s="1280"/>
      <c r="BV50" s="1280"/>
      <c r="BW50" s="1280"/>
      <c r="BX50" s="1280" t="s">
        <v>538</v>
      </c>
      <c r="BY50" s="1280"/>
      <c r="BZ50" s="1280"/>
      <c r="CA50" s="1280"/>
      <c r="CB50" s="1280"/>
      <c r="CC50" s="1280"/>
      <c r="CD50" s="1280"/>
      <c r="CE50" s="1280"/>
      <c r="CF50" s="1280" t="s">
        <v>539</v>
      </c>
      <c r="CG50" s="1280"/>
      <c r="CH50" s="1280"/>
      <c r="CI50" s="1280"/>
      <c r="CJ50" s="1280"/>
      <c r="CK50" s="1280"/>
      <c r="CL50" s="1280"/>
      <c r="CM50" s="1280"/>
      <c r="CN50" s="1280" t="s">
        <v>540</v>
      </c>
      <c r="CO50" s="1280"/>
      <c r="CP50" s="1280"/>
      <c r="CQ50" s="1280"/>
      <c r="CR50" s="1280"/>
      <c r="CS50" s="1280"/>
      <c r="CT50" s="1280"/>
      <c r="CU50" s="1280"/>
      <c r="CV50" s="1280" t="s">
        <v>541</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577</v>
      </c>
      <c r="AO51" s="1278"/>
      <c r="AP51" s="1278"/>
      <c r="AQ51" s="1278"/>
      <c r="AR51" s="1278"/>
      <c r="AS51" s="1278"/>
      <c r="AT51" s="1278"/>
      <c r="AU51" s="1278"/>
      <c r="AV51" s="1278"/>
      <c r="AW51" s="1278"/>
      <c r="AX51" s="1278"/>
      <c r="AY51" s="1278"/>
      <c r="AZ51" s="1278"/>
      <c r="BA51" s="1278"/>
      <c r="BB51" s="1278" t="s">
        <v>578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67.3</v>
      </c>
      <c r="CO51" s="1275"/>
      <c r="CP51" s="1275"/>
      <c r="CQ51" s="1275"/>
      <c r="CR51" s="1275"/>
      <c r="CS51" s="1275"/>
      <c r="CT51" s="1275"/>
      <c r="CU51" s="1275"/>
      <c r="CV51" s="1275">
        <v>67.5</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48</v>
      </c>
      <c r="CO53" s="1275"/>
      <c r="CP53" s="1275"/>
      <c r="CQ53" s="1275"/>
      <c r="CR53" s="1275"/>
      <c r="CS53" s="1275"/>
      <c r="CT53" s="1275"/>
      <c r="CU53" s="1275"/>
      <c r="CV53" s="1275">
        <v>49.7</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580</v>
      </c>
      <c r="AO55" s="1280"/>
      <c r="AP55" s="1280"/>
      <c r="AQ55" s="1280"/>
      <c r="AR55" s="1280"/>
      <c r="AS55" s="1280"/>
      <c r="AT55" s="1280"/>
      <c r="AU55" s="1280"/>
      <c r="AV55" s="1280"/>
      <c r="AW55" s="1280"/>
      <c r="AX55" s="1280"/>
      <c r="AY55" s="1280"/>
      <c r="AZ55" s="1280"/>
      <c r="BA55" s="1280"/>
      <c r="BB55" s="1278" t="s">
        <v>578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15</v>
      </c>
      <c r="CO55" s="1275"/>
      <c r="CP55" s="1275"/>
      <c r="CQ55" s="1275"/>
      <c r="CR55" s="1275"/>
      <c r="CS55" s="1275"/>
      <c r="CT55" s="1275"/>
      <c r="CU55" s="1275"/>
      <c r="CV55" s="1275">
        <v>12.2</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60.1</v>
      </c>
      <c r="CO57" s="1275"/>
      <c r="CP57" s="1275"/>
      <c r="CQ57" s="1275"/>
      <c r="CR57" s="1275"/>
      <c r="CS57" s="1275"/>
      <c r="CT57" s="1275"/>
      <c r="CU57" s="1275"/>
      <c r="CV57" s="1275">
        <v>60.4</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537</v>
      </c>
      <c r="BQ72" s="1280"/>
      <c r="BR72" s="1280"/>
      <c r="BS72" s="1280"/>
      <c r="BT72" s="1280"/>
      <c r="BU72" s="1280"/>
      <c r="BV72" s="1280"/>
      <c r="BW72" s="1280"/>
      <c r="BX72" s="1280" t="s">
        <v>538</v>
      </c>
      <c r="BY72" s="1280"/>
      <c r="BZ72" s="1280"/>
      <c r="CA72" s="1280"/>
      <c r="CB72" s="1280"/>
      <c r="CC72" s="1280"/>
      <c r="CD72" s="1280"/>
      <c r="CE72" s="1280"/>
      <c r="CF72" s="1280" t="s">
        <v>539</v>
      </c>
      <c r="CG72" s="1280"/>
      <c r="CH72" s="1280"/>
      <c r="CI72" s="1280"/>
      <c r="CJ72" s="1280"/>
      <c r="CK72" s="1280"/>
      <c r="CL72" s="1280"/>
      <c r="CM72" s="1280"/>
      <c r="CN72" s="1280" t="s">
        <v>540</v>
      </c>
      <c r="CO72" s="1280"/>
      <c r="CP72" s="1280"/>
      <c r="CQ72" s="1280"/>
      <c r="CR72" s="1280"/>
      <c r="CS72" s="1280"/>
      <c r="CT72" s="1280"/>
      <c r="CU72" s="1280"/>
      <c r="CV72" s="1280" t="s">
        <v>541</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577</v>
      </c>
      <c r="AO73" s="1278"/>
      <c r="AP73" s="1278"/>
      <c r="AQ73" s="1278"/>
      <c r="AR73" s="1278"/>
      <c r="AS73" s="1278"/>
      <c r="AT73" s="1278"/>
      <c r="AU73" s="1278"/>
      <c r="AV73" s="1278"/>
      <c r="AW73" s="1278"/>
      <c r="AX73" s="1278"/>
      <c r="AY73" s="1278"/>
      <c r="AZ73" s="1278"/>
      <c r="BA73" s="1278"/>
      <c r="BB73" s="1278" t="s">
        <v>578</v>
      </c>
      <c r="BC73" s="1278"/>
      <c r="BD73" s="1278"/>
      <c r="BE73" s="1278"/>
      <c r="BF73" s="1278"/>
      <c r="BG73" s="1278"/>
      <c r="BH73" s="1278"/>
      <c r="BI73" s="1278"/>
      <c r="BJ73" s="1278"/>
      <c r="BK73" s="1278"/>
      <c r="BL73" s="1278"/>
      <c r="BM73" s="1278"/>
      <c r="BN73" s="1278"/>
      <c r="BO73" s="1278"/>
      <c r="BP73" s="1275">
        <v>60.7</v>
      </c>
      <c r="BQ73" s="1275"/>
      <c r="BR73" s="1275"/>
      <c r="BS73" s="1275"/>
      <c r="BT73" s="1275"/>
      <c r="BU73" s="1275"/>
      <c r="BV73" s="1275"/>
      <c r="BW73" s="1275"/>
      <c r="BX73" s="1275">
        <v>59.5</v>
      </c>
      <c r="BY73" s="1275"/>
      <c r="BZ73" s="1275"/>
      <c r="CA73" s="1275"/>
      <c r="CB73" s="1275"/>
      <c r="CC73" s="1275"/>
      <c r="CD73" s="1275"/>
      <c r="CE73" s="1275"/>
      <c r="CF73" s="1275">
        <v>66.900000000000006</v>
      </c>
      <c r="CG73" s="1275"/>
      <c r="CH73" s="1275"/>
      <c r="CI73" s="1275"/>
      <c r="CJ73" s="1275"/>
      <c r="CK73" s="1275"/>
      <c r="CL73" s="1275"/>
      <c r="CM73" s="1275"/>
      <c r="CN73" s="1275">
        <v>67.3</v>
      </c>
      <c r="CO73" s="1275"/>
      <c r="CP73" s="1275"/>
      <c r="CQ73" s="1275"/>
      <c r="CR73" s="1275"/>
      <c r="CS73" s="1275"/>
      <c r="CT73" s="1275"/>
      <c r="CU73" s="1275"/>
      <c r="CV73" s="1275">
        <v>67.5</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583</v>
      </c>
      <c r="BC75" s="1278"/>
      <c r="BD75" s="1278"/>
      <c r="BE75" s="1278"/>
      <c r="BF75" s="1278"/>
      <c r="BG75" s="1278"/>
      <c r="BH75" s="1278"/>
      <c r="BI75" s="1278"/>
      <c r="BJ75" s="1278"/>
      <c r="BK75" s="1278"/>
      <c r="BL75" s="1278"/>
      <c r="BM75" s="1278"/>
      <c r="BN75" s="1278"/>
      <c r="BO75" s="1278"/>
      <c r="BP75" s="1275">
        <v>8.6</v>
      </c>
      <c r="BQ75" s="1275"/>
      <c r="BR75" s="1275"/>
      <c r="BS75" s="1275"/>
      <c r="BT75" s="1275"/>
      <c r="BU75" s="1275"/>
      <c r="BV75" s="1275"/>
      <c r="BW75" s="1275"/>
      <c r="BX75" s="1275">
        <v>7.7</v>
      </c>
      <c r="BY75" s="1275"/>
      <c r="BZ75" s="1275"/>
      <c r="CA75" s="1275"/>
      <c r="CB75" s="1275"/>
      <c r="CC75" s="1275"/>
      <c r="CD75" s="1275"/>
      <c r="CE75" s="1275"/>
      <c r="CF75" s="1275">
        <v>7.1</v>
      </c>
      <c r="CG75" s="1275"/>
      <c r="CH75" s="1275"/>
      <c r="CI75" s="1275"/>
      <c r="CJ75" s="1275"/>
      <c r="CK75" s="1275"/>
      <c r="CL75" s="1275"/>
      <c r="CM75" s="1275"/>
      <c r="CN75" s="1275">
        <v>7</v>
      </c>
      <c r="CO75" s="1275"/>
      <c r="CP75" s="1275"/>
      <c r="CQ75" s="1275"/>
      <c r="CR75" s="1275"/>
      <c r="CS75" s="1275"/>
      <c r="CT75" s="1275"/>
      <c r="CU75" s="1275"/>
      <c r="CV75" s="1275">
        <v>7.4</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580</v>
      </c>
      <c r="AO77" s="1280"/>
      <c r="AP77" s="1280"/>
      <c r="AQ77" s="1280"/>
      <c r="AR77" s="1280"/>
      <c r="AS77" s="1280"/>
      <c r="AT77" s="1280"/>
      <c r="AU77" s="1280"/>
      <c r="AV77" s="1280"/>
      <c r="AW77" s="1280"/>
      <c r="AX77" s="1280"/>
      <c r="AY77" s="1280"/>
      <c r="AZ77" s="1280"/>
      <c r="BA77" s="1280"/>
      <c r="BB77" s="1278" t="s">
        <v>578</v>
      </c>
      <c r="BC77" s="1278"/>
      <c r="BD77" s="1278"/>
      <c r="BE77" s="1278"/>
      <c r="BF77" s="1278"/>
      <c r="BG77" s="1278"/>
      <c r="BH77" s="1278"/>
      <c r="BI77" s="1278"/>
      <c r="BJ77" s="1278"/>
      <c r="BK77" s="1278"/>
      <c r="BL77" s="1278"/>
      <c r="BM77" s="1278"/>
      <c r="BN77" s="1278"/>
      <c r="BO77" s="1278"/>
      <c r="BP77" s="1275">
        <v>37.6</v>
      </c>
      <c r="BQ77" s="1275"/>
      <c r="BR77" s="1275"/>
      <c r="BS77" s="1275"/>
      <c r="BT77" s="1275"/>
      <c r="BU77" s="1275"/>
      <c r="BV77" s="1275"/>
      <c r="BW77" s="1275"/>
      <c r="BX77" s="1275">
        <v>33.799999999999997</v>
      </c>
      <c r="BY77" s="1275"/>
      <c r="BZ77" s="1275"/>
      <c r="CA77" s="1275"/>
      <c r="CB77" s="1275"/>
      <c r="CC77" s="1275"/>
      <c r="CD77" s="1275"/>
      <c r="CE77" s="1275"/>
      <c r="CF77" s="1275">
        <v>17.8</v>
      </c>
      <c r="CG77" s="1275"/>
      <c r="CH77" s="1275"/>
      <c r="CI77" s="1275"/>
      <c r="CJ77" s="1275"/>
      <c r="CK77" s="1275"/>
      <c r="CL77" s="1275"/>
      <c r="CM77" s="1275"/>
      <c r="CN77" s="1275">
        <v>15</v>
      </c>
      <c r="CO77" s="1275"/>
      <c r="CP77" s="1275"/>
      <c r="CQ77" s="1275"/>
      <c r="CR77" s="1275"/>
      <c r="CS77" s="1275"/>
      <c r="CT77" s="1275"/>
      <c r="CU77" s="1275"/>
      <c r="CV77" s="1275">
        <v>12.2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583</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7.1</v>
      </c>
      <c r="BY79" s="1275"/>
      <c r="BZ79" s="1275"/>
      <c r="CA79" s="1275"/>
      <c r="CB79" s="1275"/>
      <c r="CC79" s="1275"/>
      <c r="CD79" s="1275"/>
      <c r="CE79" s="1275"/>
      <c r="CF79" s="1275">
        <v>5.3</v>
      </c>
      <c r="CG79" s="1275"/>
      <c r="CH79" s="1275"/>
      <c r="CI79" s="1275"/>
      <c r="CJ79" s="1275"/>
      <c r="CK79" s="1275"/>
      <c r="CL79" s="1275"/>
      <c r="CM79" s="1275"/>
      <c r="CN79" s="1275">
        <v>5</v>
      </c>
      <c r="CO79" s="1275"/>
      <c r="CP79" s="1275"/>
      <c r="CQ79" s="1275"/>
      <c r="CR79" s="1275"/>
      <c r="CS79" s="1275"/>
      <c r="CT79" s="1275"/>
      <c r="CU79" s="1275"/>
      <c r="CV79" s="1275">
        <v>4.8</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3OYSxwFSQsgIhKoy904dXU5BlOQvDvYitIzqc7u8QcCci/zLliwzmTvZzPpKGqBZcImm6j2auZMaiOSisO53A==" saltValue="wTXt22chV8hlcbGmAXMu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YTQ3VXMNb+RjpKaLjyAMckiur/ENamXv2RqeOlfpkCJyW31nNqzaAiZuFGmw0OSkSIU9NuWQEyvjl6lkdkkvw==" saltValue="1RS7pGov0M17hLQHzvaO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OpTUaRP+DbZ+85UFCpR0KXctKGU2tI3oYoFIsaIRFYScyBSEUFAxK4lkiFiJcwSQlhYK3ebMhXG1dciznn3SA==" saltValue="mHJBcUpfqPnxwuWJb2np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534</v>
      </c>
      <c r="G2" s="136"/>
      <c r="H2" s="137"/>
    </row>
    <row r="3" spans="1:8" x14ac:dyDescent="0.15">
      <c r="A3" s="133" t="s">
        <v>527</v>
      </c>
      <c r="B3" s="138"/>
      <c r="C3" s="139"/>
      <c r="D3" s="140">
        <v>46915</v>
      </c>
      <c r="E3" s="141"/>
      <c r="F3" s="142">
        <v>50840</v>
      </c>
      <c r="G3" s="143"/>
      <c r="H3" s="144"/>
    </row>
    <row r="4" spans="1:8" x14ac:dyDescent="0.15">
      <c r="A4" s="145"/>
      <c r="B4" s="146"/>
      <c r="C4" s="147"/>
      <c r="D4" s="148">
        <v>14899</v>
      </c>
      <c r="E4" s="149"/>
      <c r="F4" s="150">
        <v>25367</v>
      </c>
      <c r="G4" s="151"/>
      <c r="H4" s="152"/>
    </row>
    <row r="5" spans="1:8" x14ac:dyDescent="0.15">
      <c r="A5" s="133" t="s">
        <v>529</v>
      </c>
      <c r="B5" s="138"/>
      <c r="C5" s="139"/>
      <c r="D5" s="140">
        <v>42142</v>
      </c>
      <c r="E5" s="141"/>
      <c r="F5" s="142">
        <v>53605</v>
      </c>
      <c r="G5" s="143"/>
      <c r="H5" s="144"/>
    </row>
    <row r="6" spans="1:8" x14ac:dyDescent="0.15">
      <c r="A6" s="145"/>
      <c r="B6" s="146"/>
      <c r="C6" s="147"/>
      <c r="D6" s="148">
        <v>24345</v>
      </c>
      <c r="E6" s="149"/>
      <c r="F6" s="150">
        <v>28343</v>
      </c>
      <c r="G6" s="151"/>
      <c r="H6" s="152"/>
    </row>
    <row r="7" spans="1:8" x14ac:dyDescent="0.15">
      <c r="A7" s="133" t="s">
        <v>530</v>
      </c>
      <c r="B7" s="138"/>
      <c r="C7" s="139"/>
      <c r="D7" s="140">
        <v>49368</v>
      </c>
      <c r="E7" s="141"/>
      <c r="F7" s="142">
        <v>44267</v>
      </c>
      <c r="G7" s="143"/>
      <c r="H7" s="144"/>
    </row>
    <row r="8" spans="1:8" x14ac:dyDescent="0.15">
      <c r="A8" s="145"/>
      <c r="B8" s="146"/>
      <c r="C8" s="147"/>
      <c r="D8" s="148">
        <v>35238</v>
      </c>
      <c r="E8" s="149"/>
      <c r="F8" s="150">
        <v>26161</v>
      </c>
      <c r="G8" s="151"/>
      <c r="H8" s="152"/>
    </row>
    <row r="9" spans="1:8" x14ac:dyDescent="0.15">
      <c r="A9" s="133" t="s">
        <v>531</v>
      </c>
      <c r="B9" s="138"/>
      <c r="C9" s="139"/>
      <c r="D9" s="140">
        <v>31645</v>
      </c>
      <c r="E9" s="141"/>
      <c r="F9" s="142">
        <v>40879</v>
      </c>
      <c r="G9" s="143"/>
      <c r="H9" s="144"/>
    </row>
    <row r="10" spans="1:8" x14ac:dyDescent="0.15">
      <c r="A10" s="145"/>
      <c r="B10" s="146"/>
      <c r="C10" s="147"/>
      <c r="D10" s="148">
        <v>25192</v>
      </c>
      <c r="E10" s="149"/>
      <c r="F10" s="150">
        <v>24087</v>
      </c>
      <c r="G10" s="151"/>
      <c r="H10" s="152"/>
    </row>
    <row r="11" spans="1:8" x14ac:dyDescent="0.15">
      <c r="A11" s="133" t="s">
        <v>532</v>
      </c>
      <c r="B11" s="138"/>
      <c r="C11" s="139"/>
      <c r="D11" s="140">
        <v>27661</v>
      </c>
      <c r="E11" s="141"/>
      <c r="F11" s="142">
        <v>42651</v>
      </c>
      <c r="G11" s="143"/>
      <c r="H11" s="144"/>
    </row>
    <row r="12" spans="1:8" x14ac:dyDescent="0.15">
      <c r="A12" s="145"/>
      <c r="B12" s="146"/>
      <c r="C12" s="153"/>
      <c r="D12" s="148">
        <v>22298</v>
      </c>
      <c r="E12" s="149"/>
      <c r="F12" s="150">
        <v>22675</v>
      </c>
      <c r="G12" s="151"/>
      <c r="H12" s="152"/>
    </row>
    <row r="13" spans="1:8" x14ac:dyDescent="0.15">
      <c r="A13" s="133"/>
      <c r="B13" s="138"/>
      <c r="C13" s="154"/>
      <c r="D13" s="155">
        <v>39546</v>
      </c>
      <c r="E13" s="156"/>
      <c r="F13" s="157">
        <v>46448</v>
      </c>
      <c r="G13" s="158"/>
      <c r="H13" s="144"/>
    </row>
    <row r="14" spans="1:8" x14ac:dyDescent="0.15">
      <c r="A14" s="145"/>
      <c r="B14" s="146"/>
      <c r="C14" s="147"/>
      <c r="D14" s="148">
        <v>24394</v>
      </c>
      <c r="E14" s="149"/>
      <c r="F14" s="150">
        <v>25327</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10.87</v>
      </c>
      <c r="C19" s="159">
        <f>ROUND(VALUE(SUBSTITUTE(実質収支比率等に係る経年分析!G$48,"▲","-")),2)</f>
        <v>13.28</v>
      </c>
      <c r="D19" s="159">
        <f>ROUND(VALUE(SUBSTITUTE(実質収支比率等に係る経年分析!H$48,"▲","-")),2)</f>
        <v>11.56</v>
      </c>
      <c r="E19" s="159">
        <f>ROUND(VALUE(SUBSTITUTE(実質収支比率等に係る経年分析!I$48,"▲","-")),2)</f>
        <v>12.2</v>
      </c>
      <c r="F19" s="159">
        <f>ROUND(VALUE(SUBSTITUTE(実質収支比率等に係る経年分析!J$48,"▲","-")),2)</f>
        <v>11.73</v>
      </c>
    </row>
    <row r="20" spans="1:11" x14ac:dyDescent="0.15">
      <c r="A20" s="159" t="s">
        <v>48</v>
      </c>
      <c r="B20" s="159">
        <f>ROUND(VALUE(SUBSTITUTE(実質収支比率等に係る経年分析!F$47,"▲","-")),2)</f>
        <v>8.34</v>
      </c>
      <c r="C20" s="159">
        <f>ROUND(VALUE(SUBSTITUTE(実質収支比率等に係る経年分析!G$47,"▲","-")),2)</f>
        <v>8.98</v>
      </c>
      <c r="D20" s="159">
        <f>ROUND(VALUE(SUBSTITUTE(実質収支比率等に係る経年分析!H$47,"▲","-")),2)</f>
        <v>7.58</v>
      </c>
      <c r="E20" s="159">
        <f>ROUND(VALUE(SUBSTITUTE(実質収支比率等に係る経年分析!I$47,"▲","-")),2)</f>
        <v>6.61</v>
      </c>
      <c r="F20" s="159">
        <f>ROUND(VALUE(SUBSTITUTE(実質収支比率等に係る経年分析!J$47,"▲","-")),2)</f>
        <v>8.44</v>
      </c>
    </row>
    <row r="21" spans="1:11" x14ac:dyDescent="0.15">
      <c r="A21" s="159" t="s">
        <v>49</v>
      </c>
      <c r="B21" s="159">
        <f>IF(ISNUMBER(VALUE(SUBSTITUTE(実質収支比率等に係る経年分析!F$49,"▲","-"))),ROUND(VALUE(SUBSTITUTE(実質収支比率等に係る経年分析!F$49,"▲","-")),2),NA())</f>
        <v>2.2999999999999998</v>
      </c>
      <c r="C21" s="159">
        <f>IF(ISNUMBER(VALUE(SUBSTITUTE(実質収支比率等に係る経年分析!G$49,"▲","-"))),ROUND(VALUE(SUBSTITUTE(実質収支比率等に係る経年分析!G$49,"▲","-")),2),NA())</f>
        <v>3.02</v>
      </c>
      <c r="D21" s="159">
        <f>IF(ISNUMBER(VALUE(SUBSTITUTE(実質収支比率等に係る経年分析!H$49,"▲","-"))),ROUND(VALUE(SUBSTITUTE(実質収支比率等に係る経年分析!H$49,"▲","-")),2),NA())</f>
        <v>-2.78</v>
      </c>
      <c r="E21" s="159">
        <f>IF(ISNUMBER(VALUE(SUBSTITUTE(実質収支比率等に係る経年分析!I$49,"▲","-"))),ROUND(VALUE(SUBSTITUTE(実質収支比率等に係る経年分析!I$49,"▲","-")),2),NA())</f>
        <v>-0.12</v>
      </c>
      <c r="F21" s="159">
        <f>IF(ISNUMBER(VALUE(SUBSTITUTE(実質収支比率等に係る経年分析!J$49,"▲","-"))),ROUND(VALUE(SUBSTITUTE(実質収支比率等に係る経年分析!J$49,"▲","-")),2),NA())</f>
        <v>1.66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2.0499999999999998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1.86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1.61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0.79</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1.89</v>
      </c>
    </row>
    <row r="35" spans="1:16" x14ac:dyDescent="0.15">
      <c r="A35" s="160" t="str">
        <f>IF(連結実質赤字比率に係る赤字・黒字の構成分析!C$35="",NA(),連結実質赤字比率に係る赤字・黒字の構成分析!C$35)</f>
        <v>上水道事業特別会計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8.8699999999999992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8.68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13.28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11.72</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3717</v>
      </c>
      <c r="E42" s="161"/>
      <c r="F42" s="161"/>
      <c r="G42" s="161">
        <f>'実質公債費比率（分子）の構造'!L$52</f>
        <v>3913</v>
      </c>
      <c r="H42" s="161"/>
      <c r="I42" s="161"/>
      <c r="J42" s="161">
        <f>'実質公債費比率（分子）の構造'!M$52</f>
        <v>3636</v>
      </c>
      <c r="K42" s="161"/>
      <c r="L42" s="161"/>
      <c r="M42" s="161">
        <f>'実質公債費比率（分子）の構造'!N$52</f>
        <v>3709</v>
      </c>
      <c r="N42" s="161"/>
      <c r="O42" s="161"/>
      <c r="P42" s="161">
        <f>'実質公債費比率（分子）の構造'!O$52</f>
        <v>3745</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15">
      <c r="A44" s="161" t="s">
        <v>58</v>
      </c>
      <c r="B44" s="161">
        <f>'実質公債費比率（分子）の構造'!K$50</f>
        <v>15</v>
      </c>
      <c r="C44" s="161"/>
      <c r="D44" s="161"/>
      <c r="E44" s="161">
        <f>'実質公債費比率（分子）の構造'!L$50</f>
        <v>8</v>
      </c>
      <c r="F44" s="161"/>
      <c r="G44" s="161"/>
      <c r="H44" s="161">
        <f>'実質公債費比率（分子）の構造'!M$50</f>
        <v>13</v>
      </c>
      <c r="I44" s="161"/>
      <c r="J44" s="161"/>
      <c r="K44" s="161">
        <f>'実質公債費比率（分子）の構造'!N$50</f>
        <v>25</v>
      </c>
      <c r="L44" s="161"/>
      <c r="M44" s="161"/>
      <c r="N44" s="161">
        <f>'実質公債費比率（分子）の構造'!O$50</f>
        <v>27</v>
      </c>
      <c r="O44" s="161"/>
      <c r="P44" s="161"/>
    </row>
    <row r="45" spans="1:16" x14ac:dyDescent="0.15">
      <c r="A45" s="161" t="s">
        <v>59</v>
      </c>
      <c r="B45" s="161">
        <f>'実質公債費比率（分子）の構造'!K$49</f>
        <v>85</v>
      </c>
      <c r="C45" s="161"/>
      <c r="D45" s="161"/>
      <c r="E45" s="161">
        <f>'実質公債費比率（分子）の構造'!L$49</f>
        <v>64</v>
      </c>
      <c r="F45" s="161"/>
      <c r="G45" s="161"/>
      <c r="H45" s="161">
        <f>'実質公債費比率（分子）の構造'!M$49</f>
        <v>105</v>
      </c>
      <c r="I45" s="161"/>
      <c r="J45" s="161"/>
      <c r="K45" s="161">
        <f>'実質公債費比率（分子）の構造'!N$49</f>
        <v>90</v>
      </c>
      <c r="L45" s="161"/>
      <c r="M45" s="161"/>
      <c r="N45" s="161">
        <f>'実質公債費比率（分子）の構造'!O$49</f>
        <v>63</v>
      </c>
      <c r="O45" s="161"/>
      <c r="P45" s="161"/>
    </row>
    <row r="46" spans="1:16" x14ac:dyDescent="0.15">
      <c r="A46" s="161" t="s">
        <v>60</v>
      </c>
      <c r="B46" s="161">
        <f>'実質公債費比率（分子）の構造'!K$48</f>
        <v>892</v>
      </c>
      <c r="C46" s="161"/>
      <c r="D46" s="161"/>
      <c r="E46" s="161">
        <f>'実質公債費比率（分子）の構造'!L$48</f>
        <v>933</v>
      </c>
      <c r="F46" s="161"/>
      <c r="G46" s="161"/>
      <c r="H46" s="161">
        <f>'実質公債費比率（分子）の構造'!M$48</f>
        <v>956</v>
      </c>
      <c r="I46" s="161"/>
      <c r="J46" s="161"/>
      <c r="K46" s="161">
        <f>'実質公債費比率（分子）の構造'!N$48</f>
        <v>975</v>
      </c>
      <c r="L46" s="161"/>
      <c r="M46" s="161"/>
      <c r="N46" s="161">
        <f>'実質公債費比率（分子）の構造'!O$48</f>
        <v>970</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4348</v>
      </c>
      <c r="C49" s="161"/>
      <c r="D49" s="161"/>
      <c r="E49" s="161">
        <f>'実質公債費比率（分子）の構造'!L$45</f>
        <v>4314</v>
      </c>
      <c r="F49" s="161"/>
      <c r="G49" s="161"/>
      <c r="H49" s="161">
        <f>'実質公債費比率（分子）の構造'!M$45</f>
        <v>4161</v>
      </c>
      <c r="I49" s="161"/>
      <c r="J49" s="161"/>
      <c r="K49" s="161">
        <f>'実質公債費比率（分子）の構造'!N$45</f>
        <v>4239</v>
      </c>
      <c r="L49" s="161"/>
      <c r="M49" s="161"/>
      <c r="N49" s="161">
        <f>'実質公債費比率（分子）の構造'!O$45</f>
        <v>4406</v>
      </c>
      <c r="O49" s="161"/>
      <c r="P49" s="161"/>
    </row>
    <row r="50" spans="1:16" x14ac:dyDescent="0.15">
      <c r="A50" s="161" t="s">
        <v>64</v>
      </c>
      <c r="B50" s="161" t="e">
        <f>NA()</f>
        <v>#N/A</v>
      </c>
      <c r="C50" s="161">
        <f>IF(ISNUMBER('実質公債費比率（分子）の構造'!K$53),'実質公債費比率（分子）の構造'!K$53,NA())</f>
        <v>1623</v>
      </c>
      <c r="D50" s="161" t="e">
        <f>NA()</f>
        <v>#N/A</v>
      </c>
      <c r="E50" s="161" t="e">
        <f>NA()</f>
        <v>#N/A</v>
      </c>
      <c r="F50" s="161">
        <f>IF(ISNUMBER('実質公債費比率（分子）の構造'!L$53),'実質公債費比率（分子）の構造'!L$53,NA())</f>
        <v>1406</v>
      </c>
      <c r="G50" s="161" t="e">
        <f>NA()</f>
        <v>#N/A</v>
      </c>
      <c r="H50" s="161" t="e">
        <f>NA()</f>
        <v>#N/A</v>
      </c>
      <c r="I50" s="161">
        <f>IF(ISNUMBER('実質公債費比率（分子）の構造'!M$53),'実質公債費比率（分子）の構造'!M$53,NA())</f>
        <v>1599</v>
      </c>
      <c r="J50" s="161" t="e">
        <f>NA()</f>
        <v>#N/A</v>
      </c>
      <c r="K50" s="161" t="e">
        <f>NA()</f>
        <v>#N/A</v>
      </c>
      <c r="L50" s="161">
        <f>IF(ISNUMBER('実質公債費比率（分子）の構造'!N$53),'実質公債費比率（分子）の構造'!N$53,NA())</f>
        <v>1620</v>
      </c>
      <c r="M50" s="161" t="e">
        <f>NA()</f>
        <v>#N/A</v>
      </c>
      <c r="N50" s="161" t="e">
        <f>NA()</f>
        <v>#N/A</v>
      </c>
      <c r="O50" s="161">
        <f>IF(ISNUMBER('実質公債費比率（分子）の構造'!O$53),'実質公債費比率（分子）の構造'!O$53,NA())</f>
        <v>1721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35915</v>
      </c>
      <c r="E56" s="160"/>
      <c r="F56" s="160"/>
      <c r="G56" s="160">
        <f>'将来負担比率（分子）の構造'!J$52</f>
        <v>36387</v>
      </c>
      <c r="H56" s="160"/>
      <c r="I56" s="160"/>
      <c r="J56" s="160">
        <f>'将来負担比率（分子）の構造'!K$52</f>
        <v>36700</v>
      </c>
      <c r="K56" s="160"/>
      <c r="L56" s="160"/>
      <c r="M56" s="160">
        <f>'将来負担比率（分子）の構造'!L$52</f>
        <v>36594</v>
      </c>
      <c r="N56" s="160"/>
      <c r="O56" s="160"/>
      <c r="P56" s="160">
        <f>'将来負担比率（分子）の構造'!M$52</f>
        <v>36027</v>
      </c>
    </row>
    <row r="57" spans="1:16" x14ac:dyDescent="0.15">
      <c r="A57" s="160" t="s">
        <v>35</v>
      </c>
      <c r="B57" s="160"/>
      <c r="C57" s="160"/>
      <c r="D57" s="160">
        <f>'将来負担比率（分子）の構造'!I$51</f>
        <v>11873</v>
      </c>
      <c r="E57" s="160"/>
      <c r="F57" s="160"/>
      <c r="G57" s="160">
        <f>'将来負担比率（分子）の構造'!J$51</f>
        <v>11964</v>
      </c>
      <c r="H57" s="160"/>
      <c r="I57" s="160"/>
      <c r="J57" s="160">
        <f>'将来負担比率（分子）の構造'!K$51</f>
        <v>11018</v>
      </c>
      <c r="K57" s="160"/>
      <c r="L57" s="160"/>
      <c r="M57" s="160">
        <f>'将来負担比率（分子）の構造'!L$51</f>
        <v>11120</v>
      </c>
      <c r="N57" s="160"/>
      <c r="O57" s="160"/>
      <c r="P57" s="160">
        <f>'将来負担比率（分子）の構造'!M$51</f>
        <v>10848</v>
      </c>
    </row>
    <row r="58" spans="1:16" x14ac:dyDescent="0.15">
      <c r="A58" s="160" t="s">
        <v>34</v>
      </c>
      <c r="B58" s="160"/>
      <c r="C58" s="160"/>
      <c r="D58" s="160">
        <f>'将来負担比率（分子）の構造'!I$50</f>
        <v>2610</v>
      </c>
      <c r="E58" s="160"/>
      <c r="F58" s="160"/>
      <c r="G58" s="160">
        <f>'将来負担比率（分子）の構造'!J$50</f>
        <v>2782</v>
      </c>
      <c r="H58" s="160"/>
      <c r="I58" s="160"/>
      <c r="J58" s="160">
        <f>'将来負担比率（分子）の構造'!K$50</f>
        <v>2475</v>
      </c>
      <c r="K58" s="160"/>
      <c r="L58" s="160"/>
      <c r="M58" s="160">
        <f>'将来負担比率（分子）の構造'!L$50</f>
        <v>2344</v>
      </c>
      <c r="N58" s="160"/>
      <c r="O58" s="160"/>
      <c r="P58" s="160">
        <f>'将来負担比率（分子）の構造'!M$50</f>
        <v>3272</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304</v>
      </c>
      <c r="C61" s="160"/>
      <c r="D61" s="160"/>
      <c r="E61" s="160">
        <f>'将来負担比率（分子）の構造'!J$46</f>
        <v>441</v>
      </c>
      <c r="F61" s="160"/>
      <c r="G61" s="160"/>
      <c r="H61" s="160">
        <f>'将来負担比率（分子）の構造'!K$46</f>
        <v>456</v>
      </c>
      <c r="I61" s="160"/>
      <c r="J61" s="160"/>
      <c r="K61" s="160">
        <f>'将来負担比率（分子）の構造'!L$46</f>
        <v>421</v>
      </c>
      <c r="L61" s="160"/>
      <c r="M61" s="160"/>
      <c r="N61" s="160">
        <f>'将来負担比率（分子）の構造'!M$46</f>
        <v>342</v>
      </c>
      <c r="O61" s="160"/>
      <c r="P61" s="160"/>
    </row>
    <row r="62" spans="1:16" x14ac:dyDescent="0.15">
      <c r="A62" s="160" t="s">
        <v>28</v>
      </c>
      <c r="B62" s="160">
        <f>'将来負担比率（分子）の構造'!I$45</f>
        <v>3379</v>
      </c>
      <c r="C62" s="160"/>
      <c r="D62" s="160"/>
      <c r="E62" s="160">
        <f>'将来負担比率（分子）の構造'!J$45</f>
        <v>3392</v>
      </c>
      <c r="F62" s="160"/>
      <c r="G62" s="160"/>
      <c r="H62" s="160">
        <f>'将来負担比率（分子）の構造'!K$45</f>
        <v>2761</v>
      </c>
      <c r="I62" s="160"/>
      <c r="J62" s="160"/>
      <c r="K62" s="160">
        <f>'将来負担比率（分子）の構造'!L$45</f>
        <v>2637</v>
      </c>
      <c r="L62" s="160"/>
      <c r="M62" s="160"/>
      <c r="N62" s="160">
        <f>'将来負担比率（分子）の構造'!M$45</f>
        <v>2532</v>
      </c>
      <c r="O62" s="160"/>
      <c r="P62" s="160"/>
    </row>
    <row r="63" spans="1:16" x14ac:dyDescent="0.15">
      <c r="A63" s="160" t="s">
        <v>27</v>
      </c>
      <c r="B63" s="160">
        <f>'将来負担比率（分子）の構造'!I$44</f>
        <v>478</v>
      </c>
      <c r="C63" s="160"/>
      <c r="D63" s="160"/>
      <c r="E63" s="160">
        <f>'将来負担比率（分子）の構造'!J$44</f>
        <v>829</v>
      </c>
      <c r="F63" s="160"/>
      <c r="G63" s="160"/>
      <c r="H63" s="160">
        <f>'将来負担比率（分子）の構造'!K$44</f>
        <v>1506</v>
      </c>
      <c r="I63" s="160"/>
      <c r="J63" s="160"/>
      <c r="K63" s="160">
        <f>'将来負担比率（分子）の構造'!L$44</f>
        <v>1377</v>
      </c>
      <c r="L63" s="160"/>
      <c r="M63" s="160"/>
      <c r="N63" s="160">
        <f>'将来負担比率（分子）の構造'!M$44</f>
        <v>1298</v>
      </c>
      <c r="O63" s="160"/>
      <c r="P63" s="160"/>
    </row>
    <row r="64" spans="1:16" x14ac:dyDescent="0.15">
      <c r="A64" s="160" t="s">
        <v>26</v>
      </c>
      <c r="B64" s="160">
        <f>'将来負担比率（分子）の構造'!I$43</f>
        <v>17306</v>
      </c>
      <c r="C64" s="160"/>
      <c r="D64" s="160"/>
      <c r="E64" s="160">
        <f>'将来負担比率（分子）の構造'!J$43</f>
        <v>16572</v>
      </c>
      <c r="F64" s="160"/>
      <c r="G64" s="160"/>
      <c r="H64" s="160">
        <f>'将来負担比率（分子）の構造'!K$43</f>
        <v>16070</v>
      </c>
      <c r="I64" s="160"/>
      <c r="J64" s="160"/>
      <c r="K64" s="160">
        <f>'将来負担比率（分子）の構造'!L$43</f>
        <v>16460</v>
      </c>
      <c r="L64" s="160"/>
      <c r="M64" s="160"/>
      <c r="N64" s="160">
        <f>'将来負担比率（分子）の構造'!M$43</f>
        <v>16803</v>
      </c>
      <c r="O64" s="160"/>
      <c r="P64" s="160"/>
    </row>
    <row r="65" spans="1:16" x14ac:dyDescent="0.15">
      <c r="A65" s="160" t="s">
        <v>25</v>
      </c>
      <c r="B65" s="160">
        <f>'将来負担比率（分子）の構造'!I$42</f>
        <v>2592</v>
      </c>
      <c r="C65" s="160"/>
      <c r="D65" s="160"/>
      <c r="E65" s="160">
        <f>'将来負担比率（分子）の構造'!J$42</f>
        <v>2142</v>
      </c>
      <c r="F65" s="160"/>
      <c r="G65" s="160"/>
      <c r="H65" s="160">
        <f>'将来負担比率（分子）の構造'!K$42</f>
        <v>2073</v>
      </c>
      <c r="I65" s="160"/>
      <c r="J65" s="160"/>
      <c r="K65" s="160">
        <f>'将来負担比率（分子）の構造'!L$42</f>
        <v>1820</v>
      </c>
      <c r="L65" s="160"/>
      <c r="M65" s="160"/>
      <c r="N65" s="160">
        <f>'将来負担比率（分子）の構造'!M$42</f>
        <v>2643</v>
      </c>
      <c r="O65" s="160"/>
      <c r="P65" s="160"/>
    </row>
    <row r="66" spans="1:16" x14ac:dyDescent="0.15">
      <c r="A66" s="160" t="s">
        <v>24</v>
      </c>
      <c r="B66" s="160">
        <f>'将来負担比率（分子）の構造'!I$41</f>
        <v>39376</v>
      </c>
      <c r="C66" s="160"/>
      <c r="D66" s="160"/>
      <c r="E66" s="160">
        <f>'将来負担比率（分子）の構造'!J$41</f>
        <v>40450</v>
      </c>
      <c r="F66" s="160"/>
      <c r="G66" s="160"/>
      <c r="H66" s="160">
        <f>'将来負担比率（分子）の構造'!K$41</f>
        <v>41958</v>
      </c>
      <c r="I66" s="160"/>
      <c r="J66" s="160"/>
      <c r="K66" s="160">
        <f>'将来負担比率（分子）の構造'!L$41</f>
        <v>42251</v>
      </c>
      <c r="L66" s="160"/>
      <c r="M66" s="160"/>
      <c r="N66" s="160">
        <f>'将来負担比率（分子）の構造'!M$41</f>
        <v>41714</v>
      </c>
      <c r="O66" s="160"/>
      <c r="P66" s="160"/>
    </row>
    <row r="67" spans="1:16" x14ac:dyDescent="0.15">
      <c r="A67" s="160" t="s">
        <v>68</v>
      </c>
      <c r="B67" s="160" t="e">
        <f>NA()</f>
        <v>#N/A</v>
      </c>
      <c r="C67" s="160">
        <f>IF(ISNUMBER('将来負担比率（分子）の構造'!I$53), IF('将来負担比率（分子）の構造'!I$53 &lt; 0, 0, '将来負担比率（分子）の構造'!I$53), NA())</f>
        <v>13038</v>
      </c>
      <c r="D67" s="160" t="e">
        <f>NA()</f>
        <v>#N/A</v>
      </c>
      <c r="E67" s="160" t="e">
        <f>NA()</f>
        <v>#N/A</v>
      </c>
      <c r="F67" s="160">
        <f>IF(ISNUMBER('将来負担比率（分子）の構造'!J$53), IF('将来負担比率（分子）の構造'!J$53 &lt; 0, 0, '将来負担比率（分子）の構造'!J$53), NA())</f>
        <v>12693</v>
      </c>
      <c r="G67" s="160" t="e">
        <f>NA()</f>
        <v>#N/A</v>
      </c>
      <c r="H67" s="160" t="e">
        <f>NA()</f>
        <v>#N/A</v>
      </c>
      <c r="I67" s="160">
        <f>IF(ISNUMBER('将来負担比率（分子）の構造'!K$53), IF('将来負担比率（分子）の構造'!K$53 &lt; 0, 0, '将来負担比率（分子）の構造'!K$53), NA())</f>
        <v>14632</v>
      </c>
      <c r="J67" s="160" t="e">
        <f>NA()</f>
        <v>#N/A</v>
      </c>
      <c r="K67" s="160" t="e">
        <f>NA()</f>
        <v>#N/A</v>
      </c>
      <c r="L67" s="160">
        <f>IF(ISNUMBER('将来負担比率（分子）の構造'!L$53), IF('将来負担比率（分子）の構造'!L$53 &lt; 0, 0, '将来負担比率（分子）の構造'!L$53), NA())</f>
        <v>14907</v>
      </c>
      <c r="M67" s="160" t="e">
        <f>NA()</f>
        <v>#N/A</v>
      </c>
      <c r="N67" s="160" t="e">
        <f>NA()</f>
        <v>#N/A</v>
      </c>
      <c r="O67" s="160">
        <f>IF(ISNUMBER('将来負担比率（分子）の構造'!M$53), IF('将来負担比率（分子）の構造'!M$53 &lt; 0, 0, '将来負担比率（分子）の構造'!M$53), NA())</f>
        <v>15185</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1864</v>
      </c>
      <c r="C72" s="164">
        <f>基金残高に係る経年分析!G55</f>
        <v>1643</v>
      </c>
      <c r="D72" s="164">
        <f>基金残高に係る経年分析!H55</f>
        <v>2133</v>
      </c>
    </row>
    <row r="73" spans="1:16" x14ac:dyDescent="0.15">
      <c r="A73" s="163" t="s">
        <v>71</v>
      </c>
      <c r="B73" s="164">
        <f>基金残高に係る経年分析!F56</f>
        <v>5</v>
      </c>
      <c r="C73" s="164">
        <f>基金残高に係る経年分析!G56</f>
        <v>5</v>
      </c>
      <c r="D73" s="164">
        <f>基金残高に係る経年分析!H56</f>
        <v>222</v>
      </c>
    </row>
    <row r="74" spans="1:16" x14ac:dyDescent="0.15">
      <c r="A74" s="163" t="s">
        <v>72</v>
      </c>
      <c r="B74" s="164">
        <f>基金残高に係る経年分析!F57</f>
        <v>180</v>
      </c>
      <c r="C74" s="164">
        <f>基金残高に係る経年分析!G57</f>
        <v>321</v>
      </c>
      <c r="D74" s="164">
        <f>基金残高に係る経年分析!H57</f>
        <v>788</v>
      </c>
    </row>
  </sheetData>
  <sheetProtection algorithmName="SHA-512" hashValue="RyCYdZQ5I387Swmjdr4k6+e1FzpcMOOsHPKfnS59k06qDOnQ5KOAMUVlpfHqNC9ILXG2qPLWyV/Mf68NgwQQ6Q==" saltValue="m92G0fCXe392EVoONsXx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財政課：井上　藍@PCTF036</cp:lastModifiedBy>
  <cp:lastPrinted>2019-10-18T01:22:09Z</cp:lastPrinted>
  <dcterms:created xsi:type="dcterms:W3CDTF">2019-02-14T02:05:40Z</dcterms:created>
  <dcterms:modified xsi:type="dcterms:W3CDTF">2019-10-18T01:26:32Z</dcterms:modified>
  <cp:category/>
</cp:coreProperties>
</file>