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370" tabRatio="878"/>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B102" i="12" l="1"/>
  <c r="CR102" i="12"/>
  <c r="AU88" i="12"/>
  <c r="AP88" i="12"/>
  <c r="AF88" i="12"/>
  <c r="AU63" i="12"/>
  <c r="AP63" i="12"/>
  <c r="AP23" i="12"/>
  <c r="AA23" i="12"/>
  <c r="V23" i="12"/>
  <c r="Q23"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W36" i="10"/>
  <c r="BW37" i="10" s="1"/>
  <c r="BW38" i="10" s="1"/>
  <c r="BW39" i="10" s="1"/>
  <c r="BW40" i="10" s="1"/>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<sst xmlns="http://schemas.openxmlformats.org/spreadsheetml/2006/main" count="1082" uniqueCount="586">
  <si>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</si>
  <si>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</si>
  <si>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</si>
  <si>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</si>
  <si>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</si>
  <si>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</si>
  <si>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</si>
  <si>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</si>
  <si>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</si>
  <si>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</si>
  <si>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</si>
  <si>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</si>
  <si>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</si>
  <si>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</si>
  <si>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</si>
  <si>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</si>
  <si>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</si>
  <si>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</si>
  <si>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</si>
  <si>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</si>
  <si>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</si>
  <si>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</si>
  <si>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</si>
  <si>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</si>
  <si>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</si>
  <si>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</si>
  <si>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</si>
  <si>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</si>
  <si>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</si>
  <si>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</si>
  <si>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</si>
  <si>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</si>
  <si>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</si>
  <si>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</si>
  <si>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</si>
  <si>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</si>
  <si>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</si>
  <si>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</si>
  <si>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</si>
  <si>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</si>
  <si>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</si>
  <si>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</si>
  <si>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</si>
  <si>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</si>
  <si>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</si>
  <si>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</si>
  <si>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</si>
  <si>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</si>
  <si>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</si>
  <si>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</si>
  <si>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</si>
  <si>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</si>
  <si>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</si>
  <si>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</si>
  <si>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</si>
  <si>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</si>
  <si>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</si>
  <si>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</si>
  <si>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</si>
  <si>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</si>
  <si>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</si>
  <si>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</si>
  <si>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</si>
  <si>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</si>
  <si>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</si>
  <si>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</si>
  <si>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</si>
  <si>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</si>
  <si>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</si>
  <si>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</si>
  <si>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</si>
  <si>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</si>
  <si>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</si>
  <si>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</si>
  <si>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</si>
  <si>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</si>
  <si>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</si>
  <si>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</si>
  <si>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</si>
  <si>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Ⅲ－３</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</si>
  <si>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</si>
  <si>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</si>
  <si>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</si>
  <si>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</si>
  <si>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</si>
  <si>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</si>
  <si>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</si>
  <si>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</si>
  <si>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</si>
  <si>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</si>
  <si>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</si>
  <si>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</si>
  <si>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ふじみ野市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</si>
  <si>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</si>
  <si>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</si>
  <si>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</si>
  <si>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</si>
  <si>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</si>
  <si>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</si>
  <si>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</si>
  <si>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</si>
  <si>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</si>
  <si>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</si>
  <si>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</si>
  <si>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</si>
  <si>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</si>
  <si>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</si>
  <si>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</si>
  <si>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</si>
  <si>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</si>
  <si>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</si>
  <si>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</si>
  <si>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</si>
  <si>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</si>
  <si>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</si>
  <si>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</si>
  <si>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</si>
  <si>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</si>
  <si>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</si>
  <si>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</si>
  <si>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</si>
  <si>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</si>
  <si>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</si>
  <si>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</si>
  <si>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</si>
  <si>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</si>
  <si>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</si>
  <si>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</si>
  <si>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</si>
  <si>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</si>
  <si>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</si>
  <si>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</si>
  <si>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</si>
  <si>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</si>
  <si>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</si>
  <si>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</si>
  <si>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</si>
  <si>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</si>
  <si>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</si>
  <si>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</si>
  <si>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</si>
  <si>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</si>
  <si>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</si>
  <si>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</si>
  <si>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</si>
  <si>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</si>
  <si>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</si>
  <si>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</si>
  <si>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</si>
  <si>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</si>
  <si>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</si>
  <si>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</si>
  <si>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</si>
  <si>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</si>
  <si>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</si>
  <si>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</si>
  <si>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</si>
  <si>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</si>
  <si>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</si>
  <si>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</si>
  <si>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</si>
  <si>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</si>
  <si>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</si>
  <si>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</si>
  <si>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</si>
  <si>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</si>
  <si>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</si>
  <si>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</si>
  <si>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</si>
  <si>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</si>
  <si>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</si>
  <si>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</si>
  <si>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</si>
  <si>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</si>
  <si>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</si>
  <si>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</si>
  <si>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</si>
  <si>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</si>
  <si>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</si>
  <si>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</si>
  <si>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</si>
  <si>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</si>
  <si>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</si>
  <si>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</si>
  <si>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</si>
  <si>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</si>
  <si>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</si>
  <si>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</si>
  <si>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</si>
  <si>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</si>
  <si>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</si>
  <si>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</si>
  <si>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</si>
  <si>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</si>
  <si>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</si>
  <si>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</si>
  <si>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</si>
  <si>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</si>
  <si>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</si>
  <si>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</si>
  <si>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</si>
  <si>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</si>
  <si>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</si>
  <si>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</si>
  <si>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</si>
  <si>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</si>
  <si>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</si>
  <si>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</si>
  <si>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</si>
  <si>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</si>
  <si>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</si>
  <si>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</si>
  <si>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埼玉県ふじみ野市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</si>
  <si>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</si>
  <si>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</si>
  <si>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</si>
  <si>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</si>
  <si>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</si>
  <si>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</si>
  <si>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</si>
  <si>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</si>
  <si>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</si>
  <si>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</si>
  <si>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</si>
  <si>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</si>
  <si>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</si>
  <si>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</si>
  <si>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</si>
  <si>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</si>
  <si>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</si>
  <si>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</si>
  <si>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</si>
  <si>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</si>
  <si>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</si>
  <si>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</si>
  <si>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</si>
  <si>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</si>
  <si>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</si>
  <si>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</si>
  <si>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</si>
  <si>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</si>
  <si>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</si>
  <si>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</si>
  <si>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</si>
  <si>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</si>
  <si>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</si>
  <si>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</si>
  <si>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</si>
  <si>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</si>
  <si>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</si>
  <si>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</si>
  <si>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</si>
  <si>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</si>
  <si>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</si>
  <si>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</si>
  <si>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</si>
  <si>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</si>
  <si>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</si>
  <si>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</si>
  <si>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</si>
  <si>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</si>
  <si>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</si>
  <si>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</si>
  <si>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</si>
  <si>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</si>
  <si>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</si>
  <si>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</si>
  <si>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</si>
  <si>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</si>
  <si>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</si>
  <si>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</si>
  <si>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</si>
  <si>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</si>
  <si>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</si>
  <si>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</si>
  <si>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</si>
  <si>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</si>
  <si>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</si>
  <si>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</si>
  <si>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</si>
  <si>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</si>
  <si>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</si>
  <si>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</si>
  <si>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</si>
  <si>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</si>
  <si>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</si>
  <si>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</si>
  <si>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</si>
  <si>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</si>
  <si>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</si>
  <si>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</si>
  <si>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</si>
  <si>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</si>
  <si>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</si>
  <si>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</si>
  <si>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</si>
  <si>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</si>
  <si>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</si>
  <si>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</si>
  <si>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</si>
  <si>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</si>
  <si>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</si>
  <si>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</si>
  <si>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</si>
  <si>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</si>
  <si>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</si>
  <si>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</si>
  <si>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</si>
  <si>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</si>
  <si>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</si>
  <si>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</si>
  <si>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</si>
  <si>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</si>
  <si>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</si>
  <si>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</si>
  <si>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</si>
  <si>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</si>
  <si>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</si>
  <si>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</si>
  <si>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</si>
  <si>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</si>
  <si>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</si>
  <si>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</si>
  <si>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</si>
  <si>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</si>
  <si>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</si>
  <si>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</si>
  <si>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</si>
  <si>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</si>
  <si>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</si>
  <si>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</si>
  <si>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</si>
  <si>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</si>
  <si>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</si>
  <si>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</si>
  <si>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</si>
  <si>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</si>
  <si>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</si>
  <si>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</si>
  <si>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</si>
  <si>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</si>
  <si>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</si>
  <si>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</si>
  <si>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</si>
  <si>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</si>
  <si>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</si>
  <si>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</si>
  <si>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</si>
  <si>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</si>
  <si>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</si>
  <si>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</si>
  <si>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</si>
  <si>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</si>
  <si>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</si>
  <si>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</si>
  <si>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</si>
  <si>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</si>
  <si>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</si>
  <si>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</si>
  <si>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</si>
  <si>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</si>
  <si>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</si>
  <si>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埼玉県ふじみ野市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</si>
  <si>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</si>
  <si>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</si>
  <si>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</si>
  <si>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</si>
  <si>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</si>
  <si>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</si>
  <si>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</si>
  <si>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</si>
  <si>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</si>
  <si>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</si>
  <si>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</si>
  <si>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</si>
  <si>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</si>
  <si>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</si>
  <si>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</si>
  <si>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</si>
  <si>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</si>
  <si>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</si>
  <si>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</si>
  <si>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</si>
  <si>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</si>
  <si>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</si>
  <si>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</si>
  <si>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</si>
  <si>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</si>
  <si>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</si>
  <si>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</si>
  <si>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</si>
  <si>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</si>
  <si>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</si>
  <si>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</si>
  <si>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</si>
  <si>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</si>
  <si>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</si>
  <si>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</si>
  <si>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</si>
  <si>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</si>
  <si>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</si>
  <si>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</si>
  <si>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</si>
  <si>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</si>
  <si>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</si>
  <si>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</si>
  <si>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</si>
  <si>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</si>
  <si>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</si>
  <si>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</si>
  <si>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</si>
  <si>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</si>
  <si>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</si>
  <si>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</si>
  <si>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</si>
  <si>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</si>
  <si>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</si>
  <si>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</si>
  <si>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</si>
  <si>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</si>
  <si>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</si>
  <si>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</si>
  <si>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</si>
  <si>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</si>
  <si>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</si>
  <si>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</si>
  <si>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</si>
  <si>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</si>
  <si>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</si>
  <si>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</si>
  <si>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</si>
  <si>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</si>
  <si>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</si>
  <si>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</si>
  <si>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</si>
  <si>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</si>
  <si>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</si>
  <si>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</si>
  <si>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</si>
  <si>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</si>
  <si>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</si>
  <si>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</si>
  <si>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</si>
  <si>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</si>
  <si>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</si>
  <si>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</si>
  <si>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</si>
  <si>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</si>
  <si>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</si>
  <si>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</si>
  <si>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</si>
  <si>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</si>
  <si>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</si>
  <si>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</si>
  <si>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</si>
  <si>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</si>
  <si>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</si>
  <si>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</si>
  <si>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後期高齢者医療事業特別会計</t>
    <phoneticPr fontId="5"/>
  </si>
  <si>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</si>
  <si>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</si>
  <si>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</si>
  <si>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</si>
  <si>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</si>
  <si>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</si>
  <si>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</si>
  <si>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</si>
  <si>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</si>
  <si>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</si>
  <si>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</si>
  <si>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</si>
  <si>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</si>
  <si>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</si>
  <si>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</si>
  <si>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</si>
  <si>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</si>
  <si>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</si>
  <si>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</si>
  <si>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</si>
  <si>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</si>
  <si>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</si>
  <si>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</si>
  <si>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</si>
  <si>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</si>
  <si>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</si>
  <si>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</si>
  <si>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</si>
  <si>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</si>
  <si>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</si>
  <si>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</si>
  <si>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</si>
  <si>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</si>
  <si>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</si>
  <si>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</si>
  <si>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</si>
  <si>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</si>
  <si>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</si>
  <si>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</si>
  <si>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</si>
  <si>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</si>
  <si>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</si>
  <si>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</si>
  <si>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</si>
  <si>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</si>
  <si>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</si>
  <si>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</si>
  <si>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</si>
  <si>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</si>
  <si>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</si>
  <si>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</si>
  <si>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</si>
  <si>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</si>
  <si>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</si>
  <si>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</si>
  <si>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</si>
  <si>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</si>
  <si>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</si>
  <si>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</si>
  <si>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</si>
  <si>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</si>
  <si>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</si>
  <si>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</si>
  <si>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</si>
  <si>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</si>
  <si>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</si>
  <si>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</si>
  <si>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</si>
  <si>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</si>
  <si>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</si>
  <si>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</si>
  <si>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</si>
  <si>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</si>
  <si>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</si>
  <si>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</si>
  <si>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</si>
  <si>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</si>
  <si>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</si>
  <si>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</si>
  <si>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</si>
  <si>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</si>
  <si>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</si>
  <si>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</si>
  <si>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</si>
  <si>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</si>
  <si>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</si>
  <si>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</si>
  <si>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0.03</t>
  </si>
  <si>
    <t>▲ 1.05</t>
  </si>
  <si>
    <t>一般会計</t>
  </si>
  <si>
    <t>水道事業会計</t>
  </si>
  <si>
    <t>下水道事業会計</t>
  </si>
  <si>
    <t>国民健康保険特別会計</t>
  </si>
  <si>
    <t>介護保険特別会計</t>
  </si>
  <si>
    <t>後期高齢者医療事業特別会計</t>
  </si>
  <si>
    <t>その他会計（赤字）</t>
  </si>
  <si>
    <t>その他会計（黒字）</t>
  </si>
  <si>
    <t>入間東部地区衛生組合</t>
    <rPh sb="0" eb="2">
      <t>イルマ</t>
    </rPh>
    <rPh sb="2" eb="4">
      <t>トウブ</t>
    </rPh>
    <rPh sb="4" eb="6">
      <t>チク</t>
    </rPh>
    <rPh sb="6" eb="8">
      <t>エイセイ</t>
    </rPh>
    <rPh sb="8" eb="10">
      <t>クミアイ</t>
    </rPh>
    <phoneticPr fontId="2"/>
  </si>
  <si>
    <t>入間東部地区消防組合</t>
    <rPh sb="0" eb="2">
      <t>イルマ</t>
    </rPh>
    <rPh sb="2" eb="4">
      <t>トウブ</t>
    </rPh>
    <rPh sb="4" eb="6">
      <t>チク</t>
    </rPh>
    <rPh sb="6" eb="8">
      <t>ショウボウ</t>
    </rPh>
    <rPh sb="8" eb="10">
      <t>クミアイ</t>
    </rPh>
    <phoneticPr fontId="2"/>
  </si>
  <si>
    <t>埼玉県後期高齢者医療広域連合</t>
    <rPh sb="0" eb="2">
      <t>サイタマ</t>
    </rPh>
    <rPh sb="2" eb="3">
      <t>ケン</t>
    </rPh>
    <rPh sb="3" eb="5">
      <t>コウキ</t>
    </rPh>
    <rPh sb="5" eb="7">
      <t>コウレイ</t>
    </rPh>
    <rPh sb="7" eb="8">
      <t>シャ</t>
    </rPh>
    <rPh sb="8" eb="10">
      <t>イリョウ</t>
    </rPh>
    <rPh sb="10" eb="12">
      <t>コウイキ</t>
    </rPh>
    <rPh sb="12" eb="14">
      <t>レンゴウ</t>
    </rPh>
    <phoneticPr fontId="2"/>
  </si>
  <si>
    <t>埼玉県市町村総合事務組合</t>
    <rPh sb="0" eb="2">
      <t>サイタマ</t>
    </rPh>
    <rPh sb="2" eb="3">
      <t>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</si>
  <si>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</si>
  <si>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一般会計</t>
    <rPh sb="0" eb="2">
      <t>イッパン</t>
    </rPh>
    <rPh sb="2" eb="4">
      <t>カイケイ</t>
    </rPh>
    <phoneticPr fontId="2"/>
  </si>
  <si>
    <t>特別会計</t>
    <rPh sb="0" eb="2">
      <t>トクベツ</t>
    </rPh>
    <rPh sb="2" eb="3">
      <t>カイ</t>
    </rPh>
    <rPh sb="3" eb="4">
      <t>ケイ</t>
    </rPh>
    <phoneticPr fontId="2"/>
  </si>
  <si>
    <t>交通災害特別会計</t>
    <rPh sb="0" eb="2">
      <t>コウツウ</t>
    </rPh>
    <rPh sb="2" eb="4">
      <t>サイガイ</t>
    </rPh>
    <rPh sb="4" eb="6">
      <t>トクベツ</t>
    </rPh>
    <rPh sb="6" eb="7">
      <t>カイ</t>
    </rPh>
    <rPh sb="7" eb="8">
      <t>ケイ</t>
    </rPh>
    <phoneticPr fontId="2"/>
  </si>
  <si>
    <t>ふじみ野市土地開発公社</t>
    <rPh sb="3" eb="5">
      <t>ノシ</t>
    </rPh>
    <rPh sb="5" eb="7">
      <t>トチ</t>
    </rPh>
    <rPh sb="7" eb="9">
      <t>カイハツ</t>
    </rPh>
    <rPh sb="9" eb="11">
      <t>コウシャ</t>
    </rPh>
    <phoneticPr fontId="2"/>
  </si>
  <si>
    <t>-</t>
    <phoneticPr fontId="2"/>
  </si>
  <si>
    <t>-</t>
    <phoneticPr fontId="2"/>
  </si>
  <si>
    <t>公共施設整備基金</t>
    <rPh sb="0" eb="2">
      <t>コウキョウ</t>
    </rPh>
    <rPh sb="2" eb="4">
      <t>シセツ</t>
    </rPh>
    <rPh sb="4" eb="6">
      <t>セイビ</t>
    </rPh>
    <rPh sb="6" eb="8">
      <t>キキン</t>
    </rPh>
    <phoneticPr fontId="11"/>
  </si>
  <si>
    <t>環境整備基金</t>
    <rPh sb="0" eb="2">
      <t>カンキョウ</t>
    </rPh>
    <rPh sb="2" eb="4">
      <t>セイビ</t>
    </rPh>
    <rPh sb="4" eb="6">
      <t>キキン</t>
    </rPh>
    <phoneticPr fontId="11"/>
  </si>
  <si>
    <t>緑の基金</t>
    <rPh sb="0" eb="1">
      <t>ミドリ</t>
    </rPh>
    <rPh sb="2" eb="4">
      <t>キキン</t>
    </rPh>
    <phoneticPr fontId="11"/>
  </si>
  <si>
    <t>いきいき福祉基金</t>
    <rPh sb="4" eb="6">
      <t>フクシ</t>
    </rPh>
    <rPh sb="6" eb="8">
      <t>キキン</t>
    </rPh>
    <phoneticPr fontId="11"/>
  </si>
  <si>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</si>
  <si>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</si>
  <si>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</si>
  <si>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</si>
  <si>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</si>
  <si>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</si>
  <si>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</si>
  <si>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　将来負担比率、実質公債費比率ともに類似団体と比較して低い水準を保っている。実質公債費比率については、近年増加傾向にある。上昇している主な要因としては、環境センター、給食センター及び本庁舎整備等に合併特例債を活用したことによりそれに伴う元利償還金が増加していることがあげられる。平成３０年度においても、地域振興基金造成に合併特例債を活用したこと、公民館のなどから今後も実質公債費比率が上昇していくことが考えられ、また合併特例債の活用期限が令和２年度までとなっていることから、これまで以上に公債費の適正化に取り組んでいく必要がある。</t>
    <rPh sb="1" eb="3">
      <t>ショウライ</t>
    </rPh>
    <rPh sb="3" eb="5">
      <t>フタン</t>
    </rPh>
    <rPh sb="5" eb="7">
      <t>ヒリツ</t>
    </rPh>
    <rPh sb="8" eb="10">
      <t>ジッシツ</t>
    </rPh>
    <rPh sb="10" eb="13">
      <t>コウサイヒ</t>
    </rPh>
    <rPh sb="13" eb="15">
      <t>ヒリツ</t>
    </rPh>
    <rPh sb="18" eb="20">
      <t>ルイジ</t>
    </rPh>
    <rPh sb="20" eb="22">
      <t>ダンタイ</t>
    </rPh>
    <rPh sb="23" eb="25">
      <t>ヒカク</t>
    </rPh>
    <rPh sb="27" eb="28">
      <t>ヒク</t>
    </rPh>
    <rPh sb="29" eb="31">
      <t>スイジュン</t>
    </rPh>
    <rPh sb="32" eb="33">
      <t>タモ</t>
    </rPh>
    <rPh sb="38" eb="40">
      <t>ジッシツ</t>
    </rPh>
    <rPh sb="40" eb="43">
      <t>コウサイヒ</t>
    </rPh>
    <rPh sb="43" eb="45">
      <t>ヒリツ</t>
    </rPh>
    <rPh sb="51" eb="53">
      <t>キンネン</t>
    </rPh>
    <rPh sb="53" eb="55">
      <t>ゾウカ</t>
    </rPh>
    <rPh sb="55" eb="57">
      <t>ケイコウ</t>
    </rPh>
    <rPh sb="61" eb="63">
      <t>ジョウショウ</t>
    </rPh>
    <rPh sb="67" eb="68">
      <t>オモ</t>
    </rPh>
    <rPh sb="69" eb="71">
      <t>ヨウイン</t>
    </rPh>
    <rPh sb="76" eb="78">
      <t>カンキョウ</t>
    </rPh>
    <rPh sb="83" eb="85">
      <t>キュウショク</t>
    </rPh>
    <rPh sb="89" eb="90">
      <t>オヨ</t>
    </rPh>
    <rPh sb="91" eb="94">
      <t>ホンチョウシャ</t>
    </rPh>
    <rPh sb="94" eb="96">
      <t>セイビ</t>
    </rPh>
    <rPh sb="96" eb="97">
      <t>トウ</t>
    </rPh>
    <rPh sb="98" eb="100">
      <t>ガッペイ</t>
    </rPh>
    <rPh sb="100" eb="102">
      <t>トクレイ</t>
    </rPh>
    <rPh sb="102" eb="103">
      <t>サイ</t>
    </rPh>
    <rPh sb="104" eb="106">
      <t>カツヨウ</t>
    </rPh>
    <rPh sb="116" eb="117">
      <t>トモナ</t>
    </rPh>
    <rPh sb="118" eb="120">
      <t>ガンリ</t>
    </rPh>
    <rPh sb="120" eb="123">
      <t>ショウカンキン</t>
    </rPh>
    <rPh sb="124" eb="126">
      <t>ゾウカ</t>
    </rPh>
    <rPh sb="139" eb="141">
      <t>ヘイセイ</t>
    </rPh>
    <rPh sb="143" eb="145">
      <t>ネンド</t>
    </rPh>
    <rPh sb="151" eb="153">
      <t>チイキ</t>
    </rPh>
    <rPh sb="153" eb="155">
      <t>シンコウ</t>
    </rPh>
    <rPh sb="155" eb="157">
      <t>キキン</t>
    </rPh>
    <rPh sb="157" eb="159">
      <t>ゾウセイ</t>
    </rPh>
    <rPh sb="160" eb="162">
      <t>ガッペイ</t>
    </rPh>
    <rPh sb="162" eb="164">
      <t>トクレイ</t>
    </rPh>
    <rPh sb="164" eb="165">
      <t>サイ</t>
    </rPh>
    <rPh sb="166" eb="168">
      <t>カツヨウ</t>
    </rPh>
    <rPh sb="173" eb="176">
      <t>コウミンカン</t>
    </rPh>
    <rPh sb="181" eb="183">
      <t>コンゴ</t>
    </rPh>
    <rPh sb="184" eb="186">
      <t>ジッシツ</t>
    </rPh>
    <rPh sb="186" eb="189">
      <t>コウサイヒ</t>
    </rPh>
    <rPh sb="189" eb="191">
      <t>ヒリツ</t>
    </rPh>
    <rPh sb="192" eb="194">
      <t>ジョウショウ</t>
    </rPh>
    <rPh sb="201" eb="202">
      <t>カンガ</t>
    </rPh>
    <rPh sb="208" eb="210">
      <t>ガッペイ</t>
    </rPh>
    <rPh sb="210" eb="212">
      <t>トクレイ</t>
    </rPh>
    <rPh sb="212" eb="213">
      <t>サイ</t>
    </rPh>
    <rPh sb="214" eb="216">
      <t>カツヨウ</t>
    </rPh>
    <rPh sb="216" eb="218">
      <t>キゲン</t>
    </rPh>
    <rPh sb="219" eb="221">
      <t>レイワ</t>
    </rPh>
    <rPh sb="222" eb="224">
      <t>ネンド</t>
    </rPh>
    <rPh sb="241" eb="243">
      <t>イジョウ</t>
    </rPh>
    <rPh sb="244" eb="247">
      <t>コウサイヒ</t>
    </rPh>
    <rPh sb="248" eb="251">
      <t>テキセイカ</t>
    </rPh>
    <rPh sb="252" eb="253">
      <t>ト</t>
    </rPh>
    <rPh sb="254" eb="255">
      <t>ク</t>
    </rPh>
    <rPh sb="259" eb="261">
      <t>ヒツヨウ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</si>
  <si>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</si>
  <si>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</si>
  <si>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</si>
  <si>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合併に伴い職員数を減らし人件費を削減してきたこと、交付税措置の大きい合併特例債を活用して施設の建設・更新を行ってきたこと、今後の償還及び施設の更新費用への備えとして目的基金を計画的に積立てしていること等から、将来負担比率は-を維持している。将来負担比率、有形固定資産減価償却率ともに類似団体と比較して低い水準を保っている。有形固定資産減価償却率が若干増加傾向にあるため、公共施設等総合管理計画に基づき老朽化対策に取り組んでいく。</t>
    <rPh sb="1" eb="3">
      <t>ガッペイ</t>
    </rPh>
    <rPh sb="4" eb="5">
      <t>トモナ</t>
    </rPh>
    <rPh sb="6" eb="9">
      <t>ショクインスウ</t>
    </rPh>
    <rPh sb="10" eb="11">
      <t>ヘ</t>
    </rPh>
    <rPh sb="13" eb="16">
      <t>ジンケンヒ</t>
    </rPh>
    <rPh sb="17" eb="19">
      <t>サクゲン</t>
    </rPh>
    <rPh sb="26" eb="29">
      <t>コウフゼイ</t>
    </rPh>
    <rPh sb="29" eb="31">
      <t>ソチ</t>
    </rPh>
    <rPh sb="32" eb="33">
      <t>オオ</t>
    </rPh>
    <rPh sb="35" eb="37">
      <t>ガッペイ</t>
    </rPh>
    <rPh sb="37" eb="39">
      <t>トクレイ</t>
    </rPh>
    <rPh sb="39" eb="40">
      <t>サイ</t>
    </rPh>
    <rPh sb="41" eb="43">
      <t>カツヨウ</t>
    </rPh>
    <rPh sb="45" eb="47">
      <t>シセツ</t>
    </rPh>
    <rPh sb="48" eb="50">
      <t>ケンセツ</t>
    </rPh>
    <rPh sb="51" eb="53">
      <t>コウシン</t>
    </rPh>
    <rPh sb="54" eb="55">
      <t>オコナ</t>
    </rPh>
    <rPh sb="62" eb="64">
      <t>コンゴ</t>
    </rPh>
    <rPh sb="65" eb="67">
      <t>ショウカン</t>
    </rPh>
    <rPh sb="67" eb="68">
      <t>オヨ</t>
    </rPh>
    <rPh sb="69" eb="71">
      <t>シセツ</t>
    </rPh>
    <rPh sb="72" eb="74">
      <t>コウシン</t>
    </rPh>
    <rPh sb="74" eb="76">
      <t>ヒヨウ</t>
    </rPh>
    <rPh sb="78" eb="79">
      <t>ソナ</t>
    </rPh>
    <rPh sb="83" eb="85">
      <t>モクテキ</t>
    </rPh>
    <rPh sb="85" eb="87">
      <t>キキン</t>
    </rPh>
    <rPh sb="88" eb="90">
      <t>ケイカク</t>
    </rPh>
    <rPh sb="90" eb="91">
      <t>テキ</t>
    </rPh>
    <rPh sb="92" eb="94">
      <t>ツミタテ</t>
    </rPh>
    <rPh sb="101" eb="102">
      <t>ナド</t>
    </rPh>
    <rPh sb="105" eb="107">
      <t>ショウライ</t>
    </rPh>
    <rPh sb="107" eb="109">
      <t>フタン</t>
    </rPh>
    <rPh sb="109" eb="111">
      <t>ヒリツ</t>
    </rPh>
    <rPh sb="114" eb="116">
      <t>イジ</t>
    </rPh>
    <rPh sb="121" eb="123">
      <t>ショウライ</t>
    </rPh>
    <rPh sb="123" eb="125">
      <t>フタン</t>
    </rPh>
    <rPh sb="125" eb="127">
      <t>ヒリツ</t>
    </rPh>
    <rPh sb="128" eb="130">
      <t>ユウケイ</t>
    </rPh>
    <rPh sb="130" eb="132">
      <t>コテイ</t>
    </rPh>
    <rPh sb="132" eb="134">
      <t>シサン</t>
    </rPh>
    <rPh sb="134" eb="136">
      <t>ゲンカ</t>
    </rPh>
    <rPh sb="136" eb="138">
      <t>ショウキャク</t>
    </rPh>
    <rPh sb="138" eb="139">
      <t>リツ</t>
    </rPh>
    <rPh sb="147" eb="149">
      <t>ヒカク</t>
    </rPh>
    <rPh sb="151" eb="152">
      <t>ヒク</t>
    </rPh>
    <rPh sb="153" eb="155">
      <t>スイジュン</t>
    </rPh>
    <rPh sb="156" eb="157">
      <t>タモ</t>
    </rPh>
    <rPh sb="162" eb="164">
      <t>ユウケイ</t>
    </rPh>
    <rPh sb="164" eb="166">
      <t>コテイ</t>
    </rPh>
    <rPh sb="166" eb="168">
      <t>シサン</t>
    </rPh>
    <rPh sb="168" eb="170">
      <t>ゲンカ</t>
    </rPh>
    <rPh sb="170" eb="172">
      <t>ショウキャク</t>
    </rPh>
    <rPh sb="172" eb="173">
      <t>リツ</t>
    </rPh>
    <rPh sb="174" eb="176">
      <t>ジャッカン</t>
    </rPh>
    <rPh sb="176" eb="178">
      <t>ゾウカ</t>
    </rPh>
    <rPh sb="178" eb="180">
      <t>ケイコウ</t>
    </rPh>
    <rPh sb="186" eb="188">
      <t>コウキョウ</t>
    </rPh>
    <rPh sb="188" eb="190">
      <t>シセツ</t>
    </rPh>
    <rPh sb="190" eb="191">
      <t>トウ</t>
    </rPh>
    <rPh sb="191" eb="193">
      <t>ソウゴウ</t>
    </rPh>
    <rPh sb="193" eb="195">
      <t>カンリ</t>
    </rPh>
    <rPh sb="195" eb="197">
      <t>ケイカク</t>
    </rPh>
    <rPh sb="198" eb="199">
      <t>モト</t>
    </rPh>
    <rPh sb="201" eb="204">
      <t>ロウキュウカ</t>
    </rPh>
    <rPh sb="204" eb="206">
      <t>タイサク</t>
    </rPh>
    <rPh sb="207" eb="208">
      <t>ト</t>
    </rPh>
    <rPh sb="209" eb="210">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</si>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</sst>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8" fontId="12"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50840</c:v>
                </c:pt>
                <c:pt idx="1">
                  <c:v>53605</c:v>
                </c:pt>
                <c:pt idx="2">
                  <c:v>44267</c:v>
                </c:pt>
                <c:pt idx="3">
                  <c:v>40879</c:v>
                </c:pt>
                <c:pt idx="4">
                  <c:v>42651</c:v>
                </c:pt>
              </c:numCache>
            </c:numRef>
          </c:val>
          <c:smooth val="0"/>
          <c:extLst xmlns:c16r2="http://schemas.microsoft.com/office/drawing/2015/06/chart">
            <c:ext xmlns:c16="http://schemas.microsoft.com/office/drawing/2014/chart" uri="{C3380CC4-5D6E-409C-BE32-E72D297353CC}">
              <c16:uniqueId val="{00000000-FF97-42A3-BA4C-D3C768C15C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40392</c:v>
                </c:pt>
                <c:pt idx="1">
                  <c:v>72197</c:v>
                </c:pt>
                <c:pt idx="2">
                  <c:v>124631</c:v>
                </c:pt>
                <c:pt idx="3">
                  <c:v>61979</c:v>
                </c:pt>
                <c:pt idx="4">
                  <c:v>42020</c:v>
                </c:pt>
              </c:numCache>
            </c:numRef>
          </c:val>
          <c:smooth val="0"/>
          <c:extLst xmlns:c16r2="http://schemas.microsoft.com/office/drawing/2015/06/chart">
            <c:ext xmlns:c16="http://schemas.microsoft.com/office/drawing/2014/chart" uri="{C3380CC4-5D6E-409C-BE32-E72D297353CC}">
              <c16:uniqueId val="{00000001-FF97-42A3-BA4C-D3C768C15CDC}"/>
            </c:ext>
          </c:extLst>
        </c:ser>
        <c:dLbls>
          <c:showLegendKey val="0"/>
          <c:showVal val="0"/>
          <c:showCatName val="0"/>
          <c:showSerName val="0"/>
          <c:showPercent val="0"/>
          <c:showBubbleSize val="0"/>
        </c:dLbls>
        <c:marker val="1"/>
        <c:smooth val="0"/>
        <c:axId val="146114432"/>
        <c:axId val="147087360"/>
      </c:lineChart>
      <c:catAx>
        <c:axId val="14611443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7087360"/>
        <c:crosses val="autoZero"/>
        <c:auto val="1"/>
        <c:lblAlgn val="ctr"/>
        <c:lblOffset val="100"/>
        <c:tickLblSkip val="1"/>
        <c:tickMarkSkip val="1"/>
        <c:noMultiLvlLbl val="0"/>
      </c:catAx>
      <c:valAx>
        <c:axId val="14708736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611443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6.02</c:v>
                </c:pt>
                <c:pt idx="1">
                  <c:v>5.91</c:v>
                </c:pt>
                <c:pt idx="2">
                  <c:v>7.16</c:v>
                </c:pt>
                <c:pt idx="3">
                  <c:v>5.5</c:v>
                </c:pt>
                <c:pt idx="4">
                  <c:v>6.5</c:v>
                </c:pt>
              </c:numCache>
            </c:numRef>
          </c:val>
          <c:extLst xmlns:c16r2="http://schemas.microsoft.com/office/drawing/2015/06/chart">
            <c:ext xmlns:c16="http://schemas.microsoft.com/office/drawing/2014/chart" uri="{C3380CC4-5D6E-409C-BE32-E72D297353CC}">
              <c16:uniqueId val="{00000000-7990-4D5D-ACEF-B30F071244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15.55</c:v>
                </c:pt>
                <c:pt idx="1">
                  <c:v>15.45</c:v>
                </c:pt>
                <c:pt idx="2">
                  <c:v>15.06</c:v>
                </c:pt>
                <c:pt idx="3">
                  <c:v>15.11</c:v>
                </c:pt>
                <c:pt idx="4">
                  <c:v>15.24</c:v>
                </c:pt>
              </c:numCache>
            </c:numRef>
          </c:val>
          <c:extLst xmlns:c16r2="http://schemas.microsoft.com/office/drawing/2015/06/chart">
            <c:ext xmlns:c16="http://schemas.microsoft.com/office/drawing/2014/chart" uri="{C3380CC4-5D6E-409C-BE32-E72D297353CC}">
              <c16:uniqueId val="{00000001-7990-4D5D-ACEF-B30F07124420}"/>
            </c:ext>
          </c:extLst>
        </c:ser>
        <c:dLbls>
          <c:showLegendKey val="0"/>
          <c:showVal val="0"/>
          <c:showCatName val="0"/>
          <c:showSerName val="0"/>
          <c:showPercent val="0"/>
          <c:showBubbleSize val="0"/>
        </c:dLbls>
        <c:gapWidth val="250"/>
        <c:overlap val="100"/>
        <c:axId val="159452544"/>
        <c:axId val="1594711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4.92</c:v>
                </c:pt>
                <c:pt idx="1">
                  <c:v>-0.03</c:v>
                </c:pt>
                <c:pt idx="2">
                  <c:v>3.39</c:v>
                </c:pt>
                <c:pt idx="3">
                  <c:v>-1.05</c:v>
                </c:pt>
                <c:pt idx="4">
                  <c:v>1.28</c:v>
                </c:pt>
              </c:numCache>
            </c:numRef>
          </c:val>
          <c:smooth val="0"/>
          <c:extLst xmlns:c16r2="http://schemas.microsoft.com/office/drawing/2015/06/chart">
            <c:ext xmlns:c16="http://schemas.microsoft.com/office/drawing/2014/chart" uri="{C3380CC4-5D6E-409C-BE32-E72D297353CC}">
              <c16:uniqueId val="{00000002-7990-4D5D-ACEF-B30F07124420}"/>
            </c:ext>
          </c:extLst>
        </c:ser>
        <c:dLbls>
          <c:showLegendKey val="0"/>
          <c:showVal val="0"/>
          <c:showCatName val="0"/>
          <c:showSerName val="0"/>
          <c:showPercent val="0"/>
          <c:showBubbleSize val="0"/>
        </c:dLbls>
        <c:marker val="1"/>
        <c:smooth val="0"/>
        <c:axId val="159452544"/>
        <c:axId val="159471104"/>
      </c:lineChart>
      <c:catAx>
        <c:axId val="15945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9471104"/>
        <c:crosses val="autoZero"/>
        <c:auto val="1"/>
        <c:lblAlgn val="ctr"/>
        <c:lblOffset val="100"/>
        <c:tickLblSkip val="1"/>
        <c:tickMarkSkip val="1"/>
        <c:noMultiLvlLbl val="0"/>
      </c:catAx>
      <c:valAx>
        <c:axId val="159471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45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0.13</c:v>
                </c:pt>
                <c:pt idx="2">
                  <c:v>#N/A</c:v>
                </c:pt>
                <c:pt idx="3">
                  <c:v>0.19</c:v>
                </c:pt>
                <c:pt idx="4">
                  <c:v>#N/A</c:v>
                </c:pt>
                <c:pt idx="5">
                  <c:v>1.92</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99B-46EB-9A86-F136CF1A410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99B-46EB-9A86-F136CF1A410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99B-46EB-9A86-F136CF1A4102}"/>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99B-46EB-9A86-F136CF1A410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0.06</c:v>
                </c:pt>
                <c:pt idx="4">
                  <c:v>#N/A</c:v>
                </c:pt>
                <c:pt idx="5">
                  <c:v>0.06</c:v>
                </c:pt>
                <c:pt idx="6">
                  <c:v>#N/A</c:v>
                </c:pt>
                <c:pt idx="7">
                  <c:v>0.02</c:v>
                </c:pt>
                <c:pt idx="8">
                  <c:v>#N/A</c:v>
                </c:pt>
                <c:pt idx="9">
                  <c:v>0.06</c:v>
                </c:pt>
              </c:numCache>
            </c:numRef>
          </c:val>
          <c:extLst xmlns:c16r2="http://schemas.microsoft.com/office/drawing/2015/06/chart">
            <c:ext xmlns:c16="http://schemas.microsoft.com/office/drawing/2014/chart" uri="{C3380CC4-5D6E-409C-BE32-E72D297353CC}">
              <c16:uniqueId val="{00000004-499B-46EB-9A86-F136CF1A4102}"/>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0.96</c:v>
                </c:pt>
                <c:pt idx="2">
                  <c:v>#N/A</c:v>
                </c:pt>
                <c:pt idx="3">
                  <c:v>0.45</c:v>
                </c:pt>
                <c:pt idx="4">
                  <c:v>#N/A</c:v>
                </c:pt>
                <c:pt idx="5">
                  <c:v>0.94</c:v>
                </c:pt>
                <c:pt idx="6">
                  <c:v>#N/A</c:v>
                </c:pt>
                <c:pt idx="7">
                  <c:v>1.0900000000000001</c:v>
                </c:pt>
                <c:pt idx="8">
                  <c:v>#N/A</c:v>
                </c:pt>
                <c:pt idx="9">
                  <c:v>0.78</c:v>
                </c:pt>
              </c:numCache>
            </c:numRef>
          </c:val>
          <c:extLst xmlns:c16r2="http://schemas.microsoft.com/office/drawing/2015/06/chart">
            <c:ext xmlns:c16="http://schemas.microsoft.com/office/drawing/2014/chart" uri="{C3380CC4-5D6E-409C-BE32-E72D297353CC}">
              <c16:uniqueId val="{00000005-499B-46EB-9A86-F136CF1A4102}"/>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2.0499999999999998</c:v>
                </c:pt>
                <c:pt idx="2">
                  <c:v>#N/A</c:v>
                </c:pt>
                <c:pt idx="3">
                  <c:v>3.28</c:v>
                </c:pt>
                <c:pt idx="4">
                  <c:v>#N/A</c:v>
                </c:pt>
                <c:pt idx="5">
                  <c:v>2.75</c:v>
                </c:pt>
                <c:pt idx="6">
                  <c:v>#N/A</c:v>
                </c:pt>
                <c:pt idx="7">
                  <c:v>3.06</c:v>
                </c:pt>
                <c:pt idx="8">
                  <c:v>#N/A</c:v>
                </c:pt>
                <c:pt idx="9">
                  <c:v>2.4500000000000002</c:v>
                </c:pt>
              </c:numCache>
            </c:numRef>
          </c:val>
          <c:extLst xmlns:c16r2="http://schemas.microsoft.com/office/drawing/2015/06/chart">
            <c:ext xmlns:c16="http://schemas.microsoft.com/office/drawing/2014/chart" uri="{C3380CC4-5D6E-409C-BE32-E72D297353CC}">
              <c16:uniqueId val="{00000006-499B-46EB-9A86-F136CF1A4102}"/>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3.17</c:v>
                </c:pt>
                <c:pt idx="8">
                  <c:v>#N/A</c:v>
                </c:pt>
                <c:pt idx="9">
                  <c:v>3.65</c:v>
                </c:pt>
              </c:numCache>
            </c:numRef>
          </c:val>
          <c:extLst xmlns:c16r2="http://schemas.microsoft.com/office/drawing/2015/06/chart">
            <c:ext xmlns:c16="http://schemas.microsoft.com/office/drawing/2014/chart" uri="{C3380CC4-5D6E-409C-BE32-E72D297353CC}">
              <c16:uniqueId val="{00000007-499B-46EB-9A86-F136CF1A410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8.93</c:v>
                </c:pt>
                <c:pt idx="2">
                  <c:v>#N/A</c:v>
                </c:pt>
                <c:pt idx="3">
                  <c:v>8.56</c:v>
                </c:pt>
                <c:pt idx="4">
                  <c:v>#N/A</c:v>
                </c:pt>
                <c:pt idx="5">
                  <c:v>7.67</c:v>
                </c:pt>
                <c:pt idx="6">
                  <c:v>#N/A</c:v>
                </c:pt>
                <c:pt idx="7">
                  <c:v>6.11</c:v>
                </c:pt>
                <c:pt idx="8">
                  <c:v>#N/A</c:v>
                </c:pt>
                <c:pt idx="9">
                  <c:v>5.12</c:v>
                </c:pt>
              </c:numCache>
            </c:numRef>
          </c:val>
          <c:extLst xmlns:c16r2="http://schemas.microsoft.com/office/drawing/2015/06/chart">
            <c:ext xmlns:c16="http://schemas.microsoft.com/office/drawing/2014/chart" uri="{C3380CC4-5D6E-409C-BE32-E72D297353CC}">
              <c16:uniqueId val="{00000008-499B-46EB-9A86-F136CF1A410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6.02</c:v>
                </c:pt>
                <c:pt idx="2">
                  <c:v>#N/A</c:v>
                </c:pt>
                <c:pt idx="3">
                  <c:v>5.9</c:v>
                </c:pt>
                <c:pt idx="4">
                  <c:v>#N/A</c:v>
                </c:pt>
                <c:pt idx="5">
                  <c:v>7.16</c:v>
                </c:pt>
                <c:pt idx="6">
                  <c:v>#N/A</c:v>
                </c:pt>
                <c:pt idx="7">
                  <c:v>5.49</c:v>
                </c:pt>
                <c:pt idx="8">
                  <c:v>#N/A</c:v>
                </c:pt>
                <c:pt idx="9">
                  <c:v>6.49</c:v>
                </c:pt>
              </c:numCache>
            </c:numRef>
          </c:val>
          <c:extLst xmlns:c16r2="http://schemas.microsoft.com/office/drawing/2015/06/chart">
            <c:ext xmlns:c16="http://schemas.microsoft.com/office/drawing/2014/chart" uri="{C3380CC4-5D6E-409C-BE32-E72D297353CC}">
              <c16:uniqueId val="{00000009-499B-46EB-9A86-F136CF1A4102}"/>
            </c:ext>
          </c:extLst>
        </c:ser>
        <c:dLbls>
          <c:showLegendKey val="0"/>
          <c:showVal val="0"/>
          <c:showCatName val="0"/>
          <c:showSerName val="0"/>
          <c:showPercent val="0"/>
          <c:showBubbleSize val="0"/>
        </c:dLbls>
        <c:gapWidth val="150"/>
        <c:overlap val="100"/>
        <c:axId val="159360512"/>
        <c:axId val="159362048"/>
      </c:barChart>
      <c:catAx>
        <c:axId val="15936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362048"/>
        <c:crosses val="autoZero"/>
        <c:auto val="1"/>
        <c:lblAlgn val="ctr"/>
        <c:lblOffset val="100"/>
        <c:tickLblSkip val="1"/>
        <c:tickMarkSkip val="1"/>
        <c:noMultiLvlLbl val="0"/>
      </c:catAx>
      <c:valAx>
        <c:axId val="15936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36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2916</c:v>
                </c:pt>
                <c:pt idx="5">
                  <c:v>3133</c:v>
                </c:pt>
                <c:pt idx="8">
                  <c:v>3254</c:v>
                </c:pt>
                <c:pt idx="11">
                  <c:v>3535</c:v>
                </c:pt>
                <c:pt idx="14">
                  <c:v>3694</c:v>
                </c:pt>
              </c:numCache>
            </c:numRef>
          </c:val>
          <c:extLst xmlns:c16r2="http://schemas.microsoft.com/office/drawing/2015/06/chart">
            <c:ext xmlns:c16="http://schemas.microsoft.com/office/drawing/2014/chart" uri="{C3380CC4-5D6E-409C-BE32-E72D297353CC}">
              <c16:uniqueId val="{00000000-3319-4776-B995-9E3EA7E6C5E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3319-4776-B995-9E3EA7E6C5E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169</c:v>
                </c:pt>
                <c:pt idx="3">
                  <c:v>0</c:v>
                </c:pt>
                <c:pt idx="6">
                  <c:v>0</c:v>
                </c:pt>
                <c:pt idx="9">
                  <c:v>24</c:v>
                </c:pt>
                <c:pt idx="12">
                  <c:v>41</c:v>
                </c:pt>
              </c:numCache>
            </c:numRef>
          </c:val>
          <c:extLst xmlns:c16r2="http://schemas.microsoft.com/office/drawing/2015/06/chart">
            <c:ext xmlns:c16="http://schemas.microsoft.com/office/drawing/2014/chart" uri="{C3380CC4-5D6E-409C-BE32-E72D297353CC}">
              <c16:uniqueId val="{00000002-3319-4776-B995-9E3EA7E6C5E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141</c:v>
                </c:pt>
                <c:pt idx="3">
                  <c:v>221</c:v>
                </c:pt>
                <c:pt idx="6">
                  <c:v>288</c:v>
                </c:pt>
                <c:pt idx="9">
                  <c:v>235</c:v>
                </c:pt>
                <c:pt idx="12">
                  <c:v>184</c:v>
                </c:pt>
              </c:numCache>
            </c:numRef>
          </c:val>
          <c:extLst xmlns:c16r2="http://schemas.microsoft.com/office/drawing/2015/06/chart">
            <c:ext xmlns:c16="http://schemas.microsoft.com/office/drawing/2014/chart" uri="{C3380CC4-5D6E-409C-BE32-E72D297353CC}">
              <c16:uniqueId val="{00000003-3319-4776-B995-9E3EA7E6C5E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167</c:v>
                </c:pt>
                <c:pt idx="3">
                  <c:v>135</c:v>
                </c:pt>
                <c:pt idx="6">
                  <c:v>118</c:v>
                </c:pt>
                <c:pt idx="9">
                  <c:v>236</c:v>
                </c:pt>
                <c:pt idx="12">
                  <c:v>176</c:v>
                </c:pt>
              </c:numCache>
            </c:numRef>
          </c:val>
          <c:extLst xmlns:c16r2="http://schemas.microsoft.com/office/drawing/2015/06/chart">
            <c:ext xmlns:c16="http://schemas.microsoft.com/office/drawing/2014/chart" uri="{C3380CC4-5D6E-409C-BE32-E72D297353CC}">
              <c16:uniqueId val="{00000004-3319-4776-B995-9E3EA7E6C5E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3319-4776-B995-9E3EA7E6C5E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319-4776-B995-9E3EA7E6C5E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2741</c:v>
                </c:pt>
                <c:pt idx="3">
                  <c:v>2696</c:v>
                </c:pt>
                <c:pt idx="6">
                  <c:v>2810</c:v>
                </c:pt>
                <c:pt idx="9">
                  <c:v>3401</c:v>
                </c:pt>
                <c:pt idx="12">
                  <c:v>3725</c:v>
                </c:pt>
              </c:numCache>
            </c:numRef>
          </c:val>
          <c:extLst xmlns:c16r2="http://schemas.microsoft.com/office/drawing/2015/06/chart">
            <c:ext xmlns:c16="http://schemas.microsoft.com/office/drawing/2014/chart" uri="{C3380CC4-5D6E-409C-BE32-E72D297353CC}">
              <c16:uniqueId val="{00000007-3319-4776-B995-9E3EA7E6C5E2}"/>
            </c:ext>
          </c:extLst>
        </c:ser>
        <c:dLbls>
          <c:showLegendKey val="0"/>
          <c:showVal val="0"/>
          <c:showCatName val="0"/>
          <c:showSerName val="0"/>
          <c:showPercent val="0"/>
          <c:showBubbleSize val="0"/>
        </c:dLbls>
        <c:gapWidth val="100"/>
        <c:overlap val="100"/>
        <c:axId val="159936512"/>
        <c:axId val="1599384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302</c:v>
                </c:pt>
                <c:pt idx="2">
                  <c:v>#N/A</c:v>
                </c:pt>
                <c:pt idx="3">
                  <c:v>#N/A</c:v>
                </c:pt>
                <c:pt idx="4">
                  <c:v>-81</c:v>
                </c:pt>
                <c:pt idx="5">
                  <c:v>#N/A</c:v>
                </c:pt>
                <c:pt idx="6">
                  <c:v>#N/A</c:v>
                </c:pt>
                <c:pt idx="7">
                  <c:v>-38</c:v>
                </c:pt>
                <c:pt idx="8">
                  <c:v>#N/A</c:v>
                </c:pt>
                <c:pt idx="9">
                  <c:v>#N/A</c:v>
                </c:pt>
                <c:pt idx="10">
                  <c:v>361</c:v>
                </c:pt>
                <c:pt idx="11">
                  <c:v>#N/A</c:v>
                </c:pt>
                <c:pt idx="12">
                  <c:v>#N/A</c:v>
                </c:pt>
                <c:pt idx="13">
                  <c:v>432</c:v>
                </c:pt>
                <c:pt idx="14">
                  <c:v>#N/A</c:v>
                </c:pt>
              </c:numCache>
            </c:numRef>
          </c:val>
          <c:smooth val="0"/>
          <c:extLst xmlns:c16r2="http://schemas.microsoft.com/office/drawing/2015/06/chart">
            <c:ext xmlns:c16="http://schemas.microsoft.com/office/drawing/2014/chart" uri="{C3380CC4-5D6E-409C-BE32-E72D297353CC}">
              <c16:uniqueId val="{00000008-3319-4776-B995-9E3EA7E6C5E2}"/>
            </c:ext>
          </c:extLst>
        </c:ser>
        <c:dLbls>
          <c:showLegendKey val="0"/>
          <c:showVal val="0"/>
          <c:showCatName val="0"/>
          <c:showSerName val="0"/>
          <c:showPercent val="0"/>
          <c:showBubbleSize val="0"/>
        </c:dLbls>
        <c:marker val="1"/>
        <c:smooth val="0"/>
        <c:axId val="159936512"/>
        <c:axId val="159938432"/>
      </c:lineChart>
      <c:catAx>
        <c:axId val="15993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9938432"/>
        <c:crosses val="autoZero"/>
        <c:auto val="1"/>
        <c:lblAlgn val="ctr"/>
        <c:lblOffset val="100"/>
        <c:tickLblSkip val="1"/>
        <c:tickMarkSkip val="1"/>
        <c:noMultiLvlLbl val="0"/>
      </c:catAx>
      <c:valAx>
        <c:axId val="159938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993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24743</c:v>
                </c:pt>
                <c:pt idx="5">
                  <c:v>27211</c:v>
                </c:pt>
                <c:pt idx="8">
                  <c:v>32690</c:v>
                </c:pt>
                <c:pt idx="11">
                  <c:v>33741</c:v>
                </c:pt>
                <c:pt idx="14">
                  <c:v>34880</c:v>
                </c:pt>
              </c:numCache>
            </c:numRef>
          </c:val>
          <c:extLst xmlns:c16r2="http://schemas.microsoft.com/office/drawing/2015/06/chart">
            <c:ext xmlns:c16="http://schemas.microsoft.com/office/drawing/2014/chart" uri="{C3380CC4-5D6E-409C-BE32-E72D297353CC}">
              <c16:uniqueId val="{00000000-0E02-4FC4-B63D-59B5E383A66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6083</c:v>
                </c:pt>
                <c:pt idx="5">
                  <c:v>7245</c:v>
                </c:pt>
                <c:pt idx="8">
                  <c:v>6109</c:v>
                </c:pt>
                <c:pt idx="11">
                  <c:v>8538</c:v>
                </c:pt>
                <c:pt idx="14">
                  <c:v>7644</c:v>
                </c:pt>
              </c:numCache>
            </c:numRef>
          </c:val>
          <c:extLst xmlns:c16r2="http://schemas.microsoft.com/office/drawing/2015/06/chart">
            <c:ext xmlns:c16="http://schemas.microsoft.com/office/drawing/2014/chart" uri="{C3380CC4-5D6E-409C-BE32-E72D297353CC}">
              <c16:uniqueId val="{00000001-0E02-4FC4-B63D-59B5E383A66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9139</c:v>
                </c:pt>
                <c:pt idx="5">
                  <c:v>9885</c:v>
                </c:pt>
                <c:pt idx="8">
                  <c:v>10444</c:v>
                </c:pt>
                <c:pt idx="11">
                  <c:v>11847</c:v>
                </c:pt>
                <c:pt idx="14">
                  <c:v>12293</c:v>
                </c:pt>
              </c:numCache>
            </c:numRef>
          </c:val>
          <c:extLst xmlns:c16r2="http://schemas.microsoft.com/office/drawing/2015/06/chart">
            <c:ext xmlns:c16="http://schemas.microsoft.com/office/drawing/2014/chart" uri="{C3380CC4-5D6E-409C-BE32-E72D297353CC}">
              <c16:uniqueId val="{00000002-0E02-4FC4-B63D-59B5E383A66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0E02-4FC4-B63D-59B5E383A66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0E02-4FC4-B63D-59B5E383A66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c:v>
                </c:pt>
                <c:pt idx="3">
                  <c:v>2</c:v>
                </c:pt>
                <c:pt idx="6">
                  <c:v>180</c:v>
                </c:pt>
                <c:pt idx="9">
                  <c:v>2</c:v>
                </c:pt>
                <c:pt idx="12">
                  <c:v>1</c:v>
                </c:pt>
              </c:numCache>
            </c:numRef>
          </c:val>
          <c:extLst xmlns:c16r2="http://schemas.microsoft.com/office/drawing/2015/06/chart">
            <c:ext xmlns:c16="http://schemas.microsoft.com/office/drawing/2014/chart" uri="{C3380CC4-5D6E-409C-BE32-E72D297353CC}">
              <c16:uniqueId val="{00000005-0E02-4FC4-B63D-59B5E383A66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5998</c:v>
                </c:pt>
                <c:pt idx="3">
                  <c:v>5680</c:v>
                </c:pt>
                <c:pt idx="6">
                  <c:v>5107</c:v>
                </c:pt>
                <c:pt idx="9">
                  <c:v>5088</c:v>
                </c:pt>
                <c:pt idx="12">
                  <c:v>5035</c:v>
                </c:pt>
              </c:numCache>
            </c:numRef>
          </c:val>
          <c:extLst xmlns:c16r2="http://schemas.microsoft.com/office/drawing/2015/06/chart">
            <c:ext xmlns:c16="http://schemas.microsoft.com/office/drawing/2014/chart" uri="{C3380CC4-5D6E-409C-BE32-E72D297353CC}">
              <c16:uniqueId val="{00000006-0E02-4FC4-B63D-59B5E383A66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2147</c:v>
                </c:pt>
                <c:pt idx="3">
                  <c:v>1921</c:v>
                </c:pt>
                <c:pt idx="6">
                  <c:v>1719</c:v>
                </c:pt>
                <c:pt idx="9">
                  <c:v>1492</c:v>
                </c:pt>
                <c:pt idx="12">
                  <c:v>1312</c:v>
                </c:pt>
              </c:numCache>
            </c:numRef>
          </c:val>
          <c:extLst xmlns:c16r2="http://schemas.microsoft.com/office/drawing/2015/06/chart">
            <c:ext xmlns:c16="http://schemas.microsoft.com/office/drawing/2014/chart" uri="{C3380CC4-5D6E-409C-BE32-E72D297353CC}">
              <c16:uniqueId val="{00000007-0E02-4FC4-B63D-59B5E383A66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1176</c:v>
                </c:pt>
                <c:pt idx="3">
                  <c:v>1046</c:v>
                </c:pt>
                <c:pt idx="6">
                  <c:v>886</c:v>
                </c:pt>
                <c:pt idx="9">
                  <c:v>1078</c:v>
                </c:pt>
                <c:pt idx="12">
                  <c:v>1190</c:v>
                </c:pt>
              </c:numCache>
            </c:numRef>
          </c:val>
          <c:extLst xmlns:c16r2="http://schemas.microsoft.com/office/drawing/2015/06/chart">
            <c:ext xmlns:c16="http://schemas.microsoft.com/office/drawing/2014/chart" uri="{C3380CC4-5D6E-409C-BE32-E72D297353CC}">
              <c16:uniqueId val="{00000008-0E02-4FC4-B63D-59B5E383A66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2210</c:v>
                </c:pt>
                <c:pt idx="3">
                  <c:v>2105</c:v>
                </c:pt>
                <c:pt idx="6">
                  <c:v>2199</c:v>
                </c:pt>
                <c:pt idx="9">
                  <c:v>2175</c:v>
                </c:pt>
                <c:pt idx="12">
                  <c:v>2258</c:v>
                </c:pt>
              </c:numCache>
            </c:numRef>
          </c:val>
          <c:extLst xmlns:c16r2="http://schemas.microsoft.com/office/drawing/2015/06/chart">
            <c:ext xmlns:c16="http://schemas.microsoft.com/office/drawing/2014/chart" uri="{C3380CC4-5D6E-409C-BE32-E72D297353CC}">
              <c16:uniqueId val="{00000009-0E02-4FC4-B63D-59B5E383A66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26576</c:v>
                </c:pt>
                <c:pt idx="3">
                  <c:v>30366</c:v>
                </c:pt>
                <c:pt idx="6">
                  <c:v>36659</c:v>
                </c:pt>
                <c:pt idx="9">
                  <c:v>38694</c:v>
                </c:pt>
                <c:pt idx="12">
                  <c:v>39676</c:v>
                </c:pt>
              </c:numCache>
            </c:numRef>
          </c:val>
          <c:extLst xmlns:c16r2="http://schemas.microsoft.com/office/drawing/2015/06/chart">
            <c:ext xmlns:c16="http://schemas.microsoft.com/office/drawing/2014/chart" uri="{C3380CC4-5D6E-409C-BE32-E72D297353CC}">
              <c16:uniqueId val="{0000000A-0E02-4FC4-B63D-59B5E383A660}"/>
            </c:ext>
          </c:extLst>
        </c:ser>
        <c:dLbls>
          <c:showLegendKey val="0"/>
          <c:showVal val="0"/>
          <c:showCatName val="0"/>
          <c:showSerName val="0"/>
          <c:showPercent val="0"/>
          <c:showBubbleSize val="0"/>
        </c:dLbls>
        <c:gapWidth val="100"/>
        <c:overlap val="100"/>
        <c:axId val="160242304"/>
        <c:axId val="1602567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0E02-4FC4-B63D-59B5E383A660}"/>
            </c:ext>
          </c:extLst>
        </c:ser>
        <c:dLbls>
          <c:showLegendKey val="0"/>
          <c:showVal val="0"/>
          <c:showCatName val="0"/>
          <c:showSerName val="0"/>
          <c:showPercent val="0"/>
          <c:showBubbleSize val="0"/>
        </c:dLbls>
        <c:marker val="1"/>
        <c:smooth val="0"/>
        <c:axId val="160242304"/>
        <c:axId val="160256768"/>
      </c:lineChart>
      <c:catAx>
        <c:axId val="160242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0256768"/>
        <c:crosses val="autoZero"/>
        <c:auto val="1"/>
        <c:lblAlgn val="ctr"/>
        <c:lblOffset val="100"/>
        <c:tickLblSkip val="1"/>
        <c:tickMarkSkip val="1"/>
        <c:noMultiLvlLbl val="0"/>
      </c:catAx>
      <c:valAx>
        <c:axId val="1602567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0242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3213</c:v>
                </c:pt>
                <c:pt idx="1">
                  <c:v>3308</c:v>
                </c:pt>
                <c:pt idx="2">
                  <c:v>3362</c:v>
                </c:pt>
              </c:numCache>
            </c:numRef>
          </c:val>
          <c:extLst xmlns:c16r2="http://schemas.microsoft.com/office/drawing/2015/06/chart">
            <c:ext xmlns:c16="http://schemas.microsoft.com/office/drawing/2014/chart" uri="{C3380CC4-5D6E-409C-BE32-E72D297353CC}">
              <c16:uniqueId val="{00000000-7071-40FB-AD7B-7B1E6E24E8B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1886</c:v>
                </c:pt>
                <c:pt idx="1">
                  <c:v>2404</c:v>
                </c:pt>
                <c:pt idx="2">
                  <c:v>2455</c:v>
                </c:pt>
              </c:numCache>
            </c:numRef>
          </c:val>
          <c:extLst xmlns:c16r2="http://schemas.microsoft.com/office/drawing/2015/06/chart">
            <c:ext xmlns:c16="http://schemas.microsoft.com/office/drawing/2014/chart" uri="{C3380CC4-5D6E-409C-BE32-E72D297353CC}">
              <c16:uniqueId val="{00000001-7071-40FB-AD7B-7B1E6E24E8B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4311</c:v>
                </c:pt>
                <c:pt idx="1">
                  <c:v>4939</c:v>
                </c:pt>
                <c:pt idx="2">
                  <c:v>4917</c:v>
                </c:pt>
              </c:numCache>
            </c:numRef>
          </c:val>
          <c:extLst xmlns:c16r2="http://schemas.microsoft.com/office/drawing/2015/06/chart">
            <c:ext xmlns:c16="http://schemas.microsoft.com/office/drawing/2014/chart" uri="{C3380CC4-5D6E-409C-BE32-E72D297353CC}">
              <c16:uniqueId val="{00000002-7071-40FB-AD7B-7B1E6E24E8B4}"/>
            </c:ext>
          </c:extLst>
        </c:ser>
        <c:dLbls>
          <c:showLegendKey val="0"/>
          <c:showVal val="0"/>
          <c:showCatName val="0"/>
          <c:showSerName val="0"/>
          <c:showPercent val="0"/>
          <c:showBubbleSize val="0"/>
        </c:dLbls>
        <c:gapWidth val="120"/>
        <c:overlap val="100"/>
        <c:axId val="159515008"/>
        <c:axId val="159516544"/>
      </c:barChart>
      <c:catAx>
        <c:axId val="159515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59516544"/>
        <c:crosses val="autoZero"/>
        <c:auto val="1"/>
        <c:lblAlgn val="ctr"/>
        <c:lblOffset val="100"/>
        <c:tickLblSkip val="1"/>
        <c:tickMarkSkip val="1"/>
        <c:noMultiLvlLbl val="0"/>
      </c:catAx>
      <c:valAx>
        <c:axId val="1595165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59515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{F4001BE3-9F6D-4588-978B-05C394D3A596}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7453-44AD-9CD3-46B4C10B485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{326CA21E-CBE8-4D33-BAB2-64080EA845F9}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53-44AD-9CD3-46B4C10B485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{E6F7ACB7-0FE7-48A3-8CA6-8EA5937B2EED}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53-44AD-9CD3-46B4C10B485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{F03FEABD-3D5B-405F-8BD8-5FEE7BB6A7C2}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53-44AD-9CD3-46B4C10B485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{B0C9402E-F0AE-4252-BA7D-A33436A19AF9}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53-44AD-9CD3-46B4C10B48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{E796B1E2-9807-4044-ABA6-A9DFF26BDC40}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7453-44AD-9CD3-46B4C10B485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{4388473B-6AD5-4119-A501-6DDF388DD264}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7453-44AD-9CD3-46B4C10B485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{8B379BF8-5844-48D4-91E7-2E153069A369}</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7453-44AD-9CD3-46B4C10B485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{63893D22-420F-4087-8456-0C8C17FC8CFA}</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7453-44AD-9CD3-46B4C10B485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55.1</c:v>
                </c:pt>
                <c:pt idx="32">
                  <c:v>55.4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7453-44AD-9CD3-46B4C10B485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{F8AEE3E6-4B74-49E4-8190-BAD73771E493}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7453-44AD-9CD3-46B4C10B485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{AA105E84-D5DF-4F9E-A2A6-683B3E2F83D3}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53-44AD-9CD3-46B4C10B485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{872F15DB-0D4A-4DDC-9690-1E8C10BF47EA}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53-44AD-9CD3-46B4C10B485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{CC7080E5-7FB2-44B1-926D-12944A271A1B}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53-44AD-9CD3-46B4C10B485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{1E8DC2CA-2C68-4C47-B9EA-B91952BABB78}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53-44AD-9CD3-46B4C10B485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{454E709E-0044-48EE-B21C-371E0B415FF0}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7453-44AD-9CD3-46B4C10B485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{E2F07D18-B0AF-46C5-A2D4-169E01A979A4}</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7453-44AD-9CD3-46B4C10B4855}"/>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{1C3658A8-DBC4-41F6-9424-1AB2B5B458BC}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7453-44AD-9CD3-46B4C10B4855}"/>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{9E68064F-C258-49FC-984C-F57978D9DACB}</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7453-44AD-9CD3-46B4C10B485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60.1</c:v>
                </c:pt>
                <c:pt idx="32">
                  <c:v>60.4</c:v>
                </c:pt>
              </c:numCache>
            </c:numRef>
          </c:xVal>
          <c:yVal>
            <c:numRef>
              <c:f>公会計指標分析・財政指標組合せ分析表!$BP$55:$DC$55</c:f>
              <c:numCache>
                <c:formatCode>#,##0.0;"▲ "#,##0.0</c:formatCode>
                <c:ptCount val="40"/>
                <c:pt idx="24">
                  <c:v>15</c:v>
                </c:pt>
                <c:pt idx="32">
                  <c:v>12.2</c:v>
                </c:pt>
              </c:numCache>
            </c:numRef>
          </c:yVal>
          <c:smooth val="0"/>
          <c:extLst xmlns:c16r2="http://schemas.microsoft.com/office/drawing/2015/06/chart">
            <c:ext xmlns:c16="http://schemas.microsoft.com/office/drawing/2014/chart" uri="{C3380CC4-5D6E-409C-BE32-E72D297353CC}">
              <c16:uniqueId val="{00000013-7453-44AD-9CD3-46B4C10B4855}"/>
            </c:ext>
          </c:extLst>
        </c:ser>
        <c:dLbls>
          <c:showLegendKey val="0"/>
          <c:showVal val="1"/>
          <c:showCatName val="0"/>
          <c:showSerName val="0"/>
          <c:showPercent val="0"/>
          <c:showBubbleSize val="0"/>
        </c:dLbls>
        <c:axId val="152900352"/>
        <c:axId val="152902272"/>
      </c:scatterChart>
      <c:valAx>
        <c:axId val="152900352"/>
        <c:scaling>
          <c:orientation val="minMax"/>
          <c:max val="60.5"/>
          <c:min val="60"/>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52902272"/>
        <c:crosses val="autoZero"/>
        <c:crossBetween val="midCat"/>
      </c:valAx>
      <c:valAx>
        <c:axId val="152902272"/>
        <c:scaling>
          <c:orientation val="minMax"/>
          <c:max val="15.5"/>
          <c:min val="11.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52900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{E5861119-DAF1-47D0-9130-A2EB90A75A47}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081-47B5-8147-E1C6CF3AAA24}"/>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{12660FA4-38CD-462A-BD48-B51979780D4A}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81-47B5-8147-E1C6CF3AAA24}"/>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{0A7ECADB-AA00-40FE-BE6E-64B792D01BB0}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81-47B5-8147-E1C6CF3AAA24}"/>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{1D972A7D-E629-475D-A726-9ED7A8FEA9A9}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81-47B5-8147-E1C6CF3AAA24}"/>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{40F5D12C-136E-4B32-A508-5A6B72D379E1}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81-47B5-8147-E1C6CF3AAA24}"/>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{C8733E35-2211-4C9A-9FE3-32F95664D697}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081-47B5-8147-E1C6CF3AAA24}"/>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{C663D6D9-4E05-4C1F-98E6-235F2A728D71}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081-47B5-8147-E1C6CF3AAA24}"/>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{82F98169-A20B-4565-B802-8A5BDC06109C}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081-47B5-8147-E1C6CF3AAA24}"/>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{691EE475-6A09-43B6-A579-DB575F7D638F}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081-47B5-8147-E1C6CF3AAA2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2.1</c:v>
                </c:pt>
                <c:pt idx="8">
                  <c:v>1.2</c:v>
                </c:pt>
                <c:pt idx="16">
                  <c:v>0.3</c:v>
                </c:pt>
                <c:pt idx="24">
                  <c:v>0.4</c:v>
                </c:pt>
                <c:pt idx="32">
                  <c:v>1.3</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8081-47B5-8147-E1C6CF3AAA2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{1E49D15C-8E4E-426D-9F8E-DAA7490662E4}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081-47B5-8147-E1C6CF3AAA2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{2282F0D3-5433-43F8-BF03-343C7A37BE2A}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81-47B5-8147-E1C6CF3AAA24}"/>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{D8644B8A-BC0A-4A70-84E0-DEE2D77D1818}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81-47B5-8147-E1C6CF3AAA24}"/>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{C5278E49-8404-42E1-A3ED-45D943021271}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81-47B5-8147-E1C6CF3AAA24}"/>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{505A9178-6381-4C9F-910B-F1FED2AB3258}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81-47B5-8147-E1C6CF3AAA24}"/>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{5E9E134B-C5B4-4217-BBC8-A8C49F08C1F5}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081-47B5-8147-E1C6CF3AAA24}"/>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{527A49F0-6437-4F7A-BA23-66B6C0185004}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081-47B5-8147-E1C6CF3AAA24}"/>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{9172208C-6419-4856-BF31-F6EEF7263F2C}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081-47B5-8147-E1C6CF3AAA24}"/>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layout/>
                  <c15:dlblFieldTable>
                    <c15:dlblFTEntry>
                      <c15:txfldGUID>{EC0B95B5-8DAB-4A15-8955-175CAE7D3891}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081-47B5-8147-E1C6CF3AAA2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7.1</c:v>
                </c:pt>
                <c:pt idx="16">
                  <c:v>5.3</c:v>
                </c:pt>
                <c:pt idx="24">
                  <c:v>5</c:v>
                </c:pt>
                <c:pt idx="32">
                  <c:v>4.8</c:v>
                </c:pt>
              </c:numCache>
            </c:numRef>
          </c:xVal>
          <c:yVal>
            <c:numRef>
              <c:f>公会計指標分析・財政指標組合せ分析表!$BP$77:$DC$77</c:f>
              <c:numCache>
                <c:formatCode>#,##0.0;"▲ "#,##0.0</c:formatCode>
                <c:ptCount val="40"/>
                <c:pt idx="0">
                  <c:v>37.6</c:v>
                </c:pt>
                <c:pt idx="8">
                  <c:v>33.799999999999997</c:v>
                </c:pt>
                <c:pt idx="16">
                  <c:v>17.8</c:v>
                </c:pt>
                <c:pt idx="24">
                  <c:v>15</c:v>
                </c:pt>
                <c:pt idx="32">
                  <c:v>12.2</c:v>
                </c:pt>
              </c:numCache>
            </c:numRef>
          </c:yVal>
          <c:smooth val="0"/>
          <c:extLst xmlns:c16r2="http://schemas.microsoft.com/office/drawing/2015/06/chart">
            <c:ext xmlns:c16="http://schemas.microsoft.com/office/drawing/2014/chart" uri="{C3380CC4-5D6E-409C-BE32-E72D297353CC}">
              <c16:uniqueId val="{00000013-8081-47B5-8147-E1C6CF3AAA24}"/>
            </c:ext>
          </c:extLst>
        </c:ser>
        <c:dLbls>
          <c:showLegendKey val="0"/>
          <c:showVal val="1"/>
          <c:showCatName val="0"/>
          <c:showSerName val="0"/>
          <c:showPercent val="0"/>
          <c:showBubbleSize val="0"/>
        </c:dLbls>
        <c:axId val="161001472"/>
        <c:axId val="161003392"/>
      </c:scatterChart>
      <c:valAx>
        <c:axId val="161001472"/>
        <c:scaling>
          <c:orientation val="minMax"/>
          <c:max val="8.1999999999999993"/>
          <c:min val="4.5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61003392"/>
        <c:crosses val="autoZero"/>
        <c:crossBetween val="midCat"/>
      </c:valAx>
      <c:valAx>
        <c:axId val="161003392"/>
        <c:scaling>
          <c:orientation val="minMax"/>
          <c:max val="42"/>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610014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大規模な建設事業に係る合併特例債の借入額が増加しており、それに伴う基準財政需要額の公債費に算入される経費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と同値となっている。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今後も大規模な建設事業に係る費用が見込まれることから、徴収率の向上による歳入の確保とともに様々な自主財源の確保に努める。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166511</xdr:rowOff>
    </xdr:from>
    <xdr:to>
      <xdr:col>23</xdr:col>
      <xdr:colOff>133350</xdr:colOff>
      <xdr:row>44</xdr:row>
      <xdr:rowOff>57855</xdr:rowOff>
    </xdr:to>
    <xdr:cxnSp macro="">
      <xdr:nvCxnSpPr>
        <xdr:cNvPr id="64" name="直線コネクタ 63"/>
        <xdr:cNvCxnSpPr/>
      </xdr:nvCxnSpPr>
      <xdr:spPr>
        <a:xfrm flipV="1">
          <a:off x="4953000" y="61672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29932</xdr:rowOff>
    </xdr:from>
    <xdr:ext cx="762000" cy="259045"/>
    <xdr:sp macro="" textlink="">
      <xdr:nvSpPr>
        <xdr:cNvPr id="65" name="財政力最小値テキスト"/>
        <xdr:cNvSpPr txBox="1"/>
      </xdr:nvSpPr>
      <xdr:spPr>
        <a:xfrm>
          <a:off x="5041900" y="75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57855</xdr:rowOff>
    </xdr:from>
    <xdr:to>
      <xdr:col>24</xdr:col>
      <xdr:colOff>12700</xdr:colOff>
      <xdr:row>44</xdr:row>
      <xdr:rowOff>57855</xdr:rowOff>
    </xdr:to>
    <xdr:cxnSp macro="">
      <xdr:nvCxnSpPr>
        <xdr:cNvPr id="66" name="直線コネクタ 65"/>
        <xdr:cNvCxnSpPr/>
      </xdr:nvCxnSpPr>
      <xdr:spPr>
        <a:xfrm>
          <a:off x="4864100" y="760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81438</xdr:rowOff>
    </xdr:from>
    <xdr:ext cx="762000" cy="259045"/>
    <xdr:sp macro="" textlink="">
      <xdr:nvSpPr>
        <xdr:cNvPr id="67" name="財政力最大値テキスト"/>
        <xdr:cNvSpPr txBox="1"/>
      </xdr:nvSpPr>
      <xdr:spPr>
        <a:xfrm>
          <a:off x="5041900" y="5910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166511</xdr:rowOff>
    </xdr:from>
    <xdr:to>
      <xdr:col>24</xdr:col>
      <xdr:colOff>12700</xdr:colOff>
      <xdr:row>35</xdr:row>
      <xdr:rowOff>166511</xdr:rowOff>
    </xdr:to>
    <xdr:cxnSp macro="">
      <xdr:nvCxnSpPr>
        <xdr:cNvPr id="68" name="直線コネクタ 67"/>
        <xdr:cNvCxnSpPr/>
      </xdr:nvCxnSpPr>
      <xdr:spPr>
        <a:xfrm>
          <a:off x="4864100" y="616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62795</xdr:rowOff>
    </xdr:from>
    <xdr:to>
      <xdr:col>23</xdr:col>
      <xdr:colOff>133350</xdr:colOff>
      <xdr:row>41</xdr:row>
      <xdr:rowOff>62795</xdr:rowOff>
    </xdr:to>
    <xdr:cxnSp macro="">
      <xdr:nvCxnSpPr>
        <xdr:cNvPr id="69" name="直線コネクタ 68"/>
        <xdr:cNvCxnSpPr/>
      </xdr:nvCxnSpPr>
      <xdr:spPr>
        <a:xfrm>
          <a:off x="4114800" y="70922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49389</xdr:rowOff>
    </xdr:from>
    <xdr:to>
      <xdr:col>19</xdr:col>
      <xdr:colOff>133350</xdr:colOff>
      <xdr:row>41</xdr:row>
      <xdr:rowOff>62795</xdr:rowOff>
    </xdr:to>
    <xdr:cxnSp macro="">
      <xdr:nvCxnSpPr>
        <xdr:cNvPr id="72" name="直線コネクタ 71"/>
        <xdr:cNvCxnSpPr/>
      </xdr:nvCxnSpPr>
      <xdr:spPr>
        <a:xfrm>
          <a:off x="3225800" y="70788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49389</xdr:rowOff>
    </xdr:from>
    <xdr:to>
      <xdr:col>15</xdr:col>
      <xdr:colOff>82550</xdr:colOff>
      <xdr:row>41</xdr:row>
      <xdr:rowOff>49389</xdr:rowOff>
    </xdr:to>
    <xdr:cxnSp macro="">
      <xdr:nvCxnSpPr>
        <xdr:cNvPr id="75" name="直線コネクタ 74"/>
        <xdr:cNvCxnSpPr/>
      </xdr:nvCxnSpPr>
      <xdr:spPr>
        <a:xfrm>
          <a:off x="2336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79022</xdr:rowOff>
    </xdr:from>
    <xdr:to>
      <xdr:col>15</xdr:col>
      <xdr:colOff>133350</xdr:colOff>
      <xdr:row>42</xdr:row>
      <xdr:rowOff>9172</xdr:rowOff>
    </xdr:to>
    <xdr:sp macro="" textlink="">
      <xdr:nvSpPr>
        <xdr:cNvPr id="76" name="フローチャート: 判断 75"/>
        <xdr:cNvSpPr/>
      </xdr:nvSpPr>
      <xdr:spPr>
        <a:xfrm>
          <a:off x="3175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165399</xdr:rowOff>
    </xdr:from>
    <xdr:ext cx="762000" cy="259045"/>
    <xdr:sp macro="" textlink="">
      <xdr:nvSpPr>
        <xdr:cNvPr id="77" name="テキスト ボックス 76"/>
        <xdr:cNvSpPr txBox="1"/>
      </xdr:nvSpPr>
      <xdr:spPr>
        <a:xfrm>
          <a:off x="2844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11995</xdr:rowOff>
    </xdr:from>
    <xdr:to>
      <xdr:col>23</xdr:col>
      <xdr:colOff>184150</xdr:colOff>
      <xdr:row>41</xdr:row>
      <xdr:rowOff>113595</xdr:rowOff>
    </xdr:to>
    <xdr:sp macro="" textlink="">
      <xdr:nvSpPr>
        <xdr:cNvPr id="88" name="楕円 87"/>
        <xdr:cNvSpPr/>
      </xdr:nvSpPr>
      <xdr:spPr>
        <a:xfrm>
          <a:off x="49022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28522</xdr:rowOff>
    </xdr:from>
    <xdr:ext cx="762000" cy="259045"/>
    <xdr:sp macro="" textlink="">
      <xdr:nvSpPr>
        <xdr:cNvPr id="89" name="財政力該当値テキスト"/>
        <xdr:cNvSpPr txBox="1"/>
      </xdr:nvSpPr>
      <xdr:spPr>
        <a:xfrm>
          <a:off x="5041900" y="68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170039</xdr:rowOff>
    </xdr:from>
    <xdr:to>
      <xdr:col>15</xdr:col>
      <xdr:colOff>133350</xdr:colOff>
      <xdr:row>41</xdr:row>
      <xdr:rowOff>100189</xdr:rowOff>
    </xdr:to>
    <xdr:sp macro="" textlink="">
      <xdr:nvSpPr>
        <xdr:cNvPr id="92" name="楕円 91"/>
        <xdr:cNvSpPr/>
      </xdr:nvSpPr>
      <xdr:spPr>
        <a:xfrm>
          <a:off x="3175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110366</xdr:rowOff>
    </xdr:from>
    <xdr:ext cx="762000" cy="259045"/>
    <xdr:sp macro="" textlink="">
      <xdr:nvSpPr>
        <xdr:cNvPr id="93" name="テキスト ボックス 92"/>
        <xdr:cNvSpPr txBox="1"/>
      </xdr:nvSpPr>
      <xdr:spPr>
        <a:xfrm>
          <a:off x="2844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経常的収入である市税が伸びているものの、経常経費である大規模な建設事業に係る公債費の増加や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障がい者福祉サービスに係る扶助費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の増加により、平成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ポイントの上昇となった。経常収支比率が更に悪化しないよう、引き続き事務事業等の見直しを行い経常経費の削減に努める。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67</xdr:row>
      <xdr:rowOff>12446</xdr:rowOff>
    </xdr:to>
    <xdr:cxnSp macro="">
      <xdr:nvCxnSpPr>
        <xdr:cNvPr id="125" name="直線コネクタ 124"/>
        <xdr:cNvCxnSpPr/>
      </xdr:nvCxnSpPr>
      <xdr:spPr>
        <a:xfrm flipV="1">
          <a:off x="4953000" y="10162794"/>
          <a:ext cx="0" cy="13368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8" name="財政構造の弾力性最大値テキスト"/>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29" name="直線コネクタ 128"/>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107188</xdr:rowOff>
    </xdr:to>
    <xdr:cxnSp macro="">
      <xdr:nvCxnSpPr>
        <xdr:cNvPr id="130" name="直線コネクタ 129"/>
        <xdr:cNvCxnSpPr/>
      </xdr:nvCxnSpPr>
      <xdr:spPr>
        <a:xfrm>
          <a:off x="4114800" y="1068882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1"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2" name="フローチャート: 判断 131"/>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58928</xdr:rowOff>
    </xdr:to>
    <xdr:cxnSp macro="">
      <xdr:nvCxnSpPr>
        <xdr:cNvPr id="133" name="直線コネクタ 132"/>
        <xdr:cNvCxnSpPr/>
      </xdr:nvCxnSpPr>
      <xdr:spPr>
        <a:xfrm>
          <a:off x="3225800" y="1055370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4" name="フローチャート: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133113</xdr:rowOff>
    </xdr:from>
    <xdr:ext cx="736600" cy="259045"/>
    <xdr:sp macro="" textlink="">
      <xdr:nvSpPr>
        <xdr:cNvPr id="135" name="テキスト ボックス 134"/>
        <xdr:cNvSpPr txBox="1"/>
      </xdr:nvSpPr>
      <xdr:spPr>
        <a:xfrm>
          <a:off x="3733800" y="1076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46990</xdr:rowOff>
    </xdr:from>
    <xdr:to>
      <xdr:col>15</xdr:col>
      <xdr:colOff>82550</xdr:colOff>
      <xdr:row>61</xdr:row>
      <xdr:rowOff>95250</xdr:rowOff>
    </xdr:to>
    <xdr:cxnSp macro="">
      <xdr:nvCxnSpPr>
        <xdr:cNvPr id="136" name="直線コネクタ 135"/>
        <xdr:cNvCxnSpPr/>
      </xdr:nvCxnSpPr>
      <xdr:spPr>
        <a:xfrm>
          <a:off x="2336800" y="1050544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107188</xdr:rowOff>
    </xdr:from>
    <xdr:to>
      <xdr:col>15</xdr:col>
      <xdr:colOff>133350</xdr:colOff>
      <xdr:row>62</xdr:row>
      <xdr:rowOff>37338</xdr:rowOff>
    </xdr:to>
    <xdr:sp macro="" textlink="">
      <xdr:nvSpPr>
        <xdr:cNvPr id="137" name="フローチャート: 判断 136"/>
        <xdr:cNvSpPr/>
      </xdr:nvSpPr>
      <xdr:spPr>
        <a:xfrm>
          <a:off x="3175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22115</xdr:rowOff>
    </xdr:from>
    <xdr:ext cx="762000" cy="259045"/>
    <xdr:sp macro="" textlink="">
      <xdr:nvSpPr>
        <xdr:cNvPr id="138" name="テキスト ボックス 137"/>
        <xdr:cNvSpPr txBox="1"/>
      </xdr:nvSpPr>
      <xdr:spPr>
        <a:xfrm>
          <a:off x="2844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131572</xdr:rowOff>
    </xdr:from>
    <xdr:to>
      <xdr:col>11</xdr:col>
      <xdr:colOff>31750</xdr:colOff>
      <xdr:row>61</xdr:row>
      <xdr:rowOff>46990</xdr:rowOff>
    </xdr:to>
    <xdr:cxnSp macro="">
      <xdr:nvCxnSpPr>
        <xdr:cNvPr id="139" name="直線コネクタ 138"/>
        <xdr:cNvCxnSpPr/>
      </xdr:nvCxnSpPr>
      <xdr:spPr>
        <a:xfrm>
          <a:off x="1447800" y="1041857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83058</xdr:rowOff>
    </xdr:from>
    <xdr:to>
      <xdr:col>11</xdr:col>
      <xdr:colOff>82550</xdr:colOff>
      <xdr:row>62</xdr:row>
      <xdr:rowOff>13208</xdr:rowOff>
    </xdr:to>
    <xdr:sp macro="" textlink="">
      <xdr:nvSpPr>
        <xdr:cNvPr id="140" name="フローチャート: 判断 139"/>
        <xdr:cNvSpPr/>
      </xdr:nvSpPr>
      <xdr:spPr>
        <a:xfrm>
          <a:off x="22860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169435</xdr:rowOff>
    </xdr:from>
    <xdr:ext cx="762000" cy="259045"/>
    <xdr:sp macro="" textlink="">
      <xdr:nvSpPr>
        <xdr:cNvPr id="141" name="テキスト ボックス 140"/>
        <xdr:cNvSpPr txBox="1"/>
      </xdr:nvSpPr>
      <xdr:spPr>
        <a:xfrm>
          <a:off x="19558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2" name="フローチャート: 判断 141"/>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106697</xdr:rowOff>
    </xdr:from>
    <xdr:ext cx="762000" cy="259045"/>
    <xdr:sp macro="" textlink="">
      <xdr:nvSpPr>
        <xdr:cNvPr id="143" name="テキスト ボックス 142"/>
        <xdr:cNvSpPr txBox="1"/>
      </xdr:nvSpPr>
      <xdr:spPr>
        <a:xfrm>
          <a:off x="10668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56388</xdr:rowOff>
    </xdr:from>
    <xdr:to>
      <xdr:col>23</xdr:col>
      <xdr:colOff>184150</xdr:colOff>
      <xdr:row>62</xdr:row>
      <xdr:rowOff>157988</xdr:rowOff>
    </xdr:to>
    <xdr:sp macro="" textlink="">
      <xdr:nvSpPr>
        <xdr:cNvPr id="149" name="楕円 148"/>
        <xdr:cNvSpPr/>
      </xdr:nvSpPr>
      <xdr:spPr>
        <a:xfrm>
          <a:off x="49022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28465</xdr:rowOff>
    </xdr:from>
    <xdr:ext cx="762000" cy="259045"/>
    <xdr:sp macro="" textlink="">
      <xdr:nvSpPr>
        <xdr:cNvPr id="150" name="財政構造の弾力性該当値テキスト"/>
        <xdr:cNvSpPr txBox="1"/>
      </xdr:nvSpPr>
      <xdr:spPr>
        <a:xfrm>
          <a:off x="5041900" y="1065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8128</xdr:rowOff>
    </xdr:from>
    <xdr:to>
      <xdr:col>19</xdr:col>
      <xdr:colOff>184150</xdr:colOff>
      <xdr:row>62</xdr:row>
      <xdr:rowOff>109728</xdr:rowOff>
    </xdr:to>
    <xdr:sp macro="" textlink="">
      <xdr:nvSpPr>
        <xdr:cNvPr id="151" name="楕円 150"/>
        <xdr:cNvSpPr/>
      </xdr:nvSpPr>
      <xdr:spPr>
        <a:xfrm>
          <a:off x="4064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119905</xdr:rowOff>
    </xdr:from>
    <xdr:ext cx="736600" cy="259045"/>
    <xdr:sp macro="" textlink="">
      <xdr:nvSpPr>
        <xdr:cNvPr id="152" name="テキスト ボックス 151"/>
        <xdr:cNvSpPr txBox="1"/>
      </xdr:nvSpPr>
      <xdr:spPr>
        <a:xfrm>
          <a:off x="3733800" y="1040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156227</xdr:rowOff>
    </xdr:from>
    <xdr:ext cx="762000" cy="259045"/>
    <xdr:sp macro="" textlink="">
      <xdr:nvSpPr>
        <xdr:cNvPr id="154" name="テキスト ボックス 153"/>
        <xdr:cNvSpPr txBox="1"/>
      </xdr:nvSpPr>
      <xdr:spPr>
        <a:xfrm>
          <a:off x="2844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167640</xdr:rowOff>
    </xdr:from>
    <xdr:to>
      <xdr:col>11</xdr:col>
      <xdr:colOff>82550</xdr:colOff>
      <xdr:row>61</xdr:row>
      <xdr:rowOff>97790</xdr:rowOff>
    </xdr:to>
    <xdr:sp macro="" textlink="">
      <xdr:nvSpPr>
        <xdr:cNvPr id="155" name="楕円 154"/>
        <xdr:cNvSpPr/>
      </xdr:nvSpPr>
      <xdr:spPr>
        <a:xfrm>
          <a:off x="2286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107967</xdr:rowOff>
    </xdr:from>
    <xdr:ext cx="762000" cy="259045"/>
    <xdr:sp macro="" textlink="">
      <xdr:nvSpPr>
        <xdr:cNvPr id="156" name="テキスト ボックス 155"/>
        <xdr:cNvSpPr txBox="1"/>
      </xdr:nvSpPr>
      <xdr:spPr>
        <a:xfrm>
          <a:off x="1955800" y="1022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80772</xdr:rowOff>
    </xdr:from>
    <xdr:to>
      <xdr:col>7</xdr:col>
      <xdr:colOff>31750</xdr:colOff>
      <xdr:row>61</xdr:row>
      <xdr:rowOff>10922</xdr:rowOff>
    </xdr:to>
    <xdr:sp macro="" textlink="">
      <xdr:nvSpPr>
        <xdr:cNvPr id="157" name="楕円 156"/>
        <xdr:cNvSpPr/>
      </xdr:nvSpPr>
      <xdr:spPr>
        <a:xfrm>
          <a:off x="1397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21099</xdr:rowOff>
    </xdr:from>
    <xdr:ext cx="762000" cy="259045"/>
    <xdr:sp macro="" textlink="">
      <xdr:nvSpPr>
        <xdr:cNvPr id="158" name="テキスト ボックス 157"/>
        <xdr:cNvSpPr txBox="1"/>
      </xdr:nvSpPr>
      <xdr:spPr>
        <a:xfrm>
          <a:off x="1066800" y="1013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[102,750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及び県平均を下回っている。人件費については新規採用者に係る給与、手当が退職者に係るそれらを下回ったことや支弁人件費の減少により減少した。また、物件費は、環境センター管理運営業務委託料や内部情報系システム構築及び運用業務委託料の増などにより増加している。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人当たりの決算額はやや減少しているが、今後も委託などの民間力の活用や事務の効率化などによりコストの削減を図っていく。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75950</xdr:rowOff>
    </xdr:from>
    <xdr:to>
      <xdr:col>23</xdr:col>
      <xdr:colOff>133350</xdr:colOff>
      <xdr:row>90</xdr:row>
      <xdr:rowOff>75462</xdr:rowOff>
    </xdr:to>
    <xdr:cxnSp macro="">
      <xdr:nvCxnSpPr>
        <xdr:cNvPr id="190" name="直線コネクタ 189"/>
        <xdr:cNvCxnSpPr/>
      </xdr:nvCxnSpPr>
      <xdr:spPr>
        <a:xfrm flipV="1">
          <a:off x="4953000" y="13963400"/>
          <a:ext cx="0" cy="1542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47539</xdr:rowOff>
    </xdr:from>
    <xdr:ext cx="762000" cy="259045"/>
    <xdr:sp macro="" textlink="">
      <xdr:nvSpPr>
        <xdr:cNvPr id="191" name="人件費・物件費等の状況最小値テキスト"/>
        <xdr:cNvSpPr txBox="1"/>
      </xdr:nvSpPr>
      <xdr:spPr>
        <a:xfrm>
          <a:off x="5041900" y="15478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75462</xdr:rowOff>
    </xdr:from>
    <xdr:to>
      <xdr:col>24</xdr:col>
      <xdr:colOff>12700</xdr:colOff>
      <xdr:row>90</xdr:row>
      <xdr:rowOff>75462</xdr:rowOff>
    </xdr:to>
    <xdr:cxnSp macro="">
      <xdr:nvCxnSpPr>
        <xdr:cNvPr id="192" name="直線コネクタ 191"/>
        <xdr:cNvCxnSpPr/>
      </xdr:nvCxnSpPr>
      <xdr:spPr>
        <a:xfrm>
          <a:off x="4864100" y="1550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162327</xdr:rowOff>
    </xdr:from>
    <xdr:ext cx="762000" cy="259045"/>
    <xdr:sp macro="" textlink="">
      <xdr:nvSpPr>
        <xdr:cNvPr id="193" name="人件費・物件費等の状況最大値テキスト"/>
        <xdr:cNvSpPr txBox="1"/>
      </xdr:nvSpPr>
      <xdr:spPr>
        <a:xfrm>
          <a:off x="5041900" y="1370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75950</xdr:rowOff>
    </xdr:from>
    <xdr:to>
      <xdr:col>24</xdr:col>
      <xdr:colOff>12700</xdr:colOff>
      <xdr:row>81</xdr:row>
      <xdr:rowOff>75950</xdr:rowOff>
    </xdr:to>
    <xdr:cxnSp macro="">
      <xdr:nvCxnSpPr>
        <xdr:cNvPr id="194" name="直線コネクタ 193"/>
        <xdr:cNvCxnSpPr/>
      </xdr:nvCxnSpPr>
      <xdr:spPr>
        <a:xfrm>
          <a:off x="4864100" y="1396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78242</xdr:rowOff>
    </xdr:from>
    <xdr:to>
      <xdr:col>23</xdr:col>
      <xdr:colOff>133350</xdr:colOff>
      <xdr:row>84</xdr:row>
      <xdr:rowOff>80344</xdr:rowOff>
    </xdr:to>
    <xdr:cxnSp macro="">
      <xdr:nvCxnSpPr>
        <xdr:cNvPr id="195" name="直線コネクタ 194"/>
        <xdr:cNvCxnSpPr/>
      </xdr:nvCxnSpPr>
      <xdr:spPr>
        <a:xfrm flipV="1">
          <a:off x="4114800" y="14480042"/>
          <a:ext cx="838200" cy="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97020</xdr:rowOff>
    </xdr:from>
    <xdr:ext cx="762000" cy="259045"/>
    <xdr:sp macro="" textlink="">
      <xdr:nvSpPr>
        <xdr:cNvPr id="196" name="人件費・物件費等の状況平均値テキスト"/>
        <xdr:cNvSpPr txBox="1"/>
      </xdr:nvSpPr>
      <xdr:spPr>
        <a:xfrm>
          <a:off x="5041900" y="14498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124943</xdr:rowOff>
    </xdr:from>
    <xdr:to>
      <xdr:col>23</xdr:col>
      <xdr:colOff>184150</xdr:colOff>
      <xdr:row>85</xdr:row>
      <xdr:rowOff>55093</xdr:rowOff>
    </xdr:to>
    <xdr:sp macro="" textlink="">
      <xdr:nvSpPr>
        <xdr:cNvPr id="197" name="フローチャート: 判断 196"/>
        <xdr:cNvSpPr/>
      </xdr:nvSpPr>
      <xdr:spPr>
        <a:xfrm>
          <a:off x="4902200" y="1452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80344</xdr:rowOff>
    </xdr:from>
    <xdr:to>
      <xdr:col>19</xdr:col>
      <xdr:colOff>133350</xdr:colOff>
      <xdr:row>84</xdr:row>
      <xdr:rowOff>119866</xdr:rowOff>
    </xdr:to>
    <xdr:cxnSp macro="">
      <xdr:nvCxnSpPr>
        <xdr:cNvPr id="198" name="直線コネクタ 197"/>
        <xdr:cNvCxnSpPr/>
      </xdr:nvCxnSpPr>
      <xdr:spPr>
        <a:xfrm flipV="1">
          <a:off x="3225800" y="14482144"/>
          <a:ext cx="889000" cy="3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105415</xdr:rowOff>
    </xdr:from>
    <xdr:to>
      <xdr:col>19</xdr:col>
      <xdr:colOff>184150</xdr:colOff>
      <xdr:row>85</xdr:row>
      <xdr:rowOff>35565</xdr:rowOff>
    </xdr:to>
    <xdr:sp macro="" textlink="">
      <xdr:nvSpPr>
        <xdr:cNvPr id="199" name="フローチャート: 判断 198"/>
        <xdr:cNvSpPr/>
      </xdr:nvSpPr>
      <xdr:spPr>
        <a:xfrm>
          <a:off x="4064000" y="1450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20342</xdr:rowOff>
    </xdr:from>
    <xdr:ext cx="736600" cy="259045"/>
    <xdr:sp macro="" textlink="">
      <xdr:nvSpPr>
        <xdr:cNvPr id="200" name="テキスト ボックス 199"/>
        <xdr:cNvSpPr txBox="1"/>
      </xdr:nvSpPr>
      <xdr:spPr>
        <a:xfrm>
          <a:off x="3733800" y="1459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62643</xdr:rowOff>
    </xdr:from>
    <xdr:to>
      <xdr:col>15</xdr:col>
      <xdr:colOff>82550</xdr:colOff>
      <xdr:row>84</xdr:row>
      <xdr:rowOff>119866</xdr:rowOff>
    </xdr:to>
    <xdr:cxnSp macro="">
      <xdr:nvCxnSpPr>
        <xdr:cNvPr id="201" name="直線コネクタ 200"/>
        <xdr:cNvCxnSpPr/>
      </xdr:nvCxnSpPr>
      <xdr:spPr>
        <a:xfrm>
          <a:off x="2336800" y="14464443"/>
          <a:ext cx="889000" cy="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91334</xdr:rowOff>
    </xdr:from>
    <xdr:to>
      <xdr:col>15</xdr:col>
      <xdr:colOff>133350</xdr:colOff>
      <xdr:row>85</xdr:row>
      <xdr:rowOff>21484</xdr:rowOff>
    </xdr:to>
    <xdr:sp macro="" textlink="">
      <xdr:nvSpPr>
        <xdr:cNvPr id="202" name="フローチャート: 判断 201"/>
        <xdr:cNvSpPr/>
      </xdr:nvSpPr>
      <xdr:spPr>
        <a:xfrm>
          <a:off x="3175000" y="1449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6261</xdr:rowOff>
    </xdr:from>
    <xdr:ext cx="762000" cy="259045"/>
    <xdr:sp macro="" textlink="">
      <xdr:nvSpPr>
        <xdr:cNvPr id="203" name="テキスト ボックス 202"/>
        <xdr:cNvSpPr txBox="1"/>
      </xdr:nvSpPr>
      <xdr:spPr>
        <a:xfrm>
          <a:off x="2844800" y="14579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151189</xdr:rowOff>
    </xdr:from>
    <xdr:to>
      <xdr:col>11</xdr:col>
      <xdr:colOff>31750</xdr:colOff>
      <xdr:row>84</xdr:row>
      <xdr:rowOff>62643</xdr:rowOff>
    </xdr:to>
    <xdr:cxnSp macro="">
      <xdr:nvCxnSpPr>
        <xdr:cNvPr id="204" name="直線コネクタ 203"/>
        <xdr:cNvCxnSpPr/>
      </xdr:nvCxnSpPr>
      <xdr:spPr>
        <a:xfrm>
          <a:off x="1447800" y="14381539"/>
          <a:ext cx="889000" cy="8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127633</xdr:rowOff>
    </xdr:from>
    <xdr:to>
      <xdr:col>11</xdr:col>
      <xdr:colOff>82550</xdr:colOff>
      <xdr:row>85</xdr:row>
      <xdr:rowOff>57783</xdr:rowOff>
    </xdr:to>
    <xdr:sp macro="" textlink="">
      <xdr:nvSpPr>
        <xdr:cNvPr id="205" name="フローチャート: 判断 204"/>
        <xdr:cNvSpPr/>
      </xdr:nvSpPr>
      <xdr:spPr>
        <a:xfrm>
          <a:off x="22860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42560</xdr:rowOff>
    </xdr:from>
    <xdr:ext cx="762000" cy="259045"/>
    <xdr:sp macro="" textlink="">
      <xdr:nvSpPr>
        <xdr:cNvPr id="206" name="テキスト ボックス 205"/>
        <xdr:cNvSpPr txBox="1"/>
      </xdr:nvSpPr>
      <xdr:spPr>
        <a:xfrm>
          <a:off x="1955800" y="146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56380</xdr:rowOff>
    </xdr:from>
    <xdr:to>
      <xdr:col>7</xdr:col>
      <xdr:colOff>31750</xdr:colOff>
      <xdr:row>84</xdr:row>
      <xdr:rowOff>157980</xdr:rowOff>
    </xdr:to>
    <xdr:sp macro="" textlink="">
      <xdr:nvSpPr>
        <xdr:cNvPr id="207" name="フローチャート: 判断 206"/>
        <xdr:cNvSpPr/>
      </xdr:nvSpPr>
      <xdr:spPr>
        <a:xfrm>
          <a:off x="1397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142757</xdr:rowOff>
    </xdr:from>
    <xdr:ext cx="762000" cy="259045"/>
    <xdr:sp macro="" textlink="">
      <xdr:nvSpPr>
        <xdr:cNvPr id="208" name="テキスト ボックス 207"/>
        <xdr:cNvSpPr txBox="1"/>
      </xdr:nvSpPr>
      <xdr:spPr>
        <a:xfrm>
          <a:off x="1066800" y="14544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27442</xdr:rowOff>
    </xdr:from>
    <xdr:to>
      <xdr:col>23</xdr:col>
      <xdr:colOff>184150</xdr:colOff>
      <xdr:row>84</xdr:row>
      <xdr:rowOff>129042</xdr:rowOff>
    </xdr:to>
    <xdr:sp macro="" textlink="">
      <xdr:nvSpPr>
        <xdr:cNvPr id="214" name="楕円 213"/>
        <xdr:cNvSpPr/>
      </xdr:nvSpPr>
      <xdr:spPr>
        <a:xfrm>
          <a:off x="4902200" y="1442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43969</xdr:rowOff>
    </xdr:from>
    <xdr:ext cx="762000" cy="259045"/>
    <xdr:sp macro="" textlink="">
      <xdr:nvSpPr>
        <xdr:cNvPr id="215" name="人件費・物件費等の状況該当値テキスト"/>
        <xdr:cNvSpPr txBox="1"/>
      </xdr:nvSpPr>
      <xdr:spPr>
        <a:xfrm>
          <a:off x="5041900" y="14274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29544</xdr:rowOff>
    </xdr:from>
    <xdr:to>
      <xdr:col>19</xdr:col>
      <xdr:colOff>184150</xdr:colOff>
      <xdr:row>84</xdr:row>
      <xdr:rowOff>131144</xdr:rowOff>
    </xdr:to>
    <xdr:sp macro="" textlink="">
      <xdr:nvSpPr>
        <xdr:cNvPr id="216" name="楕円 215"/>
        <xdr:cNvSpPr/>
      </xdr:nvSpPr>
      <xdr:spPr>
        <a:xfrm>
          <a:off x="4064000" y="1443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141321</xdr:rowOff>
    </xdr:from>
    <xdr:ext cx="736600" cy="259045"/>
    <xdr:sp macro="" textlink="">
      <xdr:nvSpPr>
        <xdr:cNvPr id="217" name="テキスト ボックス 216"/>
        <xdr:cNvSpPr txBox="1"/>
      </xdr:nvSpPr>
      <xdr:spPr>
        <a:xfrm>
          <a:off x="3733800" y="14200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69066</xdr:rowOff>
    </xdr:from>
    <xdr:to>
      <xdr:col>15</xdr:col>
      <xdr:colOff>133350</xdr:colOff>
      <xdr:row>84</xdr:row>
      <xdr:rowOff>170666</xdr:rowOff>
    </xdr:to>
    <xdr:sp macro="" textlink="">
      <xdr:nvSpPr>
        <xdr:cNvPr id="218" name="楕円 217"/>
        <xdr:cNvSpPr/>
      </xdr:nvSpPr>
      <xdr:spPr>
        <a:xfrm>
          <a:off x="3175000" y="1447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9393</xdr:rowOff>
    </xdr:from>
    <xdr:ext cx="762000" cy="259045"/>
    <xdr:sp macro="" textlink="">
      <xdr:nvSpPr>
        <xdr:cNvPr id="219" name="テキスト ボックス 218"/>
        <xdr:cNvSpPr txBox="1"/>
      </xdr:nvSpPr>
      <xdr:spPr>
        <a:xfrm>
          <a:off x="2844800" y="14239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11843</xdr:rowOff>
    </xdr:from>
    <xdr:to>
      <xdr:col>11</xdr:col>
      <xdr:colOff>82550</xdr:colOff>
      <xdr:row>84</xdr:row>
      <xdr:rowOff>113443</xdr:rowOff>
    </xdr:to>
    <xdr:sp macro="" textlink="">
      <xdr:nvSpPr>
        <xdr:cNvPr id="220" name="楕円 219"/>
        <xdr:cNvSpPr/>
      </xdr:nvSpPr>
      <xdr:spPr>
        <a:xfrm>
          <a:off x="2286000" y="1441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123620</xdr:rowOff>
    </xdr:from>
    <xdr:ext cx="762000" cy="259045"/>
    <xdr:sp macro="" textlink="">
      <xdr:nvSpPr>
        <xdr:cNvPr id="221" name="テキスト ボックス 220"/>
        <xdr:cNvSpPr txBox="1"/>
      </xdr:nvSpPr>
      <xdr:spPr>
        <a:xfrm>
          <a:off x="1955800" y="1418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100389</xdr:rowOff>
    </xdr:from>
    <xdr:to>
      <xdr:col>7</xdr:col>
      <xdr:colOff>31750</xdr:colOff>
      <xdr:row>84</xdr:row>
      <xdr:rowOff>30539</xdr:rowOff>
    </xdr:to>
    <xdr:sp macro="" textlink="">
      <xdr:nvSpPr>
        <xdr:cNvPr id="222" name="楕円 221"/>
        <xdr:cNvSpPr/>
      </xdr:nvSpPr>
      <xdr:spPr>
        <a:xfrm>
          <a:off x="1397000" y="1433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40716</xdr:rowOff>
    </xdr:from>
    <xdr:ext cx="762000" cy="259045"/>
    <xdr:sp macro="" textlink="">
      <xdr:nvSpPr>
        <xdr:cNvPr id="223" name="テキスト ボックス 222"/>
        <xdr:cNvSpPr txBox="1"/>
      </xdr:nvSpPr>
      <xdr:spPr>
        <a:xfrm>
          <a:off x="1066800" y="1409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地方公務員給与実態調査に基づくものであるが、調査結果が未公表のため前年度数値を引用している。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給与水準については、類似団体平均を下回る水準で推移している。今後も類似団体や近隣団体との比較をしつつ、適正な給料水準の維持に努める。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907</xdr:rowOff>
    </xdr:to>
    <xdr:cxnSp macro="">
      <xdr:nvCxnSpPr>
        <xdr:cNvPr id="254" name="直線コネクタ 253"/>
        <xdr:cNvCxnSpPr/>
      </xdr:nvCxnSpPr>
      <xdr:spPr>
        <a:xfrm flipV="1">
          <a:off x="17018000" y="13881100"/>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5" name="給与水準   （国との比較）最小値テキスト"/>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6" name="直線コネクタ 255"/>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77712</xdr:rowOff>
    </xdr:from>
    <xdr:to>
      <xdr:col>81</xdr:col>
      <xdr:colOff>44450</xdr:colOff>
      <xdr:row>85</xdr:row>
      <xdr:rowOff>77712</xdr:rowOff>
    </xdr:to>
    <xdr:cxnSp macro="">
      <xdr:nvCxnSpPr>
        <xdr:cNvPr id="259" name="直線コネクタ 258"/>
        <xdr:cNvCxnSpPr/>
      </xdr:nvCxnSpPr>
      <xdr:spPr>
        <a:xfrm>
          <a:off x="16179800" y="146509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45859</xdr:rowOff>
    </xdr:from>
    <xdr:ext cx="762000" cy="259045"/>
    <xdr:sp macro="" textlink="">
      <xdr:nvSpPr>
        <xdr:cNvPr id="260" name="給与水準   （国との比較）平均値テキスト"/>
        <xdr:cNvSpPr txBox="1"/>
      </xdr:nvSpPr>
      <xdr:spPr>
        <a:xfrm>
          <a:off x="17106900" y="14790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73782</xdr:rowOff>
    </xdr:from>
    <xdr:to>
      <xdr:col>81</xdr:col>
      <xdr:colOff>95250</xdr:colOff>
      <xdr:row>87</xdr:row>
      <xdr:rowOff>3932</xdr:rowOff>
    </xdr:to>
    <xdr:sp macro="" textlink="">
      <xdr:nvSpPr>
        <xdr:cNvPr id="261" name="フローチャート: 判断 260"/>
        <xdr:cNvSpPr/>
      </xdr:nvSpPr>
      <xdr:spPr>
        <a:xfrm>
          <a:off x="169672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77712</xdr:rowOff>
    </xdr:from>
    <xdr:to>
      <xdr:col>77</xdr:col>
      <xdr:colOff>44450</xdr:colOff>
      <xdr:row>85</xdr:row>
      <xdr:rowOff>89202</xdr:rowOff>
    </xdr:to>
    <xdr:cxnSp macro="">
      <xdr:nvCxnSpPr>
        <xdr:cNvPr id="262" name="直線コネクタ 261"/>
        <xdr:cNvCxnSpPr/>
      </xdr:nvCxnSpPr>
      <xdr:spPr>
        <a:xfrm flipV="1">
          <a:off x="15290800" y="146509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3" name="フローチャート: 判断 262"/>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160159</xdr:rowOff>
    </xdr:from>
    <xdr:ext cx="736600" cy="259045"/>
    <xdr:sp macro="" textlink="">
      <xdr:nvSpPr>
        <xdr:cNvPr id="264" name="テキスト ボックス 263"/>
        <xdr:cNvSpPr txBox="1"/>
      </xdr:nvSpPr>
      <xdr:spPr>
        <a:xfrm>
          <a:off x="15798800" y="14904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89202</xdr:rowOff>
    </xdr:from>
    <xdr:to>
      <xdr:col>72</xdr:col>
      <xdr:colOff>203200</xdr:colOff>
      <xdr:row>85</xdr:row>
      <xdr:rowOff>100693</xdr:rowOff>
    </xdr:to>
    <xdr:cxnSp macro="">
      <xdr:nvCxnSpPr>
        <xdr:cNvPr id="265" name="直線コネクタ 264"/>
        <xdr:cNvCxnSpPr/>
      </xdr:nvCxnSpPr>
      <xdr:spPr>
        <a:xfrm flipV="1">
          <a:off x="14401800" y="146624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6" name="フローチャート: 判断 265"/>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7" name="テキスト ボックス 266"/>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100693</xdr:rowOff>
    </xdr:to>
    <xdr:cxnSp macro="">
      <xdr:nvCxnSpPr>
        <xdr:cNvPr id="268" name="直線コネクタ 267"/>
        <xdr:cNvCxnSpPr/>
      </xdr:nvCxnSpPr>
      <xdr:spPr>
        <a:xfrm>
          <a:off x="13512800" y="1460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69" name="フローチャート: 判断 268"/>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0" name="テキスト ボックス 269"/>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71" name="フローチャート: 判断 270"/>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72" name="テキスト ボックス 271"/>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78" name="楕円 277"/>
        <xdr:cNvSpPr/>
      </xdr:nvSpPr>
      <xdr:spPr>
        <a:xfrm>
          <a:off x="169672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43439</xdr:rowOff>
    </xdr:from>
    <xdr:ext cx="762000" cy="259045"/>
    <xdr:sp macro="" textlink="">
      <xdr:nvSpPr>
        <xdr:cNvPr id="279" name="給与水準   （国との比較）該当値テキスト"/>
        <xdr:cNvSpPr txBox="1"/>
      </xdr:nvSpPr>
      <xdr:spPr>
        <a:xfrm>
          <a:off x="17106900" y="14445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26912</xdr:rowOff>
    </xdr:from>
    <xdr:to>
      <xdr:col>77</xdr:col>
      <xdr:colOff>95250</xdr:colOff>
      <xdr:row>85</xdr:row>
      <xdr:rowOff>128512</xdr:rowOff>
    </xdr:to>
    <xdr:sp macro="" textlink="">
      <xdr:nvSpPr>
        <xdr:cNvPr id="280" name="楕円 279"/>
        <xdr:cNvSpPr/>
      </xdr:nvSpPr>
      <xdr:spPr>
        <a:xfrm>
          <a:off x="16129000" y="1460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81" name="テキスト ボックス 280"/>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38402</xdr:rowOff>
    </xdr:from>
    <xdr:to>
      <xdr:col>73</xdr:col>
      <xdr:colOff>44450</xdr:colOff>
      <xdr:row>85</xdr:row>
      <xdr:rowOff>140002</xdr:rowOff>
    </xdr:to>
    <xdr:sp macro="" textlink="">
      <xdr:nvSpPr>
        <xdr:cNvPr id="282" name="楕円 281"/>
        <xdr:cNvSpPr/>
      </xdr:nvSpPr>
      <xdr:spPr>
        <a:xfrm>
          <a:off x="15240000" y="1461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150179</xdr:rowOff>
    </xdr:from>
    <xdr:ext cx="762000" cy="259045"/>
    <xdr:sp macro="" textlink="">
      <xdr:nvSpPr>
        <xdr:cNvPr id="283" name="テキスト ボックス 282"/>
        <xdr:cNvSpPr txBox="1"/>
      </xdr:nvSpPr>
      <xdr:spPr>
        <a:xfrm>
          <a:off x="14909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49893</xdr:rowOff>
    </xdr:from>
    <xdr:to>
      <xdr:col>68</xdr:col>
      <xdr:colOff>203200</xdr:colOff>
      <xdr:row>85</xdr:row>
      <xdr:rowOff>151493</xdr:rowOff>
    </xdr:to>
    <xdr:sp macro="" textlink="">
      <xdr:nvSpPr>
        <xdr:cNvPr id="284" name="楕円 283"/>
        <xdr:cNvSpPr/>
      </xdr:nvSpPr>
      <xdr:spPr>
        <a:xfrm>
          <a:off x="14351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85" name="テキスト ボックス 284"/>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6" name="楕円 285"/>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7" name="テキスト ボックス 286"/>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地方公務員給与実態調査に基づくものであるが、調査結果が未公表のため平成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29</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4</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日職員数から平成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月</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日人口により算出した参考数値である。</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類似団体平均及び埼玉県平均を下回っており、平成</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0.02</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減少している。これまで行政経営戦略方針に基づき、適正な定員管理に努めてきた。今後も将来構想に基づき「スリムで効率的な行政経営」を行うため、引き続き事務事業の見直しを図るとともに、定員の適正な管理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110384</xdr:rowOff>
    </xdr:from>
    <xdr:to>
      <xdr:col>81</xdr:col>
      <xdr:colOff>44450</xdr:colOff>
      <xdr:row>66</xdr:row>
      <xdr:rowOff>60431</xdr:rowOff>
    </xdr:to>
    <xdr:cxnSp macro="">
      <xdr:nvCxnSpPr>
        <xdr:cNvPr id="317" name="直線コネクタ 316"/>
        <xdr:cNvCxnSpPr/>
      </xdr:nvCxnSpPr>
      <xdr:spPr>
        <a:xfrm flipV="1">
          <a:off x="17018000" y="10225934"/>
          <a:ext cx="0" cy="11501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32508</xdr:rowOff>
    </xdr:from>
    <xdr:ext cx="762000" cy="259045"/>
    <xdr:sp macro="" textlink="">
      <xdr:nvSpPr>
        <xdr:cNvPr id="318" name="定員管理の状況最小値テキスト"/>
        <xdr:cNvSpPr txBox="1"/>
      </xdr:nvSpPr>
      <xdr:spPr>
        <a:xfrm>
          <a:off x="17106900" y="1134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60431</xdr:rowOff>
    </xdr:from>
    <xdr:to>
      <xdr:col>81</xdr:col>
      <xdr:colOff>133350</xdr:colOff>
      <xdr:row>66</xdr:row>
      <xdr:rowOff>60431</xdr:rowOff>
    </xdr:to>
    <xdr:cxnSp macro="">
      <xdr:nvCxnSpPr>
        <xdr:cNvPr id="319" name="直線コネクタ 318"/>
        <xdr:cNvCxnSpPr/>
      </xdr:nvCxnSpPr>
      <xdr:spPr>
        <a:xfrm>
          <a:off x="16929100" y="11376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25311</xdr:rowOff>
    </xdr:from>
    <xdr:ext cx="762000" cy="259045"/>
    <xdr:sp macro="" textlink="">
      <xdr:nvSpPr>
        <xdr:cNvPr id="320" name="定員管理の状況最大値テキスト"/>
        <xdr:cNvSpPr txBox="1"/>
      </xdr:nvSpPr>
      <xdr:spPr>
        <a:xfrm>
          <a:off x="17106900" y="9969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110384</xdr:rowOff>
    </xdr:from>
    <xdr:to>
      <xdr:col>81</xdr:col>
      <xdr:colOff>133350</xdr:colOff>
      <xdr:row>59</xdr:row>
      <xdr:rowOff>110384</xdr:rowOff>
    </xdr:to>
    <xdr:cxnSp macro="">
      <xdr:nvCxnSpPr>
        <xdr:cNvPr id="321" name="直線コネクタ 320"/>
        <xdr:cNvCxnSpPr/>
      </xdr:nvCxnSpPr>
      <xdr:spPr>
        <a:xfrm>
          <a:off x="16929100" y="1022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137478</xdr:rowOff>
    </xdr:from>
    <xdr:to>
      <xdr:col>81</xdr:col>
      <xdr:colOff>44450</xdr:colOff>
      <xdr:row>61</xdr:row>
      <xdr:rowOff>141499</xdr:rowOff>
    </xdr:to>
    <xdr:cxnSp macro="">
      <xdr:nvCxnSpPr>
        <xdr:cNvPr id="322" name="直線コネクタ 321"/>
        <xdr:cNvCxnSpPr/>
      </xdr:nvCxnSpPr>
      <xdr:spPr>
        <a:xfrm flipV="1">
          <a:off x="16179800" y="10595928"/>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82356</xdr:rowOff>
    </xdr:from>
    <xdr:ext cx="762000" cy="259045"/>
    <xdr:sp macro="" textlink="">
      <xdr:nvSpPr>
        <xdr:cNvPr id="323" name="定員管理の状況平均値テキスト"/>
        <xdr:cNvSpPr txBox="1"/>
      </xdr:nvSpPr>
      <xdr:spPr>
        <a:xfrm>
          <a:off x="17106900" y="10712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24" name="フローチャート: 判断 323"/>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141499</xdr:rowOff>
    </xdr:from>
    <xdr:to>
      <xdr:col>77</xdr:col>
      <xdr:colOff>44450</xdr:colOff>
      <xdr:row>61</xdr:row>
      <xdr:rowOff>155575</xdr:rowOff>
    </xdr:to>
    <xdr:cxnSp macro="">
      <xdr:nvCxnSpPr>
        <xdr:cNvPr id="325" name="直線コネクタ 324"/>
        <xdr:cNvCxnSpPr/>
      </xdr:nvCxnSpPr>
      <xdr:spPr>
        <a:xfrm flipV="1">
          <a:off x="15290800" y="10599949"/>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108268</xdr:rowOff>
    </xdr:from>
    <xdr:to>
      <xdr:col>77</xdr:col>
      <xdr:colOff>95250</xdr:colOff>
      <xdr:row>63</xdr:row>
      <xdr:rowOff>38418</xdr:rowOff>
    </xdr:to>
    <xdr:sp macro="" textlink="">
      <xdr:nvSpPr>
        <xdr:cNvPr id="326" name="フローチャート: 判断 325"/>
        <xdr:cNvSpPr/>
      </xdr:nvSpPr>
      <xdr:spPr>
        <a:xfrm>
          <a:off x="16129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23195</xdr:rowOff>
    </xdr:from>
    <xdr:ext cx="736600" cy="259045"/>
    <xdr:sp macro="" textlink="">
      <xdr:nvSpPr>
        <xdr:cNvPr id="327" name="テキスト ボックス 326"/>
        <xdr:cNvSpPr txBox="1"/>
      </xdr:nvSpPr>
      <xdr:spPr>
        <a:xfrm>
          <a:off x="15798800" y="1082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155575</xdr:rowOff>
    </xdr:from>
    <xdr:to>
      <xdr:col>72</xdr:col>
      <xdr:colOff>203200</xdr:colOff>
      <xdr:row>62</xdr:row>
      <xdr:rowOff>2222</xdr:rowOff>
    </xdr:to>
    <xdr:cxnSp macro="">
      <xdr:nvCxnSpPr>
        <xdr:cNvPr id="328" name="直線コネクタ 327"/>
        <xdr:cNvCxnSpPr/>
      </xdr:nvCxnSpPr>
      <xdr:spPr>
        <a:xfrm flipV="1">
          <a:off x="14401800" y="106140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41292</xdr:rowOff>
    </xdr:from>
    <xdr:ext cx="762000" cy="259045"/>
    <xdr:sp macro="" textlink="">
      <xdr:nvSpPr>
        <xdr:cNvPr id="330" name="テキスト ボックス 329"/>
        <xdr:cNvSpPr txBox="1"/>
      </xdr:nvSpPr>
      <xdr:spPr>
        <a:xfrm>
          <a:off x="14909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2222</xdr:rowOff>
    </xdr:from>
    <xdr:to>
      <xdr:col>68</xdr:col>
      <xdr:colOff>152400</xdr:colOff>
      <xdr:row>62</xdr:row>
      <xdr:rowOff>12277</xdr:rowOff>
    </xdr:to>
    <xdr:cxnSp macro="">
      <xdr:nvCxnSpPr>
        <xdr:cNvPr id="331" name="直線コネクタ 330"/>
        <xdr:cNvCxnSpPr/>
      </xdr:nvCxnSpPr>
      <xdr:spPr>
        <a:xfrm flipV="1">
          <a:off x="13512800" y="10632122"/>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19262</xdr:rowOff>
    </xdr:from>
    <xdr:to>
      <xdr:col>68</xdr:col>
      <xdr:colOff>203200</xdr:colOff>
      <xdr:row>63</xdr:row>
      <xdr:rowOff>120862</xdr:rowOff>
    </xdr:to>
    <xdr:sp macro="" textlink="">
      <xdr:nvSpPr>
        <xdr:cNvPr id="332" name="フローチャート: 判断 331"/>
        <xdr:cNvSpPr/>
      </xdr:nvSpPr>
      <xdr:spPr>
        <a:xfrm>
          <a:off x="14351000" y="108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105639</xdr:rowOff>
    </xdr:from>
    <xdr:ext cx="762000" cy="259045"/>
    <xdr:sp macro="" textlink="">
      <xdr:nvSpPr>
        <xdr:cNvPr id="333" name="テキスト ボックス 332"/>
        <xdr:cNvSpPr txBox="1"/>
      </xdr:nvSpPr>
      <xdr:spPr>
        <a:xfrm>
          <a:off x="14020800" y="1090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23283</xdr:rowOff>
    </xdr:from>
    <xdr:to>
      <xdr:col>64</xdr:col>
      <xdr:colOff>152400</xdr:colOff>
      <xdr:row>63</xdr:row>
      <xdr:rowOff>124883</xdr:rowOff>
    </xdr:to>
    <xdr:sp macro="" textlink="">
      <xdr:nvSpPr>
        <xdr:cNvPr id="334" name="フローチャート: 判断 333"/>
        <xdr:cNvSpPr/>
      </xdr:nvSpPr>
      <xdr:spPr>
        <a:xfrm>
          <a:off x="13462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109660</xdr:rowOff>
    </xdr:from>
    <xdr:ext cx="762000" cy="259045"/>
    <xdr:sp macro="" textlink="">
      <xdr:nvSpPr>
        <xdr:cNvPr id="335" name="テキスト ボックス 334"/>
        <xdr:cNvSpPr txBox="1"/>
      </xdr:nvSpPr>
      <xdr:spPr>
        <a:xfrm>
          <a:off x="13131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86678</xdr:rowOff>
    </xdr:from>
    <xdr:to>
      <xdr:col>81</xdr:col>
      <xdr:colOff>95250</xdr:colOff>
      <xdr:row>62</xdr:row>
      <xdr:rowOff>16828</xdr:rowOff>
    </xdr:to>
    <xdr:sp macro="" textlink="">
      <xdr:nvSpPr>
        <xdr:cNvPr id="341" name="楕円 340"/>
        <xdr:cNvSpPr/>
      </xdr:nvSpPr>
      <xdr:spPr>
        <a:xfrm>
          <a:off x="16967200" y="10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103205</xdr:rowOff>
    </xdr:from>
    <xdr:ext cx="762000" cy="259045"/>
    <xdr:sp macro="" textlink="">
      <xdr:nvSpPr>
        <xdr:cNvPr id="342" name="定員管理の状況該当値テキスト"/>
        <xdr:cNvSpPr txBox="1"/>
      </xdr:nvSpPr>
      <xdr:spPr>
        <a:xfrm>
          <a:off x="17106900" y="103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90699</xdr:rowOff>
    </xdr:from>
    <xdr:to>
      <xdr:col>77</xdr:col>
      <xdr:colOff>95250</xdr:colOff>
      <xdr:row>62</xdr:row>
      <xdr:rowOff>20849</xdr:rowOff>
    </xdr:to>
    <xdr:sp macro="" textlink="">
      <xdr:nvSpPr>
        <xdr:cNvPr id="343" name="楕円 342"/>
        <xdr:cNvSpPr/>
      </xdr:nvSpPr>
      <xdr:spPr>
        <a:xfrm>
          <a:off x="16129000" y="1054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31026</xdr:rowOff>
    </xdr:from>
    <xdr:ext cx="736600" cy="259045"/>
    <xdr:sp macro="" textlink="">
      <xdr:nvSpPr>
        <xdr:cNvPr id="344" name="テキスト ボックス 343"/>
        <xdr:cNvSpPr txBox="1"/>
      </xdr:nvSpPr>
      <xdr:spPr>
        <a:xfrm>
          <a:off x="15798800" y="10318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104775</xdr:rowOff>
    </xdr:from>
    <xdr:to>
      <xdr:col>73</xdr:col>
      <xdr:colOff>44450</xdr:colOff>
      <xdr:row>62</xdr:row>
      <xdr:rowOff>34925</xdr:rowOff>
    </xdr:to>
    <xdr:sp macro="" textlink="">
      <xdr:nvSpPr>
        <xdr:cNvPr id="345" name="楕円 344"/>
        <xdr:cNvSpPr/>
      </xdr:nvSpPr>
      <xdr:spPr>
        <a:xfrm>
          <a:off x="15240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45102</xdr:rowOff>
    </xdr:from>
    <xdr:ext cx="762000" cy="259045"/>
    <xdr:sp macro="" textlink="">
      <xdr:nvSpPr>
        <xdr:cNvPr id="346" name="テキスト ボックス 345"/>
        <xdr:cNvSpPr txBox="1"/>
      </xdr:nvSpPr>
      <xdr:spPr>
        <a:xfrm>
          <a:off x="14909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122872</xdr:rowOff>
    </xdr:from>
    <xdr:to>
      <xdr:col>68</xdr:col>
      <xdr:colOff>203200</xdr:colOff>
      <xdr:row>62</xdr:row>
      <xdr:rowOff>53022</xdr:rowOff>
    </xdr:to>
    <xdr:sp macro="" textlink="">
      <xdr:nvSpPr>
        <xdr:cNvPr id="347" name="楕円 346"/>
        <xdr:cNvSpPr/>
      </xdr:nvSpPr>
      <xdr:spPr>
        <a:xfrm>
          <a:off x="14351000" y="1058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63199</xdr:rowOff>
    </xdr:from>
    <xdr:ext cx="762000" cy="259045"/>
    <xdr:sp macro="" textlink="">
      <xdr:nvSpPr>
        <xdr:cNvPr id="348" name="テキスト ボックス 347"/>
        <xdr:cNvSpPr txBox="1"/>
      </xdr:nvSpPr>
      <xdr:spPr>
        <a:xfrm>
          <a:off x="14020800" y="1035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132927</xdr:rowOff>
    </xdr:from>
    <xdr:to>
      <xdr:col>64</xdr:col>
      <xdr:colOff>152400</xdr:colOff>
      <xdr:row>62</xdr:row>
      <xdr:rowOff>63077</xdr:rowOff>
    </xdr:to>
    <xdr:sp macro="" textlink="">
      <xdr:nvSpPr>
        <xdr:cNvPr id="349" name="楕円 348"/>
        <xdr:cNvSpPr/>
      </xdr:nvSpPr>
      <xdr:spPr>
        <a:xfrm>
          <a:off x="13462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73254</xdr:rowOff>
    </xdr:from>
    <xdr:ext cx="762000" cy="259045"/>
    <xdr:sp macro="" textlink="">
      <xdr:nvSpPr>
        <xdr:cNvPr id="350" name="テキスト ボックス 349"/>
        <xdr:cNvSpPr txBox="1"/>
      </xdr:nvSpPr>
      <xdr:spPr>
        <a:xfrm>
          <a:off x="13131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類似団体平均及び埼玉県平均を大きく下回って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いる。地方債に係る元利償還金が増加している一方で、控除される元利償還金に係る交付税措置額も増加した結果、</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ている。今後も引き続き、地方債の発行と償還のバランスを取りつつ財政健全化に努める。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94933</xdr:rowOff>
    </xdr:from>
    <xdr:to>
      <xdr:col>81</xdr:col>
      <xdr:colOff>44450</xdr:colOff>
      <xdr:row>43</xdr:row>
      <xdr:rowOff>107315</xdr:rowOff>
    </xdr:to>
    <xdr:cxnSp macro="">
      <xdr:nvCxnSpPr>
        <xdr:cNvPr id="375" name="直線コネクタ 374"/>
        <xdr:cNvCxnSpPr/>
      </xdr:nvCxnSpPr>
      <xdr:spPr>
        <a:xfrm flipV="1">
          <a:off x="17018000" y="6267133"/>
          <a:ext cx="0" cy="12125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79392</xdr:rowOff>
    </xdr:from>
    <xdr:ext cx="762000" cy="259045"/>
    <xdr:sp macro="" textlink="">
      <xdr:nvSpPr>
        <xdr:cNvPr id="376" name="公債費負担の状況最小値テキスト"/>
        <xdr:cNvSpPr txBox="1"/>
      </xdr:nvSpPr>
      <xdr:spPr>
        <a:xfrm>
          <a:off x="17106900" y="7451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107315</xdr:rowOff>
    </xdr:from>
    <xdr:to>
      <xdr:col>81</xdr:col>
      <xdr:colOff>133350</xdr:colOff>
      <xdr:row>43</xdr:row>
      <xdr:rowOff>107315</xdr:rowOff>
    </xdr:to>
    <xdr:cxnSp macro="">
      <xdr:nvCxnSpPr>
        <xdr:cNvPr id="377" name="直線コネクタ 376"/>
        <xdr:cNvCxnSpPr/>
      </xdr:nvCxnSpPr>
      <xdr:spPr>
        <a:xfrm>
          <a:off x="16929100" y="7479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9860</xdr:rowOff>
    </xdr:from>
    <xdr:ext cx="762000" cy="259045"/>
    <xdr:sp macro="" textlink="">
      <xdr:nvSpPr>
        <xdr:cNvPr id="378" name="公債費負担の状況最大値テキスト"/>
        <xdr:cNvSpPr txBox="1"/>
      </xdr:nvSpPr>
      <xdr:spPr>
        <a:xfrm>
          <a:off x="17106900" y="601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94933</xdr:rowOff>
    </xdr:from>
    <xdr:to>
      <xdr:col>81</xdr:col>
      <xdr:colOff>133350</xdr:colOff>
      <xdr:row>36</xdr:row>
      <xdr:rowOff>94933</xdr:rowOff>
    </xdr:to>
    <xdr:cxnSp macro="">
      <xdr:nvCxnSpPr>
        <xdr:cNvPr id="379" name="直線コネクタ 378"/>
        <xdr:cNvCxnSpPr/>
      </xdr:nvCxnSpPr>
      <xdr:spPr>
        <a:xfrm>
          <a:off x="16929100" y="626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116522</xdr:rowOff>
    </xdr:to>
    <xdr:cxnSp macro="">
      <xdr:nvCxnSpPr>
        <xdr:cNvPr id="380" name="直線コネクタ 379"/>
        <xdr:cNvCxnSpPr/>
      </xdr:nvCxnSpPr>
      <xdr:spPr>
        <a:xfrm>
          <a:off x="16179800" y="6405880"/>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77487</xdr:rowOff>
    </xdr:from>
    <xdr:ext cx="762000" cy="259045"/>
    <xdr:sp macro="" textlink="">
      <xdr:nvSpPr>
        <xdr:cNvPr id="381" name="公債費負担の状況平均値テキスト"/>
        <xdr:cNvSpPr txBox="1"/>
      </xdr:nvSpPr>
      <xdr:spPr>
        <a:xfrm>
          <a:off x="17106900" y="6592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105410</xdr:rowOff>
    </xdr:from>
    <xdr:to>
      <xdr:col>81</xdr:col>
      <xdr:colOff>95250</xdr:colOff>
      <xdr:row>39</xdr:row>
      <xdr:rowOff>35560</xdr:rowOff>
    </xdr:to>
    <xdr:sp macro="" textlink="">
      <xdr:nvSpPr>
        <xdr:cNvPr id="382" name="フローチャート: 判断 381"/>
        <xdr:cNvSpPr/>
      </xdr:nvSpPr>
      <xdr:spPr>
        <a:xfrm>
          <a:off x="169672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56197</xdr:rowOff>
    </xdr:from>
    <xdr:to>
      <xdr:col>77</xdr:col>
      <xdr:colOff>44450</xdr:colOff>
      <xdr:row>37</xdr:row>
      <xdr:rowOff>62230</xdr:rowOff>
    </xdr:to>
    <xdr:cxnSp macro="">
      <xdr:nvCxnSpPr>
        <xdr:cNvPr id="383" name="直線コネクタ 382"/>
        <xdr:cNvCxnSpPr/>
      </xdr:nvCxnSpPr>
      <xdr:spPr>
        <a:xfrm>
          <a:off x="15290800" y="639984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117475</xdr:rowOff>
    </xdr:from>
    <xdr:to>
      <xdr:col>77</xdr:col>
      <xdr:colOff>95250</xdr:colOff>
      <xdr:row>39</xdr:row>
      <xdr:rowOff>47625</xdr:rowOff>
    </xdr:to>
    <xdr:sp macro="" textlink="">
      <xdr:nvSpPr>
        <xdr:cNvPr id="384" name="フローチャート: 判断 383"/>
        <xdr:cNvSpPr/>
      </xdr:nvSpPr>
      <xdr:spPr>
        <a:xfrm>
          <a:off x="161290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32402</xdr:rowOff>
    </xdr:from>
    <xdr:ext cx="736600" cy="259045"/>
    <xdr:sp macro="" textlink="">
      <xdr:nvSpPr>
        <xdr:cNvPr id="385" name="テキスト ボックス 384"/>
        <xdr:cNvSpPr txBox="1"/>
      </xdr:nvSpPr>
      <xdr:spPr>
        <a:xfrm>
          <a:off x="15798800" y="671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56197</xdr:rowOff>
    </xdr:from>
    <xdr:to>
      <xdr:col>72</xdr:col>
      <xdr:colOff>203200</xdr:colOff>
      <xdr:row>37</xdr:row>
      <xdr:rowOff>110490</xdr:rowOff>
    </xdr:to>
    <xdr:cxnSp macro="">
      <xdr:nvCxnSpPr>
        <xdr:cNvPr id="386" name="直線コネクタ 385"/>
        <xdr:cNvCxnSpPr/>
      </xdr:nvCxnSpPr>
      <xdr:spPr>
        <a:xfrm flipV="1">
          <a:off x="14401800" y="63998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135572</xdr:rowOff>
    </xdr:from>
    <xdr:to>
      <xdr:col>73</xdr:col>
      <xdr:colOff>44450</xdr:colOff>
      <xdr:row>39</xdr:row>
      <xdr:rowOff>65722</xdr:rowOff>
    </xdr:to>
    <xdr:sp macro="" textlink="">
      <xdr:nvSpPr>
        <xdr:cNvPr id="387" name="フローチャート: 判断 386"/>
        <xdr:cNvSpPr/>
      </xdr:nvSpPr>
      <xdr:spPr>
        <a:xfrm>
          <a:off x="15240000" y="665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50499</xdr:rowOff>
    </xdr:from>
    <xdr:ext cx="762000" cy="259045"/>
    <xdr:sp macro="" textlink="">
      <xdr:nvSpPr>
        <xdr:cNvPr id="388" name="テキスト ボックス 387"/>
        <xdr:cNvSpPr txBox="1"/>
      </xdr:nvSpPr>
      <xdr:spPr>
        <a:xfrm>
          <a:off x="14909800" y="673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110490</xdr:rowOff>
    </xdr:from>
    <xdr:to>
      <xdr:col>68</xdr:col>
      <xdr:colOff>152400</xdr:colOff>
      <xdr:row>37</xdr:row>
      <xdr:rowOff>164782</xdr:rowOff>
    </xdr:to>
    <xdr:cxnSp macro="">
      <xdr:nvCxnSpPr>
        <xdr:cNvPr id="389" name="直線コネクタ 388"/>
        <xdr:cNvCxnSpPr/>
      </xdr:nvCxnSpPr>
      <xdr:spPr>
        <a:xfrm flipV="1">
          <a:off x="13512800" y="6454140"/>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72707</xdr:rowOff>
    </xdr:from>
    <xdr:to>
      <xdr:col>68</xdr:col>
      <xdr:colOff>203200</xdr:colOff>
      <xdr:row>40</xdr:row>
      <xdr:rowOff>2857</xdr:rowOff>
    </xdr:to>
    <xdr:sp macro="" textlink="">
      <xdr:nvSpPr>
        <xdr:cNvPr id="390" name="フローチャート: 判断 389"/>
        <xdr:cNvSpPr/>
      </xdr:nvSpPr>
      <xdr:spPr>
        <a:xfrm>
          <a:off x="14351000" y="675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159084</xdr:rowOff>
    </xdr:from>
    <xdr:ext cx="762000" cy="259045"/>
    <xdr:sp macro="" textlink="">
      <xdr:nvSpPr>
        <xdr:cNvPr id="391" name="テキスト ボックス 390"/>
        <xdr:cNvSpPr txBox="1"/>
      </xdr:nvSpPr>
      <xdr:spPr>
        <a:xfrm>
          <a:off x="14020800" y="684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120968</xdr:rowOff>
    </xdr:from>
    <xdr:to>
      <xdr:col>64</xdr:col>
      <xdr:colOff>152400</xdr:colOff>
      <xdr:row>40</xdr:row>
      <xdr:rowOff>51118</xdr:rowOff>
    </xdr:to>
    <xdr:sp macro="" textlink="">
      <xdr:nvSpPr>
        <xdr:cNvPr id="392" name="フローチャート: 判断 391"/>
        <xdr:cNvSpPr/>
      </xdr:nvSpPr>
      <xdr:spPr>
        <a:xfrm>
          <a:off x="13462000" y="680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35895</xdr:rowOff>
    </xdr:from>
    <xdr:ext cx="762000" cy="259045"/>
    <xdr:sp macro="" textlink="">
      <xdr:nvSpPr>
        <xdr:cNvPr id="393" name="テキスト ボックス 392"/>
        <xdr:cNvSpPr txBox="1"/>
      </xdr:nvSpPr>
      <xdr:spPr>
        <a:xfrm>
          <a:off x="13131800" y="6893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65722</xdr:rowOff>
    </xdr:from>
    <xdr:to>
      <xdr:col>81</xdr:col>
      <xdr:colOff>95250</xdr:colOff>
      <xdr:row>37</xdr:row>
      <xdr:rowOff>167322</xdr:rowOff>
    </xdr:to>
    <xdr:sp macro="" textlink="">
      <xdr:nvSpPr>
        <xdr:cNvPr id="399" name="楕円 398"/>
        <xdr:cNvSpPr/>
      </xdr:nvSpPr>
      <xdr:spPr>
        <a:xfrm>
          <a:off x="16967200" y="640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82249</xdr:rowOff>
    </xdr:from>
    <xdr:ext cx="762000" cy="259045"/>
    <xdr:sp macro="" textlink="">
      <xdr:nvSpPr>
        <xdr:cNvPr id="400" name="公債費負担の状況該当値テキスト"/>
        <xdr:cNvSpPr txBox="1"/>
      </xdr:nvSpPr>
      <xdr:spPr>
        <a:xfrm>
          <a:off x="17106900" y="625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5397</xdr:rowOff>
    </xdr:from>
    <xdr:to>
      <xdr:col>73</xdr:col>
      <xdr:colOff>44450</xdr:colOff>
      <xdr:row>37</xdr:row>
      <xdr:rowOff>106997</xdr:rowOff>
    </xdr:to>
    <xdr:sp macro="" textlink="">
      <xdr:nvSpPr>
        <xdr:cNvPr id="403" name="楕円 402"/>
        <xdr:cNvSpPr/>
      </xdr:nvSpPr>
      <xdr:spPr>
        <a:xfrm>
          <a:off x="15240000" y="6349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117174</xdr:rowOff>
    </xdr:from>
    <xdr:ext cx="762000" cy="259045"/>
    <xdr:sp macro="" textlink="">
      <xdr:nvSpPr>
        <xdr:cNvPr id="404" name="テキスト ボックス 403"/>
        <xdr:cNvSpPr txBox="1"/>
      </xdr:nvSpPr>
      <xdr:spPr>
        <a:xfrm>
          <a:off x="14909800" y="61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59690</xdr:rowOff>
    </xdr:from>
    <xdr:to>
      <xdr:col>68</xdr:col>
      <xdr:colOff>203200</xdr:colOff>
      <xdr:row>37</xdr:row>
      <xdr:rowOff>161290</xdr:rowOff>
    </xdr:to>
    <xdr:sp macro="" textlink="">
      <xdr:nvSpPr>
        <xdr:cNvPr id="405" name="楕円 404"/>
        <xdr:cNvSpPr/>
      </xdr:nvSpPr>
      <xdr:spPr>
        <a:xfrm>
          <a:off x="143510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17</xdr:rowOff>
    </xdr:from>
    <xdr:ext cx="762000" cy="259045"/>
    <xdr:sp macro="" textlink="">
      <xdr:nvSpPr>
        <xdr:cNvPr id="406" name="テキスト ボックス 405"/>
        <xdr:cNvSpPr txBox="1"/>
      </xdr:nvSpPr>
      <xdr:spPr>
        <a:xfrm>
          <a:off x="14020800" y="617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113983</xdr:rowOff>
    </xdr:from>
    <xdr:to>
      <xdr:col>64</xdr:col>
      <xdr:colOff>152400</xdr:colOff>
      <xdr:row>38</xdr:row>
      <xdr:rowOff>44132</xdr:rowOff>
    </xdr:to>
    <xdr:sp macro="" textlink="">
      <xdr:nvSpPr>
        <xdr:cNvPr id="407" name="楕円 406"/>
        <xdr:cNvSpPr/>
      </xdr:nvSpPr>
      <xdr:spPr>
        <a:xfrm>
          <a:off x="13462000" y="645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54310</xdr:rowOff>
    </xdr:from>
    <xdr:ext cx="762000" cy="259045"/>
    <xdr:sp macro="" textlink="">
      <xdr:nvSpPr>
        <xdr:cNvPr id="408" name="テキスト ボックス 407"/>
        <xdr:cNvSpPr txBox="1"/>
      </xdr:nvSpPr>
      <xdr:spPr>
        <a:xfrm>
          <a:off x="13131800" y="6226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類似団体平均及び埼玉県平均を大きく下回っており、前年同様マイナスとなっている。主な要因として、充当可能基金残高や地方債現在高等に係る交付税算入見込みの増加があげられる。ただ、大規模な建設事業に係る地方債の現在高が年々増加しているため、将来世代への負担を考慮し、計画的な基金管理及び地方債の借入れ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39" name="直線コネクタ 43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4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41" name="直線コネクタ 44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145825</xdr:rowOff>
    </xdr:from>
    <xdr:ext cx="762000" cy="259045"/>
    <xdr:sp macro="" textlink="">
      <xdr:nvSpPr>
        <xdr:cNvPr id="444" name="将来負担の状況平均値テキスト"/>
        <xdr:cNvSpPr txBox="1"/>
      </xdr:nvSpPr>
      <xdr:spPr>
        <a:xfrm>
          <a:off x="17106900" y="2374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2298</xdr:rowOff>
    </xdr:from>
    <xdr:to>
      <xdr:col>81</xdr:col>
      <xdr:colOff>95250</xdr:colOff>
      <xdr:row>14</xdr:row>
      <xdr:rowOff>103898</xdr:rowOff>
    </xdr:to>
    <xdr:sp macro="" textlink="">
      <xdr:nvSpPr>
        <xdr:cNvPr id="445" name="フローチャート: 判断 444"/>
        <xdr:cNvSpPr/>
      </xdr:nvSpPr>
      <xdr:spPr>
        <a:xfrm>
          <a:off x="16967200" y="240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34471</xdr:rowOff>
    </xdr:from>
    <xdr:to>
      <xdr:col>77</xdr:col>
      <xdr:colOff>95250</xdr:colOff>
      <xdr:row>14</xdr:row>
      <xdr:rowOff>136071</xdr:rowOff>
    </xdr:to>
    <xdr:sp macro="" textlink="">
      <xdr:nvSpPr>
        <xdr:cNvPr id="446" name="フローチャート: 判断 445"/>
        <xdr:cNvSpPr/>
      </xdr:nvSpPr>
      <xdr:spPr>
        <a:xfrm>
          <a:off x="16129000" y="243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146248</xdr:rowOff>
    </xdr:from>
    <xdr:ext cx="736600" cy="259045"/>
    <xdr:sp macro="" textlink="">
      <xdr:nvSpPr>
        <xdr:cNvPr id="447" name="テキスト ボックス 446"/>
        <xdr:cNvSpPr txBox="1"/>
      </xdr:nvSpPr>
      <xdr:spPr>
        <a:xfrm>
          <a:off x="15798800" y="220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66645</xdr:rowOff>
    </xdr:from>
    <xdr:to>
      <xdr:col>73</xdr:col>
      <xdr:colOff>44450</xdr:colOff>
      <xdr:row>14</xdr:row>
      <xdr:rowOff>168245</xdr:rowOff>
    </xdr:to>
    <xdr:sp macro="" textlink="">
      <xdr:nvSpPr>
        <xdr:cNvPr id="448" name="フローチャート: 判断 447"/>
        <xdr:cNvSpPr/>
      </xdr:nvSpPr>
      <xdr:spPr>
        <a:xfrm>
          <a:off x="15240000" y="246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6972</xdr:rowOff>
    </xdr:from>
    <xdr:ext cx="762000" cy="259045"/>
    <xdr:sp macro="" textlink="">
      <xdr:nvSpPr>
        <xdr:cNvPr id="449" name="テキスト ボックス 448"/>
        <xdr:cNvSpPr txBox="1"/>
      </xdr:nvSpPr>
      <xdr:spPr>
        <a:xfrm>
          <a:off x="14909800" y="223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79042</xdr:rowOff>
    </xdr:from>
    <xdr:to>
      <xdr:col>68</xdr:col>
      <xdr:colOff>203200</xdr:colOff>
      <xdr:row>16</xdr:row>
      <xdr:rowOff>9192</xdr:rowOff>
    </xdr:to>
    <xdr:sp macro="" textlink="">
      <xdr:nvSpPr>
        <xdr:cNvPr id="450" name="フローチャート: 判断 449"/>
        <xdr:cNvSpPr/>
      </xdr:nvSpPr>
      <xdr:spPr>
        <a:xfrm>
          <a:off x="14351000" y="265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19369</xdr:rowOff>
    </xdr:from>
    <xdr:ext cx="762000" cy="259045"/>
    <xdr:sp macro="" textlink="">
      <xdr:nvSpPr>
        <xdr:cNvPr id="451" name="テキスト ボックス 450"/>
        <xdr:cNvSpPr txBox="1"/>
      </xdr:nvSpPr>
      <xdr:spPr>
        <a:xfrm>
          <a:off x="14020800" y="241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122706</xdr:rowOff>
    </xdr:from>
    <xdr:to>
      <xdr:col>64</xdr:col>
      <xdr:colOff>152400</xdr:colOff>
      <xdr:row>16</xdr:row>
      <xdr:rowOff>52856</xdr:rowOff>
    </xdr:to>
    <xdr:sp macro="" textlink="">
      <xdr:nvSpPr>
        <xdr:cNvPr id="452" name="フローチャート: 判断 451"/>
        <xdr:cNvSpPr/>
      </xdr:nvSpPr>
      <xdr:spPr>
        <a:xfrm>
          <a:off x="13462000" y="269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63033</xdr:rowOff>
    </xdr:from>
    <xdr:ext cx="762000" cy="259045"/>
    <xdr:sp macro="" textlink="">
      <xdr:nvSpPr>
        <xdr:cNvPr id="453" name="テキスト ボックス 452"/>
        <xdr:cNvSpPr txBox="1"/>
      </xdr:nvSpPr>
      <xdr:spPr>
        <a:xfrm>
          <a:off x="13131800" y="246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経常収支比率分についての人件費は、類似団体平均及び埼玉県平均を下回っているが、平成</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ポイント上昇した。主な要因は人事院勧告に伴う勤勉手当支給率の増や共済組合等負担金の増があげられる。今後も引き続き、将来構想に基づいた行政運営を継続していくとともに諸手当の見直しを図るなどコスト削減に努め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31750</xdr:rowOff>
    </xdr:to>
    <xdr:cxnSp macro="">
      <xdr:nvCxnSpPr>
        <xdr:cNvPr id="61" name="直線コネクタ 60"/>
        <xdr:cNvCxnSpPr/>
      </xdr:nvCxnSpPr>
      <xdr:spPr>
        <a:xfrm flipV="1">
          <a:off x="4826000" y="58191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3827</xdr:rowOff>
    </xdr:from>
    <xdr:ext cx="762000" cy="259045"/>
    <xdr:sp macro="" textlink="">
      <xdr:nvSpPr>
        <xdr:cNvPr id="62" name="人件費最小値テキスト"/>
        <xdr:cNvSpPr txBox="1"/>
      </xdr:nvSpPr>
      <xdr:spPr>
        <a:xfrm>
          <a:off x="4914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31750</xdr:rowOff>
    </xdr:from>
    <xdr:to>
      <xdr:col>24</xdr:col>
      <xdr:colOff>114300</xdr:colOff>
      <xdr:row>41</xdr:row>
      <xdr:rowOff>31750</xdr:rowOff>
    </xdr:to>
    <xdr:cxnSp macro="">
      <xdr:nvCxnSpPr>
        <xdr:cNvPr id="63" name="直線コネクタ 62"/>
        <xdr:cNvCxnSpPr/>
      </xdr:nvCxnSpPr>
      <xdr:spPr>
        <a:xfrm>
          <a:off x="4737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35</xdr:row>
      <xdr:rowOff>123190</xdr:rowOff>
    </xdr:to>
    <xdr:cxnSp macro="">
      <xdr:nvCxnSpPr>
        <xdr:cNvPr id="66" name="直線コネクタ 65"/>
        <xdr:cNvCxnSpPr/>
      </xdr:nvCxnSpPr>
      <xdr:spPr>
        <a:xfrm>
          <a:off x="3987800" y="610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86377</xdr:rowOff>
    </xdr:from>
    <xdr:ext cx="762000" cy="259045"/>
    <xdr:sp macro="" textlink="">
      <xdr:nvSpPr>
        <xdr:cNvPr id="67" name="人件費平均値テキスト"/>
        <xdr:cNvSpPr txBox="1"/>
      </xdr:nvSpPr>
      <xdr:spPr>
        <a:xfrm>
          <a:off x="4914900" y="6258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35</xdr:row>
      <xdr:rowOff>146050</xdr:rowOff>
    </xdr:to>
    <xdr:cxnSp macro="">
      <xdr:nvCxnSpPr>
        <xdr:cNvPr id="69" name="直線コネクタ 68"/>
        <xdr:cNvCxnSpPr/>
      </xdr:nvCxnSpPr>
      <xdr:spPr>
        <a:xfrm flipV="1">
          <a:off x="3098800" y="610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137160</xdr:rowOff>
    </xdr:from>
    <xdr:to>
      <xdr:col>20</xdr:col>
      <xdr:colOff>38100</xdr:colOff>
      <xdr:row>37</xdr:row>
      <xdr:rowOff>67310</xdr:rowOff>
    </xdr:to>
    <xdr:sp macro="" textlink="">
      <xdr:nvSpPr>
        <xdr:cNvPr id="70" name="フローチャート: 判断 69"/>
        <xdr:cNvSpPr/>
      </xdr:nvSpPr>
      <xdr:spPr>
        <a:xfrm>
          <a:off x="3937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52087</xdr:rowOff>
    </xdr:from>
    <xdr:ext cx="736600" cy="259045"/>
    <xdr:sp macro="" textlink="">
      <xdr:nvSpPr>
        <xdr:cNvPr id="71" name="テキスト ボックス 70"/>
        <xdr:cNvSpPr txBox="1"/>
      </xdr:nvSpPr>
      <xdr:spPr>
        <a:xfrm>
          <a:off x="3606800" y="639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146050</xdr:rowOff>
    </xdr:from>
    <xdr:to>
      <xdr:col>15</xdr:col>
      <xdr:colOff>98425</xdr:colOff>
      <xdr:row>36</xdr:row>
      <xdr:rowOff>58420</xdr:rowOff>
    </xdr:to>
    <xdr:cxnSp macro="">
      <xdr:nvCxnSpPr>
        <xdr:cNvPr id="72" name="直線コネクタ 71"/>
        <xdr:cNvCxnSpPr/>
      </xdr:nvCxnSpPr>
      <xdr:spPr>
        <a:xfrm flipV="1">
          <a:off x="2209800" y="61468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3810</xdr:rowOff>
    </xdr:from>
    <xdr:to>
      <xdr:col>15</xdr:col>
      <xdr:colOff>149225</xdr:colOff>
      <xdr:row>37</xdr:row>
      <xdr:rowOff>105410</xdr:rowOff>
    </xdr:to>
    <xdr:sp macro="" textlink="">
      <xdr:nvSpPr>
        <xdr:cNvPr id="73" name="フローチャート: 判断 72"/>
        <xdr:cNvSpPr/>
      </xdr:nvSpPr>
      <xdr:spPr>
        <a:xfrm>
          <a:off x="3048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90187</xdr:rowOff>
    </xdr:from>
    <xdr:ext cx="762000" cy="259045"/>
    <xdr:sp macro="" textlink="">
      <xdr:nvSpPr>
        <xdr:cNvPr id="74" name="テキスト ボックス 73"/>
        <xdr:cNvSpPr txBox="1"/>
      </xdr:nvSpPr>
      <xdr:spPr>
        <a:xfrm>
          <a:off x="2717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58420</xdr:rowOff>
    </xdr:from>
    <xdr:to>
      <xdr:col>11</xdr:col>
      <xdr:colOff>9525</xdr:colOff>
      <xdr:row>36</xdr:row>
      <xdr:rowOff>73660</xdr:rowOff>
    </xdr:to>
    <xdr:cxnSp macro="">
      <xdr:nvCxnSpPr>
        <xdr:cNvPr id="75" name="直線コネクタ 74"/>
        <xdr:cNvCxnSpPr/>
      </xdr:nvCxnSpPr>
      <xdr:spPr>
        <a:xfrm flipV="1">
          <a:off x="1320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106680</xdr:rowOff>
    </xdr:from>
    <xdr:to>
      <xdr:col>11</xdr:col>
      <xdr:colOff>60325</xdr:colOff>
      <xdr:row>37</xdr:row>
      <xdr:rowOff>36830</xdr:rowOff>
    </xdr:to>
    <xdr:sp macro="" textlink="">
      <xdr:nvSpPr>
        <xdr:cNvPr id="76" name="フローチャート: 判断 75"/>
        <xdr:cNvSpPr/>
      </xdr:nvSpPr>
      <xdr:spPr>
        <a:xfrm>
          <a:off x="2159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21607</xdr:rowOff>
    </xdr:from>
    <xdr:ext cx="762000" cy="259045"/>
    <xdr:sp macro="" textlink="">
      <xdr:nvSpPr>
        <xdr:cNvPr id="77" name="テキスト ボックス 76"/>
        <xdr:cNvSpPr txBox="1"/>
      </xdr:nvSpPr>
      <xdr:spPr>
        <a:xfrm>
          <a:off x="1828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21607</xdr:rowOff>
    </xdr:from>
    <xdr:ext cx="762000" cy="259045"/>
    <xdr:sp macro="" textlink="">
      <xdr:nvSpPr>
        <xdr:cNvPr id="79" name="テキスト ボックス 78"/>
        <xdr:cNvSpPr txBox="1"/>
      </xdr:nvSpPr>
      <xdr:spPr>
        <a:xfrm>
          <a:off x="939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72390</xdr:rowOff>
    </xdr:from>
    <xdr:to>
      <xdr:col>24</xdr:col>
      <xdr:colOff>76200</xdr:colOff>
      <xdr:row>36</xdr:row>
      <xdr:rowOff>2540</xdr:rowOff>
    </xdr:to>
    <xdr:sp macro="" textlink="">
      <xdr:nvSpPr>
        <xdr:cNvPr id="85" name="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7" name="楕円 86"/>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88" name="テキスト ボックス 87"/>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95250</xdr:rowOff>
    </xdr:from>
    <xdr:to>
      <xdr:col>15</xdr:col>
      <xdr:colOff>149225</xdr:colOff>
      <xdr:row>36</xdr:row>
      <xdr:rowOff>25400</xdr:rowOff>
    </xdr:to>
    <xdr:sp macro="" textlink="">
      <xdr:nvSpPr>
        <xdr:cNvPr id="89" name="楕円 88"/>
        <xdr:cNvSpPr/>
      </xdr:nvSpPr>
      <xdr:spPr>
        <a:xfrm>
          <a:off x="30480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35577</xdr:rowOff>
    </xdr:from>
    <xdr:ext cx="762000" cy="259045"/>
    <xdr:sp macro="" textlink="">
      <xdr:nvSpPr>
        <xdr:cNvPr id="90" name="テキスト ボックス 89"/>
        <xdr:cNvSpPr txBox="1"/>
      </xdr:nvSpPr>
      <xdr:spPr>
        <a:xfrm>
          <a:off x="27178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7620</xdr:rowOff>
    </xdr:from>
    <xdr:to>
      <xdr:col>11</xdr:col>
      <xdr:colOff>60325</xdr:colOff>
      <xdr:row>36</xdr:row>
      <xdr:rowOff>109220</xdr:rowOff>
    </xdr:to>
    <xdr:sp macro="" textlink="">
      <xdr:nvSpPr>
        <xdr:cNvPr id="91" name="楕円 90"/>
        <xdr:cNvSpPr/>
      </xdr:nvSpPr>
      <xdr:spPr>
        <a:xfrm>
          <a:off x="2159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92" name="テキスト ボックス 91"/>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22860</xdr:rowOff>
    </xdr:from>
    <xdr:to>
      <xdr:col>6</xdr:col>
      <xdr:colOff>171450</xdr:colOff>
      <xdr:row>36</xdr:row>
      <xdr:rowOff>124460</xdr:rowOff>
    </xdr:to>
    <xdr:sp macro="" textlink="">
      <xdr:nvSpPr>
        <xdr:cNvPr id="93" name="楕円 92"/>
        <xdr:cNvSpPr/>
      </xdr:nvSpPr>
      <xdr:spPr>
        <a:xfrm>
          <a:off x="1270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134637</xdr:rowOff>
    </xdr:from>
    <xdr:ext cx="762000" cy="259045"/>
    <xdr:sp macro="" textlink="">
      <xdr:nvSpPr>
        <xdr:cNvPr id="94" name="テキスト ボックス 93"/>
        <xdr:cNvSpPr txBox="1"/>
      </xdr:nvSpPr>
      <xdr:spPr>
        <a:xfrm>
          <a:off x="939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経常収支比率分についての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、類似団体平均及び埼玉県平均を上回っている。要因は、指定管理など業務への民間活力導入を推進し、職員人件費等から委託料などの物件費への振替が進んでいることによる。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今後も効率的な財政運営により、財政負担を減らすよう努める。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78994</xdr:rowOff>
    </xdr:from>
    <xdr:to>
      <xdr:col>82</xdr:col>
      <xdr:colOff>107950</xdr:colOff>
      <xdr:row>21</xdr:row>
      <xdr:rowOff>161290</xdr:rowOff>
    </xdr:to>
    <xdr:cxnSp macro="">
      <xdr:nvCxnSpPr>
        <xdr:cNvPr id="120" name="直線コネクタ 119"/>
        <xdr:cNvCxnSpPr/>
      </xdr:nvCxnSpPr>
      <xdr:spPr>
        <a:xfrm flipV="1">
          <a:off x="16510000" y="2307844"/>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1"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2" name="直線コネクタ 121"/>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165371</xdr:rowOff>
    </xdr:from>
    <xdr:ext cx="762000" cy="259045"/>
    <xdr:sp macro="" textlink="">
      <xdr:nvSpPr>
        <xdr:cNvPr id="123"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78994</xdr:rowOff>
    </xdr:from>
    <xdr:to>
      <xdr:col>82</xdr:col>
      <xdr:colOff>196850</xdr:colOff>
      <xdr:row>13</xdr:row>
      <xdr:rowOff>78994</xdr:rowOff>
    </xdr:to>
    <xdr:cxnSp macro="">
      <xdr:nvCxnSpPr>
        <xdr:cNvPr id="124" name="直線コネクタ 123"/>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145288</xdr:rowOff>
    </xdr:from>
    <xdr:to>
      <xdr:col>82</xdr:col>
      <xdr:colOff>107950</xdr:colOff>
      <xdr:row>18</xdr:row>
      <xdr:rowOff>154432</xdr:rowOff>
    </xdr:to>
    <xdr:cxnSp macro="">
      <xdr:nvCxnSpPr>
        <xdr:cNvPr id="125" name="直線コネクタ 124"/>
        <xdr:cNvCxnSpPr/>
      </xdr:nvCxnSpPr>
      <xdr:spPr>
        <a:xfrm flipV="1">
          <a:off x="15671800" y="323138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152163</xdr:rowOff>
    </xdr:from>
    <xdr:ext cx="762000" cy="259045"/>
    <xdr:sp macro="" textlink="">
      <xdr:nvSpPr>
        <xdr:cNvPr id="126"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7" name="フローチャート: 判断 126"/>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154432</xdr:rowOff>
    </xdr:from>
    <xdr:to>
      <xdr:col>78</xdr:col>
      <xdr:colOff>69850</xdr:colOff>
      <xdr:row>18</xdr:row>
      <xdr:rowOff>163576</xdr:rowOff>
    </xdr:to>
    <xdr:cxnSp macro="">
      <xdr:nvCxnSpPr>
        <xdr:cNvPr id="128" name="直線コネクタ 127"/>
        <xdr:cNvCxnSpPr/>
      </xdr:nvCxnSpPr>
      <xdr:spPr>
        <a:xfrm flipV="1">
          <a:off x="14782800" y="3240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117348</xdr:rowOff>
    </xdr:from>
    <xdr:to>
      <xdr:col>78</xdr:col>
      <xdr:colOff>120650</xdr:colOff>
      <xdr:row>17</xdr:row>
      <xdr:rowOff>47498</xdr:rowOff>
    </xdr:to>
    <xdr:sp macro="" textlink="">
      <xdr:nvSpPr>
        <xdr:cNvPr id="129" name="フローチャート: 判断 128"/>
        <xdr:cNvSpPr/>
      </xdr:nvSpPr>
      <xdr:spPr>
        <a:xfrm>
          <a:off x="15621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57675</xdr:rowOff>
    </xdr:from>
    <xdr:ext cx="736600" cy="259045"/>
    <xdr:sp macro="" textlink="">
      <xdr:nvSpPr>
        <xdr:cNvPr id="130" name="テキスト ボックス 129"/>
        <xdr:cNvSpPr txBox="1"/>
      </xdr:nvSpPr>
      <xdr:spPr>
        <a:xfrm>
          <a:off x="15290800" y="2629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108712</xdr:rowOff>
    </xdr:from>
    <xdr:to>
      <xdr:col>73</xdr:col>
      <xdr:colOff>180975</xdr:colOff>
      <xdr:row>18</xdr:row>
      <xdr:rowOff>163576</xdr:rowOff>
    </xdr:to>
    <xdr:cxnSp macro="">
      <xdr:nvCxnSpPr>
        <xdr:cNvPr id="131" name="直線コネクタ 130"/>
        <xdr:cNvCxnSpPr/>
      </xdr:nvCxnSpPr>
      <xdr:spPr>
        <a:xfrm>
          <a:off x="13893800" y="31948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71628</xdr:rowOff>
    </xdr:from>
    <xdr:to>
      <xdr:col>74</xdr:col>
      <xdr:colOff>31750</xdr:colOff>
      <xdr:row>17</xdr:row>
      <xdr:rowOff>1778</xdr:rowOff>
    </xdr:to>
    <xdr:sp macro="" textlink="">
      <xdr:nvSpPr>
        <xdr:cNvPr id="132" name="フローチャート: 判断 131"/>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11955</xdr:rowOff>
    </xdr:from>
    <xdr:ext cx="762000" cy="259045"/>
    <xdr:sp macro="" textlink="">
      <xdr:nvSpPr>
        <xdr:cNvPr id="133" name="テキスト ボックス 132"/>
        <xdr:cNvSpPr txBox="1"/>
      </xdr:nvSpPr>
      <xdr:spPr>
        <a:xfrm>
          <a:off x="14401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62992</xdr:rowOff>
    </xdr:from>
    <xdr:to>
      <xdr:col>69</xdr:col>
      <xdr:colOff>92075</xdr:colOff>
      <xdr:row>18</xdr:row>
      <xdr:rowOff>108712</xdr:rowOff>
    </xdr:to>
    <xdr:cxnSp macro="">
      <xdr:nvCxnSpPr>
        <xdr:cNvPr id="134" name="直線コネクタ 133"/>
        <xdr:cNvCxnSpPr/>
      </xdr:nvCxnSpPr>
      <xdr:spPr>
        <a:xfrm>
          <a:off x="13004800" y="31490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25908</xdr:rowOff>
    </xdr:from>
    <xdr:to>
      <xdr:col>69</xdr:col>
      <xdr:colOff>142875</xdr:colOff>
      <xdr:row>16</xdr:row>
      <xdr:rowOff>127508</xdr:rowOff>
    </xdr:to>
    <xdr:sp macro="" textlink="">
      <xdr:nvSpPr>
        <xdr:cNvPr id="135" name="フローチャート: 判断 134"/>
        <xdr:cNvSpPr/>
      </xdr:nvSpPr>
      <xdr:spPr>
        <a:xfrm>
          <a:off x="13843000" y="276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137685</xdr:rowOff>
    </xdr:from>
    <xdr:ext cx="762000" cy="259045"/>
    <xdr:sp macro="" textlink="">
      <xdr:nvSpPr>
        <xdr:cNvPr id="136" name="テキスト ボックス 135"/>
        <xdr:cNvSpPr txBox="1"/>
      </xdr:nvSpPr>
      <xdr:spPr>
        <a:xfrm>
          <a:off x="13512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37" name="フローチャート: 判断 136"/>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38" name="テキスト ボックス 137"/>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94488</xdr:rowOff>
    </xdr:from>
    <xdr:to>
      <xdr:col>82</xdr:col>
      <xdr:colOff>158750</xdr:colOff>
      <xdr:row>19</xdr:row>
      <xdr:rowOff>24638</xdr:rowOff>
    </xdr:to>
    <xdr:sp macro="" textlink="">
      <xdr:nvSpPr>
        <xdr:cNvPr id="144" name="楕円 143"/>
        <xdr:cNvSpPr/>
      </xdr:nvSpPr>
      <xdr:spPr>
        <a:xfrm>
          <a:off x="16459200" y="318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66565</xdr:rowOff>
    </xdr:from>
    <xdr:ext cx="762000" cy="259045"/>
    <xdr:sp macro="" textlink="">
      <xdr:nvSpPr>
        <xdr:cNvPr id="145" name="物件費該当値テキスト"/>
        <xdr:cNvSpPr txBox="1"/>
      </xdr:nvSpPr>
      <xdr:spPr>
        <a:xfrm>
          <a:off x="16598900" y="315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103632</xdr:rowOff>
    </xdr:from>
    <xdr:to>
      <xdr:col>78</xdr:col>
      <xdr:colOff>120650</xdr:colOff>
      <xdr:row>19</xdr:row>
      <xdr:rowOff>33782</xdr:rowOff>
    </xdr:to>
    <xdr:sp macro="" textlink="">
      <xdr:nvSpPr>
        <xdr:cNvPr id="146" name="楕円 145"/>
        <xdr:cNvSpPr/>
      </xdr:nvSpPr>
      <xdr:spPr>
        <a:xfrm>
          <a:off x="156210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18559</xdr:rowOff>
    </xdr:from>
    <xdr:ext cx="736600" cy="259045"/>
    <xdr:sp macro="" textlink="">
      <xdr:nvSpPr>
        <xdr:cNvPr id="147" name="テキスト ボックス 146"/>
        <xdr:cNvSpPr txBox="1"/>
      </xdr:nvSpPr>
      <xdr:spPr>
        <a:xfrm>
          <a:off x="15290800" y="3276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112776</xdr:rowOff>
    </xdr:from>
    <xdr:to>
      <xdr:col>74</xdr:col>
      <xdr:colOff>31750</xdr:colOff>
      <xdr:row>19</xdr:row>
      <xdr:rowOff>42926</xdr:rowOff>
    </xdr:to>
    <xdr:sp macro="" textlink="">
      <xdr:nvSpPr>
        <xdr:cNvPr id="148" name="楕円 147"/>
        <xdr:cNvSpPr/>
      </xdr:nvSpPr>
      <xdr:spPr>
        <a:xfrm>
          <a:off x="14732000" y="3198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27703</xdr:rowOff>
    </xdr:from>
    <xdr:ext cx="762000" cy="259045"/>
    <xdr:sp macro="" textlink="">
      <xdr:nvSpPr>
        <xdr:cNvPr id="149" name="テキスト ボックス 148"/>
        <xdr:cNvSpPr txBox="1"/>
      </xdr:nvSpPr>
      <xdr:spPr>
        <a:xfrm>
          <a:off x="14401800" y="3285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57912</xdr:rowOff>
    </xdr:from>
    <xdr:to>
      <xdr:col>69</xdr:col>
      <xdr:colOff>142875</xdr:colOff>
      <xdr:row>18</xdr:row>
      <xdr:rowOff>159512</xdr:rowOff>
    </xdr:to>
    <xdr:sp macro="" textlink="">
      <xdr:nvSpPr>
        <xdr:cNvPr id="150" name="楕円 149"/>
        <xdr:cNvSpPr/>
      </xdr:nvSpPr>
      <xdr:spPr>
        <a:xfrm>
          <a:off x="13843000" y="31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144289</xdr:rowOff>
    </xdr:from>
    <xdr:ext cx="762000" cy="259045"/>
    <xdr:sp macro="" textlink="">
      <xdr:nvSpPr>
        <xdr:cNvPr id="151" name="テキスト ボックス 150"/>
        <xdr:cNvSpPr txBox="1"/>
      </xdr:nvSpPr>
      <xdr:spPr>
        <a:xfrm>
          <a:off x="13512800" y="323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12192</xdr:rowOff>
    </xdr:from>
    <xdr:to>
      <xdr:col>65</xdr:col>
      <xdr:colOff>53975</xdr:colOff>
      <xdr:row>18</xdr:row>
      <xdr:rowOff>113792</xdr:rowOff>
    </xdr:to>
    <xdr:sp macro="" textlink="">
      <xdr:nvSpPr>
        <xdr:cNvPr id="152" name="楕円 151"/>
        <xdr:cNvSpPr/>
      </xdr:nvSpPr>
      <xdr:spPr>
        <a:xfrm>
          <a:off x="129540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98569</xdr:rowOff>
    </xdr:from>
    <xdr:ext cx="762000" cy="259045"/>
    <xdr:sp macro="" textlink="">
      <xdr:nvSpPr>
        <xdr:cNvPr id="153" name="テキスト ボックス 152"/>
        <xdr:cNvSpPr txBox="1"/>
      </xdr:nvSpPr>
      <xdr:spPr>
        <a:xfrm>
          <a:off x="12623800" y="318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経常収支比率分についての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は下回っているものの</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埼玉県平均</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年度と同値となっている。扶助費については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年々</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ている状況である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主な内容は、障害児給付費の増や介護給付費・訓練等給付費の増があげられる。今後も費用の増加が見込まれるため、単独事業の見直しなどにより財政健全化に努める。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60</xdr:row>
      <xdr:rowOff>143328</xdr:rowOff>
    </xdr:to>
    <xdr:cxnSp macro="">
      <xdr:nvCxnSpPr>
        <xdr:cNvPr id="183" name="直線コネクタ 182"/>
        <xdr:cNvCxnSpPr/>
      </xdr:nvCxnSpPr>
      <xdr:spPr>
        <a:xfrm flipV="1">
          <a:off x="4826000" y="9069615"/>
          <a:ext cx="0" cy="1360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4"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5" name="直線コネクタ 184"/>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86"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87" name="直線コネクタ 186"/>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55</xdr:row>
      <xdr:rowOff>107950</xdr:rowOff>
    </xdr:to>
    <xdr:cxnSp macro="">
      <xdr:nvCxnSpPr>
        <xdr:cNvPr id="188" name="直線コネクタ 187"/>
        <xdr:cNvCxnSpPr/>
      </xdr:nvCxnSpPr>
      <xdr:spPr>
        <a:xfrm>
          <a:off x="3987800" y="9537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9" name="扶助費平均値テキスト"/>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90" name="フローチャート: 判断 189"/>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55</xdr:row>
      <xdr:rowOff>107950</xdr:rowOff>
    </xdr:to>
    <xdr:cxnSp macro="">
      <xdr:nvCxnSpPr>
        <xdr:cNvPr id="191" name="直線コネクタ 190"/>
        <xdr:cNvCxnSpPr/>
      </xdr:nvCxnSpPr>
      <xdr:spPr>
        <a:xfrm>
          <a:off x="3098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13607</xdr:rowOff>
    </xdr:from>
    <xdr:to>
      <xdr:col>20</xdr:col>
      <xdr:colOff>38100</xdr:colOff>
      <xdr:row>55</xdr:row>
      <xdr:rowOff>115207</xdr:rowOff>
    </xdr:to>
    <xdr:sp macro="" textlink="">
      <xdr:nvSpPr>
        <xdr:cNvPr id="192" name="フローチャート: 判断 191"/>
        <xdr:cNvSpPr/>
      </xdr:nvSpPr>
      <xdr:spPr>
        <a:xfrm>
          <a:off x="3937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125384</xdr:rowOff>
    </xdr:from>
    <xdr:ext cx="736600" cy="259045"/>
    <xdr:sp macro="" textlink="">
      <xdr:nvSpPr>
        <xdr:cNvPr id="193" name="テキスト ボックス 192"/>
        <xdr:cNvSpPr txBox="1"/>
      </xdr:nvSpPr>
      <xdr:spPr>
        <a:xfrm>
          <a:off x="3606800" y="921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53522</xdr:rowOff>
    </xdr:to>
    <xdr:cxnSp macro="">
      <xdr:nvCxnSpPr>
        <xdr:cNvPr id="194" name="直線コネクタ 193"/>
        <xdr:cNvCxnSpPr/>
      </xdr:nvCxnSpPr>
      <xdr:spPr>
        <a:xfrm>
          <a:off x="2209800" y="9439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108857</xdr:rowOff>
    </xdr:from>
    <xdr:to>
      <xdr:col>15</xdr:col>
      <xdr:colOff>149225</xdr:colOff>
      <xdr:row>55</xdr:row>
      <xdr:rowOff>39007</xdr:rowOff>
    </xdr:to>
    <xdr:sp macro="" textlink="">
      <xdr:nvSpPr>
        <xdr:cNvPr id="195" name="フローチャート: 判断 194"/>
        <xdr:cNvSpPr/>
      </xdr:nvSpPr>
      <xdr:spPr>
        <a:xfrm>
          <a:off x="3048000" y="936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49184</xdr:rowOff>
    </xdr:from>
    <xdr:ext cx="762000" cy="259045"/>
    <xdr:sp macro="" textlink="">
      <xdr:nvSpPr>
        <xdr:cNvPr id="196" name="テキスト ボックス 195"/>
        <xdr:cNvSpPr txBox="1"/>
      </xdr:nvSpPr>
      <xdr:spPr>
        <a:xfrm>
          <a:off x="2717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9978</xdr:rowOff>
    </xdr:from>
    <xdr:to>
      <xdr:col>11</xdr:col>
      <xdr:colOff>9525</xdr:colOff>
      <xdr:row>55</xdr:row>
      <xdr:rowOff>31750</xdr:rowOff>
    </xdr:to>
    <xdr:cxnSp macro="">
      <xdr:nvCxnSpPr>
        <xdr:cNvPr id="197" name="直線コネクタ 196"/>
        <xdr:cNvCxnSpPr/>
      </xdr:nvCxnSpPr>
      <xdr:spPr>
        <a:xfrm flipV="1">
          <a:off x="1320800" y="9439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53</xdr:row>
      <xdr:rowOff>160565</xdr:rowOff>
    </xdr:from>
    <xdr:to>
      <xdr:col>11</xdr:col>
      <xdr:colOff>60325</xdr:colOff>
      <xdr:row>54</xdr:row>
      <xdr:rowOff>90715</xdr:rowOff>
    </xdr:to>
    <xdr:sp macro="" textlink="">
      <xdr:nvSpPr>
        <xdr:cNvPr id="198" name="フローチャート: 判断 197"/>
        <xdr:cNvSpPr/>
      </xdr:nvSpPr>
      <xdr:spPr>
        <a:xfrm>
          <a:off x="2159000" y="924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100892</xdr:rowOff>
    </xdr:from>
    <xdr:ext cx="762000" cy="259045"/>
    <xdr:sp macro="" textlink="">
      <xdr:nvSpPr>
        <xdr:cNvPr id="199" name="テキスト ボックス 198"/>
        <xdr:cNvSpPr txBox="1"/>
      </xdr:nvSpPr>
      <xdr:spPr>
        <a:xfrm>
          <a:off x="1828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117022</xdr:rowOff>
    </xdr:from>
    <xdr:to>
      <xdr:col>6</xdr:col>
      <xdr:colOff>171450</xdr:colOff>
      <xdr:row>54</xdr:row>
      <xdr:rowOff>47172</xdr:rowOff>
    </xdr:to>
    <xdr:sp macro="" textlink="">
      <xdr:nvSpPr>
        <xdr:cNvPr id="200" name="フローチャート: 判断 199"/>
        <xdr:cNvSpPr/>
      </xdr:nvSpPr>
      <xdr:spPr>
        <a:xfrm>
          <a:off x="1270000" y="92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57349</xdr:rowOff>
    </xdr:from>
    <xdr:ext cx="762000" cy="259045"/>
    <xdr:sp macro="" textlink="">
      <xdr:nvSpPr>
        <xdr:cNvPr id="201" name="テキスト ボックス 200"/>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207" name="楕円 206"/>
        <xdr:cNvSpPr/>
      </xdr:nvSpPr>
      <xdr:spPr>
        <a:xfrm>
          <a:off x="47752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73677</xdr:rowOff>
    </xdr:from>
    <xdr:ext cx="762000" cy="259045"/>
    <xdr:sp macro="" textlink="">
      <xdr:nvSpPr>
        <xdr:cNvPr id="208" name="扶助費該当値テキスト"/>
        <xdr:cNvSpPr txBox="1"/>
      </xdr:nvSpPr>
      <xdr:spPr>
        <a:xfrm>
          <a:off x="49149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09" name="楕円 208"/>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210" name="テキスト ボックス 209"/>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212" name="テキスト ボックス 21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3" name="楕円 212"/>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45555</xdr:rowOff>
    </xdr:from>
    <xdr:ext cx="762000" cy="259045"/>
    <xdr:sp macro="" textlink="">
      <xdr:nvSpPr>
        <xdr:cNvPr id="214" name="テキスト ボックス 21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16" name="テキスト ボックス 215"/>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経常収支比率分についてのその他は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、類似団体平均及び埼玉県平均を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下回</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いる。しかし、依然として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国民健康保険、介護保険及び後期高齢者医療事業の各特別会計への繰出金が多額となっているため、保険税の適正化や医療費等の抑制により各特別会計の収支均衡に努め、繰出金の抑制を図る。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50800</xdr:rowOff>
    </xdr:to>
    <xdr:cxnSp macro="">
      <xdr:nvCxnSpPr>
        <xdr:cNvPr id="244" name="直線コネクタ 243"/>
        <xdr:cNvCxnSpPr/>
      </xdr:nvCxnSpPr>
      <xdr:spPr>
        <a:xfrm flipV="1">
          <a:off x="16510000" y="9271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5"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6" name="直線コネクタ 245"/>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7"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8" name="直線コネクタ 247"/>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38100</xdr:rowOff>
    </xdr:from>
    <xdr:to>
      <xdr:col>82</xdr:col>
      <xdr:colOff>107950</xdr:colOff>
      <xdr:row>54</xdr:row>
      <xdr:rowOff>76200</xdr:rowOff>
    </xdr:to>
    <xdr:cxnSp macro="">
      <xdr:nvCxnSpPr>
        <xdr:cNvPr id="249" name="直線コネクタ 248"/>
        <xdr:cNvCxnSpPr/>
      </xdr:nvCxnSpPr>
      <xdr:spPr>
        <a:xfrm>
          <a:off x="15671800" y="92964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50"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101600</xdr:rowOff>
    </xdr:from>
    <xdr:to>
      <xdr:col>82</xdr:col>
      <xdr:colOff>158750</xdr:colOff>
      <xdr:row>57</xdr:row>
      <xdr:rowOff>31750</xdr:rowOff>
    </xdr:to>
    <xdr:sp macro="" textlink="">
      <xdr:nvSpPr>
        <xdr:cNvPr id="251" name="フローチャート: 判断 250"/>
        <xdr:cNvSpPr/>
      </xdr:nvSpPr>
      <xdr:spPr>
        <a:xfrm>
          <a:off x="164592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38100</xdr:rowOff>
    </xdr:from>
    <xdr:to>
      <xdr:col>78</xdr:col>
      <xdr:colOff>69850</xdr:colOff>
      <xdr:row>54</xdr:row>
      <xdr:rowOff>101600</xdr:rowOff>
    </xdr:to>
    <xdr:cxnSp macro="">
      <xdr:nvCxnSpPr>
        <xdr:cNvPr id="252" name="直線コネクタ 251"/>
        <xdr:cNvCxnSpPr/>
      </xdr:nvCxnSpPr>
      <xdr:spPr>
        <a:xfrm flipV="1">
          <a:off x="14782800" y="9296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127000</xdr:rowOff>
    </xdr:from>
    <xdr:to>
      <xdr:col>78</xdr:col>
      <xdr:colOff>120650</xdr:colOff>
      <xdr:row>57</xdr:row>
      <xdr:rowOff>57150</xdr:rowOff>
    </xdr:to>
    <xdr:sp macro="" textlink="">
      <xdr:nvSpPr>
        <xdr:cNvPr id="253" name="フローチャート: 判断 252"/>
        <xdr:cNvSpPr/>
      </xdr:nvSpPr>
      <xdr:spPr>
        <a:xfrm>
          <a:off x="15621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41927</xdr:rowOff>
    </xdr:from>
    <xdr:ext cx="736600" cy="259045"/>
    <xdr:sp macro="" textlink="">
      <xdr:nvSpPr>
        <xdr:cNvPr id="254" name="テキスト ボックス 253"/>
        <xdr:cNvSpPr txBox="1"/>
      </xdr:nvSpPr>
      <xdr:spPr>
        <a:xfrm>
          <a:off x="15290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101600</xdr:rowOff>
    </xdr:to>
    <xdr:cxnSp macro="">
      <xdr:nvCxnSpPr>
        <xdr:cNvPr id="255" name="直線コネクタ 254"/>
        <xdr:cNvCxnSpPr/>
      </xdr:nvCxnSpPr>
      <xdr:spPr>
        <a:xfrm>
          <a:off x="13893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101600</xdr:rowOff>
    </xdr:from>
    <xdr:to>
      <xdr:col>74</xdr:col>
      <xdr:colOff>31750</xdr:colOff>
      <xdr:row>57</xdr:row>
      <xdr:rowOff>31750</xdr:rowOff>
    </xdr:to>
    <xdr:sp macro="" textlink="">
      <xdr:nvSpPr>
        <xdr:cNvPr id="256" name="フローチャート: 判断 255"/>
        <xdr:cNvSpPr/>
      </xdr:nvSpPr>
      <xdr:spPr>
        <a:xfrm>
          <a:off x="14732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16527</xdr:rowOff>
    </xdr:from>
    <xdr:ext cx="762000" cy="259045"/>
    <xdr:sp macro="" textlink="">
      <xdr:nvSpPr>
        <xdr:cNvPr id="257" name="テキスト ボックス 256"/>
        <xdr:cNvSpPr txBox="1"/>
      </xdr:nvSpPr>
      <xdr:spPr>
        <a:xfrm>
          <a:off x="14401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0</xdr:rowOff>
    </xdr:from>
    <xdr:to>
      <xdr:col>69</xdr:col>
      <xdr:colOff>92075</xdr:colOff>
      <xdr:row>54</xdr:row>
      <xdr:rowOff>50800</xdr:rowOff>
    </xdr:to>
    <xdr:cxnSp macro="">
      <xdr:nvCxnSpPr>
        <xdr:cNvPr id="258" name="直線コネクタ 257"/>
        <xdr:cNvCxnSpPr/>
      </xdr:nvCxnSpPr>
      <xdr:spPr>
        <a:xfrm>
          <a:off x="13004800" y="9258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59" name="フローチャート: 判断 258"/>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0" name="テキスト ボックス 259"/>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25400</xdr:rowOff>
    </xdr:from>
    <xdr:to>
      <xdr:col>65</xdr:col>
      <xdr:colOff>53975</xdr:colOff>
      <xdr:row>56</xdr:row>
      <xdr:rowOff>127000</xdr:rowOff>
    </xdr:to>
    <xdr:sp macro="" textlink="">
      <xdr:nvSpPr>
        <xdr:cNvPr id="261" name="フローチャート: 判断 260"/>
        <xdr:cNvSpPr/>
      </xdr:nvSpPr>
      <xdr:spPr>
        <a:xfrm>
          <a:off x="12954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62" name="テキスト ボックス 261"/>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25400</xdr:rowOff>
    </xdr:from>
    <xdr:to>
      <xdr:col>82</xdr:col>
      <xdr:colOff>158750</xdr:colOff>
      <xdr:row>54</xdr:row>
      <xdr:rowOff>127000</xdr:rowOff>
    </xdr:to>
    <xdr:sp macro="" textlink="">
      <xdr:nvSpPr>
        <xdr:cNvPr id="268" name="楕円 267"/>
        <xdr:cNvSpPr/>
      </xdr:nvSpPr>
      <xdr:spPr>
        <a:xfrm>
          <a:off x="164592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105427</xdr:rowOff>
    </xdr:from>
    <xdr:ext cx="762000" cy="259045"/>
    <xdr:sp macro="" textlink="">
      <xdr:nvSpPr>
        <xdr:cNvPr id="269" name="その他該当値テキスト"/>
        <xdr:cNvSpPr txBox="1"/>
      </xdr:nvSpPr>
      <xdr:spPr>
        <a:xfrm>
          <a:off x="16598900" y="919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158750</xdr:rowOff>
    </xdr:from>
    <xdr:to>
      <xdr:col>78</xdr:col>
      <xdr:colOff>120650</xdr:colOff>
      <xdr:row>54</xdr:row>
      <xdr:rowOff>88900</xdr:rowOff>
    </xdr:to>
    <xdr:sp macro="" textlink="">
      <xdr:nvSpPr>
        <xdr:cNvPr id="270" name="楕円 269"/>
        <xdr:cNvSpPr/>
      </xdr:nvSpPr>
      <xdr:spPr>
        <a:xfrm>
          <a:off x="15621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99077</xdr:rowOff>
    </xdr:from>
    <xdr:ext cx="736600" cy="259045"/>
    <xdr:sp macro="" textlink="">
      <xdr:nvSpPr>
        <xdr:cNvPr id="271" name="テキスト ボックス 270"/>
        <xdr:cNvSpPr txBox="1"/>
      </xdr:nvSpPr>
      <xdr:spPr>
        <a:xfrm>
          <a:off x="15290800" y="901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50800</xdr:rowOff>
    </xdr:from>
    <xdr:to>
      <xdr:col>74</xdr:col>
      <xdr:colOff>31750</xdr:colOff>
      <xdr:row>54</xdr:row>
      <xdr:rowOff>152400</xdr:rowOff>
    </xdr:to>
    <xdr:sp macro="" textlink="">
      <xdr:nvSpPr>
        <xdr:cNvPr id="272" name="楕円 271"/>
        <xdr:cNvSpPr/>
      </xdr:nvSpPr>
      <xdr:spPr>
        <a:xfrm>
          <a:off x="14732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162577</xdr:rowOff>
    </xdr:from>
    <xdr:ext cx="762000" cy="259045"/>
    <xdr:sp macro="" textlink="">
      <xdr:nvSpPr>
        <xdr:cNvPr id="273" name="テキスト ボックス 272"/>
        <xdr:cNvSpPr txBox="1"/>
      </xdr:nvSpPr>
      <xdr:spPr>
        <a:xfrm>
          <a:off x="14401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4" name="楕円 273"/>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5" name="テキスト ボックス 274"/>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120650</xdr:rowOff>
    </xdr:from>
    <xdr:to>
      <xdr:col>65</xdr:col>
      <xdr:colOff>53975</xdr:colOff>
      <xdr:row>54</xdr:row>
      <xdr:rowOff>50800</xdr:rowOff>
    </xdr:to>
    <xdr:sp macro="" textlink="">
      <xdr:nvSpPr>
        <xdr:cNvPr id="276" name="楕円 275"/>
        <xdr:cNvSpPr/>
      </xdr:nvSpPr>
      <xdr:spPr>
        <a:xfrm>
          <a:off x="12954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60977</xdr:rowOff>
    </xdr:from>
    <xdr:ext cx="762000" cy="259045"/>
    <xdr:sp macro="" textlink="">
      <xdr:nvSpPr>
        <xdr:cNvPr id="277" name="テキスト ボックス 276"/>
        <xdr:cNvSpPr txBox="1"/>
      </xdr:nvSpPr>
      <xdr:spPr>
        <a:xfrm>
          <a:off x="12623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経常収支比率分についての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補助費等</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は、類似団体平均及び埼玉県平均を</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上</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回って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主な要因は、入間東部地区消防組合への負担金が減少したことによる。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139700</xdr:rowOff>
    </xdr:from>
    <xdr:to>
      <xdr:col>82</xdr:col>
      <xdr:colOff>107950</xdr:colOff>
      <xdr:row>41</xdr:row>
      <xdr:rowOff>95250</xdr:rowOff>
    </xdr:to>
    <xdr:cxnSp macro="">
      <xdr:nvCxnSpPr>
        <xdr:cNvPr id="305" name="直線コネクタ 304"/>
        <xdr:cNvCxnSpPr/>
      </xdr:nvCxnSpPr>
      <xdr:spPr>
        <a:xfrm flipV="1">
          <a:off x="16510000" y="56261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67327</xdr:rowOff>
    </xdr:from>
    <xdr:ext cx="762000" cy="259045"/>
    <xdr:sp macro="" textlink="">
      <xdr:nvSpPr>
        <xdr:cNvPr id="306" name="補助費等最小値テキスト"/>
        <xdr:cNvSpPr txBox="1"/>
      </xdr:nvSpPr>
      <xdr:spPr>
        <a:xfrm>
          <a:off x="165989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95250</xdr:rowOff>
    </xdr:from>
    <xdr:to>
      <xdr:col>82</xdr:col>
      <xdr:colOff>196850</xdr:colOff>
      <xdr:row>41</xdr:row>
      <xdr:rowOff>95250</xdr:rowOff>
    </xdr:to>
    <xdr:cxnSp macro="">
      <xdr:nvCxnSpPr>
        <xdr:cNvPr id="307" name="直線コネクタ 306"/>
        <xdr:cNvCxnSpPr/>
      </xdr:nvCxnSpPr>
      <xdr:spPr>
        <a:xfrm>
          <a:off x="164211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54627</xdr:rowOff>
    </xdr:from>
    <xdr:ext cx="762000" cy="259045"/>
    <xdr:sp macro="" textlink="">
      <xdr:nvSpPr>
        <xdr:cNvPr id="308"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139700</xdr:rowOff>
    </xdr:from>
    <xdr:to>
      <xdr:col>82</xdr:col>
      <xdr:colOff>196850</xdr:colOff>
      <xdr:row>32</xdr:row>
      <xdr:rowOff>139700</xdr:rowOff>
    </xdr:to>
    <xdr:cxnSp macro="">
      <xdr:nvCxnSpPr>
        <xdr:cNvPr id="309" name="直線コネクタ 308"/>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165100</xdr:rowOff>
    </xdr:from>
    <xdr:to>
      <xdr:col>82</xdr:col>
      <xdr:colOff>107950</xdr:colOff>
      <xdr:row>39</xdr:row>
      <xdr:rowOff>69850</xdr:rowOff>
    </xdr:to>
    <xdr:cxnSp macro="">
      <xdr:nvCxnSpPr>
        <xdr:cNvPr id="310" name="直線コネクタ 309"/>
        <xdr:cNvCxnSpPr/>
      </xdr:nvCxnSpPr>
      <xdr:spPr>
        <a:xfrm flipV="1">
          <a:off x="15671800" y="6680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124477</xdr:rowOff>
    </xdr:from>
    <xdr:ext cx="762000" cy="259045"/>
    <xdr:sp macro="" textlink="">
      <xdr:nvSpPr>
        <xdr:cNvPr id="311" name="補助費等平均値テキスト"/>
        <xdr:cNvSpPr txBox="1"/>
      </xdr:nvSpPr>
      <xdr:spPr>
        <a:xfrm>
          <a:off x="16598900" y="629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107950</xdr:rowOff>
    </xdr:from>
    <xdr:to>
      <xdr:col>82</xdr:col>
      <xdr:colOff>158750</xdr:colOff>
      <xdr:row>38</xdr:row>
      <xdr:rowOff>38100</xdr:rowOff>
    </xdr:to>
    <xdr:sp macro="" textlink="">
      <xdr:nvSpPr>
        <xdr:cNvPr id="312" name="フローチャート: 判断 311"/>
        <xdr:cNvSpPr/>
      </xdr:nvSpPr>
      <xdr:spPr>
        <a:xfrm>
          <a:off x="164592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152400</xdr:rowOff>
    </xdr:from>
    <xdr:to>
      <xdr:col>78</xdr:col>
      <xdr:colOff>69850</xdr:colOff>
      <xdr:row>39</xdr:row>
      <xdr:rowOff>69850</xdr:rowOff>
    </xdr:to>
    <xdr:cxnSp macro="">
      <xdr:nvCxnSpPr>
        <xdr:cNvPr id="313" name="直線コネクタ 312"/>
        <xdr:cNvCxnSpPr/>
      </xdr:nvCxnSpPr>
      <xdr:spPr>
        <a:xfrm>
          <a:off x="14782800" y="6667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107950</xdr:rowOff>
    </xdr:from>
    <xdr:to>
      <xdr:col>78</xdr:col>
      <xdr:colOff>120650</xdr:colOff>
      <xdr:row>38</xdr:row>
      <xdr:rowOff>38100</xdr:rowOff>
    </xdr:to>
    <xdr:sp macro="" textlink="">
      <xdr:nvSpPr>
        <xdr:cNvPr id="314" name="フローチャート: 判断 313"/>
        <xdr:cNvSpPr/>
      </xdr:nvSpPr>
      <xdr:spPr>
        <a:xfrm>
          <a:off x="156210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48277</xdr:rowOff>
    </xdr:from>
    <xdr:ext cx="736600" cy="259045"/>
    <xdr:sp macro="" textlink="">
      <xdr:nvSpPr>
        <xdr:cNvPr id="315" name="テキスト ボックス 314"/>
        <xdr:cNvSpPr txBox="1"/>
      </xdr:nvSpPr>
      <xdr:spPr>
        <a:xfrm>
          <a:off x="15290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63500</xdr:rowOff>
    </xdr:from>
    <xdr:to>
      <xdr:col>73</xdr:col>
      <xdr:colOff>180975</xdr:colOff>
      <xdr:row>38</xdr:row>
      <xdr:rowOff>152400</xdr:rowOff>
    </xdr:to>
    <xdr:cxnSp macro="">
      <xdr:nvCxnSpPr>
        <xdr:cNvPr id="316" name="直線コネクタ 315"/>
        <xdr:cNvCxnSpPr/>
      </xdr:nvCxnSpPr>
      <xdr:spPr>
        <a:xfrm>
          <a:off x="13893800" y="65786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6350</xdr:rowOff>
    </xdr:from>
    <xdr:to>
      <xdr:col>74</xdr:col>
      <xdr:colOff>31750</xdr:colOff>
      <xdr:row>37</xdr:row>
      <xdr:rowOff>107950</xdr:rowOff>
    </xdr:to>
    <xdr:sp macro="" textlink="">
      <xdr:nvSpPr>
        <xdr:cNvPr id="317" name="フローチャート: 判断 316"/>
        <xdr:cNvSpPr/>
      </xdr:nvSpPr>
      <xdr:spPr>
        <a:xfrm>
          <a:off x="14732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118127</xdr:rowOff>
    </xdr:from>
    <xdr:ext cx="762000" cy="259045"/>
    <xdr:sp macro="" textlink="">
      <xdr:nvSpPr>
        <xdr:cNvPr id="318" name="テキスト ボックス 317"/>
        <xdr:cNvSpPr txBox="1"/>
      </xdr:nvSpPr>
      <xdr:spPr>
        <a:xfrm>
          <a:off x="14401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19050</xdr:rowOff>
    </xdr:from>
    <xdr:to>
      <xdr:col>69</xdr:col>
      <xdr:colOff>92075</xdr:colOff>
      <xdr:row>38</xdr:row>
      <xdr:rowOff>63500</xdr:rowOff>
    </xdr:to>
    <xdr:cxnSp macro="">
      <xdr:nvCxnSpPr>
        <xdr:cNvPr id="319" name="直線コネクタ 318"/>
        <xdr:cNvCxnSpPr/>
      </xdr:nvCxnSpPr>
      <xdr:spPr>
        <a:xfrm>
          <a:off x="13004800" y="63627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0" name="フローチャート: 判断 319"/>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1" name="テキスト ボックス 320"/>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6350</xdr:rowOff>
    </xdr:from>
    <xdr:to>
      <xdr:col>65</xdr:col>
      <xdr:colOff>53975</xdr:colOff>
      <xdr:row>37</xdr:row>
      <xdr:rowOff>107950</xdr:rowOff>
    </xdr:to>
    <xdr:sp macro="" textlink="">
      <xdr:nvSpPr>
        <xdr:cNvPr id="322" name="フローチャート: 判断 321"/>
        <xdr:cNvSpPr/>
      </xdr:nvSpPr>
      <xdr:spPr>
        <a:xfrm>
          <a:off x="129540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92727</xdr:rowOff>
    </xdr:from>
    <xdr:ext cx="762000" cy="259045"/>
    <xdr:sp macro="" textlink="">
      <xdr:nvSpPr>
        <xdr:cNvPr id="323" name="テキスト ボックス 322"/>
        <xdr:cNvSpPr txBox="1"/>
      </xdr:nvSpPr>
      <xdr:spPr>
        <a:xfrm>
          <a:off x="12623800" y="643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114300</xdr:rowOff>
    </xdr:from>
    <xdr:to>
      <xdr:col>82</xdr:col>
      <xdr:colOff>158750</xdr:colOff>
      <xdr:row>39</xdr:row>
      <xdr:rowOff>44450</xdr:rowOff>
    </xdr:to>
    <xdr:sp macro="" textlink="">
      <xdr:nvSpPr>
        <xdr:cNvPr id="329" name="楕円 328"/>
        <xdr:cNvSpPr/>
      </xdr:nvSpPr>
      <xdr:spPr>
        <a:xfrm>
          <a:off x="164592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86377</xdr:rowOff>
    </xdr:from>
    <xdr:ext cx="762000" cy="259045"/>
    <xdr:sp macro="" textlink="">
      <xdr:nvSpPr>
        <xdr:cNvPr id="330" name="補助費等該当値テキスト"/>
        <xdr:cNvSpPr txBox="1"/>
      </xdr:nvSpPr>
      <xdr:spPr>
        <a:xfrm>
          <a:off x="165989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19050</xdr:rowOff>
    </xdr:from>
    <xdr:to>
      <xdr:col>78</xdr:col>
      <xdr:colOff>120650</xdr:colOff>
      <xdr:row>39</xdr:row>
      <xdr:rowOff>120650</xdr:rowOff>
    </xdr:to>
    <xdr:sp macro="" textlink="">
      <xdr:nvSpPr>
        <xdr:cNvPr id="331" name="楕円 330"/>
        <xdr:cNvSpPr/>
      </xdr:nvSpPr>
      <xdr:spPr>
        <a:xfrm>
          <a:off x="15621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105427</xdr:rowOff>
    </xdr:from>
    <xdr:ext cx="736600" cy="259045"/>
    <xdr:sp macro="" textlink="">
      <xdr:nvSpPr>
        <xdr:cNvPr id="332" name="テキスト ボックス 331"/>
        <xdr:cNvSpPr txBox="1"/>
      </xdr:nvSpPr>
      <xdr:spPr>
        <a:xfrm>
          <a:off x="15290800" y="679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101600</xdr:rowOff>
    </xdr:from>
    <xdr:to>
      <xdr:col>74</xdr:col>
      <xdr:colOff>31750</xdr:colOff>
      <xdr:row>39</xdr:row>
      <xdr:rowOff>31750</xdr:rowOff>
    </xdr:to>
    <xdr:sp macro="" textlink="">
      <xdr:nvSpPr>
        <xdr:cNvPr id="333" name="楕円 332"/>
        <xdr:cNvSpPr/>
      </xdr:nvSpPr>
      <xdr:spPr>
        <a:xfrm>
          <a:off x="147320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16527</xdr:rowOff>
    </xdr:from>
    <xdr:ext cx="762000" cy="259045"/>
    <xdr:sp macro="" textlink="">
      <xdr:nvSpPr>
        <xdr:cNvPr id="334" name="テキスト ボックス 333"/>
        <xdr:cNvSpPr txBox="1"/>
      </xdr:nvSpPr>
      <xdr:spPr>
        <a:xfrm>
          <a:off x="1440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12700</xdr:rowOff>
    </xdr:from>
    <xdr:to>
      <xdr:col>69</xdr:col>
      <xdr:colOff>142875</xdr:colOff>
      <xdr:row>38</xdr:row>
      <xdr:rowOff>114300</xdr:rowOff>
    </xdr:to>
    <xdr:sp macro="" textlink="">
      <xdr:nvSpPr>
        <xdr:cNvPr id="335" name="楕円 334"/>
        <xdr:cNvSpPr/>
      </xdr:nvSpPr>
      <xdr:spPr>
        <a:xfrm>
          <a:off x="13843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99077</xdr:rowOff>
    </xdr:from>
    <xdr:ext cx="762000" cy="259045"/>
    <xdr:sp macro="" textlink="">
      <xdr:nvSpPr>
        <xdr:cNvPr id="336" name="テキスト ボックス 335"/>
        <xdr:cNvSpPr txBox="1"/>
      </xdr:nvSpPr>
      <xdr:spPr>
        <a:xfrm>
          <a:off x="13512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37" name="楕円 336"/>
        <xdr:cNvSpPr/>
      </xdr:nvSpPr>
      <xdr:spPr>
        <a:xfrm>
          <a:off x="129540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38" name="テキスト ボックス 337"/>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経常収支比率分についての</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公債</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費は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、類似団体平均及び埼玉県平均を上回っており、平成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ポイント上昇した</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主な要因は、臨時財政対策債の増や大規模な建設事業に係る合併特例債の発行が増加していることによる。今後も公債費の増加が見込まれるため、将来世代への負担を考慮し、計画的な基金管理及び地方債の借入れに努める。</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3556</xdr:rowOff>
    </xdr:to>
    <xdr:cxnSp macro="">
      <xdr:nvCxnSpPr>
        <xdr:cNvPr id="363" name="直線コネクタ 362"/>
        <xdr:cNvCxnSpPr/>
      </xdr:nvCxnSpPr>
      <xdr:spPr>
        <a:xfrm flipV="1">
          <a:off x="4826000" y="12786868"/>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147083</xdr:rowOff>
    </xdr:from>
    <xdr:ext cx="762000" cy="259045"/>
    <xdr:sp macro="" textlink="">
      <xdr:nvSpPr>
        <xdr:cNvPr id="364" name="公債費最小値テキスト"/>
        <xdr:cNvSpPr txBox="1"/>
      </xdr:nvSpPr>
      <xdr:spPr>
        <a:xfrm>
          <a:off x="4914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xdr:rowOff>
    </xdr:from>
    <xdr:to>
      <xdr:col>24</xdr:col>
      <xdr:colOff>114300</xdr:colOff>
      <xdr:row>80</xdr:row>
      <xdr:rowOff>3556</xdr:rowOff>
    </xdr:to>
    <xdr:cxnSp macro="">
      <xdr:nvCxnSpPr>
        <xdr:cNvPr id="365" name="直線コネクタ 364"/>
        <xdr:cNvCxnSpPr/>
      </xdr:nvCxnSpPr>
      <xdr:spPr>
        <a:xfrm>
          <a:off x="4737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6"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7" name="直線コネクタ 366"/>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88137</xdr:rowOff>
    </xdr:from>
    <xdr:to>
      <xdr:col>24</xdr:col>
      <xdr:colOff>25400</xdr:colOff>
      <xdr:row>77</xdr:row>
      <xdr:rowOff>143002</xdr:rowOff>
    </xdr:to>
    <xdr:cxnSp macro="">
      <xdr:nvCxnSpPr>
        <xdr:cNvPr id="368" name="直線コネクタ 367"/>
        <xdr:cNvCxnSpPr/>
      </xdr:nvCxnSpPr>
      <xdr:spPr>
        <a:xfrm>
          <a:off x="3987800" y="132897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26433</xdr:rowOff>
    </xdr:from>
    <xdr:ext cx="762000" cy="259045"/>
    <xdr:sp macro="" textlink="">
      <xdr:nvSpPr>
        <xdr:cNvPr id="369" name="公債費平均値テキスト"/>
        <xdr:cNvSpPr txBox="1"/>
      </xdr:nvSpPr>
      <xdr:spPr>
        <a:xfrm>
          <a:off x="4914900" y="13056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70" name="フローチャート: 判断 369"/>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136144</xdr:rowOff>
    </xdr:from>
    <xdr:to>
      <xdr:col>19</xdr:col>
      <xdr:colOff>187325</xdr:colOff>
      <xdr:row>77</xdr:row>
      <xdr:rowOff>88137</xdr:rowOff>
    </xdr:to>
    <xdr:cxnSp macro="">
      <xdr:nvCxnSpPr>
        <xdr:cNvPr id="371" name="直線コネクタ 370"/>
        <xdr:cNvCxnSpPr/>
      </xdr:nvCxnSpPr>
      <xdr:spPr>
        <a:xfrm>
          <a:off x="3098800" y="13166344"/>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2" name="フローチャート: 判断 371"/>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3" name="テキスト ボックス 372"/>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136144</xdr:rowOff>
    </xdr:to>
    <xdr:cxnSp macro="">
      <xdr:nvCxnSpPr>
        <xdr:cNvPr id="374" name="直線コネクタ 373"/>
        <xdr:cNvCxnSpPr/>
      </xdr:nvCxnSpPr>
      <xdr:spPr>
        <a:xfrm>
          <a:off x="2209800" y="13166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167639</xdr:rowOff>
    </xdr:from>
    <xdr:to>
      <xdr:col>15</xdr:col>
      <xdr:colOff>149225</xdr:colOff>
      <xdr:row>77</xdr:row>
      <xdr:rowOff>97789</xdr:rowOff>
    </xdr:to>
    <xdr:sp macro="" textlink="">
      <xdr:nvSpPr>
        <xdr:cNvPr id="375" name="フローチャート: 判断 374"/>
        <xdr:cNvSpPr/>
      </xdr:nvSpPr>
      <xdr:spPr>
        <a:xfrm>
          <a:off x="3048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82566</xdr:rowOff>
    </xdr:from>
    <xdr:ext cx="762000" cy="259045"/>
    <xdr:sp macro="" textlink="">
      <xdr:nvSpPr>
        <xdr:cNvPr id="376" name="テキスト ボックス 375"/>
        <xdr:cNvSpPr txBox="1"/>
      </xdr:nvSpPr>
      <xdr:spPr>
        <a:xfrm>
          <a:off x="2717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154432</xdr:rowOff>
    </xdr:to>
    <xdr:cxnSp macro="">
      <xdr:nvCxnSpPr>
        <xdr:cNvPr id="377" name="直線コネクタ 376"/>
        <xdr:cNvCxnSpPr/>
      </xdr:nvCxnSpPr>
      <xdr:spPr>
        <a:xfrm flipV="1">
          <a:off x="1320800" y="131663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92202</xdr:rowOff>
    </xdr:from>
    <xdr:to>
      <xdr:col>11</xdr:col>
      <xdr:colOff>60325</xdr:colOff>
      <xdr:row>78</xdr:row>
      <xdr:rowOff>22352</xdr:rowOff>
    </xdr:to>
    <xdr:sp macro="" textlink="">
      <xdr:nvSpPr>
        <xdr:cNvPr id="378" name="フローチャート: 判断 377"/>
        <xdr:cNvSpPr/>
      </xdr:nvSpPr>
      <xdr:spPr>
        <a:xfrm>
          <a:off x="2159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7129</xdr:rowOff>
    </xdr:from>
    <xdr:ext cx="762000" cy="259045"/>
    <xdr:sp macro="" textlink="">
      <xdr:nvSpPr>
        <xdr:cNvPr id="379" name="テキスト ボックス 378"/>
        <xdr:cNvSpPr txBox="1"/>
      </xdr:nvSpPr>
      <xdr:spPr>
        <a:xfrm>
          <a:off x="1828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105918</xdr:rowOff>
    </xdr:from>
    <xdr:to>
      <xdr:col>6</xdr:col>
      <xdr:colOff>171450</xdr:colOff>
      <xdr:row>78</xdr:row>
      <xdr:rowOff>36068</xdr:rowOff>
    </xdr:to>
    <xdr:sp macro="" textlink="">
      <xdr:nvSpPr>
        <xdr:cNvPr id="380" name="フローチャート: 判断 379"/>
        <xdr:cNvSpPr/>
      </xdr:nvSpPr>
      <xdr:spPr>
        <a:xfrm>
          <a:off x="1270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20845</xdr:rowOff>
    </xdr:from>
    <xdr:ext cx="762000" cy="259045"/>
    <xdr:sp macro="" textlink="">
      <xdr:nvSpPr>
        <xdr:cNvPr id="381" name="テキスト ボックス 380"/>
        <xdr:cNvSpPr txBox="1"/>
      </xdr:nvSpPr>
      <xdr:spPr>
        <a:xfrm>
          <a:off x="939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92202</xdr:rowOff>
    </xdr:from>
    <xdr:to>
      <xdr:col>24</xdr:col>
      <xdr:colOff>76200</xdr:colOff>
      <xdr:row>78</xdr:row>
      <xdr:rowOff>22352</xdr:rowOff>
    </xdr:to>
    <xdr:sp macro="" textlink="">
      <xdr:nvSpPr>
        <xdr:cNvPr id="387" name="楕円 386"/>
        <xdr:cNvSpPr/>
      </xdr:nvSpPr>
      <xdr:spPr>
        <a:xfrm>
          <a:off x="47752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64279</xdr:rowOff>
    </xdr:from>
    <xdr:ext cx="762000" cy="259045"/>
    <xdr:sp macro="" textlink="">
      <xdr:nvSpPr>
        <xdr:cNvPr id="388" name="公債費該当値テキスト"/>
        <xdr:cNvSpPr txBox="1"/>
      </xdr:nvSpPr>
      <xdr:spPr>
        <a:xfrm>
          <a:off x="49149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37337</xdr:rowOff>
    </xdr:from>
    <xdr:to>
      <xdr:col>20</xdr:col>
      <xdr:colOff>38100</xdr:colOff>
      <xdr:row>77</xdr:row>
      <xdr:rowOff>138937</xdr:rowOff>
    </xdr:to>
    <xdr:sp macro="" textlink="">
      <xdr:nvSpPr>
        <xdr:cNvPr id="389" name="楕円 388"/>
        <xdr:cNvSpPr/>
      </xdr:nvSpPr>
      <xdr:spPr>
        <a:xfrm>
          <a:off x="3937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90" name="テキスト ボックス 389"/>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1" name="楕円 390"/>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2" name="テキスト ボックス 391"/>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93" name="楕円 392"/>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94" name="テキスト ボックス 393"/>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103632</xdr:rowOff>
    </xdr:from>
    <xdr:to>
      <xdr:col>6</xdr:col>
      <xdr:colOff>171450</xdr:colOff>
      <xdr:row>77</xdr:row>
      <xdr:rowOff>33782</xdr:rowOff>
    </xdr:to>
    <xdr:sp macro="" textlink="">
      <xdr:nvSpPr>
        <xdr:cNvPr id="395" name="楕円 394"/>
        <xdr:cNvSpPr/>
      </xdr:nvSpPr>
      <xdr:spPr>
        <a:xfrm>
          <a:off x="1270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43959</xdr:rowOff>
    </xdr:from>
    <xdr:ext cx="762000" cy="259045"/>
    <xdr:sp macro="" textlink="">
      <xdr:nvSpPr>
        <xdr:cNvPr id="396" name="テキスト ボックス 395"/>
        <xdr:cNvSpPr txBox="1"/>
      </xdr:nvSpPr>
      <xdr:spPr>
        <a:xfrm>
          <a:off x="939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経常収支比率分についての公債費以外は</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類似団体平均及び埼玉県平均を下回っており、平成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ポイント減少した。物件費や補助費</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はやや減少しているものの、全体的に増加傾向である。社会保障関連経費の増による扶助費及び補助費等の増に対応するため、経常収支比率のさらなる良化に向けて、事務事業の経常経費の見直しなどを行い、扶助費等が過大な財政負担とならないよう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14986</xdr:rowOff>
    </xdr:from>
    <xdr:to>
      <xdr:col>82</xdr:col>
      <xdr:colOff>107950</xdr:colOff>
      <xdr:row>80</xdr:row>
      <xdr:rowOff>108713</xdr:rowOff>
    </xdr:to>
    <xdr:cxnSp macro="">
      <xdr:nvCxnSpPr>
        <xdr:cNvPr id="422" name="直線コネクタ 421"/>
        <xdr:cNvCxnSpPr/>
      </xdr:nvCxnSpPr>
      <xdr:spPr>
        <a:xfrm flipV="1">
          <a:off x="16510000" y="12873736"/>
          <a:ext cx="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80790</xdr:rowOff>
    </xdr:from>
    <xdr:ext cx="762000" cy="259045"/>
    <xdr:sp macro="" textlink="">
      <xdr:nvSpPr>
        <xdr:cNvPr id="423" name="公債費以外最小値テキスト"/>
        <xdr:cNvSpPr txBox="1"/>
      </xdr:nvSpPr>
      <xdr:spPr>
        <a:xfrm>
          <a:off x="16598900" y="1379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108713</xdr:rowOff>
    </xdr:from>
    <xdr:to>
      <xdr:col>82</xdr:col>
      <xdr:colOff>196850</xdr:colOff>
      <xdr:row>80</xdr:row>
      <xdr:rowOff>108713</xdr:rowOff>
    </xdr:to>
    <xdr:cxnSp macro="">
      <xdr:nvCxnSpPr>
        <xdr:cNvPr id="424" name="直線コネクタ 423"/>
        <xdr:cNvCxnSpPr/>
      </xdr:nvCxnSpPr>
      <xdr:spPr>
        <a:xfrm>
          <a:off x="16421100" y="13824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101363</xdr:rowOff>
    </xdr:from>
    <xdr:ext cx="762000" cy="259045"/>
    <xdr:sp macro="" textlink="">
      <xdr:nvSpPr>
        <xdr:cNvPr id="425" name="公債費以外最大値テキスト"/>
        <xdr:cNvSpPr txBox="1"/>
      </xdr:nvSpPr>
      <xdr:spPr>
        <a:xfrm>
          <a:off x="16598900" y="1261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14986</xdr:rowOff>
    </xdr:from>
    <xdr:to>
      <xdr:col>82</xdr:col>
      <xdr:colOff>196850</xdr:colOff>
      <xdr:row>75</xdr:row>
      <xdr:rowOff>14986</xdr:rowOff>
    </xdr:to>
    <xdr:cxnSp macro="">
      <xdr:nvCxnSpPr>
        <xdr:cNvPr id="426" name="直線コネクタ 425"/>
        <xdr:cNvCxnSpPr/>
      </xdr:nvCxnSpPr>
      <xdr:spPr>
        <a:xfrm>
          <a:off x="16421100" y="1287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170435</xdr:rowOff>
    </xdr:from>
    <xdr:to>
      <xdr:col>82</xdr:col>
      <xdr:colOff>107950</xdr:colOff>
      <xdr:row>78</xdr:row>
      <xdr:rowOff>8128</xdr:rowOff>
    </xdr:to>
    <xdr:cxnSp macro="">
      <xdr:nvCxnSpPr>
        <xdr:cNvPr id="427" name="直線コネクタ 426"/>
        <xdr:cNvCxnSpPr/>
      </xdr:nvCxnSpPr>
      <xdr:spPr>
        <a:xfrm flipV="1">
          <a:off x="15671800" y="13372085"/>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160290</xdr:rowOff>
    </xdr:from>
    <xdr:ext cx="762000" cy="259045"/>
    <xdr:sp macro="" textlink="">
      <xdr:nvSpPr>
        <xdr:cNvPr id="428" name="公債費以外平均値テキスト"/>
        <xdr:cNvSpPr txBox="1"/>
      </xdr:nvSpPr>
      <xdr:spPr>
        <a:xfrm>
          <a:off x="16598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29" name="フローチャート: 判断 428"/>
        <xdr:cNvSpPr/>
      </xdr:nvSpPr>
      <xdr:spPr>
        <a:xfrm>
          <a:off x="16459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xdr:rowOff>
    </xdr:from>
    <xdr:to>
      <xdr:col>78</xdr:col>
      <xdr:colOff>69850</xdr:colOff>
      <xdr:row>78</xdr:row>
      <xdr:rowOff>8128</xdr:rowOff>
    </xdr:to>
    <xdr:cxnSp macro="">
      <xdr:nvCxnSpPr>
        <xdr:cNvPr id="430" name="直線コネクタ 429"/>
        <xdr:cNvCxnSpPr/>
      </xdr:nvCxnSpPr>
      <xdr:spPr>
        <a:xfrm>
          <a:off x="14782800" y="133766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7620</xdr:rowOff>
    </xdr:from>
    <xdr:to>
      <xdr:col>78</xdr:col>
      <xdr:colOff>120650</xdr:colOff>
      <xdr:row>78</xdr:row>
      <xdr:rowOff>109220</xdr:rowOff>
    </xdr:to>
    <xdr:sp macro="" textlink="">
      <xdr:nvSpPr>
        <xdr:cNvPr id="431" name="フローチャート: 判断 430"/>
        <xdr:cNvSpPr/>
      </xdr:nvSpPr>
      <xdr:spPr>
        <a:xfrm>
          <a:off x="15621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93997</xdr:rowOff>
    </xdr:from>
    <xdr:ext cx="736600" cy="259045"/>
    <xdr:sp macro="" textlink="">
      <xdr:nvSpPr>
        <xdr:cNvPr id="432" name="テキスト ボックス 431"/>
        <xdr:cNvSpPr txBox="1"/>
      </xdr:nvSpPr>
      <xdr:spPr>
        <a:xfrm>
          <a:off x="15290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3556</xdr:rowOff>
    </xdr:to>
    <xdr:cxnSp macro="">
      <xdr:nvCxnSpPr>
        <xdr:cNvPr id="433" name="直線コネクタ 432"/>
        <xdr:cNvCxnSpPr/>
      </xdr:nvCxnSpPr>
      <xdr:spPr>
        <a:xfrm>
          <a:off x="13893800" y="133309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101346</xdr:rowOff>
    </xdr:from>
    <xdr:to>
      <xdr:col>74</xdr:col>
      <xdr:colOff>31750</xdr:colOff>
      <xdr:row>78</xdr:row>
      <xdr:rowOff>31496</xdr:rowOff>
    </xdr:to>
    <xdr:sp macro="" textlink="">
      <xdr:nvSpPr>
        <xdr:cNvPr id="434" name="フローチャート: 判断 433"/>
        <xdr:cNvSpPr/>
      </xdr:nvSpPr>
      <xdr:spPr>
        <a:xfrm>
          <a:off x="14732000" y="1330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41673</xdr:rowOff>
    </xdr:from>
    <xdr:ext cx="762000" cy="259045"/>
    <xdr:sp macro="" textlink="">
      <xdr:nvSpPr>
        <xdr:cNvPr id="435" name="テキスト ボックス 434"/>
        <xdr:cNvSpPr txBox="1"/>
      </xdr:nvSpPr>
      <xdr:spPr>
        <a:xfrm>
          <a:off x="14401800" y="1307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28702</xdr:rowOff>
    </xdr:from>
    <xdr:to>
      <xdr:col>69</xdr:col>
      <xdr:colOff>92075</xdr:colOff>
      <xdr:row>77</xdr:row>
      <xdr:rowOff>129287</xdr:rowOff>
    </xdr:to>
    <xdr:cxnSp macro="">
      <xdr:nvCxnSpPr>
        <xdr:cNvPr id="436" name="直線コネクタ 435"/>
        <xdr:cNvCxnSpPr/>
      </xdr:nvCxnSpPr>
      <xdr:spPr>
        <a:xfrm>
          <a:off x="13004800" y="13230352"/>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7" name="フローチャート: 判断 436"/>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8" name="テキスト ボックス 437"/>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21099</xdr:rowOff>
    </xdr:from>
    <xdr:ext cx="762000" cy="259045"/>
    <xdr:sp macro="" textlink="">
      <xdr:nvSpPr>
        <xdr:cNvPr id="440" name="テキスト ボックス 439"/>
        <xdr:cNvSpPr txBox="1"/>
      </xdr:nvSpPr>
      <xdr:spPr>
        <a:xfrm>
          <a:off x="12623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119635</xdr:rowOff>
    </xdr:from>
    <xdr:to>
      <xdr:col>82</xdr:col>
      <xdr:colOff>158750</xdr:colOff>
      <xdr:row>78</xdr:row>
      <xdr:rowOff>49785</xdr:rowOff>
    </xdr:to>
    <xdr:sp macro="" textlink="">
      <xdr:nvSpPr>
        <xdr:cNvPr id="446" name="楕円 445"/>
        <xdr:cNvSpPr/>
      </xdr:nvSpPr>
      <xdr:spPr>
        <a:xfrm>
          <a:off x="164592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136162</xdr:rowOff>
    </xdr:from>
    <xdr:ext cx="762000" cy="259045"/>
    <xdr:sp macro="" textlink="">
      <xdr:nvSpPr>
        <xdr:cNvPr id="447" name="公債費以外該当値テキスト"/>
        <xdr:cNvSpPr txBox="1"/>
      </xdr:nvSpPr>
      <xdr:spPr>
        <a:xfrm>
          <a:off x="16598900" y="1316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128778</xdr:rowOff>
    </xdr:from>
    <xdr:to>
      <xdr:col>78</xdr:col>
      <xdr:colOff>120650</xdr:colOff>
      <xdr:row>78</xdr:row>
      <xdr:rowOff>58928</xdr:rowOff>
    </xdr:to>
    <xdr:sp macro="" textlink="">
      <xdr:nvSpPr>
        <xdr:cNvPr id="448" name="楕円 447"/>
        <xdr:cNvSpPr/>
      </xdr:nvSpPr>
      <xdr:spPr>
        <a:xfrm>
          <a:off x="15621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49" name="テキスト ボックス 448"/>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124206</xdr:rowOff>
    </xdr:from>
    <xdr:to>
      <xdr:col>74</xdr:col>
      <xdr:colOff>31750</xdr:colOff>
      <xdr:row>78</xdr:row>
      <xdr:rowOff>54356</xdr:rowOff>
    </xdr:to>
    <xdr:sp macro="" textlink="">
      <xdr:nvSpPr>
        <xdr:cNvPr id="450" name="楕円 449"/>
        <xdr:cNvSpPr/>
      </xdr:nvSpPr>
      <xdr:spPr>
        <a:xfrm>
          <a:off x="14732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39133</xdr:rowOff>
    </xdr:from>
    <xdr:ext cx="762000" cy="259045"/>
    <xdr:sp macro="" textlink="">
      <xdr:nvSpPr>
        <xdr:cNvPr id="451" name="テキスト ボックス 450"/>
        <xdr:cNvSpPr txBox="1"/>
      </xdr:nvSpPr>
      <xdr:spPr>
        <a:xfrm>
          <a:off x="14401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78487</xdr:rowOff>
    </xdr:from>
    <xdr:to>
      <xdr:col>69</xdr:col>
      <xdr:colOff>142875</xdr:colOff>
      <xdr:row>78</xdr:row>
      <xdr:rowOff>8637</xdr:rowOff>
    </xdr:to>
    <xdr:sp macro="" textlink="">
      <xdr:nvSpPr>
        <xdr:cNvPr id="452" name="楕円 451"/>
        <xdr:cNvSpPr/>
      </xdr:nvSpPr>
      <xdr:spPr>
        <a:xfrm>
          <a:off x="13843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164864</xdr:rowOff>
    </xdr:from>
    <xdr:ext cx="762000" cy="259045"/>
    <xdr:sp macro="" textlink="">
      <xdr:nvSpPr>
        <xdr:cNvPr id="453" name="テキスト ボックス 452"/>
        <xdr:cNvSpPr txBox="1"/>
      </xdr:nvSpPr>
      <xdr:spPr>
        <a:xfrm>
          <a:off x="13512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54" name="楕円 453"/>
        <xdr:cNvSpPr/>
      </xdr:nvSpPr>
      <xdr:spPr>
        <a:xfrm>
          <a:off x="12954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64279</xdr:rowOff>
    </xdr:from>
    <xdr:ext cx="762000" cy="259045"/>
    <xdr:sp macro="" textlink="">
      <xdr:nvSpPr>
        <xdr:cNvPr id="455" name="テキスト ボックス 454"/>
        <xdr:cNvSpPr txBox="1"/>
      </xdr:nvSpPr>
      <xdr:spPr>
        <a:xfrm>
          <a:off x="12623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161954</xdr:rowOff>
    </xdr:from>
    <xdr:to>
      <xdr:col>29</xdr:col>
      <xdr:colOff>127000</xdr:colOff>
      <xdr:row>20</xdr:row>
      <xdr:rowOff>46315</xdr:rowOff>
    </xdr:to>
    <xdr:cxnSp macro="">
      <xdr:nvCxnSpPr>
        <xdr:cNvPr id="47" name="直線コネクタ 46"/>
        <xdr:cNvCxnSpPr/>
      </xdr:nvCxnSpPr>
      <xdr:spPr bwMode="auto">
        <a:xfrm flipV="1">
          <a:off x="5651500" y="2095529"/>
          <a:ext cx="0" cy="14274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18392</xdr:rowOff>
    </xdr:from>
    <xdr:ext cx="762000" cy="259045"/>
    <xdr:sp macro="" textlink="">
      <xdr:nvSpPr>
        <xdr:cNvPr id="48" name="人口1人当たり決算額の推移最小値テキスト130"/>
        <xdr:cNvSpPr txBox="1"/>
      </xdr:nvSpPr>
      <xdr:spPr>
        <a:xfrm>
          <a:off x="5740400" y="3495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46315</xdr:rowOff>
    </xdr:from>
    <xdr:to>
      <xdr:col>30</xdr:col>
      <xdr:colOff>25400</xdr:colOff>
      <xdr:row>20</xdr:row>
      <xdr:rowOff>46315</xdr:rowOff>
    </xdr:to>
    <xdr:cxnSp macro="">
      <xdr:nvCxnSpPr>
        <xdr:cNvPr id="49" name="直線コネクタ 48"/>
        <xdr:cNvCxnSpPr/>
      </xdr:nvCxnSpPr>
      <xdr:spPr bwMode="auto">
        <a:xfrm>
          <a:off x="5562600" y="3522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76881</xdr:rowOff>
    </xdr:from>
    <xdr:ext cx="762000" cy="259045"/>
    <xdr:sp macro="" textlink="">
      <xdr:nvSpPr>
        <xdr:cNvPr id="50" name="人口1人当たり決算額の推移最大値テキスト130"/>
        <xdr:cNvSpPr txBox="1"/>
      </xdr:nvSpPr>
      <xdr:spPr>
        <a:xfrm>
          <a:off x="5740400" y="1839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161954</xdr:rowOff>
    </xdr:from>
    <xdr:to>
      <xdr:col>30</xdr:col>
      <xdr:colOff>25400</xdr:colOff>
      <xdr:row>11</xdr:row>
      <xdr:rowOff>161954</xdr:rowOff>
    </xdr:to>
    <xdr:cxnSp macro="">
      <xdr:nvCxnSpPr>
        <xdr:cNvPr id="51" name="直線コネクタ 50"/>
        <xdr:cNvCxnSpPr/>
      </xdr:nvCxnSpPr>
      <xdr:spPr bwMode="auto">
        <a:xfrm>
          <a:off x="5562600" y="20955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84916</xdr:rowOff>
    </xdr:from>
    <xdr:to>
      <xdr:col>29</xdr:col>
      <xdr:colOff>127000</xdr:colOff>
      <xdr:row>17</xdr:row>
      <xdr:rowOff>97522</xdr:rowOff>
    </xdr:to>
    <xdr:cxnSp macro="">
      <xdr:nvCxnSpPr>
        <xdr:cNvPr id="52" name="直線コネクタ 51"/>
        <xdr:cNvCxnSpPr/>
      </xdr:nvCxnSpPr>
      <xdr:spPr bwMode="auto">
        <a:xfrm>
          <a:off x="5003800" y="3047191"/>
          <a:ext cx="6477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35392</xdr:rowOff>
    </xdr:from>
    <xdr:ext cx="762000" cy="259045"/>
    <xdr:sp macro="" textlink="">
      <xdr:nvSpPr>
        <xdr:cNvPr id="53" name="人口1人当たり決算額の推移平均値テキスト130"/>
        <xdr:cNvSpPr txBox="1"/>
      </xdr:nvSpPr>
      <xdr:spPr>
        <a:xfrm>
          <a:off x="5740400" y="2654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18865</xdr:rowOff>
    </xdr:from>
    <xdr:to>
      <xdr:col>29</xdr:col>
      <xdr:colOff>177800</xdr:colOff>
      <xdr:row>16</xdr:row>
      <xdr:rowOff>120465</xdr:rowOff>
    </xdr:to>
    <xdr:sp macro="" textlink="">
      <xdr:nvSpPr>
        <xdr:cNvPr id="54" name="フローチャート: 判断 53"/>
        <xdr:cNvSpPr/>
      </xdr:nvSpPr>
      <xdr:spPr bwMode="auto">
        <a:xfrm>
          <a:off x="5600700" y="280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147683</xdr:rowOff>
    </xdr:from>
    <xdr:to>
      <xdr:col>26</xdr:col>
      <xdr:colOff>50800</xdr:colOff>
      <xdr:row>17</xdr:row>
      <xdr:rowOff>84916</xdr:rowOff>
    </xdr:to>
    <xdr:cxnSp macro="">
      <xdr:nvCxnSpPr>
        <xdr:cNvPr id="55" name="直線コネクタ 54"/>
        <xdr:cNvCxnSpPr/>
      </xdr:nvCxnSpPr>
      <xdr:spPr bwMode="auto">
        <a:xfrm>
          <a:off x="4305300" y="2938508"/>
          <a:ext cx="698500" cy="108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24678</xdr:rowOff>
    </xdr:from>
    <xdr:to>
      <xdr:col>26</xdr:col>
      <xdr:colOff>101600</xdr:colOff>
      <xdr:row>16</xdr:row>
      <xdr:rowOff>126278</xdr:rowOff>
    </xdr:to>
    <xdr:sp macro="" textlink="">
      <xdr:nvSpPr>
        <xdr:cNvPr id="56" name="フローチャート: 判断 55"/>
        <xdr:cNvSpPr/>
      </xdr:nvSpPr>
      <xdr:spPr bwMode="auto">
        <a:xfrm>
          <a:off x="4953000" y="28155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136455</xdr:rowOff>
    </xdr:from>
    <xdr:ext cx="736600" cy="259045"/>
    <xdr:sp macro="" textlink="">
      <xdr:nvSpPr>
        <xdr:cNvPr id="57" name="テキスト ボックス 56"/>
        <xdr:cNvSpPr txBox="1"/>
      </xdr:nvSpPr>
      <xdr:spPr>
        <a:xfrm>
          <a:off x="4622800" y="2584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147683</xdr:rowOff>
    </xdr:from>
    <xdr:to>
      <xdr:col>22</xdr:col>
      <xdr:colOff>114300</xdr:colOff>
      <xdr:row>17</xdr:row>
      <xdr:rowOff>2097</xdr:rowOff>
    </xdr:to>
    <xdr:cxnSp macro="">
      <xdr:nvCxnSpPr>
        <xdr:cNvPr id="58" name="直線コネクタ 57"/>
        <xdr:cNvCxnSpPr/>
      </xdr:nvCxnSpPr>
      <xdr:spPr bwMode="auto">
        <a:xfrm flipV="1">
          <a:off x="3606800" y="2938508"/>
          <a:ext cx="698500" cy="258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3973</xdr:rowOff>
    </xdr:from>
    <xdr:to>
      <xdr:col>22</xdr:col>
      <xdr:colOff>165100</xdr:colOff>
      <xdr:row>16</xdr:row>
      <xdr:rowOff>105573</xdr:rowOff>
    </xdr:to>
    <xdr:sp macro="" textlink="">
      <xdr:nvSpPr>
        <xdr:cNvPr id="59" name="フローチャート: 判断 58"/>
        <xdr:cNvSpPr/>
      </xdr:nvSpPr>
      <xdr:spPr bwMode="auto">
        <a:xfrm>
          <a:off x="42545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115750</xdr:rowOff>
    </xdr:from>
    <xdr:ext cx="762000" cy="259045"/>
    <xdr:sp macro="" textlink="">
      <xdr:nvSpPr>
        <xdr:cNvPr id="60" name="テキスト ボックス 59"/>
        <xdr:cNvSpPr txBox="1"/>
      </xdr:nvSpPr>
      <xdr:spPr>
        <a:xfrm>
          <a:off x="3924300" y="256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2097</xdr:rowOff>
    </xdr:from>
    <xdr:to>
      <xdr:col>18</xdr:col>
      <xdr:colOff>177800</xdr:colOff>
      <xdr:row>17</xdr:row>
      <xdr:rowOff>87626</xdr:rowOff>
    </xdr:to>
    <xdr:cxnSp macro="">
      <xdr:nvCxnSpPr>
        <xdr:cNvPr id="61" name="直線コネクタ 60"/>
        <xdr:cNvCxnSpPr/>
      </xdr:nvCxnSpPr>
      <xdr:spPr bwMode="auto">
        <a:xfrm flipV="1">
          <a:off x="2908300" y="2964372"/>
          <a:ext cx="698500" cy="85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118698</xdr:rowOff>
    </xdr:from>
    <xdr:to>
      <xdr:col>19</xdr:col>
      <xdr:colOff>38100</xdr:colOff>
      <xdr:row>16</xdr:row>
      <xdr:rowOff>48848</xdr:rowOff>
    </xdr:to>
    <xdr:sp macro="" textlink="">
      <xdr:nvSpPr>
        <xdr:cNvPr id="62" name="フローチャート: 判断 61"/>
        <xdr:cNvSpPr/>
      </xdr:nvSpPr>
      <xdr:spPr bwMode="auto">
        <a:xfrm>
          <a:off x="35560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59025</xdr:rowOff>
    </xdr:from>
    <xdr:ext cx="762000" cy="259045"/>
    <xdr:sp macro="" textlink="">
      <xdr:nvSpPr>
        <xdr:cNvPr id="63" name="テキスト ボックス 62"/>
        <xdr:cNvSpPr txBox="1"/>
      </xdr:nvSpPr>
      <xdr:spPr>
        <a:xfrm>
          <a:off x="3225800" y="25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162556</xdr:rowOff>
    </xdr:from>
    <xdr:to>
      <xdr:col>15</xdr:col>
      <xdr:colOff>101600</xdr:colOff>
      <xdr:row>16</xdr:row>
      <xdr:rowOff>92706</xdr:rowOff>
    </xdr:to>
    <xdr:sp macro="" textlink="">
      <xdr:nvSpPr>
        <xdr:cNvPr id="64" name="フローチャート: 判断 63"/>
        <xdr:cNvSpPr/>
      </xdr:nvSpPr>
      <xdr:spPr bwMode="auto">
        <a:xfrm>
          <a:off x="28575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102883</xdr:rowOff>
    </xdr:from>
    <xdr:ext cx="762000" cy="259045"/>
    <xdr:sp macro="" textlink="">
      <xdr:nvSpPr>
        <xdr:cNvPr id="65" name="テキスト ボックス 64"/>
        <xdr:cNvSpPr txBox="1"/>
      </xdr:nvSpPr>
      <xdr:spPr>
        <a:xfrm>
          <a:off x="2527300" y="255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46722</xdr:rowOff>
    </xdr:from>
    <xdr:to>
      <xdr:col>29</xdr:col>
      <xdr:colOff>177800</xdr:colOff>
      <xdr:row>17</xdr:row>
      <xdr:rowOff>148322</xdr:rowOff>
    </xdr:to>
    <xdr:sp macro="" textlink="">
      <xdr:nvSpPr>
        <xdr:cNvPr id="71" name="楕円 70"/>
        <xdr:cNvSpPr/>
      </xdr:nvSpPr>
      <xdr:spPr bwMode="auto">
        <a:xfrm>
          <a:off x="5600700" y="30089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18799</xdr:rowOff>
    </xdr:from>
    <xdr:ext cx="762000" cy="259045"/>
    <xdr:sp macro="" textlink="">
      <xdr:nvSpPr>
        <xdr:cNvPr id="72" name="人口1人当たり決算額の推移該当値テキスト130"/>
        <xdr:cNvSpPr txBox="1"/>
      </xdr:nvSpPr>
      <xdr:spPr>
        <a:xfrm>
          <a:off x="5740400" y="2981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34116</xdr:rowOff>
    </xdr:from>
    <xdr:to>
      <xdr:col>26</xdr:col>
      <xdr:colOff>101600</xdr:colOff>
      <xdr:row>17</xdr:row>
      <xdr:rowOff>135716</xdr:rowOff>
    </xdr:to>
    <xdr:sp macro="" textlink="">
      <xdr:nvSpPr>
        <xdr:cNvPr id="73" name="楕円 72"/>
        <xdr:cNvSpPr/>
      </xdr:nvSpPr>
      <xdr:spPr bwMode="auto">
        <a:xfrm>
          <a:off x="4953000" y="2996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120493</xdr:rowOff>
    </xdr:from>
    <xdr:ext cx="736600" cy="259045"/>
    <xdr:sp macro="" textlink="">
      <xdr:nvSpPr>
        <xdr:cNvPr id="74" name="テキスト ボックス 73"/>
        <xdr:cNvSpPr txBox="1"/>
      </xdr:nvSpPr>
      <xdr:spPr>
        <a:xfrm>
          <a:off x="4622800" y="3082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96883</xdr:rowOff>
    </xdr:from>
    <xdr:to>
      <xdr:col>22</xdr:col>
      <xdr:colOff>165100</xdr:colOff>
      <xdr:row>17</xdr:row>
      <xdr:rowOff>27033</xdr:rowOff>
    </xdr:to>
    <xdr:sp macro="" textlink="">
      <xdr:nvSpPr>
        <xdr:cNvPr id="75" name="楕円 74"/>
        <xdr:cNvSpPr/>
      </xdr:nvSpPr>
      <xdr:spPr bwMode="auto">
        <a:xfrm>
          <a:off x="4254500" y="2887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11810</xdr:rowOff>
    </xdr:from>
    <xdr:ext cx="762000" cy="259045"/>
    <xdr:sp macro="" textlink="">
      <xdr:nvSpPr>
        <xdr:cNvPr id="76" name="テキスト ボックス 75"/>
        <xdr:cNvSpPr txBox="1"/>
      </xdr:nvSpPr>
      <xdr:spPr>
        <a:xfrm>
          <a:off x="3924300" y="29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122747</xdr:rowOff>
    </xdr:from>
    <xdr:to>
      <xdr:col>19</xdr:col>
      <xdr:colOff>38100</xdr:colOff>
      <xdr:row>17</xdr:row>
      <xdr:rowOff>52897</xdr:rowOff>
    </xdr:to>
    <xdr:sp macro="" textlink="">
      <xdr:nvSpPr>
        <xdr:cNvPr id="77" name="楕円 76"/>
        <xdr:cNvSpPr/>
      </xdr:nvSpPr>
      <xdr:spPr bwMode="auto">
        <a:xfrm>
          <a:off x="3556000" y="2913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37674</xdr:rowOff>
    </xdr:from>
    <xdr:ext cx="762000" cy="259045"/>
    <xdr:sp macro="" textlink="">
      <xdr:nvSpPr>
        <xdr:cNvPr id="78" name="テキスト ボックス 77"/>
        <xdr:cNvSpPr txBox="1"/>
      </xdr:nvSpPr>
      <xdr:spPr>
        <a:xfrm>
          <a:off x="3225800" y="299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36826</xdr:rowOff>
    </xdr:from>
    <xdr:to>
      <xdr:col>15</xdr:col>
      <xdr:colOff>101600</xdr:colOff>
      <xdr:row>17</xdr:row>
      <xdr:rowOff>138426</xdr:rowOff>
    </xdr:to>
    <xdr:sp macro="" textlink="">
      <xdr:nvSpPr>
        <xdr:cNvPr id="79" name="楕円 78"/>
        <xdr:cNvSpPr/>
      </xdr:nvSpPr>
      <xdr:spPr bwMode="auto">
        <a:xfrm>
          <a:off x="2857500" y="29991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123203</xdr:rowOff>
    </xdr:from>
    <xdr:ext cx="762000" cy="259045"/>
    <xdr:sp macro="" textlink="">
      <xdr:nvSpPr>
        <xdr:cNvPr id="80" name="テキスト ボックス 79"/>
        <xdr:cNvSpPr txBox="1"/>
      </xdr:nvSpPr>
      <xdr:spPr>
        <a:xfrm>
          <a:off x="2527300" y="308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165519</xdr:rowOff>
    </xdr:from>
    <xdr:to>
      <xdr:col>29</xdr:col>
      <xdr:colOff>127000</xdr:colOff>
      <xdr:row>37</xdr:row>
      <xdr:rowOff>231089</xdr:rowOff>
    </xdr:to>
    <xdr:cxnSp macro="">
      <xdr:nvCxnSpPr>
        <xdr:cNvPr id="108" name="直線コネクタ 107"/>
        <xdr:cNvCxnSpPr/>
      </xdr:nvCxnSpPr>
      <xdr:spPr bwMode="auto">
        <a:xfrm flipV="1">
          <a:off x="5651500" y="6090069"/>
          <a:ext cx="0" cy="12657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203166</xdr:rowOff>
    </xdr:from>
    <xdr:ext cx="762000" cy="259045"/>
    <xdr:sp macro="" textlink="">
      <xdr:nvSpPr>
        <xdr:cNvPr id="109" name="人口1人当たり決算額の推移最小値テキスト445"/>
        <xdr:cNvSpPr txBox="1"/>
      </xdr:nvSpPr>
      <xdr:spPr>
        <a:xfrm>
          <a:off x="5740400" y="7327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231089</xdr:rowOff>
    </xdr:from>
    <xdr:to>
      <xdr:col>30</xdr:col>
      <xdr:colOff>25400</xdr:colOff>
      <xdr:row>37</xdr:row>
      <xdr:rowOff>231089</xdr:rowOff>
    </xdr:to>
    <xdr:cxnSp macro="">
      <xdr:nvCxnSpPr>
        <xdr:cNvPr id="110" name="直線コネクタ 109"/>
        <xdr:cNvCxnSpPr/>
      </xdr:nvCxnSpPr>
      <xdr:spPr bwMode="auto">
        <a:xfrm>
          <a:off x="5562600" y="735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80446</xdr:rowOff>
    </xdr:from>
    <xdr:ext cx="762000" cy="259045"/>
    <xdr:sp macro="" textlink="">
      <xdr:nvSpPr>
        <xdr:cNvPr id="111" name="人口1人当たり決算額の推移最大値テキスト445"/>
        <xdr:cNvSpPr txBox="1"/>
      </xdr:nvSpPr>
      <xdr:spPr>
        <a:xfrm>
          <a:off x="5740400" y="583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165519</xdr:rowOff>
    </xdr:from>
    <xdr:to>
      <xdr:col>30</xdr:col>
      <xdr:colOff>25400</xdr:colOff>
      <xdr:row>33</xdr:row>
      <xdr:rowOff>165519</xdr:rowOff>
    </xdr:to>
    <xdr:cxnSp macro="">
      <xdr:nvCxnSpPr>
        <xdr:cNvPr id="112" name="直線コネクタ 111"/>
        <xdr:cNvCxnSpPr/>
      </xdr:nvCxnSpPr>
      <xdr:spPr bwMode="auto">
        <a:xfrm>
          <a:off x="5562600" y="60900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77622</xdr:rowOff>
    </xdr:from>
    <xdr:to>
      <xdr:col>29</xdr:col>
      <xdr:colOff>127000</xdr:colOff>
      <xdr:row>36</xdr:row>
      <xdr:rowOff>101664</xdr:rowOff>
    </xdr:to>
    <xdr:cxnSp macro="">
      <xdr:nvCxnSpPr>
        <xdr:cNvPr id="113" name="直線コネクタ 112"/>
        <xdr:cNvCxnSpPr/>
      </xdr:nvCxnSpPr>
      <xdr:spPr bwMode="auto">
        <a:xfrm flipV="1">
          <a:off x="5003800" y="7030872"/>
          <a:ext cx="647700" cy="24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42816</xdr:rowOff>
    </xdr:from>
    <xdr:ext cx="762000" cy="259045"/>
    <xdr:sp macro="" textlink="">
      <xdr:nvSpPr>
        <xdr:cNvPr id="114" name="人口1人当たり決算額の推移平均値テキスト445"/>
        <xdr:cNvSpPr txBox="1"/>
      </xdr:nvSpPr>
      <xdr:spPr>
        <a:xfrm>
          <a:off x="5740400" y="6653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197739</xdr:rowOff>
    </xdr:from>
    <xdr:to>
      <xdr:col>29</xdr:col>
      <xdr:colOff>177800</xdr:colOff>
      <xdr:row>35</xdr:row>
      <xdr:rowOff>299339</xdr:rowOff>
    </xdr:to>
    <xdr:sp macro="" textlink="">
      <xdr:nvSpPr>
        <xdr:cNvPr id="115" name="フローチャート: 判断 114"/>
        <xdr:cNvSpPr/>
      </xdr:nvSpPr>
      <xdr:spPr bwMode="auto">
        <a:xfrm>
          <a:off x="56007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101664</xdr:rowOff>
    </xdr:from>
    <xdr:to>
      <xdr:col>26</xdr:col>
      <xdr:colOff>50800</xdr:colOff>
      <xdr:row>37</xdr:row>
      <xdr:rowOff>64173</xdr:rowOff>
    </xdr:to>
    <xdr:cxnSp macro="">
      <xdr:nvCxnSpPr>
        <xdr:cNvPr id="116" name="直線コネクタ 115"/>
        <xdr:cNvCxnSpPr/>
      </xdr:nvCxnSpPr>
      <xdr:spPr bwMode="auto">
        <a:xfrm flipV="1">
          <a:off x="4305300" y="7054914"/>
          <a:ext cx="698500" cy="13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180746</xdr:rowOff>
    </xdr:from>
    <xdr:to>
      <xdr:col>26</xdr:col>
      <xdr:colOff>101600</xdr:colOff>
      <xdr:row>35</xdr:row>
      <xdr:rowOff>282346</xdr:rowOff>
    </xdr:to>
    <xdr:sp macro="" textlink="">
      <xdr:nvSpPr>
        <xdr:cNvPr id="117" name="フローチャート: 判断 116"/>
        <xdr:cNvSpPr/>
      </xdr:nvSpPr>
      <xdr:spPr bwMode="auto">
        <a:xfrm>
          <a:off x="4953000" y="6791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292523</xdr:rowOff>
    </xdr:from>
    <xdr:ext cx="736600" cy="259045"/>
    <xdr:sp macro="" textlink="">
      <xdr:nvSpPr>
        <xdr:cNvPr id="118" name="テキスト ボックス 117"/>
        <xdr:cNvSpPr txBox="1"/>
      </xdr:nvSpPr>
      <xdr:spPr>
        <a:xfrm>
          <a:off x="4622800" y="65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64173</xdr:rowOff>
    </xdr:from>
    <xdr:to>
      <xdr:col>22</xdr:col>
      <xdr:colOff>114300</xdr:colOff>
      <xdr:row>37</xdr:row>
      <xdr:rowOff>78804</xdr:rowOff>
    </xdr:to>
    <xdr:cxnSp macro="">
      <xdr:nvCxnSpPr>
        <xdr:cNvPr id="119" name="直線コネクタ 118"/>
        <xdr:cNvCxnSpPr/>
      </xdr:nvCxnSpPr>
      <xdr:spPr bwMode="auto">
        <a:xfrm flipV="1">
          <a:off x="3606800" y="7188873"/>
          <a:ext cx="698500" cy="146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180480</xdr:rowOff>
    </xdr:from>
    <xdr:to>
      <xdr:col>22</xdr:col>
      <xdr:colOff>165100</xdr:colOff>
      <xdr:row>35</xdr:row>
      <xdr:rowOff>282080</xdr:rowOff>
    </xdr:to>
    <xdr:sp macro="" textlink="">
      <xdr:nvSpPr>
        <xdr:cNvPr id="120" name="フローチャート: 判断 119"/>
        <xdr:cNvSpPr/>
      </xdr:nvSpPr>
      <xdr:spPr bwMode="auto">
        <a:xfrm>
          <a:off x="4254500" y="6790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292257</xdr:rowOff>
    </xdr:from>
    <xdr:ext cx="762000" cy="259045"/>
    <xdr:sp macro="" textlink="">
      <xdr:nvSpPr>
        <xdr:cNvPr id="121" name="テキスト ボックス 120"/>
        <xdr:cNvSpPr txBox="1"/>
      </xdr:nvSpPr>
      <xdr:spPr>
        <a:xfrm>
          <a:off x="3924300" y="655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117170</xdr:rowOff>
    </xdr:from>
    <xdr:to>
      <xdr:col>18</xdr:col>
      <xdr:colOff>177800</xdr:colOff>
      <xdr:row>37</xdr:row>
      <xdr:rowOff>78804</xdr:rowOff>
    </xdr:to>
    <xdr:cxnSp macro="">
      <xdr:nvCxnSpPr>
        <xdr:cNvPr id="122" name="直線コネクタ 121"/>
        <xdr:cNvCxnSpPr/>
      </xdr:nvCxnSpPr>
      <xdr:spPr bwMode="auto">
        <a:xfrm>
          <a:off x="2908300" y="7070420"/>
          <a:ext cx="698500" cy="133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69114</xdr:rowOff>
    </xdr:from>
    <xdr:to>
      <xdr:col>19</xdr:col>
      <xdr:colOff>38100</xdr:colOff>
      <xdr:row>35</xdr:row>
      <xdr:rowOff>170714</xdr:rowOff>
    </xdr:to>
    <xdr:sp macro="" textlink="">
      <xdr:nvSpPr>
        <xdr:cNvPr id="123" name="フローチャート: 判断 122"/>
        <xdr:cNvSpPr/>
      </xdr:nvSpPr>
      <xdr:spPr bwMode="auto">
        <a:xfrm>
          <a:off x="3556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180891</xdr:rowOff>
    </xdr:from>
    <xdr:ext cx="762000" cy="259045"/>
    <xdr:sp macro="" textlink="">
      <xdr:nvSpPr>
        <xdr:cNvPr id="124" name="テキスト ボックス 123"/>
        <xdr:cNvSpPr txBox="1"/>
      </xdr:nvSpPr>
      <xdr:spPr>
        <a:xfrm>
          <a:off x="3225800" y="64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338404</xdr:rowOff>
    </xdr:from>
    <xdr:to>
      <xdr:col>15</xdr:col>
      <xdr:colOff>101600</xdr:colOff>
      <xdr:row>35</xdr:row>
      <xdr:rowOff>97104</xdr:rowOff>
    </xdr:to>
    <xdr:sp macro="" textlink="">
      <xdr:nvSpPr>
        <xdr:cNvPr id="125" name="フローチャート: 判断 124"/>
        <xdr:cNvSpPr/>
      </xdr:nvSpPr>
      <xdr:spPr bwMode="auto">
        <a:xfrm>
          <a:off x="2857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107281</xdr:rowOff>
    </xdr:from>
    <xdr:ext cx="762000" cy="259045"/>
    <xdr:sp macro="" textlink="">
      <xdr:nvSpPr>
        <xdr:cNvPr id="126" name="テキスト ボックス 125"/>
        <xdr:cNvSpPr txBox="1"/>
      </xdr:nvSpPr>
      <xdr:spPr>
        <a:xfrm>
          <a:off x="2527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26822</xdr:rowOff>
    </xdr:from>
    <xdr:to>
      <xdr:col>29</xdr:col>
      <xdr:colOff>177800</xdr:colOff>
      <xdr:row>36</xdr:row>
      <xdr:rowOff>128422</xdr:rowOff>
    </xdr:to>
    <xdr:sp macro="" textlink="">
      <xdr:nvSpPr>
        <xdr:cNvPr id="132" name="楕円 131"/>
        <xdr:cNvSpPr/>
      </xdr:nvSpPr>
      <xdr:spPr bwMode="auto">
        <a:xfrm>
          <a:off x="5600700" y="6980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341799</xdr:rowOff>
    </xdr:from>
    <xdr:ext cx="762000" cy="259045"/>
    <xdr:sp macro="" textlink="">
      <xdr:nvSpPr>
        <xdr:cNvPr id="133" name="人口1人当たり決算額の推移該当値テキスト445"/>
        <xdr:cNvSpPr txBox="1"/>
      </xdr:nvSpPr>
      <xdr:spPr>
        <a:xfrm>
          <a:off x="5740400" y="695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50864</xdr:rowOff>
    </xdr:from>
    <xdr:to>
      <xdr:col>26</xdr:col>
      <xdr:colOff>101600</xdr:colOff>
      <xdr:row>36</xdr:row>
      <xdr:rowOff>152464</xdr:rowOff>
    </xdr:to>
    <xdr:sp macro="" textlink="">
      <xdr:nvSpPr>
        <xdr:cNvPr id="134" name="楕円 133"/>
        <xdr:cNvSpPr/>
      </xdr:nvSpPr>
      <xdr:spPr bwMode="auto">
        <a:xfrm>
          <a:off x="4953000" y="7004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137241</xdr:rowOff>
    </xdr:from>
    <xdr:ext cx="736600" cy="259045"/>
    <xdr:sp macro="" textlink="">
      <xdr:nvSpPr>
        <xdr:cNvPr id="135" name="テキスト ボックス 134"/>
        <xdr:cNvSpPr txBox="1"/>
      </xdr:nvSpPr>
      <xdr:spPr>
        <a:xfrm>
          <a:off x="4622800" y="70904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13373</xdr:rowOff>
    </xdr:from>
    <xdr:to>
      <xdr:col>22</xdr:col>
      <xdr:colOff>165100</xdr:colOff>
      <xdr:row>37</xdr:row>
      <xdr:rowOff>114973</xdr:rowOff>
    </xdr:to>
    <xdr:sp macro="" textlink="">
      <xdr:nvSpPr>
        <xdr:cNvPr id="136" name="楕円 135"/>
        <xdr:cNvSpPr/>
      </xdr:nvSpPr>
      <xdr:spPr bwMode="auto">
        <a:xfrm>
          <a:off x="4254500" y="71380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99750</xdr:rowOff>
    </xdr:from>
    <xdr:ext cx="762000" cy="259045"/>
    <xdr:sp macro="" textlink="">
      <xdr:nvSpPr>
        <xdr:cNvPr id="137" name="テキスト ボックス 136"/>
        <xdr:cNvSpPr txBox="1"/>
      </xdr:nvSpPr>
      <xdr:spPr>
        <a:xfrm>
          <a:off x="3924300" y="7224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28004</xdr:rowOff>
    </xdr:from>
    <xdr:to>
      <xdr:col>19</xdr:col>
      <xdr:colOff>38100</xdr:colOff>
      <xdr:row>37</xdr:row>
      <xdr:rowOff>129604</xdr:rowOff>
    </xdr:to>
    <xdr:sp macro="" textlink="">
      <xdr:nvSpPr>
        <xdr:cNvPr id="138" name="楕円 137"/>
        <xdr:cNvSpPr/>
      </xdr:nvSpPr>
      <xdr:spPr bwMode="auto">
        <a:xfrm>
          <a:off x="3556000" y="71527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114381</xdr:rowOff>
    </xdr:from>
    <xdr:ext cx="762000" cy="259045"/>
    <xdr:sp macro="" textlink="">
      <xdr:nvSpPr>
        <xdr:cNvPr id="139" name="テキスト ボックス 138"/>
        <xdr:cNvSpPr txBox="1"/>
      </xdr:nvSpPr>
      <xdr:spPr>
        <a:xfrm>
          <a:off x="3225800" y="72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66370</xdr:rowOff>
    </xdr:from>
    <xdr:to>
      <xdr:col>15</xdr:col>
      <xdr:colOff>101600</xdr:colOff>
      <xdr:row>36</xdr:row>
      <xdr:rowOff>167970</xdr:rowOff>
    </xdr:to>
    <xdr:sp macro="" textlink="">
      <xdr:nvSpPr>
        <xdr:cNvPr id="140" name="楕円 139"/>
        <xdr:cNvSpPr/>
      </xdr:nvSpPr>
      <xdr:spPr bwMode="auto">
        <a:xfrm>
          <a:off x="2857500" y="7019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152747</xdr:rowOff>
    </xdr:from>
    <xdr:ext cx="762000" cy="259045"/>
    <xdr:sp macro="" textlink="">
      <xdr:nvSpPr>
        <xdr:cNvPr id="141" name="テキスト ボックス 140"/>
        <xdr:cNvSpPr txBox="1"/>
      </xdr:nvSpPr>
      <xdr:spPr>
        <a:xfrm>
          <a:off x="2527300" y="710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125004</xdr:rowOff>
    </xdr:from>
    <xdr:to>
      <xdr:col>24</xdr:col>
      <xdr:colOff>62865</xdr:colOff>
      <xdr:row>38</xdr:row>
      <xdr:rowOff>162201</xdr:rowOff>
    </xdr:to>
    <xdr:cxnSp macro="">
      <xdr:nvCxnSpPr>
        <xdr:cNvPr id="58" name="直線コネクタ 57"/>
        <xdr:cNvCxnSpPr/>
      </xdr:nvCxnSpPr>
      <xdr:spPr>
        <a:xfrm flipV="1">
          <a:off x="4633595" y="5268504"/>
          <a:ext cx="1270" cy="140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166028</xdr:rowOff>
    </xdr:from>
    <xdr:ext cx="534377" cy="259045"/>
    <xdr:sp macro="" textlink="">
      <xdr:nvSpPr>
        <xdr:cNvPr id="59" name="人件費最小値テキスト"/>
        <xdr:cNvSpPr txBox="1"/>
      </xdr:nvSpPr>
      <xdr:spPr>
        <a:xfrm>
          <a:off x="4686300" y="668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162201</xdr:rowOff>
    </xdr:from>
    <xdr:to>
      <xdr:col>24</xdr:col>
      <xdr:colOff>152400</xdr:colOff>
      <xdr:row>38</xdr:row>
      <xdr:rowOff>162201</xdr:rowOff>
    </xdr:to>
    <xdr:cxnSp macro="">
      <xdr:nvCxnSpPr>
        <xdr:cNvPr id="60" name="直線コネクタ 59"/>
        <xdr:cNvCxnSpPr/>
      </xdr:nvCxnSpPr>
      <xdr:spPr>
        <a:xfrm>
          <a:off x="4546600" y="6677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71681</xdr:rowOff>
    </xdr:from>
    <xdr:ext cx="534377" cy="259045"/>
    <xdr:sp macro="" textlink="">
      <xdr:nvSpPr>
        <xdr:cNvPr id="61" name="人件費最大値テキスト"/>
        <xdr:cNvSpPr txBox="1"/>
      </xdr:nvSpPr>
      <xdr:spPr>
        <a:xfrm>
          <a:off x="4686300" y="504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125004</xdr:rowOff>
    </xdr:from>
    <xdr:to>
      <xdr:col>24</xdr:col>
      <xdr:colOff>152400</xdr:colOff>
      <xdr:row>30</xdr:row>
      <xdr:rowOff>125004</xdr:rowOff>
    </xdr:to>
    <xdr:cxnSp macro="">
      <xdr:nvCxnSpPr>
        <xdr:cNvPr id="62" name="直線コネクタ 61"/>
        <xdr:cNvCxnSpPr/>
      </xdr:nvCxnSpPr>
      <xdr:spPr>
        <a:xfrm>
          <a:off x="4546600" y="5268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108414</xdr:rowOff>
    </xdr:from>
    <xdr:to>
      <xdr:col>24</xdr:col>
      <xdr:colOff>63500</xdr:colOff>
      <xdr:row>36</xdr:row>
      <xdr:rowOff>112627</xdr:rowOff>
    </xdr:to>
    <xdr:cxnSp macro="">
      <xdr:nvCxnSpPr>
        <xdr:cNvPr id="63" name="直線コネクタ 62"/>
        <xdr:cNvCxnSpPr/>
      </xdr:nvCxnSpPr>
      <xdr:spPr>
        <a:xfrm>
          <a:off x="3797300" y="6280614"/>
          <a:ext cx="838200" cy="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67755</xdr:rowOff>
    </xdr:from>
    <xdr:ext cx="534377" cy="259045"/>
    <xdr:sp macro="" textlink="">
      <xdr:nvSpPr>
        <xdr:cNvPr id="64" name="人件費平均値テキスト"/>
        <xdr:cNvSpPr txBox="1"/>
      </xdr:nvSpPr>
      <xdr:spPr>
        <a:xfrm>
          <a:off x="4686300" y="572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44878</xdr:rowOff>
    </xdr:from>
    <xdr:to>
      <xdr:col>24</xdr:col>
      <xdr:colOff>114300</xdr:colOff>
      <xdr:row>34</xdr:row>
      <xdr:rowOff>146478</xdr:rowOff>
    </xdr:to>
    <xdr:sp macro="" textlink="">
      <xdr:nvSpPr>
        <xdr:cNvPr id="65" name="フローチャート: 判断 64"/>
        <xdr:cNvSpPr/>
      </xdr:nvSpPr>
      <xdr:spPr>
        <a:xfrm>
          <a:off x="4584700" y="587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47346</xdr:rowOff>
    </xdr:from>
    <xdr:to>
      <xdr:col>19</xdr:col>
      <xdr:colOff>177800</xdr:colOff>
      <xdr:row>36</xdr:row>
      <xdr:rowOff>108414</xdr:rowOff>
    </xdr:to>
    <xdr:cxnSp macro="">
      <xdr:nvCxnSpPr>
        <xdr:cNvPr id="66" name="直線コネクタ 65"/>
        <xdr:cNvCxnSpPr/>
      </xdr:nvCxnSpPr>
      <xdr:spPr>
        <a:xfrm>
          <a:off x="2908300" y="6219546"/>
          <a:ext cx="889000" cy="6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39555</xdr:rowOff>
    </xdr:from>
    <xdr:to>
      <xdr:col>20</xdr:col>
      <xdr:colOff>38100</xdr:colOff>
      <xdr:row>34</xdr:row>
      <xdr:rowOff>141155</xdr:rowOff>
    </xdr:to>
    <xdr:sp macro="" textlink="">
      <xdr:nvSpPr>
        <xdr:cNvPr id="67" name="フローチャート: 判断 66"/>
        <xdr:cNvSpPr/>
      </xdr:nvSpPr>
      <xdr:spPr>
        <a:xfrm>
          <a:off x="3746500" y="586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157682</xdr:rowOff>
    </xdr:from>
    <xdr:ext cx="534377" cy="259045"/>
    <xdr:sp macro="" textlink="">
      <xdr:nvSpPr>
        <xdr:cNvPr id="68" name="テキスト ボックス 67"/>
        <xdr:cNvSpPr txBox="1"/>
      </xdr:nvSpPr>
      <xdr:spPr>
        <a:xfrm>
          <a:off x="3530111" y="564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16811</xdr:rowOff>
    </xdr:from>
    <xdr:to>
      <xdr:col>15</xdr:col>
      <xdr:colOff>50800</xdr:colOff>
      <xdr:row>36</xdr:row>
      <xdr:rowOff>47346</xdr:rowOff>
    </xdr:to>
    <xdr:cxnSp macro="">
      <xdr:nvCxnSpPr>
        <xdr:cNvPr id="69" name="直線コネクタ 68"/>
        <xdr:cNvCxnSpPr/>
      </xdr:nvCxnSpPr>
      <xdr:spPr>
        <a:xfrm>
          <a:off x="2019300" y="6189011"/>
          <a:ext cx="8890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170478</xdr:rowOff>
    </xdr:from>
    <xdr:to>
      <xdr:col>15</xdr:col>
      <xdr:colOff>101600</xdr:colOff>
      <xdr:row>34</xdr:row>
      <xdr:rowOff>100628</xdr:rowOff>
    </xdr:to>
    <xdr:sp macro="" textlink="">
      <xdr:nvSpPr>
        <xdr:cNvPr id="70" name="フローチャート: 判断 69"/>
        <xdr:cNvSpPr/>
      </xdr:nvSpPr>
      <xdr:spPr>
        <a:xfrm>
          <a:off x="2857500" y="582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117155</xdr:rowOff>
    </xdr:from>
    <xdr:ext cx="534377" cy="259045"/>
    <xdr:sp macro="" textlink="">
      <xdr:nvSpPr>
        <xdr:cNvPr id="71" name="テキスト ボックス 70"/>
        <xdr:cNvSpPr txBox="1"/>
      </xdr:nvSpPr>
      <xdr:spPr>
        <a:xfrm>
          <a:off x="2641111" y="560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160731</xdr:rowOff>
    </xdr:from>
    <xdr:to>
      <xdr:col>10</xdr:col>
      <xdr:colOff>114300</xdr:colOff>
      <xdr:row>36</xdr:row>
      <xdr:rowOff>16811</xdr:rowOff>
    </xdr:to>
    <xdr:cxnSp macro="">
      <xdr:nvCxnSpPr>
        <xdr:cNvPr id="72" name="直線コネクタ 71"/>
        <xdr:cNvCxnSpPr/>
      </xdr:nvCxnSpPr>
      <xdr:spPr>
        <a:xfrm>
          <a:off x="1130300" y="6161481"/>
          <a:ext cx="889000" cy="27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130995</xdr:rowOff>
    </xdr:from>
    <xdr:to>
      <xdr:col>10</xdr:col>
      <xdr:colOff>165100</xdr:colOff>
      <xdr:row>34</xdr:row>
      <xdr:rowOff>61145</xdr:rowOff>
    </xdr:to>
    <xdr:sp macro="" textlink="">
      <xdr:nvSpPr>
        <xdr:cNvPr id="73" name="フローチャート: 判断 72"/>
        <xdr:cNvSpPr/>
      </xdr:nvSpPr>
      <xdr:spPr>
        <a:xfrm>
          <a:off x="1968500" y="578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77672</xdr:rowOff>
    </xdr:from>
    <xdr:ext cx="534377" cy="259045"/>
    <xdr:sp macro="" textlink="">
      <xdr:nvSpPr>
        <xdr:cNvPr id="74" name="テキスト ボックス 73"/>
        <xdr:cNvSpPr txBox="1"/>
      </xdr:nvSpPr>
      <xdr:spPr>
        <a:xfrm>
          <a:off x="1752111" y="5564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149251</xdr:rowOff>
    </xdr:from>
    <xdr:to>
      <xdr:col>6</xdr:col>
      <xdr:colOff>38100</xdr:colOff>
      <xdr:row>34</xdr:row>
      <xdr:rowOff>79401</xdr:rowOff>
    </xdr:to>
    <xdr:sp macro="" textlink="">
      <xdr:nvSpPr>
        <xdr:cNvPr id="75" name="フローチャート: 判断 74"/>
        <xdr:cNvSpPr/>
      </xdr:nvSpPr>
      <xdr:spPr>
        <a:xfrm>
          <a:off x="1079500" y="580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95928</xdr:rowOff>
    </xdr:from>
    <xdr:ext cx="534377" cy="259045"/>
    <xdr:sp macro="" textlink="">
      <xdr:nvSpPr>
        <xdr:cNvPr id="76" name="テキスト ボックス 75"/>
        <xdr:cNvSpPr txBox="1"/>
      </xdr:nvSpPr>
      <xdr:spPr>
        <a:xfrm>
          <a:off x="863111" y="5582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61827</xdr:rowOff>
    </xdr:from>
    <xdr:to>
      <xdr:col>24</xdr:col>
      <xdr:colOff>114300</xdr:colOff>
      <xdr:row>36</xdr:row>
      <xdr:rowOff>163427</xdr:rowOff>
    </xdr:to>
    <xdr:sp macro="" textlink="">
      <xdr:nvSpPr>
        <xdr:cNvPr id="82" name="楕円 81"/>
        <xdr:cNvSpPr/>
      </xdr:nvSpPr>
      <xdr:spPr>
        <a:xfrm>
          <a:off x="4584700" y="623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40254</xdr:rowOff>
    </xdr:from>
    <xdr:ext cx="534377" cy="259045"/>
    <xdr:sp macro="" textlink="">
      <xdr:nvSpPr>
        <xdr:cNvPr id="83" name="人件費該当値テキスト"/>
        <xdr:cNvSpPr txBox="1"/>
      </xdr:nvSpPr>
      <xdr:spPr>
        <a:xfrm>
          <a:off x="4686300" y="621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57614</xdr:rowOff>
    </xdr:from>
    <xdr:to>
      <xdr:col>20</xdr:col>
      <xdr:colOff>38100</xdr:colOff>
      <xdr:row>36</xdr:row>
      <xdr:rowOff>159214</xdr:rowOff>
    </xdr:to>
    <xdr:sp macro="" textlink="">
      <xdr:nvSpPr>
        <xdr:cNvPr id="84" name="楕円 83"/>
        <xdr:cNvSpPr/>
      </xdr:nvSpPr>
      <xdr:spPr>
        <a:xfrm>
          <a:off x="3746500" y="622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150341</xdr:rowOff>
    </xdr:from>
    <xdr:ext cx="534377" cy="259045"/>
    <xdr:sp macro="" textlink="">
      <xdr:nvSpPr>
        <xdr:cNvPr id="85" name="テキスト ボックス 84"/>
        <xdr:cNvSpPr txBox="1"/>
      </xdr:nvSpPr>
      <xdr:spPr>
        <a:xfrm>
          <a:off x="3530111" y="63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167996</xdr:rowOff>
    </xdr:from>
    <xdr:to>
      <xdr:col>15</xdr:col>
      <xdr:colOff>101600</xdr:colOff>
      <xdr:row>36</xdr:row>
      <xdr:rowOff>98146</xdr:rowOff>
    </xdr:to>
    <xdr:sp macro="" textlink="">
      <xdr:nvSpPr>
        <xdr:cNvPr id="86" name="楕円 85"/>
        <xdr:cNvSpPr/>
      </xdr:nvSpPr>
      <xdr:spPr>
        <a:xfrm>
          <a:off x="2857500" y="61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89273</xdr:rowOff>
    </xdr:from>
    <xdr:ext cx="534377" cy="259045"/>
    <xdr:sp macro="" textlink="">
      <xdr:nvSpPr>
        <xdr:cNvPr id="87" name="テキスト ボックス 86"/>
        <xdr:cNvSpPr txBox="1"/>
      </xdr:nvSpPr>
      <xdr:spPr>
        <a:xfrm>
          <a:off x="2641111" y="62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137461</xdr:rowOff>
    </xdr:from>
    <xdr:to>
      <xdr:col>10</xdr:col>
      <xdr:colOff>165100</xdr:colOff>
      <xdr:row>36</xdr:row>
      <xdr:rowOff>67611</xdr:rowOff>
    </xdr:to>
    <xdr:sp macro="" textlink="">
      <xdr:nvSpPr>
        <xdr:cNvPr id="88" name="楕円 87"/>
        <xdr:cNvSpPr/>
      </xdr:nvSpPr>
      <xdr:spPr>
        <a:xfrm>
          <a:off x="1968500" y="613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58738</xdr:rowOff>
    </xdr:from>
    <xdr:ext cx="534377" cy="259045"/>
    <xdr:sp macro="" textlink="">
      <xdr:nvSpPr>
        <xdr:cNvPr id="89" name="テキスト ボックス 88"/>
        <xdr:cNvSpPr txBox="1"/>
      </xdr:nvSpPr>
      <xdr:spPr>
        <a:xfrm>
          <a:off x="1752111" y="623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109931</xdr:rowOff>
    </xdr:from>
    <xdr:to>
      <xdr:col>6</xdr:col>
      <xdr:colOff>38100</xdr:colOff>
      <xdr:row>36</xdr:row>
      <xdr:rowOff>40081</xdr:rowOff>
    </xdr:to>
    <xdr:sp macro="" textlink="">
      <xdr:nvSpPr>
        <xdr:cNvPr id="90" name="楕円 89"/>
        <xdr:cNvSpPr/>
      </xdr:nvSpPr>
      <xdr:spPr>
        <a:xfrm>
          <a:off x="1079500" y="61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31208</xdr:rowOff>
    </xdr:from>
    <xdr:ext cx="534377" cy="259045"/>
    <xdr:sp macro="" textlink="">
      <xdr:nvSpPr>
        <xdr:cNvPr id="91" name="テキスト ボックス 90"/>
        <xdr:cNvSpPr txBox="1"/>
      </xdr:nvSpPr>
      <xdr:spPr>
        <a:xfrm>
          <a:off x="863111" y="62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126075</xdr:rowOff>
    </xdr:from>
    <xdr:to>
      <xdr:col>24</xdr:col>
      <xdr:colOff>62865</xdr:colOff>
      <xdr:row>59</xdr:row>
      <xdr:rowOff>76218</xdr:rowOff>
    </xdr:to>
    <xdr:cxnSp macro="">
      <xdr:nvCxnSpPr>
        <xdr:cNvPr id="114" name="直線コネクタ 113"/>
        <xdr:cNvCxnSpPr/>
      </xdr:nvCxnSpPr>
      <xdr:spPr>
        <a:xfrm flipV="1">
          <a:off x="4633595" y="8698575"/>
          <a:ext cx="1270" cy="1493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80045</xdr:rowOff>
    </xdr:from>
    <xdr:ext cx="534377" cy="259045"/>
    <xdr:sp macro="" textlink="">
      <xdr:nvSpPr>
        <xdr:cNvPr id="115" name="物件費最小値テキスト"/>
        <xdr:cNvSpPr txBox="1"/>
      </xdr:nvSpPr>
      <xdr:spPr>
        <a:xfrm>
          <a:off x="4686300" y="1019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76218</xdr:rowOff>
    </xdr:from>
    <xdr:to>
      <xdr:col>24</xdr:col>
      <xdr:colOff>152400</xdr:colOff>
      <xdr:row>59</xdr:row>
      <xdr:rowOff>76218</xdr:rowOff>
    </xdr:to>
    <xdr:cxnSp macro="">
      <xdr:nvCxnSpPr>
        <xdr:cNvPr id="116" name="直線コネクタ 115"/>
        <xdr:cNvCxnSpPr/>
      </xdr:nvCxnSpPr>
      <xdr:spPr>
        <a:xfrm>
          <a:off x="4546600" y="10191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72752</xdr:rowOff>
    </xdr:from>
    <xdr:ext cx="599010" cy="259045"/>
    <xdr:sp macro="" textlink="">
      <xdr:nvSpPr>
        <xdr:cNvPr id="117" name="物件費最大値テキスト"/>
        <xdr:cNvSpPr txBox="1"/>
      </xdr:nvSpPr>
      <xdr:spPr>
        <a:xfrm>
          <a:off x="4686300" y="8473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126075</xdr:rowOff>
    </xdr:from>
    <xdr:to>
      <xdr:col>24</xdr:col>
      <xdr:colOff>152400</xdr:colOff>
      <xdr:row>50</xdr:row>
      <xdr:rowOff>126075</xdr:rowOff>
    </xdr:to>
    <xdr:cxnSp macro="">
      <xdr:nvCxnSpPr>
        <xdr:cNvPr id="118" name="直線コネクタ 117"/>
        <xdr:cNvCxnSpPr/>
      </xdr:nvCxnSpPr>
      <xdr:spPr>
        <a:xfrm>
          <a:off x="4546600" y="869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41265</xdr:rowOff>
    </xdr:from>
    <xdr:to>
      <xdr:col>24</xdr:col>
      <xdr:colOff>63500</xdr:colOff>
      <xdr:row>56</xdr:row>
      <xdr:rowOff>46889</xdr:rowOff>
    </xdr:to>
    <xdr:cxnSp macro="">
      <xdr:nvCxnSpPr>
        <xdr:cNvPr id="119" name="直線コネクタ 118"/>
        <xdr:cNvCxnSpPr/>
      </xdr:nvCxnSpPr>
      <xdr:spPr>
        <a:xfrm flipV="1">
          <a:off x="3797300" y="9642465"/>
          <a:ext cx="838200" cy="5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134421</xdr:rowOff>
    </xdr:from>
    <xdr:ext cx="534377" cy="259045"/>
    <xdr:sp macro="" textlink="">
      <xdr:nvSpPr>
        <xdr:cNvPr id="120" name="物件費平均値テキスト"/>
        <xdr:cNvSpPr txBox="1"/>
      </xdr:nvSpPr>
      <xdr:spPr>
        <a:xfrm>
          <a:off x="4686300" y="9735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155994</xdr:rowOff>
    </xdr:from>
    <xdr:to>
      <xdr:col>24</xdr:col>
      <xdr:colOff>114300</xdr:colOff>
      <xdr:row>57</xdr:row>
      <xdr:rowOff>86144</xdr:rowOff>
    </xdr:to>
    <xdr:sp macro="" textlink="">
      <xdr:nvSpPr>
        <xdr:cNvPr id="121" name="フローチャート: 判断 120"/>
        <xdr:cNvSpPr/>
      </xdr:nvSpPr>
      <xdr:spPr>
        <a:xfrm>
          <a:off x="4584700" y="975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37356</xdr:rowOff>
    </xdr:from>
    <xdr:to>
      <xdr:col>19</xdr:col>
      <xdr:colOff>177800</xdr:colOff>
      <xdr:row>56</xdr:row>
      <xdr:rowOff>46889</xdr:rowOff>
    </xdr:to>
    <xdr:cxnSp macro="">
      <xdr:nvCxnSpPr>
        <xdr:cNvPr id="122" name="直線コネクタ 121"/>
        <xdr:cNvCxnSpPr/>
      </xdr:nvCxnSpPr>
      <xdr:spPr>
        <a:xfrm>
          <a:off x="2908300" y="9638556"/>
          <a:ext cx="889000" cy="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2878</xdr:rowOff>
    </xdr:from>
    <xdr:to>
      <xdr:col>20</xdr:col>
      <xdr:colOff>38100</xdr:colOff>
      <xdr:row>57</xdr:row>
      <xdr:rowOff>104478</xdr:rowOff>
    </xdr:to>
    <xdr:sp macro="" textlink="">
      <xdr:nvSpPr>
        <xdr:cNvPr id="123" name="フローチャート: 判断 122"/>
        <xdr:cNvSpPr/>
      </xdr:nvSpPr>
      <xdr:spPr>
        <a:xfrm>
          <a:off x="3746500" y="9775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95605</xdr:rowOff>
    </xdr:from>
    <xdr:ext cx="534377" cy="259045"/>
    <xdr:sp macro="" textlink="">
      <xdr:nvSpPr>
        <xdr:cNvPr id="124" name="テキスト ボックス 123"/>
        <xdr:cNvSpPr txBox="1"/>
      </xdr:nvSpPr>
      <xdr:spPr>
        <a:xfrm>
          <a:off x="3530111" y="9868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37356</xdr:rowOff>
    </xdr:from>
    <xdr:to>
      <xdr:col>15</xdr:col>
      <xdr:colOff>50800</xdr:colOff>
      <xdr:row>56</xdr:row>
      <xdr:rowOff>118394</xdr:rowOff>
    </xdr:to>
    <xdr:cxnSp macro="">
      <xdr:nvCxnSpPr>
        <xdr:cNvPr id="125" name="直線コネクタ 124"/>
        <xdr:cNvCxnSpPr/>
      </xdr:nvCxnSpPr>
      <xdr:spPr>
        <a:xfrm flipV="1">
          <a:off x="2019300" y="9638556"/>
          <a:ext cx="889000" cy="81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36047</xdr:rowOff>
    </xdr:from>
    <xdr:to>
      <xdr:col>15</xdr:col>
      <xdr:colOff>101600</xdr:colOff>
      <xdr:row>57</xdr:row>
      <xdr:rowOff>137647</xdr:rowOff>
    </xdr:to>
    <xdr:sp macro="" textlink="">
      <xdr:nvSpPr>
        <xdr:cNvPr id="126" name="フローチャート: 判断 125"/>
        <xdr:cNvSpPr/>
      </xdr:nvSpPr>
      <xdr:spPr>
        <a:xfrm>
          <a:off x="2857500" y="980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128774</xdr:rowOff>
    </xdr:from>
    <xdr:ext cx="534377" cy="259045"/>
    <xdr:sp macro="" textlink="">
      <xdr:nvSpPr>
        <xdr:cNvPr id="127" name="テキスト ボックス 126"/>
        <xdr:cNvSpPr txBox="1"/>
      </xdr:nvSpPr>
      <xdr:spPr>
        <a:xfrm>
          <a:off x="2641111" y="99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118394</xdr:rowOff>
    </xdr:from>
    <xdr:to>
      <xdr:col>10</xdr:col>
      <xdr:colOff>114300</xdr:colOff>
      <xdr:row>57</xdr:row>
      <xdr:rowOff>44786</xdr:rowOff>
    </xdr:to>
    <xdr:cxnSp macro="">
      <xdr:nvCxnSpPr>
        <xdr:cNvPr id="128" name="直線コネクタ 127"/>
        <xdr:cNvCxnSpPr/>
      </xdr:nvCxnSpPr>
      <xdr:spPr>
        <a:xfrm flipV="1">
          <a:off x="1130300" y="9719594"/>
          <a:ext cx="889000" cy="9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26309</xdr:rowOff>
    </xdr:from>
    <xdr:to>
      <xdr:col>10</xdr:col>
      <xdr:colOff>165100</xdr:colOff>
      <xdr:row>57</xdr:row>
      <xdr:rowOff>127909</xdr:rowOff>
    </xdr:to>
    <xdr:sp macro="" textlink="">
      <xdr:nvSpPr>
        <xdr:cNvPr id="129" name="フローチャート: 判断 128"/>
        <xdr:cNvSpPr/>
      </xdr:nvSpPr>
      <xdr:spPr>
        <a:xfrm>
          <a:off x="1968500" y="97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119036</xdr:rowOff>
    </xdr:from>
    <xdr:ext cx="534377" cy="259045"/>
    <xdr:sp macro="" textlink="">
      <xdr:nvSpPr>
        <xdr:cNvPr id="130" name="テキスト ボックス 129"/>
        <xdr:cNvSpPr txBox="1"/>
      </xdr:nvSpPr>
      <xdr:spPr>
        <a:xfrm>
          <a:off x="1752111" y="98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85745</xdr:rowOff>
    </xdr:from>
    <xdr:to>
      <xdr:col>6</xdr:col>
      <xdr:colOff>38100</xdr:colOff>
      <xdr:row>58</xdr:row>
      <xdr:rowOff>15895</xdr:rowOff>
    </xdr:to>
    <xdr:sp macro="" textlink="">
      <xdr:nvSpPr>
        <xdr:cNvPr id="131" name="フローチャート: 判断 130"/>
        <xdr:cNvSpPr/>
      </xdr:nvSpPr>
      <xdr:spPr>
        <a:xfrm>
          <a:off x="1079500" y="985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7022</xdr:rowOff>
    </xdr:from>
    <xdr:ext cx="534377" cy="259045"/>
    <xdr:sp macro="" textlink="">
      <xdr:nvSpPr>
        <xdr:cNvPr id="132" name="テキスト ボックス 131"/>
        <xdr:cNvSpPr txBox="1"/>
      </xdr:nvSpPr>
      <xdr:spPr>
        <a:xfrm>
          <a:off x="863111" y="995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161915</xdr:rowOff>
    </xdr:from>
    <xdr:to>
      <xdr:col>24</xdr:col>
      <xdr:colOff>114300</xdr:colOff>
      <xdr:row>56</xdr:row>
      <xdr:rowOff>92065</xdr:rowOff>
    </xdr:to>
    <xdr:sp macro="" textlink="">
      <xdr:nvSpPr>
        <xdr:cNvPr id="138" name="楕円 137"/>
        <xdr:cNvSpPr/>
      </xdr:nvSpPr>
      <xdr:spPr>
        <a:xfrm>
          <a:off x="4584700" y="959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13342</xdr:rowOff>
    </xdr:from>
    <xdr:ext cx="534377" cy="259045"/>
    <xdr:sp macro="" textlink="">
      <xdr:nvSpPr>
        <xdr:cNvPr id="139" name="物件費該当値テキスト"/>
        <xdr:cNvSpPr txBox="1"/>
      </xdr:nvSpPr>
      <xdr:spPr>
        <a:xfrm>
          <a:off x="4686300" y="944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167539</xdr:rowOff>
    </xdr:from>
    <xdr:to>
      <xdr:col>20</xdr:col>
      <xdr:colOff>38100</xdr:colOff>
      <xdr:row>56</xdr:row>
      <xdr:rowOff>97689</xdr:rowOff>
    </xdr:to>
    <xdr:sp macro="" textlink="">
      <xdr:nvSpPr>
        <xdr:cNvPr id="140" name="楕円 139"/>
        <xdr:cNvSpPr/>
      </xdr:nvSpPr>
      <xdr:spPr>
        <a:xfrm>
          <a:off x="3746500" y="9597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114216</xdr:rowOff>
    </xdr:from>
    <xdr:ext cx="534377" cy="259045"/>
    <xdr:sp macro="" textlink="">
      <xdr:nvSpPr>
        <xdr:cNvPr id="141" name="テキスト ボックス 140"/>
        <xdr:cNvSpPr txBox="1"/>
      </xdr:nvSpPr>
      <xdr:spPr>
        <a:xfrm>
          <a:off x="3530111" y="937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158006</xdr:rowOff>
    </xdr:from>
    <xdr:to>
      <xdr:col>15</xdr:col>
      <xdr:colOff>101600</xdr:colOff>
      <xdr:row>56</xdr:row>
      <xdr:rowOff>88156</xdr:rowOff>
    </xdr:to>
    <xdr:sp macro="" textlink="">
      <xdr:nvSpPr>
        <xdr:cNvPr id="142" name="楕円 141"/>
        <xdr:cNvSpPr/>
      </xdr:nvSpPr>
      <xdr:spPr>
        <a:xfrm>
          <a:off x="2857500" y="958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104683</xdr:rowOff>
    </xdr:from>
    <xdr:ext cx="534377" cy="259045"/>
    <xdr:sp macro="" textlink="">
      <xdr:nvSpPr>
        <xdr:cNvPr id="143" name="テキスト ボックス 142"/>
        <xdr:cNvSpPr txBox="1"/>
      </xdr:nvSpPr>
      <xdr:spPr>
        <a:xfrm>
          <a:off x="2641111" y="9362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67594</xdr:rowOff>
    </xdr:from>
    <xdr:to>
      <xdr:col>10</xdr:col>
      <xdr:colOff>165100</xdr:colOff>
      <xdr:row>56</xdr:row>
      <xdr:rowOff>169194</xdr:rowOff>
    </xdr:to>
    <xdr:sp macro="" textlink="">
      <xdr:nvSpPr>
        <xdr:cNvPr id="144" name="楕円 143"/>
        <xdr:cNvSpPr/>
      </xdr:nvSpPr>
      <xdr:spPr>
        <a:xfrm>
          <a:off x="1968500" y="966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14271</xdr:rowOff>
    </xdr:from>
    <xdr:ext cx="534377" cy="259045"/>
    <xdr:sp macro="" textlink="">
      <xdr:nvSpPr>
        <xdr:cNvPr id="145" name="テキスト ボックス 144"/>
        <xdr:cNvSpPr txBox="1"/>
      </xdr:nvSpPr>
      <xdr:spPr>
        <a:xfrm>
          <a:off x="1752111" y="944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165436</xdr:rowOff>
    </xdr:from>
    <xdr:to>
      <xdr:col>6</xdr:col>
      <xdr:colOff>38100</xdr:colOff>
      <xdr:row>57</xdr:row>
      <xdr:rowOff>95586</xdr:rowOff>
    </xdr:to>
    <xdr:sp macro="" textlink="">
      <xdr:nvSpPr>
        <xdr:cNvPr id="146" name="楕円 145"/>
        <xdr:cNvSpPr/>
      </xdr:nvSpPr>
      <xdr:spPr>
        <a:xfrm>
          <a:off x="1079500" y="97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112113</xdr:rowOff>
    </xdr:from>
    <xdr:ext cx="534377" cy="259045"/>
    <xdr:sp macro="" textlink="">
      <xdr:nvSpPr>
        <xdr:cNvPr id="147" name="テキスト ボックス 146"/>
        <xdr:cNvSpPr txBox="1"/>
      </xdr:nvSpPr>
      <xdr:spPr>
        <a:xfrm>
          <a:off x="863111" y="954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158496</xdr:rowOff>
    </xdr:from>
    <xdr:to>
      <xdr:col>24</xdr:col>
      <xdr:colOff>62865</xdr:colOff>
      <xdr:row>78</xdr:row>
      <xdr:rowOff>130938</xdr:rowOff>
    </xdr:to>
    <xdr:cxnSp macro="">
      <xdr:nvCxnSpPr>
        <xdr:cNvPr id="171" name="直線コネクタ 170"/>
        <xdr:cNvCxnSpPr/>
      </xdr:nvCxnSpPr>
      <xdr:spPr>
        <a:xfrm flipV="1">
          <a:off x="4633595" y="11988546"/>
          <a:ext cx="1270" cy="15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134765</xdr:rowOff>
    </xdr:from>
    <xdr:ext cx="378565" cy="259045"/>
    <xdr:sp macro="" textlink="">
      <xdr:nvSpPr>
        <xdr:cNvPr id="172" name="維持補修費最小値テキスト"/>
        <xdr:cNvSpPr txBox="1"/>
      </xdr:nvSpPr>
      <xdr:spPr>
        <a:xfrm>
          <a:off x="4686300" y="13507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130938</xdr:rowOff>
    </xdr:from>
    <xdr:to>
      <xdr:col>24</xdr:col>
      <xdr:colOff>152400</xdr:colOff>
      <xdr:row>78</xdr:row>
      <xdr:rowOff>130938</xdr:rowOff>
    </xdr:to>
    <xdr:cxnSp macro="">
      <xdr:nvCxnSpPr>
        <xdr:cNvPr id="173" name="直線コネクタ 172"/>
        <xdr:cNvCxnSpPr/>
      </xdr:nvCxnSpPr>
      <xdr:spPr>
        <a:xfrm>
          <a:off x="4546600" y="13504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105173</xdr:rowOff>
    </xdr:from>
    <xdr:ext cx="534377" cy="259045"/>
    <xdr:sp macro="" textlink="">
      <xdr:nvSpPr>
        <xdr:cNvPr id="174" name="維持補修費最大値テキスト"/>
        <xdr:cNvSpPr txBox="1"/>
      </xdr:nvSpPr>
      <xdr:spPr>
        <a:xfrm>
          <a:off x="4686300" y="11763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158496</xdr:rowOff>
    </xdr:from>
    <xdr:to>
      <xdr:col>24</xdr:col>
      <xdr:colOff>152400</xdr:colOff>
      <xdr:row>69</xdr:row>
      <xdr:rowOff>158496</xdr:rowOff>
    </xdr:to>
    <xdr:cxnSp macro="">
      <xdr:nvCxnSpPr>
        <xdr:cNvPr id="175" name="直線コネクタ 174"/>
        <xdr:cNvCxnSpPr/>
      </xdr:nvCxnSpPr>
      <xdr:spPr>
        <a:xfrm>
          <a:off x="4546600" y="1198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42672</xdr:rowOff>
    </xdr:from>
    <xdr:to>
      <xdr:col>24</xdr:col>
      <xdr:colOff>63500</xdr:colOff>
      <xdr:row>78</xdr:row>
      <xdr:rowOff>61976</xdr:rowOff>
    </xdr:to>
    <xdr:cxnSp macro="">
      <xdr:nvCxnSpPr>
        <xdr:cNvPr id="176" name="直線コネクタ 175"/>
        <xdr:cNvCxnSpPr/>
      </xdr:nvCxnSpPr>
      <xdr:spPr>
        <a:xfrm>
          <a:off x="3797300" y="1341577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97553</xdr:rowOff>
    </xdr:from>
    <xdr:ext cx="469744" cy="259045"/>
    <xdr:sp macro="" textlink="">
      <xdr:nvSpPr>
        <xdr:cNvPr id="177" name="維持補修費平均値テキスト"/>
        <xdr:cNvSpPr txBox="1"/>
      </xdr:nvSpPr>
      <xdr:spPr>
        <a:xfrm>
          <a:off x="4686300" y="12956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74676</xdr:rowOff>
    </xdr:from>
    <xdr:to>
      <xdr:col>24</xdr:col>
      <xdr:colOff>114300</xdr:colOff>
      <xdr:row>77</xdr:row>
      <xdr:rowOff>4826</xdr:rowOff>
    </xdr:to>
    <xdr:sp macro="" textlink="">
      <xdr:nvSpPr>
        <xdr:cNvPr id="178" name="フローチャート: 判断 177"/>
        <xdr:cNvSpPr/>
      </xdr:nvSpPr>
      <xdr:spPr>
        <a:xfrm>
          <a:off x="4584700" y="131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20065</xdr:rowOff>
    </xdr:from>
    <xdr:to>
      <xdr:col>19</xdr:col>
      <xdr:colOff>177800</xdr:colOff>
      <xdr:row>78</xdr:row>
      <xdr:rowOff>42672</xdr:rowOff>
    </xdr:to>
    <xdr:cxnSp macro="">
      <xdr:nvCxnSpPr>
        <xdr:cNvPr id="179" name="直線コネクタ 178"/>
        <xdr:cNvCxnSpPr/>
      </xdr:nvCxnSpPr>
      <xdr:spPr>
        <a:xfrm>
          <a:off x="2908300" y="13393165"/>
          <a:ext cx="889000" cy="2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90170</xdr:rowOff>
    </xdr:from>
    <xdr:to>
      <xdr:col>20</xdr:col>
      <xdr:colOff>38100</xdr:colOff>
      <xdr:row>77</xdr:row>
      <xdr:rowOff>20320</xdr:rowOff>
    </xdr:to>
    <xdr:sp macro="" textlink="">
      <xdr:nvSpPr>
        <xdr:cNvPr id="180" name="フローチャート: 判断 179"/>
        <xdr:cNvSpPr/>
      </xdr:nvSpPr>
      <xdr:spPr>
        <a:xfrm>
          <a:off x="3746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36847</xdr:rowOff>
    </xdr:from>
    <xdr:ext cx="469744" cy="259045"/>
    <xdr:sp macro="" textlink="">
      <xdr:nvSpPr>
        <xdr:cNvPr id="181" name="テキスト ボックス 180"/>
        <xdr:cNvSpPr txBox="1"/>
      </xdr:nvSpPr>
      <xdr:spPr>
        <a:xfrm>
          <a:off x="3562428" y="1289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10668</xdr:rowOff>
    </xdr:from>
    <xdr:to>
      <xdr:col>15</xdr:col>
      <xdr:colOff>50800</xdr:colOff>
      <xdr:row>78</xdr:row>
      <xdr:rowOff>20065</xdr:rowOff>
    </xdr:to>
    <xdr:cxnSp macro="">
      <xdr:nvCxnSpPr>
        <xdr:cNvPr id="182" name="直線コネクタ 181"/>
        <xdr:cNvCxnSpPr/>
      </xdr:nvCxnSpPr>
      <xdr:spPr>
        <a:xfrm>
          <a:off x="2019300" y="13383768"/>
          <a:ext cx="889000" cy="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92838</xdr:rowOff>
    </xdr:from>
    <xdr:to>
      <xdr:col>15</xdr:col>
      <xdr:colOff>101600</xdr:colOff>
      <xdr:row>77</xdr:row>
      <xdr:rowOff>22988</xdr:rowOff>
    </xdr:to>
    <xdr:sp macro="" textlink="">
      <xdr:nvSpPr>
        <xdr:cNvPr id="183" name="フローチャート: 判断 182"/>
        <xdr:cNvSpPr/>
      </xdr:nvSpPr>
      <xdr:spPr>
        <a:xfrm>
          <a:off x="2857500" y="131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39514</xdr:rowOff>
    </xdr:from>
    <xdr:ext cx="469744" cy="259045"/>
    <xdr:sp macro="" textlink="">
      <xdr:nvSpPr>
        <xdr:cNvPr id="184" name="テキスト ボックス 183"/>
        <xdr:cNvSpPr txBox="1"/>
      </xdr:nvSpPr>
      <xdr:spPr>
        <a:xfrm>
          <a:off x="2673428" y="1289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10668</xdr:rowOff>
    </xdr:from>
    <xdr:to>
      <xdr:col>10</xdr:col>
      <xdr:colOff>114300</xdr:colOff>
      <xdr:row>78</xdr:row>
      <xdr:rowOff>43942</xdr:rowOff>
    </xdr:to>
    <xdr:cxnSp macro="">
      <xdr:nvCxnSpPr>
        <xdr:cNvPr id="185" name="直線コネクタ 184"/>
        <xdr:cNvCxnSpPr/>
      </xdr:nvCxnSpPr>
      <xdr:spPr>
        <a:xfrm flipV="1">
          <a:off x="1130300" y="13383768"/>
          <a:ext cx="889000" cy="3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3811</xdr:rowOff>
    </xdr:from>
    <xdr:to>
      <xdr:col>10</xdr:col>
      <xdr:colOff>165100</xdr:colOff>
      <xdr:row>76</xdr:row>
      <xdr:rowOff>105411</xdr:rowOff>
    </xdr:to>
    <xdr:sp macro="" textlink="">
      <xdr:nvSpPr>
        <xdr:cNvPr id="186" name="フローチャート: 判断 185"/>
        <xdr:cNvSpPr/>
      </xdr:nvSpPr>
      <xdr:spPr>
        <a:xfrm>
          <a:off x="19685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121937</xdr:rowOff>
    </xdr:from>
    <xdr:ext cx="469744" cy="259045"/>
    <xdr:sp macro="" textlink="">
      <xdr:nvSpPr>
        <xdr:cNvPr id="187" name="テキスト ボックス 186"/>
        <xdr:cNvSpPr txBox="1"/>
      </xdr:nvSpPr>
      <xdr:spPr>
        <a:xfrm>
          <a:off x="1784428" y="1280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32258</xdr:rowOff>
    </xdr:from>
    <xdr:to>
      <xdr:col>6</xdr:col>
      <xdr:colOff>38100</xdr:colOff>
      <xdr:row>76</xdr:row>
      <xdr:rowOff>133858</xdr:rowOff>
    </xdr:to>
    <xdr:sp macro="" textlink="">
      <xdr:nvSpPr>
        <xdr:cNvPr id="188" name="フローチャート: 判断 187"/>
        <xdr:cNvSpPr/>
      </xdr:nvSpPr>
      <xdr:spPr>
        <a:xfrm>
          <a:off x="1079500" y="1306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150385</xdr:rowOff>
    </xdr:from>
    <xdr:ext cx="469744" cy="259045"/>
    <xdr:sp macro="" textlink="">
      <xdr:nvSpPr>
        <xdr:cNvPr id="189" name="テキスト ボックス 188"/>
        <xdr:cNvSpPr txBox="1"/>
      </xdr:nvSpPr>
      <xdr:spPr>
        <a:xfrm>
          <a:off x="895428" y="12837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11176</xdr:rowOff>
    </xdr:from>
    <xdr:to>
      <xdr:col>24</xdr:col>
      <xdr:colOff>114300</xdr:colOff>
      <xdr:row>78</xdr:row>
      <xdr:rowOff>112776</xdr:rowOff>
    </xdr:to>
    <xdr:sp macro="" textlink="">
      <xdr:nvSpPr>
        <xdr:cNvPr id="195" name="楕円 194"/>
        <xdr:cNvSpPr/>
      </xdr:nvSpPr>
      <xdr:spPr>
        <a:xfrm>
          <a:off x="4584700" y="133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97553</xdr:rowOff>
    </xdr:from>
    <xdr:ext cx="469744" cy="259045"/>
    <xdr:sp macro="" textlink="">
      <xdr:nvSpPr>
        <xdr:cNvPr id="196" name="維持補修費該当値テキスト"/>
        <xdr:cNvSpPr txBox="1"/>
      </xdr:nvSpPr>
      <xdr:spPr>
        <a:xfrm>
          <a:off x="4686300" y="13299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163322</xdr:rowOff>
    </xdr:from>
    <xdr:to>
      <xdr:col>20</xdr:col>
      <xdr:colOff>38100</xdr:colOff>
      <xdr:row>78</xdr:row>
      <xdr:rowOff>93472</xdr:rowOff>
    </xdr:to>
    <xdr:sp macro="" textlink="">
      <xdr:nvSpPr>
        <xdr:cNvPr id="197" name="楕円 196"/>
        <xdr:cNvSpPr/>
      </xdr:nvSpPr>
      <xdr:spPr>
        <a:xfrm>
          <a:off x="3746500" y="133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84599</xdr:rowOff>
    </xdr:from>
    <xdr:ext cx="469744" cy="259045"/>
    <xdr:sp macro="" textlink="">
      <xdr:nvSpPr>
        <xdr:cNvPr id="198" name="テキスト ボックス 197"/>
        <xdr:cNvSpPr txBox="1"/>
      </xdr:nvSpPr>
      <xdr:spPr>
        <a:xfrm>
          <a:off x="3562428" y="134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140715</xdr:rowOff>
    </xdr:from>
    <xdr:to>
      <xdr:col>15</xdr:col>
      <xdr:colOff>101600</xdr:colOff>
      <xdr:row>78</xdr:row>
      <xdr:rowOff>70865</xdr:rowOff>
    </xdr:to>
    <xdr:sp macro="" textlink="">
      <xdr:nvSpPr>
        <xdr:cNvPr id="199" name="楕円 198"/>
        <xdr:cNvSpPr/>
      </xdr:nvSpPr>
      <xdr:spPr>
        <a:xfrm>
          <a:off x="2857500" y="1334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61992</xdr:rowOff>
    </xdr:from>
    <xdr:ext cx="469744" cy="259045"/>
    <xdr:sp macro="" textlink="">
      <xdr:nvSpPr>
        <xdr:cNvPr id="200" name="テキスト ボックス 199"/>
        <xdr:cNvSpPr txBox="1"/>
      </xdr:nvSpPr>
      <xdr:spPr>
        <a:xfrm>
          <a:off x="2673428" y="13435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131318</xdr:rowOff>
    </xdr:from>
    <xdr:to>
      <xdr:col>10</xdr:col>
      <xdr:colOff>165100</xdr:colOff>
      <xdr:row>78</xdr:row>
      <xdr:rowOff>61468</xdr:rowOff>
    </xdr:to>
    <xdr:sp macro="" textlink="">
      <xdr:nvSpPr>
        <xdr:cNvPr id="201" name="楕円 200"/>
        <xdr:cNvSpPr/>
      </xdr:nvSpPr>
      <xdr:spPr>
        <a:xfrm>
          <a:off x="1968500" y="13332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52595</xdr:rowOff>
    </xdr:from>
    <xdr:ext cx="469744" cy="259045"/>
    <xdr:sp macro="" textlink="">
      <xdr:nvSpPr>
        <xdr:cNvPr id="202" name="テキスト ボックス 201"/>
        <xdr:cNvSpPr txBox="1"/>
      </xdr:nvSpPr>
      <xdr:spPr>
        <a:xfrm>
          <a:off x="1784428" y="13425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164592</xdr:rowOff>
    </xdr:from>
    <xdr:to>
      <xdr:col>6</xdr:col>
      <xdr:colOff>38100</xdr:colOff>
      <xdr:row>78</xdr:row>
      <xdr:rowOff>94742</xdr:rowOff>
    </xdr:to>
    <xdr:sp macro="" textlink="">
      <xdr:nvSpPr>
        <xdr:cNvPr id="203" name="楕円 202"/>
        <xdr:cNvSpPr/>
      </xdr:nvSpPr>
      <xdr:spPr>
        <a:xfrm>
          <a:off x="1079500" y="1336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85869</xdr:rowOff>
    </xdr:from>
    <xdr:ext cx="469744" cy="259045"/>
    <xdr:sp macro="" textlink="">
      <xdr:nvSpPr>
        <xdr:cNvPr id="204" name="テキスト ボックス 203"/>
        <xdr:cNvSpPr txBox="1"/>
      </xdr:nvSpPr>
      <xdr:spPr>
        <a:xfrm>
          <a:off x="895428" y="1345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36513</xdr:rowOff>
    </xdr:from>
    <xdr:to>
      <xdr:col>24</xdr:col>
      <xdr:colOff>62865</xdr:colOff>
      <xdr:row>99</xdr:row>
      <xdr:rowOff>45289</xdr:rowOff>
    </xdr:to>
    <xdr:cxnSp macro="">
      <xdr:nvCxnSpPr>
        <xdr:cNvPr id="229" name="直線コネクタ 228"/>
        <xdr:cNvCxnSpPr/>
      </xdr:nvCxnSpPr>
      <xdr:spPr>
        <a:xfrm flipV="1">
          <a:off x="4633595" y="15638463"/>
          <a:ext cx="1270" cy="1380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49116</xdr:rowOff>
    </xdr:from>
    <xdr:ext cx="534377" cy="259045"/>
    <xdr:sp macro="" textlink="">
      <xdr:nvSpPr>
        <xdr:cNvPr id="230" name="扶助費最小値テキスト"/>
        <xdr:cNvSpPr txBox="1"/>
      </xdr:nvSpPr>
      <xdr:spPr>
        <a:xfrm>
          <a:off x="4686300" y="1702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45289</xdr:rowOff>
    </xdr:from>
    <xdr:to>
      <xdr:col>24</xdr:col>
      <xdr:colOff>152400</xdr:colOff>
      <xdr:row>99</xdr:row>
      <xdr:rowOff>45289</xdr:rowOff>
    </xdr:to>
    <xdr:cxnSp macro="">
      <xdr:nvCxnSpPr>
        <xdr:cNvPr id="231" name="直線コネクタ 230"/>
        <xdr:cNvCxnSpPr/>
      </xdr:nvCxnSpPr>
      <xdr:spPr>
        <a:xfrm>
          <a:off x="4546600" y="1701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154640</xdr:rowOff>
    </xdr:from>
    <xdr:ext cx="599010" cy="259045"/>
    <xdr:sp macro="" textlink="">
      <xdr:nvSpPr>
        <xdr:cNvPr id="232" name="扶助費最大値テキスト"/>
        <xdr:cNvSpPr txBox="1"/>
      </xdr:nvSpPr>
      <xdr:spPr>
        <a:xfrm>
          <a:off x="4686300" y="15413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36513</xdr:rowOff>
    </xdr:from>
    <xdr:to>
      <xdr:col>24</xdr:col>
      <xdr:colOff>152400</xdr:colOff>
      <xdr:row>91</xdr:row>
      <xdr:rowOff>36513</xdr:rowOff>
    </xdr:to>
    <xdr:cxnSp macro="">
      <xdr:nvCxnSpPr>
        <xdr:cNvPr id="233" name="直線コネクタ 232"/>
        <xdr:cNvCxnSpPr/>
      </xdr:nvCxnSpPr>
      <xdr:spPr>
        <a:xfrm>
          <a:off x="4546600" y="1563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23585</xdr:rowOff>
    </xdr:from>
    <xdr:to>
      <xdr:col>24</xdr:col>
      <xdr:colOff>63500</xdr:colOff>
      <xdr:row>97</xdr:row>
      <xdr:rowOff>57341</xdr:rowOff>
    </xdr:to>
    <xdr:cxnSp macro="">
      <xdr:nvCxnSpPr>
        <xdr:cNvPr id="234" name="直線コネクタ 233"/>
        <xdr:cNvCxnSpPr/>
      </xdr:nvCxnSpPr>
      <xdr:spPr>
        <a:xfrm flipV="1">
          <a:off x="3797300" y="16654235"/>
          <a:ext cx="838200" cy="3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4894</xdr:rowOff>
    </xdr:from>
    <xdr:ext cx="599010" cy="259045"/>
    <xdr:sp macro="" textlink="">
      <xdr:nvSpPr>
        <xdr:cNvPr id="235" name="扶助費平均値テキスト"/>
        <xdr:cNvSpPr txBox="1"/>
      </xdr:nvSpPr>
      <xdr:spPr>
        <a:xfrm>
          <a:off x="4686300" y="162926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153467</xdr:rowOff>
    </xdr:from>
    <xdr:to>
      <xdr:col>24</xdr:col>
      <xdr:colOff>114300</xdr:colOff>
      <xdr:row>96</xdr:row>
      <xdr:rowOff>83617</xdr:rowOff>
    </xdr:to>
    <xdr:sp macro="" textlink="">
      <xdr:nvSpPr>
        <xdr:cNvPr id="236" name="フローチャート: 判断 235"/>
        <xdr:cNvSpPr/>
      </xdr:nvSpPr>
      <xdr:spPr>
        <a:xfrm>
          <a:off x="4584700" y="16441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57341</xdr:rowOff>
    </xdr:from>
    <xdr:to>
      <xdr:col>19</xdr:col>
      <xdr:colOff>177800</xdr:colOff>
      <xdr:row>97</xdr:row>
      <xdr:rowOff>137122</xdr:rowOff>
    </xdr:to>
    <xdr:cxnSp macro="">
      <xdr:nvCxnSpPr>
        <xdr:cNvPr id="237" name="直線コネクタ 236"/>
        <xdr:cNvCxnSpPr/>
      </xdr:nvCxnSpPr>
      <xdr:spPr>
        <a:xfrm flipV="1">
          <a:off x="2908300" y="16687991"/>
          <a:ext cx="889000" cy="79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14466</xdr:rowOff>
    </xdr:from>
    <xdr:to>
      <xdr:col>20</xdr:col>
      <xdr:colOff>38100</xdr:colOff>
      <xdr:row>96</xdr:row>
      <xdr:rowOff>116066</xdr:rowOff>
    </xdr:to>
    <xdr:sp macro="" textlink="">
      <xdr:nvSpPr>
        <xdr:cNvPr id="238" name="フローチャート: 判断 237"/>
        <xdr:cNvSpPr/>
      </xdr:nvSpPr>
      <xdr:spPr>
        <a:xfrm>
          <a:off x="3746500" y="1647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132593</xdr:rowOff>
    </xdr:from>
    <xdr:ext cx="534377" cy="259045"/>
    <xdr:sp macro="" textlink="">
      <xdr:nvSpPr>
        <xdr:cNvPr id="239" name="テキスト ボックス 238"/>
        <xdr:cNvSpPr txBox="1"/>
      </xdr:nvSpPr>
      <xdr:spPr>
        <a:xfrm>
          <a:off x="3530111" y="1624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137122</xdr:rowOff>
    </xdr:from>
    <xdr:to>
      <xdr:col>15</xdr:col>
      <xdr:colOff>50800</xdr:colOff>
      <xdr:row>98</xdr:row>
      <xdr:rowOff>22365</xdr:rowOff>
    </xdr:to>
    <xdr:cxnSp macro="">
      <xdr:nvCxnSpPr>
        <xdr:cNvPr id="240" name="直線コネクタ 239"/>
        <xdr:cNvCxnSpPr/>
      </xdr:nvCxnSpPr>
      <xdr:spPr>
        <a:xfrm flipV="1">
          <a:off x="2019300" y="16767772"/>
          <a:ext cx="889000" cy="5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133438</xdr:rowOff>
    </xdr:from>
    <xdr:to>
      <xdr:col>15</xdr:col>
      <xdr:colOff>101600</xdr:colOff>
      <xdr:row>97</xdr:row>
      <xdr:rowOff>63588</xdr:rowOff>
    </xdr:to>
    <xdr:sp macro="" textlink="">
      <xdr:nvSpPr>
        <xdr:cNvPr id="241" name="フローチャート: 判断 240"/>
        <xdr:cNvSpPr/>
      </xdr:nvSpPr>
      <xdr:spPr>
        <a:xfrm>
          <a:off x="2857500" y="16592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80115</xdr:rowOff>
    </xdr:from>
    <xdr:ext cx="534377" cy="259045"/>
    <xdr:sp macro="" textlink="">
      <xdr:nvSpPr>
        <xdr:cNvPr id="242" name="テキスト ボックス 241"/>
        <xdr:cNvSpPr txBox="1"/>
      </xdr:nvSpPr>
      <xdr:spPr>
        <a:xfrm>
          <a:off x="2641111" y="1636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22365</xdr:rowOff>
    </xdr:from>
    <xdr:to>
      <xdr:col>10</xdr:col>
      <xdr:colOff>114300</xdr:colOff>
      <xdr:row>98</xdr:row>
      <xdr:rowOff>71679</xdr:rowOff>
    </xdr:to>
    <xdr:cxnSp macro="">
      <xdr:nvCxnSpPr>
        <xdr:cNvPr id="243" name="直線コネクタ 242"/>
        <xdr:cNvCxnSpPr/>
      </xdr:nvCxnSpPr>
      <xdr:spPr>
        <a:xfrm flipV="1">
          <a:off x="1130300" y="16824465"/>
          <a:ext cx="889000" cy="4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5728</xdr:rowOff>
    </xdr:from>
    <xdr:to>
      <xdr:col>10</xdr:col>
      <xdr:colOff>165100</xdr:colOff>
      <xdr:row>97</xdr:row>
      <xdr:rowOff>107328</xdr:rowOff>
    </xdr:to>
    <xdr:sp macro="" textlink="">
      <xdr:nvSpPr>
        <xdr:cNvPr id="244" name="フローチャート: 判断 243"/>
        <xdr:cNvSpPr/>
      </xdr:nvSpPr>
      <xdr:spPr>
        <a:xfrm>
          <a:off x="1968500" y="1663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123855</xdr:rowOff>
    </xdr:from>
    <xdr:ext cx="534377" cy="259045"/>
    <xdr:sp macro="" textlink="">
      <xdr:nvSpPr>
        <xdr:cNvPr id="245" name="テキスト ボックス 244"/>
        <xdr:cNvSpPr txBox="1"/>
      </xdr:nvSpPr>
      <xdr:spPr>
        <a:xfrm>
          <a:off x="1752111" y="1641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81662</xdr:rowOff>
    </xdr:from>
    <xdr:to>
      <xdr:col>6</xdr:col>
      <xdr:colOff>38100</xdr:colOff>
      <xdr:row>98</xdr:row>
      <xdr:rowOff>11812</xdr:rowOff>
    </xdr:to>
    <xdr:sp macro="" textlink="">
      <xdr:nvSpPr>
        <xdr:cNvPr id="246" name="フローチャート: 判断 245"/>
        <xdr:cNvSpPr/>
      </xdr:nvSpPr>
      <xdr:spPr>
        <a:xfrm>
          <a:off x="1079500" y="1671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28339</xdr:rowOff>
    </xdr:from>
    <xdr:ext cx="534377" cy="259045"/>
    <xdr:sp macro="" textlink="">
      <xdr:nvSpPr>
        <xdr:cNvPr id="247" name="テキスト ボックス 246"/>
        <xdr:cNvSpPr txBox="1"/>
      </xdr:nvSpPr>
      <xdr:spPr>
        <a:xfrm>
          <a:off x="863111" y="1648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144235</xdr:rowOff>
    </xdr:from>
    <xdr:to>
      <xdr:col>24</xdr:col>
      <xdr:colOff>114300</xdr:colOff>
      <xdr:row>97</xdr:row>
      <xdr:rowOff>74385</xdr:rowOff>
    </xdr:to>
    <xdr:sp macro="" textlink="">
      <xdr:nvSpPr>
        <xdr:cNvPr id="253" name="楕円 252"/>
        <xdr:cNvSpPr/>
      </xdr:nvSpPr>
      <xdr:spPr>
        <a:xfrm>
          <a:off x="4584700" y="1660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122662</xdr:rowOff>
    </xdr:from>
    <xdr:ext cx="534377" cy="259045"/>
    <xdr:sp macro="" textlink="">
      <xdr:nvSpPr>
        <xdr:cNvPr id="254" name="扶助費該当値テキスト"/>
        <xdr:cNvSpPr txBox="1"/>
      </xdr:nvSpPr>
      <xdr:spPr>
        <a:xfrm>
          <a:off x="4686300" y="165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6541</xdr:rowOff>
    </xdr:from>
    <xdr:to>
      <xdr:col>20</xdr:col>
      <xdr:colOff>38100</xdr:colOff>
      <xdr:row>97</xdr:row>
      <xdr:rowOff>108141</xdr:rowOff>
    </xdr:to>
    <xdr:sp macro="" textlink="">
      <xdr:nvSpPr>
        <xdr:cNvPr id="255" name="楕円 254"/>
        <xdr:cNvSpPr/>
      </xdr:nvSpPr>
      <xdr:spPr>
        <a:xfrm>
          <a:off x="3746500" y="1663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99268</xdr:rowOff>
    </xdr:from>
    <xdr:ext cx="534377" cy="259045"/>
    <xdr:sp macro="" textlink="">
      <xdr:nvSpPr>
        <xdr:cNvPr id="256" name="テキスト ボックス 255"/>
        <xdr:cNvSpPr txBox="1"/>
      </xdr:nvSpPr>
      <xdr:spPr>
        <a:xfrm>
          <a:off x="3530111" y="16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86322</xdr:rowOff>
    </xdr:from>
    <xdr:to>
      <xdr:col>15</xdr:col>
      <xdr:colOff>101600</xdr:colOff>
      <xdr:row>98</xdr:row>
      <xdr:rowOff>16472</xdr:rowOff>
    </xdr:to>
    <xdr:sp macro="" textlink="">
      <xdr:nvSpPr>
        <xdr:cNvPr id="257" name="楕円 256"/>
        <xdr:cNvSpPr/>
      </xdr:nvSpPr>
      <xdr:spPr>
        <a:xfrm>
          <a:off x="2857500" y="167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7599</xdr:rowOff>
    </xdr:from>
    <xdr:ext cx="534377" cy="259045"/>
    <xdr:sp macro="" textlink="">
      <xdr:nvSpPr>
        <xdr:cNvPr id="258" name="テキスト ボックス 257"/>
        <xdr:cNvSpPr txBox="1"/>
      </xdr:nvSpPr>
      <xdr:spPr>
        <a:xfrm>
          <a:off x="2641111" y="168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143015</xdr:rowOff>
    </xdr:from>
    <xdr:to>
      <xdr:col>10</xdr:col>
      <xdr:colOff>165100</xdr:colOff>
      <xdr:row>98</xdr:row>
      <xdr:rowOff>73165</xdr:rowOff>
    </xdr:to>
    <xdr:sp macro="" textlink="">
      <xdr:nvSpPr>
        <xdr:cNvPr id="259" name="楕円 258"/>
        <xdr:cNvSpPr/>
      </xdr:nvSpPr>
      <xdr:spPr>
        <a:xfrm>
          <a:off x="1968500" y="167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64292</xdr:rowOff>
    </xdr:from>
    <xdr:ext cx="534377" cy="259045"/>
    <xdr:sp macro="" textlink="">
      <xdr:nvSpPr>
        <xdr:cNvPr id="260" name="テキスト ボックス 259"/>
        <xdr:cNvSpPr txBox="1"/>
      </xdr:nvSpPr>
      <xdr:spPr>
        <a:xfrm>
          <a:off x="1752111" y="168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20879</xdr:rowOff>
    </xdr:from>
    <xdr:to>
      <xdr:col>6</xdr:col>
      <xdr:colOff>38100</xdr:colOff>
      <xdr:row>98</xdr:row>
      <xdr:rowOff>122479</xdr:rowOff>
    </xdr:to>
    <xdr:sp macro="" textlink="">
      <xdr:nvSpPr>
        <xdr:cNvPr id="261" name="楕円 260"/>
        <xdr:cNvSpPr/>
      </xdr:nvSpPr>
      <xdr:spPr>
        <a:xfrm>
          <a:off x="1079500" y="168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113606</xdr:rowOff>
    </xdr:from>
    <xdr:ext cx="534377" cy="259045"/>
    <xdr:sp macro="" textlink="">
      <xdr:nvSpPr>
        <xdr:cNvPr id="262" name="テキスト ボックス 261"/>
        <xdr:cNvSpPr txBox="1"/>
      </xdr:nvSpPr>
      <xdr:spPr>
        <a:xfrm>
          <a:off x="863111" y="169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157962</xdr:rowOff>
    </xdr:from>
    <xdr:to>
      <xdr:col>54</xdr:col>
      <xdr:colOff>189865</xdr:colOff>
      <xdr:row>38</xdr:row>
      <xdr:rowOff>47676</xdr:rowOff>
    </xdr:to>
    <xdr:cxnSp macro="">
      <xdr:nvCxnSpPr>
        <xdr:cNvPr id="286" name="直線コネクタ 285"/>
        <xdr:cNvCxnSpPr/>
      </xdr:nvCxnSpPr>
      <xdr:spPr>
        <a:xfrm flipV="1">
          <a:off x="10475595" y="5130012"/>
          <a:ext cx="1270" cy="1432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51503</xdr:rowOff>
    </xdr:from>
    <xdr:ext cx="534377" cy="259045"/>
    <xdr:sp macro="" textlink="">
      <xdr:nvSpPr>
        <xdr:cNvPr id="287" name="補助費等最小値テキスト"/>
        <xdr:cNvSpPr txBox="1"/>
      </xdr:nvSpPr>
      <xdr:spPr>
        <a:xfrm>
          <a:off x="10528300" y="656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47676</xdr:rowOff>
    </xdr:from>
    <xdr:to>
      <xdr:col>55</xdr:col>
      <xdr:colOff>88900</xdr:colOff>
      <xdr:row>38</xdr:row>
      <xdr:rowOff>47676</xdr:rowOff>
    </xdr:to>
    <xdr:cxnSp macro="">
      <xdr:nvCxnSpPr>
        <xdr:cNvPr id="288" name="直線コネクタ 287"/>
        <xdr:cNvCxnSpPr/>
      </xdr:nvCxnSpPr>
      <xdr:spPr>
        <a:xfrm>
          <a:off x="10388600" y="6562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104639</xdr:rowOff>
    </xdr:from>
    <xdr:ext cx="599010" cy="259045"/>
    <xdr:sp macro="" textlink="">
      <xdr:nvSpPr>
        <xdr:cNvPr id="289" name="補助費等最大値テキスト"/>
        <xdr:cNvSpPr txBox="1"/>
      </xdr:nvSpPr>
      <xdr:spPr>
        <a:xfrm>
          <a:off x="10528300" y="490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157962</xdr:rowOff>
    </xdr:from>
    <xdr:to>
      <xdr:col>55</xdr:col>
      <xdr:colOff>88900</xdr:colOff>
      <xdr:row>29</xdr:row>
      <xdr:rowOff>157962</xdr:rowOff>
    </xdr:to>
    <xdr:cxnSp macro="">
      <xdr:nvCxnSpPr>
        <xdr:cNvPr id="290" name="直線コネクタ 289"/>
        <xdr:cNvCxnSpPr/>
      </xdr:nvCxnSpPr>
      <xdr:spPr>
        <a:xfrm>
          <a:off x="10388600" y="513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23381</xdr:rowOff>
    </xdr:from>
    <xdr:to>
      <xdr:col>55</xdr:col>
      <xdr:colOff>0</xdr:colOff>
      <xdr:row>37</xdr:row>
      <xdr:rowOff>24168</xdr:rowOff>
    </xdr:to>
    <xdr:cxnSp macro="">
      <xdr:nvCxnSpPr>
        <xdr:cNvPr id="291" name="直線コネクタ 290"/>
        <xdr:cNvCxnSpPr/>
      </xdr:nvCxnSpPr>
      <xdr:spPr>
        <a:xfrm flipV="1">
          <a:off x="9639300" y="6367031"/>
          <a:ext cx="838200" cy="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112856</xdr:rowOff>
    </xdr:from>
    <xdr:ext cx="534377" cy="259045"/>
    <xdr:sp macro="" textlink="">
      <xdr:nvSpPr>
        <xdr:cNvPr id="292" name="補助費等平均値テキスト"/>
        <xdr:cNvSpPr txBox="1"/>
      </xdr:nvSpPr>
      <xdr:spPr>
        <a:xfrm>
          <a:off x="10528300" y="6113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89979</xdr:rowOff>
    </xdr:from>
    <xdr:to>
      <xdr:col>55</xdr:col>
      <xdr:colOff>50800</xdr:colOff>
      <xdr:row>37</xdr:row>
      <xdr:rowOff>20129</xdr:rowOff>
    </xdr:to>
    <xdr:sp macro="" textlink="">
      <xdr:nvSpPr>
        <xdr:cNvPr id="293" name="フローチャート: 判断 292"/>
        <xdr:cNvSpPr/>
      </xdr:nvSpPr>
      <xdr:spPr>
        <a:xfrm>
          <a:off x="10426700" y="6262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24168</xdr:rowOff>
    </xdr:from>
    <xdr:to>
      <xdr:col>50</xdr:col>
      <xdr:colOff>114300</xdr:colOff>
      <xdr:row>37</xdr:row>
      <xdr:rowOff>50838</xdr:rowOff>
    </xdr:to>
    <xdr:cxnSp macro="">
      <xdr:nvCxnSpPr>
        <xdr:cNvPr id="294" name="直線コネクタ 293"/>
        <xdr:cNvCxnSpPr/>
      </xdr:nvCxnSpPr>
      <xdr:spPr>
        <a:xfrm flipV="1">
          <a:off x="8750300" y="6367818"/>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108966</xdr:rowOff>
    </xdr:from>
    <xdr:to>
      <xdr:col>50</xdr:col>
      <xdr:colOff>165100</xdr:colOff>
      <xdr:row>37</xdr:row>
      <xdr:rowOff>39116</xdr:rowOff>
    </xdr:to>
    <xdr:sp macro="" textlink="">
      <xdr:nvSpPr>
        <xdr:cNvPr id="295" name="フローチャート: 判断 294"/>
        <xdr:cNvSpPr/>
      </xdr:nvSpPr>
      <xdr:spPr>
        <a:xfrm>
          <a:off x="9588500" y="628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55643</xdr:rowOff>
    </xdr:from>
    <xdr:ext cx="534377" cy="259045"/>
    <xdr:sp macro="" textlink="">
      <xdr:nvSpPr>
        <xdr:cNvPr id="296" name="テキスト ボックス 295"/>
        <xdr:cNvSpPr txBox="1"/>
      </xdr:nvSpPr>
      <xdr:spPr>
        <a:xfrm>
          <a:off x="9372111" y="60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50838</xdr:rowOff>
    </xdr:from>
    <xdr:to>
      <xdr:col>45</xdr:col>
      <xdr:colOff>177800</xdr:colOff>
      <xdr:row>37</xdr:row>
      <xdr:rowOff>94488</xdr:rowOff>
    </xdr:to>
    <xdr:cxnSp macro="">
      <xdr:nvCxnSpPr>
        <xdr:cNvPr id="297" name="直線コネクタ 296"/>
        <xdr:cNvCxnSpPr/>
      </xdr:nvCxnSpPr>
      <xdr:spPr>
        <a:xfrm flipV="1">
          <a:off x="7861300" y="6394488"/>
          <a:ext cx="889000" cy="43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129642</xdr:rowOff>
    </xdr:from>
    <xdr:to>
      <xdr:col>46</xdr:col>
      <xdr:colOff>38100</xdr:colOff>
      <xdr:row>37</xdr:row>
      <xdr:rowOff>59792</xdr:rowOff>
    </xdr:to>
    <xdr:sp macro="" textlink="">
      <xdr:nvSpPr>
        <xdr:cNvPr id="298" name="フローチャート: 判断 297"/>
        <xdr:cNvSpPr/>
      </xdr:nvSpPr>
      <xdr:spPr>
        <a:xfrm>
          <a:off x="8699500" y="630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76319</xdr:rowOff>
    </xdr:from>
    <xdr:ext cx="534377" cy="259045"/>
    <xdr:sp macro="" textlink="">
      <xdr:nvSpPr>
        <xdr:cNvPr id="299" name="テキスト ボックス 298"/>
        <xdr:cNvSpPr txBox="1"/>
      </xdr:nvSpPr>
      <xdr:spPr>
        <a:xfrm>
          <a:off x="8483111" y="607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94488</xdr:rowOff>
    </xdr:from>
    <xdr:to>
      <xdr:col>41</xdr:col>
      <xdr:colOff>50800</xdr:colOff>
      <xdr:row>37</xdr:row>
      <xdr:rowOff>146748</xdr:rowOff>
    </xdr:to>
    <xdr:cxnSp macro="">
      <xdr:nvCxnSpPr>
        <xdr:cNvPr id="300" name="直線コネクタ 299"/>
        <xdr:cNvCxnSpPr/>
      </xdr:nvCxnSpPr>
      <xdr:spPr>
        <a:xfrm flipV="1">
          <a:off x="6972300" y="6438138"/>
          <a:ext cx="889000" cy="52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100457</xdr:rowOff>
    </xdr:from>
    <xdr:to>
      <xdr:col>41</xdr:col>
      <xdr:colOff>101600</xdr:colOff>
      <xdr:row>37</xdr:row>
      <xdr:rowOff>30607</xdr:rowOff>
    </xdr:to>
    <xdr:sp macro="" textlink="">
      <xdr:nvSpPr>
        <xdr:cNvPr id="301" name="フローチャート: 判断 300"/>
        <xdr:cNvSpPr/>
      </xdr:nvSpPr>
      <xdr:spPr>
        <a:xfrm>
          <a:off x="7810500" y="62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47134</xdr:rowOff>
    </xdr:from>
    <xdr:ext cx="534377" cy="259045"/>
    <xdr:sp macro="" textlink="">
      <xdr:nvSpPr>
        <xdr:cNvPr id="302" name="テキスト ボックス 301"/>
        <xdr:cNvSpPr txBox="1"/>
      </xdr:nvSpPr>
      <xdr:spPr>
        <a:xfrm>
          <a:off x="7594111" y="604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99111</xdr:rowOff>
    </xdr:from>
    <xdr:to>
      <xdr:col>36</xdr:col>
      <xdr:colOff>165100</xdr:colOff>
      <xdr:row>37</xdr:row>
      <xdr:rowOff>29261</xdr:rowOff>
    </xdr:to>
    <xdr:sp macro="" textlink="">
      <xdr:nvSpPr>
        <xdr:cNvPr id="303" name="フローチャート: 判断 302"/>
        <xdr:cNvSpPr/>
      </xdr:nvSpPr>
      <xdr:spPr>
        <a:xfrm>
          <a:off x="6921500" y="6271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45788</xdr:rowOff>
    </xdr:from>
    <xdr:ext cx="534377" cy="259045"/>
    <xdr:sp macro="" textlink="">
      <xdr:nvSpPr>
        <xdr:cNvPr id="304" name="テキスト ボックス 303"/>
        <xdr:cNvSpPr txBox="1"/>
      </xdr:nvSpPr>
      <xdr:spPr>
        <a:xfrm>
          <a:off x="6705111" y="604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144031</xdr:rowOff>
    </xdr:from>
    <xdr:to>
      <xdr:col>55</xdr:col>
      <xdr:colOff>50800</xdr:colOff>
      <xdr:row>37</xdr:row>
      <xdr:rowOff>74181</xdr:rowOff>
    </xdr:to>
    <xdr:sp macro="" textlink="">
      <xdr:nvSpPr>
        <xdr:cNvPr id="310" name="楕円 309"/>
        <xdr:cNvSpPr/>
      </xdr:nvSpPr>
      <xdr:spPr>
        <a:xfrm>
          <a:off x="10426700" y="631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122458</xdr:rowOff>
    </xdr:from>
    <xdr:ext cx="534377" cy="259045"/>
    <xdr:sp macro="" textlink="">
      <xdr:nvSpPr>
        <xdr:cNvPr id="311" name="補助費等該当値テキスト"/>
        <xdr:cNvSpPr txBox="1"/>
      </xdr:nvSpPr>
      <xdr:spPr>
        <a:xfrm>
          <a:off x="10528300" y="629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144818</xdr:rowOff>
    </xdr:from>
    <xdr:to>
      <xdr:col>50</xdr:col>
      <xdr:colOff>165100</xdr:colOff>
      <xdr:row>37</xdr:row>
      <xdr:rowOff>74968</xdr:rowOff>
    </xdr:to>
    <xdr:sp macro="" textlink="">
      <xdr:nvSpPr>
        <xdr:cNvPr id="312" name="楕円 311"/>
        <xdr:cNvSpPr/>
      </xdr:nvSpPr>
      <xdr:spPr>
        <a:xfrm>
          <a:off x="9588500" y="6317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66095</xdr:rowOff>
    </xdr:from>
    <xdr:ext cx="534377" cy="259045"/>
    <xdr:sp macro="" textlink="">
      <xdr:nvSpPr>
        <xdr:cNvPr id="313" name="テキスト ボックス 312"/>
        <xdr:cNvSpPr txBox="1"/>
      </xdr:nvSpPr>
      <xdr:spPr>
        <a:xfrm>
          <a:off x="9372111" y="640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xdr:rowOff>
    </xdr:from>
    <xdr:to>
      <xdr:col>46</xdr:col>
      <xdr:colOff>38100</xdr:colOff>
      <xdr:row>37</xdr:row>
      <xdr:rowOff>101638</xdr:rowOff>
    </xdr:to>
    <xdr:sp macro="" textlink="">
      <xdr:nvSpPr>
        <xdr:cNvPr id="314" name="楕円 313"/>
        <xdr:cNvSpPr/>
      </xdr:nvSpPr>
      <xdr:spPr>
        <a:xfrm>
          <a:off x="8699500" y="634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92765</xdr:rowOff>
    </xdr:from>
    <xdr:ext cx="534377" cy="259045"/>
    <xdr:sp macro="" textlink="">
      <xdr:nvSpPr>
        <xdr:cNvPr id="315" name="テキスト ボックス 314"/>
        <xdr:cNvSpPr txBox="1"/>
      </xdr:nvSpPr>
      <xdr:spPr>
        <a:xfrm>
          <a:off x="8483111" y="6436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43688</xdr:rowOff>
    </xdr:from>
    <xdr:to>
      <xdr:col>41</xdr:col>
      <xdr:colOff>101600</xdr:colOff>
      <xdr:row>37</xdr:row>
      <xdr:rowOff>145288</xdr:rowOff>
    </xdr:to>
    <xdr:sp macro="" textlink="">
      <xdr:nvSpPr>
        <xdr:cNvPr id="316" name="楕円 315"/>
        <xdr:cNvSpPr/>
      </xdr:nvSpPr>
      <xdr:spPr>
        <a:xfrm>
          <a:off x="7810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136415</xdr:rowOff>
    </xdr:from>
    <xdr:ext cx="534377" cy="259045"/>
    <xdr:sp macro="" textlink="">
      <xdr:nvSpPr>
        <xdr:cNvPr id="317" name="テキスト ボックス 316"/>
        <xdr:cNvSpPr txBox="1"/>
      </xdr:nvSpPr>
      <xdr:spPr>
        <a:xfrm>
          <a:off x="7594111" y="648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95948</xdr:rowOff>
    </xdr:from>
    <xdr:to>
      <xdr:col>36</xdr:col>
      <xdr:colOff>165100</xdr:colOff>
      <xdr:row>38</xdr:row>
      <xdr:rowOff>26098</xdr:rowOff>
    </xdr:to>
    <xdr:sp macro="" textlink="">
      <xdr:nvSpPr>
        <xdr:cNvPr id="318" name="楕円 317"/>
        <xdr:cNvSpPr/>
      </xdr:nvSpPr>
      <xdr:spPr>
        <a:xfrm>
          <a:off x="6921500" y="643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17225</xdr:rowOff>
    </xdr:from>
    <xdr:ext cx="534377" cy="259045"/>
    <xdr:sp macro="" textlink="">
      <xdr:nvSpPr>
        <xdr:cNvPr id="319" name="テキスト ボックス 318"/>
        <xdr:cNvSpPr txBox="1"/>
      </xdr:nvSpPr>
      <xdr:spPr>
        <a:xfrm>
          <a:off x="6705111" y="6532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3" name="テキスト ボックス 332"/>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5" name="テキスト ボックス 334"/>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7" name="テキスト ボックス 336"/>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120432</xdr:rowOff>
    </xdr:from>
    <xdr:to>
      <xdr:col>54</xdr:col>
      <xdr:colOff>189865</xdr:colOff>
      <xdr:row>58</xdr:row>
      <xdr:rowOff>138699</xdr:rowOff>
    </xdr:to>
    <xdr:cxnSp macro="">
      <xdr:nvCxnSpPr>
        <xdr:cNvPr id="345" name="直線コネクタ 344"/>
        <xdr:cNvCxnSpPr/>
      </xdr:nvCxnSpPr>
      <xdr:spPr>
        <a:xfrm flipV="1">
          <a:off x="10475595" y="8692932"/>
          <a:ext cx="1270" cy="138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142526</xdr:rowOff>
    </xdr:from>
    <xdr:ext cx="534377" cy="259045"/>
    <xdr:sp macro="" textlink="">
      <xdr:nvSpPr>
        <xdr:cNvPr id="346" name="普通建設事業費最小値テキスト"/>
        <xdr:cNvSpPr txBox="1"/>
      </xdr:nvSpPr>
      <xdr:spPr>
        <a:xfrm>
          <a:off x="10528300" y="10086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138699</xdr:rowOff>
    </xdr:from>
    <xdr:to>
      <xdr:col>55</xdr:col>
      <xdr:colOff>88900</xdr:colOff>
      <xdr:row>58</xdr:row>
      <xdr:rowOff>138699</xdr:rowOff>
    </xdr:to>
    <xdr:cxnSp macro="">
      <xdr:nvCxnSpPr>
        <xdr:cNvPr id="347" name="直線コネクタ 346"/>
        <xdr:cNvCxnSpPr/>
      </xdr:nvCxnSpPr>
      <xdr:spPr>
        <a:xfrm>
          <a:off x="10388600" y="10082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67109</xdr:rowOff>
    </xdr:from>
    <xdr:ext cx="599010" cy="259045"/>
    <xdr:sp macro="" textlink="">
      <xdr:nvSpPr>
        <xdr:cNvPr id="348" name="普通建設事業費最大値テキスト"/>
        <xdr:cNvSpPr txBox="1"/>
      </xdr:nvSpPr>
      <xdr:spPr>
        <a:xfrm>
          <a:off x="10528300" y="8468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120432</xdr:rowOff>
    </xdr:from>
    <xdr:to>
      <xdr:col>55</xdr:col>
      <xdr:colOff>88900</xdr:colOff>
      <xdr:row>50</xdr:row>
      <xdr:rowOff>120432</xdr:rowOff>
    </xdr:to>
    <xdr:cxnSp macro="">
      <xdr:nvCxnSpPr>
        <xdr:cNvPr id="349" name="直線コネクタ 348"/>
        <xdr:cNvCxnSpPr/>
      </xdr:nvCxnSpPr>
      <xdr:spPr>
        <a:xfrm>
          <a:off x="10388600" y="869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109993</xdr:rowOff>
    </xdr:from>
    <xdr:to>
      <xdr:col>55</xdr:col>
      <xdr:colOff>0</xdr:colOff>
      <xdr:row>56</xdr:row>
      <xdr:rowOff>155811</xdr:rowOff>
    </xdr:to>
    <xdr:cxnSp macro="">
      <xdr:nvCxnSpPr>
        <xdr:cNvPr id="350" name="直線コネクタ 349"/>
        <xdr:cNvCxnSpPr/>
      </xdr:nvCxnSpPr>
      <xdr:spPr>
        <a:xfrm>
          <a:off x="9639300" y="9539743"/>
          <a:ext cx="838200" cy="217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121019</xdr:rowOff>
    </xdr:from>
    <xdr:ext cx="534377" cy="259045"/>
    <xdr:sp macro="" textlink="">
      <xdr:nvSpPr>
        <xdr:cNvPr id="351" name="普通建設事業費平均値テキスト"/>
        <xdr:cNvSpPr txBox="1"/>
      </xdr:nvSpPr>
      <xdr:spPr>
        <a:xfrm>
          <a:off x="10528300" y="9550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98142</xdr:rowOff>
    </xdr:from>
    <xdr:to>
      <xdr:col>55</xdr:col>
      <xdr:colOff>50800</xdr:colOff>
      <xdr:row>57</xdr:row>
      <xdr:rowOff>28292</xdr:rowOff>
    </xdr:to>
    <xdr:sp macro="" textlink="">
      <xdr:nvSpPr>
        <xdr:cNvPr id="352" name="フローチャート: 判断 351"/>
        <xdr:cNvSpPr/>
      </xdr:nvSpPr>
      <xdr:spPr>
        <a:xfrm>
          <a:off x="10426700" y="969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51</xdr:row>
      <xdr:rowOff>113781</xdr:rowOff>
    </xdr:from>
    <xdr:to>
      <xdr:col>50</xdr:col>
      <xdr:colOff>114300</xdr:colOff>
      <xdr:row>55</xdr:row>
      <xdr:rowOff>109993</xdr:rowOff>
    </xdr:to>
    <xdr:cxnSp macro="">
      <xdr:nvCxnSpPr>
        <xdr:cNvPr id="353" name="直線コネクタ 352"/>
        <xdr:cNvCxnSpPr/>
      </xdr:nvCxnSpPr>
      <xdr:spPr>
        <a:xfrm>
          <a:off x="8750300" y="8857731"/>
          <a:ext cx="889000" cy="68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117432</xdr:rowOff>
    </xdr:from>
    <xdr:to>
      <xdr:col>50</xdr:col>
      <xdr:colOff>165100</xdr:colOff>
      <xdr:row>57</xdr:row>
      <xdr:rowOff>47582</xdr:rowOff>
    </xdr:to>
    <xdr:sp macro="" textlink="">
      <xdr:nvSpPr>
        <xdr:cNvPr id="354" name="フローチャート: 判断 353"/>
        <xdr:cNvSpPr/>
      </xdr:nvSpPr>
      <xdr:spPr>
        <a:xfrm>
          <a:off x="9588500" y="971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38709</xdr:rowOff>
    </xdr:from>
    <xdr:ext cx="534377" cy="259045"/>
    <xdr:sp macro="" textlink="">
      <xdr:nvSpPr>
        <xdr:cNvPr id="355" name="テキスト ボックス 354"/>
        <xdr:cNvSpPr txBox="1"/>
      </xdr:nvSpPr>
      <xdr:spPr>
        <a:xfrm>
          <a:off x="9372111" y="98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113781</xdr:rowOff>
    </xdr:from>
    <xdr:to>
      <xdr:col>45</xdr:col>
      <xdr:colOff>177800</xdr:colOff>
      <xdr:row>54</xdr:row>
      <xdr:rowOff>170213</xdr:rowOff>
    </xdr:to>
    <xdr:cxnSp macro="">
      <xdr:nvCxnSpPr>
        <xdr:cNvPr id="356" name="直線コネクタ 355"/>
        <xdr:cNvCxnSpPr/>
      </xdr:nvCxnSpPr>
      <xdr:spPr>
        <a:xfrm flipV="1">
          <a:off x="7861300" y="8857731"/>
          <a:ext cx="889000" cy="57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80551</xdr:rowOff>
    </xdr:from>
    <xdr:to>
      <xdr:col>46</xdr:col>
      <xdr:colOff>38100</xdr:colOff>
      <xdr:row>57</xdr:row>
      <xdr:rowOff>10701</xdr:rowOff>
    </xdr:to>
    <xdr:sp macro="" textlink="">
      <xdr:nvSpPr>
        <xdr:cNvPr id="357" name="フローチャート: 判断 356"/>
        <xdr:cNvSpPr/>
      </xdr:nvSpPr>
      <xdr:spPr>
        <a:xfrm>
          <a:off x="8699500" y="96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1828</xdr:rowOff>
    </xdr:from>
    <xdr:ext cx="534377" cy="259045"/>
    <xdr:sp macro="" textlink="">
      <xdr:nvSpPr>
        <xdr:cNvPr id="358" name="テキスト ボックス 357"/>
        <xdr:cNvSpPr txBox="1"/>
      </xdr:nvSpPr>
      <xdr:spPr>
        <a:xfrm>
          <a:off x="8483111" y="977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170213</xdr:rowOff>
    </xdr:from>
    <xdr:to>
      <xdr:col>41</xdr:col>
      <xdr:colOff>50800</xdr:colOff>
      <xdr:row>57</xdr:row>
      <xdr:rowOff>2083</xdr:rowOff>
    </xdr:to>
    <xdr:cxnSp macro="">
      <xdr:nvCxnSpPr>
        <xdr:cNvPr id="359" name="直線コネクタ 358"/>
        <xdr:cNvCxnSpPr/>
      </xdr:nvCxnSpPr>
      <xdr:spPr>
        <a:xfrm flipV="1">
          <a:off x="6972300" y="9428513"/>
          <a:ext cx="889000" cy="3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150350</xdr:rowOff>
    </xdr:from>
    <xdr:to>
      <xdr:col>41</xdr:col>
      <xdr:colOff>101600</xdr:colOff>
      <xdr:row>56</xdr:row>
      <xdr:rowOff>80500</xdr:rowOff>
    </xdr:to>
    <xdr:sp macro="" textlink="">
      <xdr:nvSpPr>
        <xdr:cNvPr id="360" name="フローチャート: 判断 359"/>
        <xdr:cNvSpPr/>
      </xdr:nvSpPr>
      <xdr:spPr>
        <a:xfrm>
          <a:off x="7810500" y="95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71627</xdr:rowOff>
    </xdr:from>
    <xdr:ext cx="534377" cy="259045"/>
    <xdr:sp macro="" textlink="">
      <xdr:nvSpPr>
        <xdr:cNvPr id="361" name="テキスト ボックス 360"/>
        <xdr:cNvSpPr txBox="1"/>
      </xdr:nvSpPr>
      <xdr:spPr>
        <a:xfrm>
          <a:off x="7594111" y="967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8999</xdr:rowOff>
    </xdr:from>
    <xdr:to>
      <xdr:col>36</xdr:col>
      <xdr:colOff>165100</xdr:colOff>
      <xdr:row>56</xdr:row>
      <xdr:rowOff>110599</xdr:rowOff>
    </xdr:to>
    <xdr:sp macro="" textlink="">
      <xdr:nvSpPr>
        <xdr:cNvPr id="362" name="フローチャート: 判断 361"/>
        <xdr:cNvSpPr/>
      </xdr:nvSpPr>
      <xdr:spPr>
        <a:xfrm>
          <a:off x="6921500" y="9610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127126</xdr:rowOff>
    </xdr:from>
    <xdr:ext cx="534377" cy="259045"/>
    <xdr:sp macro="" textlink="">
      <xdr:nvSpPr>
        <xdr:cNvPr id="363" name="テキスト ボックス 362"/>
        <xdr:cNvSpPr txBox="1"/>
      </xdr:nvSpPr>
      <xdr:spPr>
        <a:xfrm>
          <a:off x="6705111" y="938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105011</xdr:rowOff>
    </xdr:from>
    <xdr:to>
      <xdr:col>55</xdr:col>
      <xdr:colOff>50800</xdr:colOff>
      <xdr:row>57</xdr:row>
      <xdr:rowOff>35161</xdr:rowOff>
    </xdr:to>
    <xdr:sp macro="" textlink="">
      <xdr:nvSpPr>
        <xdr:cNvPr id="369" name="楕円 368"/>
        <xdr:cNvSpPr/>
      </xdr:nvSpPr>
      <xdr:spPr>
        <a:xfrm>
          <a:off x="10426700" y="970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83438</xdr:rowOff>
    </xdr:from>
    <xdr:ext cx="534377" cy="259045"/>
    <xdr:sp macro="" textlink="">
      <xdr:nvSpPr>
        <xdr:cNvPr id="370" name="普通建設事業費該当値テキスト"/>
        <xdr:cNvSpPr txBox="1"/>
      </xdr:nvSpPr>
      <xdr:spPr>
        <a:xfrm>
          <a:off x="10528300" y="96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59193</xdr:rowOff>
    </xdr:from>
    <xdr:to>
      <xdr:col>50</xdr:col>
      <xdr:colOff>165100</xdr:colOff>
      <xdr:row>55</xdr:row>
      <xdr:rowOff>160793</xdr:rowOff>
    </xdr:to>
    <xdr:sp macro="" textlink="">
      <xdr:nvSpPr>
        <xdr:cNvPr id="371" name="楕円 370"/>
        <xdr:cNvSpPr/>
      </xdr:nvSpPr>
      <xdr:spPr>
        <a:xfrm>
          <a:off x="9588500" y="948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5870</xdr:rowOff>
    </xdr:from>
    <xdr:ext cx="534377" cy="259045"/>
    <xdr:sp macro="" textlink="">
      <xdr:nvSpPr>
        <xdr:cNvPr id="372" name="テキスト ボックス 371"/>
        <xdr:cNvSpPr txBox="1"/>
      </xdr:nvSpPr>
      <xdr:spPr>
        <a:xfrm>
          <a:off x="9372111" y="92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51</xdr:row>
      <xdr:rowOff>62981</xdr:rowOff>
    </xdr:from>
    <xdr:to>
      <xdr:col>46</xdr:col>
      <xdr:colOff>38100</xdr:colOff>
      <xdr:row>51</xdr:row>
      <xdr:rowOff>164581</xdr:rowOff>
    </xdr:to>
    <xdr:sp macro="" textlink="">
      <xdr:nvSpPr>
        <xdr:cNvPr id="373" name="楕円 372"/>
        <xdr:cNvSpPr/>
      </xdr:nvSpPr>
      <xdr:spPr>
        <a:xfrm>
          <a:off x="8699500" y="880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50</xdr:row>
      <xdr:rowOff>9658</xdr:rowOff>
    </xdr:from>
    <xdr:ext cx="599010" cy="259045"/>
    <xdr:sp macro="" textlink="">
      <xdr:nvSpPr>
        <xdr:cNvPr id="374" name="テキスト ボックス 373"/>
        <xdr:cNvSpPr txBox="1"/>
      </xdr:nvSpPr>
      <xdr:spPr>
        <a:xfrm>
          <a:off x="8450795" y="858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119413</xdr:rowOff>
    </xdr:from>
    <xdr:to>
      <xdr:col>41</xdr:col>
      <xdr:colOff>101600</xdr:colOff>
      <xdr:row>55</xdr:row>
      <xdr:rowOff>49563</xdr:rowOff>
    </xdr:to>
    <xdr:sp macro="" textlink="">
      <xdr:nvSpPr>
        <xdr:cNvPr id="375" name="楕円 374"/>
        <xdr:cNvSpPr/>
      </xdr:nvSpPr>
      <xdr:spPr>
        <a:xfrm>
          <a:off x="7810500" y="937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66090</xdr:rowOff>
    </xdr:from>
    <xdr:ext cx="534377" cy="259045"/>
    <xdr:sp macro="" textlink="">
      <xdr:nvSpPr>
        <xdr:cNvPr id="376" name="テキスト ボックス 375"/>
        <xdr:cNvSpPr txBox="1"/>
      </xdr:nvSpPr>
      <xdr:spPr>
        <a:xfrm>
          <a:off x="7594111" y="915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122733</xdr:rowOff>
    </xdr:from>
    <xdr:to>
      <xdr:col>36</xdr:col>
      <xdr:colOff>165100</xdr:colOff>
      <xdr:row>57</xdr:row>
      <xdr:rowOff>52883</xdr:rowOff>
    </xdr:to>
    <xdr:sp macro="" textlink="">
      <xdr:nvSpPr>
        <xdr:cNvPr id="377" name="楕円 376"/>
        <xdr:cNvSpPr/>
      </xdr:nvSpPr>
      <xdr:spPr>
        <a:xfrm>
          <a:off x="6921500" y="972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44010</xdr:rowOff>
    </xdr:from>
    <xdr:ext cx="534377" cy="259045"/>
    <xdr:sp macro="" textlink="">
      <xdr:nvSpPr>
        <xdr:cNvPr id="378" name="テキスト ボックス 377"/>
        <xdr:cNvSpPr txBox="1"/>
      </xdr:nvSpPr>
      <xdr:spPr>
        <a:xfrm>
          <a:off x="6705111" y="98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124937</xdr:rowOff>
    </xdr:from>
    <xdr:to>
      <xdr:col>54</xdr:col>
      <xdr:colOff>189865</xdr:colOff>
      <xdr:row>79</xdr:row>
      <xdr:rowOff>44450</xdr:rowOff>
    </xdr:to>
    <xdr:cxnSp macro="">
      <xdr:nvCxnSpPr>
        <xdr:cNvPr id="402" name="直線コネクタ 401"/>
        <xdr:cNvCxnSpPr/>
      </xdr:nvCxnSpPr>
      <xdr:spPr>
        <a:xfrm flipV="1">
          <a:off x="10475595" y="12640787"/>
          <a:ext cx="1270" cy="948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71614</xdr:rowOff>
    </xdr:from>
    <xdr:ext cx="534377" cy="259045"/>
    <xdr:sp macro="" textlink="">
      <xdr:nvSpPr>
        <xdr:cNvPr id="405" name="普通建設事業費 （ うち新規整備　）最大値テキスト"/>
        <xdr:cNvSpPr txBox="1"/>
      </xdr:nvSpPr>
      <xdr:spPr>
        <a:xfrm>
          <a:off x="10528300" y="1241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124937</xdr:rowOff>
    </xdr:from>
    <xdr:to>
      <xdr:col>55</xdr:col>
      <xdr:colOff>88900</xdr:colOff>
      <xdr:row>73</xdr:row>
      <xdr:rowOff>124937</xdr:rowOff>
    </xdr:to>
    <xdr:cxnSp macro="">
      <xdr:nvCxnSpPr>
        <xdr:cNvPr id="406" name="直線コネクタ 405"/>
        <xdr:cNvCxnSpPr/>
      </xdr:nvCxnSpPr>
      <xdr:spPr>
        <a:xfrm>
          <a:off x="10388600" y="1264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38011</xdr:rowOff>
    </xdr:from>
    <xdr:to>
      <xdr:col>55</xdr:col>
      <xdr:colOff>0</xdr:colOff>
      <xdr:row>77</xdr:row>
      <xdr:rowOff>53994</xdr:rowOff>
    </xdr:to>
    <xdr:cxnSp macro="">
      <xdr:nvCxnSpPr>
        <xdr:cNvPr id="407" name="直線コネクタ 406"/>
        <xdr:cNvCxnSpPr/>
      </xdr:nvCxnSpPr>
      <xdr:spPr>
        <a:xfrm>
          <a:off x="9639300" y="12896761"/>
          <a:ext cx="838200" cy="35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115333</xdr:rowOff>
    </xdr:from>
    <xdr:ext cx="534377" cy="259045"/>
    <xdr:sp macro="" textlink="">
      <xdr:nvSpPr>
        <xdr:cNvPr id="408" name="普通建設事業費 （ うち新規整備　）平均値テキスト"/>
        <xdr:cNvSpPr txBox="1"/>
      </xdr:nvSpPr>
      <xdr:spPr>
        <a:xfrm>
          <a:off x="10528300" y="133169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136906</xdr:rowOff>
    </xdr:from>
    <xdr:to>
      <xdr:col>55</xdr:col>
      <xdr:colOff>50800</xdr:colOff>
      <xdr:row>78</xdr:row>
      <xdr:rowOff>67056</xdr:rowOff>
    </xdr:to>
    <xdr:sp macro="" textlink="">
      <xdr:nvSpPr>
        <xdr:cNvPr id="409" name="フローチャート: 判断 408"/>
        <xdr:cNvSpPr/>
      </xdr:nvSpPr>
      <xdr:spPr>
        <a:xfrm>
          <a:off x="10426700" y="1333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104496</xdr:rowOff>
    </xdr:from>
    <xdr:to>
      <xdr:col>50</xdr:col>
      <xdr:colOff>114300</xdr:colOff>
      <xdr:row>75</xdr:row>
      <xdr:rowOff>38011</xdr:rowOff>
    </xdr:to>
    <xdr:cxnSp macro="">
      <xdr:nvCxnSpPr>
        <xdr:cNvPr id="410" name="直線コネクタ 409"/>
        <xdr:cNvCxnSpPr/>
      </xdr:nvCxnSpPr>
      <xdr:spPr>
        <a:xfrm>
          <a:off x="8750300" y="12277446"/>
          <a:ext cx="889000" cy="61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152546</xdr:rowOff>
    </xdr:from>
    <xdr:to>
      <xdr:col>50</xdr:col>
      <xdr:colOff>165100</xdr:colOff>
      <xdr:row>78</xdr:row>
      <xdr:rowOff>82696</xdr:rowOff>
    </xdr:to>
    <xdr:sp macro="" textlink="">
      <xdr:nvSpPr>
        <xdr:cNvPr id="411" name="フローチャート: 判断 410"/>
        <xdr:cNvSpPr/>
      </xdr:nvSpPr>
      <xdr:spPr>
        <a:xfrm>
          <a:off x="9588500" y="1335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73823</xdr:rowOff>
    </xdr:from>
    <xdr:ext cx="469744" cy="259045"/>
    <xdr:sp macro="" textlink="">
      <xdr:nvSpPr>
        <xdr:cNvPr id="412" name="テキスト ボックス 411"/>
        <xdr:cNvSpPr txBox="1"/>
      </xdr:nvSpPr>
      <xdr:spPr>
        <a:xfrm>
          <a:off x="9404428" y="1344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104496</xdr:rowOff>
    </xdr:from>
    <xdr:to>
      <xdr:col>45</xdr:col>
      <xdr:colOff>177800</xdr:colOff>
      <xdr:row>74</xdr:row>
      <xdr:rowOff>89827</xdr:rowOff>
    </xdr:to>
    <xdr:cxnSp macro="">
      <xdr:nvCxnSpPr>
        <xdr:cNvPr id="413" name="直線コネクタ 412"/>
        <xdr:cNvCxnSpPr/>
      </xdr:nvCxnSpPr>
      <xdr:spPr>
        <a:xfrm flipV="1">
          <a:off x="7861300" y="12277446"/>
          <a:ext cx="889000" cy="49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168815</xdr:rowOff>
    </xdr:from>
    <xdr:to>
      <xdr:col>46</xdr:col>
      <xdr:colOff>38100</xdr:colOff>
      <xdr:row>77</xdr:row>
      <xdr:rowOff>98965</xdr:rowOff>
    </xdr:to>
    <xdr:sp macro="" textlink="">
      <xdr:nvSpPr>
        <xdr:cNvPr id="414" name="フローチャート: 判断 413"/>
        <xdr:cNvSpPr/>
      </xdr:nvSpPr>
      <xdr:spPr>
        <a:xfrm>
          <a:off x="8699500" y="1319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90092</xdr:rowOff>
    </xdr:from>
    <xdr:ext cx="534377" cy="259045"/>
    <xdr:sp macro="" textlink="">
      <xdr:nvSpPr>
        <xdr:cNvPr id="415" name="テキスト ボックス 414"/>
        <xdr:cNvSpPr txBox="1"/>
      </xdr:nvSpPr>
      <xdr:spPr>
        <a:xfrm>
          <a:off x="8483111" y="1329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102997</xdr:rowOff>
    </xdr:from>
    <xdr:to>
      <xdr:col>41</xdr:col>
      <xdr:colOff>101600</xdr:colOff>
      <xdr:row>77</xdr:row>
      <xdr:rowOff>33147</xdr:rowOff>
    </xdr:to>
    <xdr:sp macro="" textlink="">
      <xdr:nvSpPr>
        <xdr:cNvPr id="416" name="フローチャート: 判断 415"/>
        <xdr:cNvSpPr/>
      </xdr:nvSpPr>
      <xdr:spPr>
        <a:xfrm>
          <a:off x="7810500" y="131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24274</xdr:rowOff>
    </xdr:from>
    <xdr:ext cx="534377" cy="259045"/>
    <xdr:sp macro="" textlink="">
      <xdr:nvSpPr>
        <xdr:cNvPr id="417" name="テキスト ボックス 416"/>
        <xdr:cNvSpPr txBox="1"/>
      </xdr:nvSpPr>
      <xdr:spPr>
        <a:xfrm>
          <a:off x="7594111" y="132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3194</xdr:rowOff>
    </xdr:from>
    <xdr:to>
      <xdr:col>55</xdr:col>
      <xdr:colOff>50800</xdr:colOff>
      <xdr:row>77</xdr:row>
      <xdr:rowOff>104794</xdr:rowOff>
    </xdr:to>
    <xdr:sp macro="" textlink="">
      <xdr:nvSpPr>
        <xdr:cNvPr id="423" name="楕円 422"/>
        <xdr:cNvSpPr/>
      </xdr:nvSpPr>
      <xdr:spPr>
        <a:xfrm>
          <a:off x="10426700" y="1320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26071</xdr:rowOff>
    </xdr:from>
    <xdr:ext cx="534377" cy="259045"/>
    <xdr:sp macro="" textlink="">
      <xdr:nvSpPr>
        <xdr:cNvPr id="424" name="普通建設事業費 （ うち新規整備　）該当値テキスト"/>
        <xdr:cNvSpPr txBox="1"/>
      </xdr:nvSpPr>
      <xdr:spPr>
        <a:xfrm>
          <a:off x="10528300" y="130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158661</xdr:rowOff>
    </xdr:from>
    <xdr:to>
      <xdr:col>50</xdr:col>
      <xdr:colOff>165100</xdr:colOff>
      <xdr:row>75</xdr:row>
      <xdr:rowOff>88811</xdr:rowOff>
    </xdr:to>
    <xdr:sp macro="" textlink="">
      <xdr:nvSpPr>
        <xdr:cNvPr id="425" name="楕円 424"/>
        <xdr:cNvSpPr/>
      </xdr:nvSpPr>
      <xdr:spPr>
        <a:xfrm>
          <a:off x="9588500" y="128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105338</xdr:rowOff>
    </xdr:from>
    <xdr:ext cx="534377" cy="259045"/>
    <xdr:sp macro="" textlink="">
      <xdr:nvSpPr>
        <xdr:cNvPr id="426" name="テキスト ボックス 425"/>
        <xdr:cNvSpPr txBox="1"/>
      </xdr:nvSpPr>
      <xdr:spPr>
        <a:xfrm>
          <a:off x="9372111" y="126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53696</xdr:rowOff>
    </xdr:from>
    <xdr:to>
      <xdr:col>46</xdr:col>
      <xdr:colOff>38100</xdr:colOff>
      <xdr:row>71</xdr:row>
      <xdr:rowOff>155296</xdr:rowOff>
    </xdr:to>
    <xdr:sp macro="" textlink="">
      <xdr:nvSpPr>
        <xdr:cNvPr id="427" name="楕円 426"/>
        <xdr:cNvSpPr/>
      </xdr:nvSpPr>
      <xdr:spPr>
        <a:xfrm>
          <a:off x="8699500" y="1222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373</xdr:rowOff>
    </xdr:from>
    <xdr:ext cx="534377" cy="259045"/>
    <xdr:sp macro="" textlink="">
      <xdr:nvSpPr>
        <xdr:cNvPr id="428" name="テキスト ボックス 427"/>
        <xdr:cNvSpPr txBox="1"/>
      </xdr:nvSpPr>
      <xdr:spPr>
        <a:xfrm>
          <a:off x="8483111" y="1200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39027</xdr:rowOff>
    </xdr:from>
    <xdr:to>
      <xdr:col>41</xdr:col>
      <xdr:colOff>101600</xdr:colOff>
      <xdr:row>74</xdr:row>
      <xdr:rowOff>140627</xdr:rowOff>
    </xdr:to>
    <xdr:sp macro="" textlink="">
      <xdr:nvSpPr>
        <xdr:cNvPr id="429" name="楕円 428"/>
        <xdr:cNvSpPr/>
      </xdr:nvSpPr>
      <xdr:spPr>
        <a:xfrm>
          <a:off x="7810500" y="1272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157154</xdr:rowOff>
    </xdr:from>
    <xdr:ext cx="534377" cy="259045"/>
    <xdr:sp macro="" textlink="">
      <xdr:nvSpPr>
        <xdr:cNvPr id="430" name="テキスト ボックス 429"/>
        <xdr:cNvSpPr txBox="1"/>
      </xdr:nvSpPr>
      <xdr:spPr>
        <a:xfrm>
          <a:off x="7594111" y="125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11367</xdr:rowOff>
    </xdr:from>
    <xdr:to>
      <xdr:col>54</xdr:col>
      <xdr:colOff>189865</xdr:colOff>
      <xdr:row>98</xdr:row>
      <xdr:rowOff>162294</xdr:rowOff>
    </xdr:to>
    <xdr:cxnSp macro="">
      <xdr:nvCxnSpPr>
        <xdr:cNvPr id="454" name="直線コネクタ 453"/>
        <xdr:cNvCxnSpPr/>
      </xdr:nvCxnSpPr>
      <xdr:spPr>
        <a:xfrm flipV="1">
          <a:off x="10475595" y="15613317"/>
          <a:ext cx="1270" cy="1351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166121</xdr:rowOff>
    </xdr:from>
    <xdr:ext cx="469744" cy="259045"/>
    <xdr:sp macro="" textlink="">
      <xdr:nvSpPr>
        <xdr:cNvPr id="455" name="普通建設事業費 （ うち更新整備　）最小値テキスト"/>
        <xdr:cNvSpPr txBox="1"/>
      </xdr:nvSpPr>
      <xdr:spPr>
        <a:xfrm>
          <a:off x="10528300" y="1696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162294</xdr:rowOff>
    </xdr:from>
    <xdr:to>
      <xdr:col>55</xdr:col>
      <xdr:colOff>88900</xdr:colOff>
      <xdr:row>98</xdr:row>
      <xdr:rowOff>162294</xdr:rowOff>
    </xdr:to>
    <xdr:cxnSp macro="">
      <xdr:nvCxnSpPr>
        <xdr:cNvPr id="456" name="直線コネクタ 455"/>
        <xdr:cNvCxnSpPr/>
      </xdr:nvCxnSpPr>
      <xdr:spPr>
        <a:xfrm>
          <a:off x="10388600" y="16964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129494</xdr:rowOff>
    </xdr:from>
    <xdr:ext cx="599010" cy="259045"/>
    <xdr:sp macro="" textlink="">
      <xdr:nvSpPr>
        <xdr:cNvPr id="457" name="普通建設事業費 （ うち更新整備　）最大値テキスト"/>
        <xdr:cNvSpPr txBox="1"/>
      </xdr:nvSpPr>
      <xdr:spPr>
        <a:xfrm>
          <a:off x="10528300" y="15388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11367</xdr:rowOff>
    </xdr:from>
    <xdr:to>
      <xdr:col>55</xdr:col>
      <xdr:colOff>88900</xdr:colOff>
      <xdr:row>91</xdr:row>
      <xdr:rowOff>11367</xdr:rowOff>
    </xdr:to>
    <xdr:cxnSp macro="">
      <xdr:nvCxnSpPr>
        <xdr:cNvPr id="458" name="直線コネクタ 457"/>
        <xdr:cNvCxnSpPr/>
      </xdr:nvCxnSpPr>
      <xdr:spPr>
        <a:xfrm>
          <a:off x="10388600" y="15613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xdr:rowOff>
    </xdr:from>
    <xdr:to>
      <xdr:col>55</xdr:col>
      <xdr:colOff>0</xdr:colOff>
      <xdr:row>98</xdr:row>
      <xdr:rowOff>44235</xdr:rowOff>
    </xdr:to>
    <xdr:cxnSp macro="">
      <xdr:nvCxnSpPr>
        <xdr:cNvPr id="459" name="直線コネクタ 458"/>
        <xdr:cNvCxnSpPr/>
      </xdr:nvCxnSpPr>
      <xdr:spPr>
        <a:xfrm>
          <a:off x="9639300" y="16802608"/>
          <a:ext cx="838200" cy="4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79264</xdr:rowOff>
    </xdr:from>
    <xdr:ext cx="534377" cy="259045"/>
    <xdr:sp macro="" textlink="">
      <xdr:nvSpPr>
        <xdr:cNvPr id="460" name="普通建設事業費 （ うち更新整備　）平均値テキスト"/>
        <xdr:cNvSpPr txBox="1"/>
      </xdr:nvSpPr>
      <xdr:spPr>
        <a:xfrm>
          <a:off x="10528300" y="165384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56387</xdr:rowOff>
    </xdr:from>
    <xdr:to>
      <xdr:col>55</xdr:col>
      <xdr:colOff>50800</xdr:colOff>
      <xdr:row>97</xdr:row>
      <xdr:rowOff>157987</xdr:rowOff>
    </xdr:to>
    <xdr:sp macro="" textlink="">
      <xdr:nvSpPr>
        <xdr:cNvPr id="461" name="フローチャート: 判断 460"/>
        <xdr:cNvSpPr/>
      </xdr:nvSpPr>
      <xdr:spPr>
        <a:xfrm>
          <a:off x="10426700" y="1668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17653</xdr:rowOff>
    </xdr:from>
    <xdr:to>
      <xdr:col>50</xdr:col>
      <xdr:colOff>114300</xdr:colOff>
      <xdr:row>98</xdr:row>
      <xdr:rowOff>508</xdr:rowOff>
    </xdr:to>
    <xdr:cxnSp macro="">
      <xdr:nvCxnSpPr>
        <xdr:cNvPr id="462" name="直線コネクタ 461"/>
        <xdr:cNvCxnSpPr/>
      </xdr:nvCxnSpPr>
      <xdr:spPr>
        <a:xfrm>
          <a:off x="8750300" y="16648303"/>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56832</xdr:rowOff>
    </xdr:from>
    <xdr:to>
      <xdr:col>50</xdr:col>
      <xdr:colOff>165100</xdr:colOff>
      <xdr:row>97</xdr:row>
      <xdr:rowOff>158432</xdr:rowOff>
    </xdr:to>
    <xdr:sp macro="" textlink="">
      <xdr:nvSpPr>
        <xdr:cNvPr id="463" name="フローチャート: 判断 462"/>
        <xdr:cNvSpPr/>
      </xdr:nvSpPr>
      <xdr:spPr>
        <a:xfrm>
          <a:off x="9588500" y="1668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3509</xdr:rowOff>
    </xdr:from>
    <xdr:ext cx="534377" cy="259045"/>
    <xdr:sp macro="" textlink="">
      <xdr:nvSpPr>
        <xdr:cNvPr id="464" name="テキスト ボックス 463"/>
        <xdr:cNvSpPr txBox="1"/>
      </xdr:nvSpPr>
      <xdr:spPr>
        <a:xfrm>
          <a:off x="9372111" y="164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17653</xdr:rowOff>
    </xdr:from>
    <xdr:to>
      <xdr:col>45</xdr:col>
      <xdr:colOff>177800</xdr:colOff>
      <xdr:row>97</xdr:row>
      <xdr:rowOff>120217</xdr:rowOff>
    </xdr:to>
    <xdr:cxnSp macro="">
      <xdr:nvCxnSpPr>
        <xdr:cNvPr id="465" name="直線コネクタ 464"/>
        <xdr:cNvCxnSpPr/>
      </xdr:nvCxnSpPr>
      <xdr:spPr>
        <a:xfrm flipV="1">
          <a:off x="7861300" y="16648303"/>
          <a:ext cx="889000" cy="10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98755</xdr:rowOff>
    </xdr:from>
    <xdr:to>
      <xdr:col>46</xdr:col>
      <xdr:colOff>38100</xdr:colOff>
      <xdr:row>98</xdr:row>
      <xdr:rowOff>28905</xdr:rowOff>
    </xdr:to>
    <xdr:sp macro="" textlink="">
      <xdr:nvSpPr>
        <xdr:cNvPr id="466" name="フローチャート: 判断 465"/>
        <xdr:cNvSpPr/>
      </xdr:nvSpPr>
      <xdr:spPr>
        <a:xfrm>
          <a:off x="8699500" y="1672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20032</xdr:rowOff>
    </xdr:from>
    <xdr:ext cx="534377" cy="259045"/>
    <xdr:sp macro="" textlink="">
      <xdr:nvSpPr>
        <xdr:cNvPr id="467" name="テキスト ボックス 466"/>
        <xdr:cNvSpPr txBox="1"/>
      </xdr:nvSpPr>
      <xdr:spPr>
        <a:xfrm>
          <a:off x="8483111" y="16822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65176</xdr:rowOff>
    </xdr:from>
    <xdr:to>
      <xdr:col>41</xdr:col>
      <xdr:colOff>101600</xdr:colOff>
      <xdr:row>97</xdr:row>
      <xdr:rowOff>166776</xdr:rowOff>
    </xdr:to>
    <xdr:sp macro="" textlink="">
      <xdr:nvSpPr>
        <xdr:cNvPr id="468" name="フローチャート: 判断 467"/>
        <xdr:cNvSpPr/>
      </xdr:nvSpPr>
      <xdr:spPr>
        <a:xfrm>
          <a:off x="7810500" y="1669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11853</xdr:rowOff>
    </xdr:from>
    <xdr:ext cx="534377" cy="259045"/>
    <xdr:sp macro="" textlink="">
      <xdr:nvSpPr>
        <xdr:cNvPr id="469" name="テキスト ボックス 468"/>
        <xdr:cNvSpPr txBox="1"/>
      </xdr:nvSpPr>
      <xdr:spPr>
        <a:xfrm>
          <a:off x="7594111" y="1647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164885</xdr:rowOff>
    </xdr:from>
    <xdr:to>
      <xdr:col>55</xdr:col>
      <xdr:colOff>50800</xdr:colOff>
      <xdr:row>98</xdr:row>
      <xdr:rowOff>95035</xdr:rowOff>
    </xdr:to>
    <xdr:sp macro="" textlink="">
      <xdr:nvSpPr>
        <xdr:cNvPr id="475" name="楕円 474"/>
        <xdr:cNvSpPr/>
      </xdr:nvSpPr>
      <xdr:spPr>
        <a:xfrm>
          <a:off x="10426700" y="1679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79812</xdr:rowOff>
    </xdr:from>
    <xdr:ext cx="534377" cy="259045"/>
    <xdr:sp macro="" textlink="">
      <xdr:nvSpPr>
        <xdr:cNvPr id="476" name="普通建設事業費 （ うち更新整備　）該当値テキスト"/>
        <xdr:cNvSpPr txBox="1"/>
      </xdr:nvSpPr>
      <xdr:spPr>
        <a:xfrm>
          <a:off x="10528300" y="1671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121158</xdr:rowOff>
    </xdr:from>
    <xdr:to>
      <xdr:col>50</xdr:col>
      <xdr:colOff>165100</xdr:colOff>
      <xdr:row>98</xdr:row>
      <xdr:rowOff>51308</xdr:rowOff>
    </xdr:to>
    <xdr:sp macro="" textlink="">
      <xdr:nvSpPr>
        <xdr:cNvPr id="477" name="楕円 476"/>
        <xdr:cNvSpPr/>
      </xdr:nvSpPr>
      <xdr:spPr>
        <a:xfrm>
          <a:off x="9588500" y="1675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42435</xdr:rowOff>
    </xdr:from>
    <xdr:ext cx="534377" cy="259045"/>
    <xdr:sp macro="" textlink="">
      <xdr:nvSpPr>
        <xdr:cNvPr id="478" name="テキスト ボックス 477"/>
        <xdr:cNvSpPr txBox="1"/>
      </xdr:nvSpPr>
      <xdr:spPr>
        <a:xfrm>
          <a:off x="9372111" y="1684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138303</xdr:rowOff>
    </xdr:from>
    <xdr:to>
      <xdr:col>46</xdr:col>
      <xdr:colOff>38100</xdr:colOff>
      <xdr:row>97</xdr:row>
      <xdr:rowOff>68453</xdr:rowOff>
    </xdr:to>
    <xdr:sp macro="" textlink="">
      <xdr:nvSpPr>
        <xdr:cNvPr id="479" name="楕円 478"/>
        <xdr:cNvSpPr/>
      </xdr:nvSpPr>
      <xdr:spPr>
        <a:xfrm>
          <a:off x="8699500" y="165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84980</xdr:rowOff>
    </xdr:from>
    <xdr:ext cx="534377" cy="259045"/>
    <xdr:sp macro="" textlink="">
      <xdr:nvSpPr>
        <xdr:cNvPr id="480" name="テキスト ボックス 479"/>
        <xdr:cNvSpPr txBox="1"/>
      </xdr:nvSpPr>
      <xdr:spPr>
        <a:xfrm>
          <a:off x="8483111" y="16372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69417</xdr:rowOff>
    </xdr:from>
    <xdr:to>
      <xdr:col>41</xdr:col>
      <xdr:colOff>101600</xdr:colOff>
      <xdr:row>97</xdr:row>
      <xdr:rowOff>171017</xdr:rowOff>
    </xdr:to>
    <xdr:sp macro="" textlink="">
      <xdr:nvSpPr>
        <xdr:cNvPr id="481" name="楕円 480"/>
        <xdr:cNvSpPr/>
      </xdr:nvSpPr>
      <xdr:spPr>
        <a:xfrm>
          <a:off x="7810500" y="1670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162144</xdr:rowOff>
    </xdr:from>
    <xdr:ext cx="534377" cy="259045"/>
    <xdr:sp macro="" textlink="">
      <xdr:nvSpPr>
        <xdr:cNvPr id="482" name="テキスト ボックス 481"/>
        <xdr:cNvSpPr txBox="1"/>
      </xdr:nvSpPr>
      <xdr:spPr>
        <a:xfrm>
          <a:off x="7594111" y="16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496" name="テキスト ボックス 49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498" name="テキスト ボックス 49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00" name="テキスト ボックス 49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02" name="テキスト ボックス 50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38299</xdr:rowOff>
    </xdr:from>
    <xdr:ext cx="467179" cy="259045"/>
    <xdr:sp macro="" textlink="">
      <xdr:nvSpPr>
        <xdr:cNvPr id="504" name="テキスト ボックス 503"/>
        <xdr:cNvSpPr txBox="1"/>
      </xdr:nvSpPr>
      <xdr:spPr>
        <a:xfrm>
          <a:off x="11978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06" name="テキスト ボックス 505"/>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51199</xdr:rowOff>
    </xdr:from>
    <xdr:to>
      <xdr:col>85</xdr:col>
      <xdr:colOff>126364</xdr:colOff>
      <xdr:row>39</xdr:row>
      <xdr:rowOff>98878</xdr:rowOff>
    </xdr:to>
    <xdr:cxnSp macro="">
      <xdr:nvCxnSpPr>
        <xdr:cNvPr id="508" name="直線コネクタ 507"/>
        <xdr:cNvCxnSpPr/>
      </xdr:nvCxnSpPr>
      <xdr:spPr>
        <a:xfrm flipV="1">
          <a:off x="16317595" y="5194699"/>
          <a:ext cx="1269" cy="1590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169326</xdr:rowOff>
    </xdr:from>
    <xdr:ext cx="469744" cy="259045"/>
    <xdr:sp macro="" textlink="">
      <xdr:nvSpPr>
        <xdr:cNvPr id="511" name="災害復旧事業費最大値テキスト"/>
        <xdr:cNvSpPr txBox="1"/>
      </xdr:nvSpPr>
      <xdr:spPr>
        <a:xfrm>
          <a:off x="16370300" y="4969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51199</xdr:rowOff>
    </xdr:from>
    <xdr:to>
      <xdr:col>86</xdr:col>
      <xdr:colOff>25400</xdr:colOff>
      <xdr:row>30</xdr:row>
      <xdr:rowOff>51199</xdr:rowOff>
    </xdr:to>
    <xdr:cxnSp macro="">
      <xdr:nvCxnSpPr>
        <xdr:cNvPr id="512" name="直線コネクタ 511"/>
        <xdr:cNvCxnSpPr/>
      </xdr:nvCxnSpPr>
      <xdr:spPr>
        <a:xfrm>
          <a:off x="16230600" y="5194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136108</xdr:rowOff>
    </xdr:from>
    <xdr:to>
      <xdr:col>85</xdr:col>
      <xdr:colOff>127000</xdr:colOff>
      <xdr:row>39</xdr:row>
      <xdr:rowOff>98878</xdr:rowOff>
    </xdr:to>
    <xdr:cxnSp macro="">
      <xdr:nvCxnSpPr>
        <xdr:cNvPr id="513" name="直線コネクタ 512"/>
        <xdr:cNvCxnSpPr/>
      </xdr:nvCxnSpPr>
      <xdr:spPr>
        <a:xfrm flipV="1">
          <a:off x="15481300" y="6651208"/>
          <a:ext cx="838200" cy="13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83365</xdr:rowOff>
    </xdr:from>
    <xdr:ext cx="378565" cy="259045"/>
    <xdr:sp macro="" textlink="">
      <xdr:nvSpPr>
        <xdr:cNvPr id="514" name="災害復旧事業費平均値テキスト"/>
        <xdr:cNvSpPr txBox="1"/>
      </xdr:nvSpPr>
      <xdr:spPr>
        <a:xfrm>
          <a:off x="16370300" y="6427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60489</xdr:rowOff>
    </xdr:from>
    <xdr:to>
      <xdr:col>85</xdr:col>
      <xdr:colOff>177800</xdr:colOff>
      <xdr:row>38</xdr:row>
      <xdr:rowOff>162089</xdr:rowOff>
    </xdr:to>
    <xdr:sp macro="" textlink="">
      <xdr:nvSpPr>
        <xdr:cNvPr id="515" name="フローチャート: 判断 514"/>
        <xdr:cNvSpPr/>
      </xdr:nvSpPr>
      <xdr:spPr>
        <a:xfrm>
          <a:off x="16268700" y="657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16" name="直線コネクタ 515"/>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39261</xdr:rowOff>
    </xdr:from>
    <xdr:to>
      <xdr:col>81</xdr:col>
      <xdr:colOff>101600</xdr:colOff>
      <xdr:row>38</xdr:row>
      <xdr:rowOff>140861</xdr:rowOff>
    </xdr:to>
    <xdr:sp macro="" textlink="">
      <xdr:nvSpPr>
        <xdr:cNvPr id="517" name="フローチャート: 判断 516"/>
        <xdr:cNvSpPr/>
      </xdr:nvSpPr>
      <xdr:spPr>
        <a:xfrm>
          <a:off x="15430500" y="65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157388</xdr:rowOff>
    </xdr:from>
    <xdr:ext cx="378565" cy="259045"/>
    <xdr:sp macro="" textlink="">
      <xdr:nvSpPr>
        <xdr:cNvPr id="518" name="テキスト ボックス 517"/>
        <xdr:cNvSpPr txBox="1"/>
      </xdr:nvSpPr>
      <xdr:spPr>
        <a:xfrm>
          <a:off x="15292017" y="6329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19" name="直線コネクタ 518"/>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63754</xdr:rowOff>
    </xdr:from>
    <xdr:to>
      <xdr:col>76</xdr:col>
      <xdr:colOff>165100</xdr:colOff>
      <xdr:row>38</xdr:row>
      <xdr:rowOff>165354</xdr:rowOff>
    </xdr:to>
    <xdr:sp macro="" textlink="">
      <xdr:nvSpPr>
        <xdr:cNvPr id="520" name="フローチャート: 判断 519"/>
        <xdr:cNvSpPr/>
      </xdr:nvSpPr>
      <xdr:spPr>
        <a:xfrm>
          <a:off x="14541500" y="65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10431</xdr:rowOff>
    </xdr:from>
    <xdr:ext cx="378565" cy="259045"/>
    <xdr:sp macro="" textlink="">
      <xdr:nvSpPr>
        <xdr:cNvPr id="521" name="テキスト ボックス 520"/>
        <xdr:cNvSpPr txBox="1"/>
      </xdr:nvSpPr>
      <xdr:spPr>
        <a:xfrm>
          <a:off x="14403017" y="6354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2" name="直線コネクタ 521"/>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166624</xdr:rowOff>
    </xdr:from>
    <xdr:to>
      <xdr:col>72</xdr:col>
      <xdr:colOff>38100</xdr:colOff>
      <xdr:row>38</xdr:row>
      <xdr:rowOff>96774</xdr:rowOff>
    </xdr:to>
    <xdr:sp macro="" textlink="">
      <xdr:nvSpPr>
        <xdr:cNvPr id="523" name="フローチャート: 判断 522"/>
        <xdr:cNvSpPr/>
      </xdr:nvSpPr>
      <xdr:spPr>
        <a:xfrm>
          <a:off x="13652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113301</xdr:rowOff>
    </xdr:from>
    <xdr:ext cx="378565" cy="259045"/>
    <xdr:sp macro="" textlink="">
      <xdr:nvSpPr>
        <xdr:cNvPr id="524" name="テキスト ボックス 523"/>
        <xdr:cNvSpPr txBox="1"/>
      </xdr:nvSpPr>
      <xdr:spPr>
        <a:xfrm>
          <a:off x="13514017" y="6285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160419</xdr:rowOff>
    </xdr:from>
    <xdr:to>
      <xdr:col>67</xdr:col>
      <xdr:colOff>101600</xdr:colOff>
      <xdr:row>38</xdr:row>
      <xdr:rowOff>90569</xdr:rowOff>
    </xdr:to>
    <xdr:sp macro="" textlink="">
      <xdr:nvSpPr>
        <xdr:cNvPr id="525" name="フローチャート: 判断 524"/>
        <xdr:cNvSpPr/>
      </xdr:nvSpPr>
      <xdr:spPr>
        <a:xfrm>
          <a:off x="12763500" y="650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107096</xdr:rowOff>
    </xdr:from>
    <xdr:ext cx="378565" cy="259045"/>
    <xdr:sp macro="" textlink="">
      <xdr:nvSpPr>
        <xdr:cNvPr id="526" name="テキスト ボックス 525"/>
        <xdr:cNvSpPr txBox="1"/>
      </xdr:nvSpPr>
      <xdr:spPr>
        <a:xfrm>
          <a:off x="12625017" y="6279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85308</xdr:rowOff>
    </xdr:from>
    <xdr:to>
      <xdr:col>85</xdr:col>
      <xdr:colOff>177800</xdr:colOff>
      <xdr:row>39</xdr:row>
      <xdr:rowOff>15458</xdr:rowOff>
    </xdr:to>
    <xdr:sp macro="" textlink="">
      <xdr:nvSpPr>
        <xdr:cNvPr id="532" name="楕円 531"/>
        <xdr:cNvSpPr/>
      </xdr:nvSpPr>
      <xdr:spPr>
        <a:xfrm>
          <a:off x="16268700" y="660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63735</xdr:rowOff>
    </xdr:from>
    <xdr:ext cx="378565" cy="259045"/>
    <xdr:sp macro="" textlink="">
      <xdr:nvSpPr>
        <xdr:cNvPr id="533" name="災害復旧事業費該当値テキスト"/>
        <xdr:cNvSpPr txBox="1"/>
      </xdr:nvSpPr>
      <xdr:spPr>
        <a:xfrm>
          <a:off x="16370300" y="6578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4" name="楕円 533"/>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5" name="テキスト ボックス 534"/>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36" name="楕円 535"/>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37" name="テキスト ボックス 536"/>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38" name="楕円 537"/>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39" name="テキスト ボックス 538"/>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0" name="楕円 539"/>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1" name="テキスト ボックス 540"/>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8" name="テキスト ボックス 60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36773</xdr:rowOff>
    </xdr:from>
    <xdr:to>
      <xdr:col>85</xdr:col>
      <xdr:colOff>126364</xdr:colOff>
      <xdr:row>77</xdr:row>
      <xdr:rowOff>143339</xdr:rowOff>
    </xdr:to>
    <xdr:cxnSp macro="">
      <xdr:nvCxnSpPr>
        <xdr:cNvPr id="614" name="直線コネクタ 613"/>
        <xdr:cNvCxnSpPr/>
      </xdr:nvCxnSpPr>
      <xdr:spPr>
        <a:xfrm flipV="1">
          <a:off x="16317595" y="12209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147166</xdr:rowOff>
    </xdr:from>
    <xdr:ext cx="534377" cy="259045"/>
    <xdr:sp macro="" textlink="">
      <xdr:nvSpPr>
        <xdr:cNvPr id="615" name="公債費最小値テキスト"/>
        <xdr:cNvSpPr txBox="1"/>
      </xdr:nvSpPr>
      <xdr:spPr>
        <a:xfrm>
          <a:off x="16370300" y="1334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143339</xdr:rowOff>
    </xdr:from>
    <xdr:to>
      <xdr:col>86</xdr:col>
      <xdr:colOff>25400</xdr:colOff>
      <xdr:row>77</xdr:row>
      <xdr:rowOff>143339</xdr:rowOff>
    </xdr:to>
    <xdr:cxnSp macro="">
      <xdr:nvCxnSpPr>
        <xdr:cNvPr id="616" name="直線コネクタ 615"/>
        <xdr:cNvCxnSpPr/>
      </xdr:nvCxnSpPr>
      <xdr:spPr>
        <a:xfrm>
          <a:off x="16230600" y="1334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154900</xdr:rowOff>
    </xdr:from>
    <xdr:ext cx="534377" cy="259045"/>
    <xdr:sp macro="" textlink="">
      <xdr:nvSpPr>
        <xdr:cNvPr id="617" name="公債費最大値テキスト"/>
        <xdr:cNvSpPr txBox="1"/>
      </xdr:nvSpPr>
      <xdr:spPr>
        <a:xfrm>
          <a:off x="16370300" y="1198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36773</xdr:rowOff>
    </xdr:from>
    <xdr:to>
      <xdr:col>86</xdr:col>
      <xdr:colOff>25400</xdr:colOff>
      <xdr:row>71</xdr:row>
      <xdr:rowOff>36773</xdr:rowOff>
    </xdr:to>
    <xdr:cxnSp macro="">
      <xdr:nvCxnSpPr>
        <xdr:cNvPr id="618" name="直線コネクタ 617"/>
        <xdr:cNvCxnSpPr/>
      </xdr:nvCxnSpPr>
      <xdr:spPr>
        <a:xfrm>
          <a:off x="16230600" y="12209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108039</xdr:rowOff>
    </xdr:from>
    <xdr:to>
      <xdr:col>85</xdr:col>
      <xdr:colOff>127000</xdr:colOff>
      <xdr:row>75</xdr:row>
      <xdr:rowOff>159759</xdr:rowOff>
    </xdr:to>
    <xdr:cxnSp macro="">
      <xdr:nvCxnSpPr>
        <xdr:cNvPr id="619" name="直線コネクタ 618"/>
        <xdr:cNvCxnSpPr/>
      </xdr:nvCxnSpPr>
      <xdr:spPr>
        <a:xfrm flipV="1">
          <a:off x="15481300" y="12966789"/>
          <a:ext cx="838200" cy="5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64247</xdr:rowOff>
    </xdr:from>
    <xdr:ext cx="534377" cy="259045"/>
    <xdr:sp macro="" textlink="">
      <xdr:nvSpPr>
        <xdr:cNvPr id="620" name="公債費平均値テキスト"/>
        <xdr:cNvSpPr txBox="1"/>
      </xdr:nvSpPr>
      <xdr:spPr>
        <a:xfrm>
          <a:off x="16370300" y="12751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41370</xdr:rowOff>
    </xdr:from>
    <xdr:to>
      <xdr:col>85</xdr:col>
      <xdr:colOff>177800</xdr:colOff>
      <xdr:row>75</xdr:row>
      <xdr:rowOff>142970</xdr:rowOff>
    </xdr:to>
    <xdr:sp macro="" textlink="">
      <xdr:nvSpPr>
        <xdr:cNvPr id="621" name="フローチャート: 判断 620"/>
        <xdr:cNvSpPr/>
      </xdr:nvSpPr>
      <xdr:spPr>
        <a:xfrm>
          <a:off x="162687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159759</xdr:rowOff>
    </xdr:from>
    <xdr:to>
      <xdr:col>81</xdr:col>
      <xdr:colOff>50800</xdr:colOff>
      <xdr:row>76</xdr:row>
      <xdr:rowOff>13779</xdr:rowOff>
    </xdr:to>
    <xdr:cxnSp macro="">
      <xdr:nvCxnSpPr>
        <xdr:cNvPr id="622" name="直線コネクタ 621"/>
        <xdr:cNvCxnSpPr/>
      </xdr:nvCxnSpPr>
      <xdr:spPr>
        <a:xfrm flipV="1">
          <a:off x="14592300" y="1301850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15881</xdr:rowOff>
    </xdr:from>
    <xdr:to>
      <xdr:col>81</xdr:col>
      <xdr:colOff>101600</xdr:colOff>
      <xdr:row>75</xdr:row>
      <xdr:rowOff>117481</xdr:rowOff>
    </xdr:to>
    <xdr:sp macro="" textlink="">
      <xdr:nvSpPr>
        <xdr:cNvPr id="623" name="フローチャート: 判断 622"/>
        <xdr:cNvSpPr/>
      </xdr:nvSpPr>
      <xdr:spPr>
        <a:xfrm>
          <a:off x="15430500" y="12874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134008</xdr:rowOff>
    </xdr:from>
    <xdr:ext cx="534377" cy="259045"/>
    <xdr:sp macro="" textlink="">
      <xdr:nvSpPr>
        <xdr:cNvPr id="624" name="テキスト ボックス 623"/>
        <xdr:cNvSpPr txBox="1"/>
      </xdr:nvSpPr>
      <xdr:spPr>
        <a:xfrm>
          <a:off x="15214111" y="12649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13779</xdr:rowOff>
    </xdr:from>
    <xdr:to>
      <xdr:col>76</xdr:col>
      <xdr:colOff>114300</xdr:colOff>
      <xdr:row>76</xdr:row>
      <xdr:rowOff>99943</xdr:rowOff>
    </xdr:to>
    <xdr:cxnSp macro="">
      <xdr:nvCxnSpPr>
        <xdr:cNvPr id="625" name="直線コネクタ 624"/>
        <xdr:cNvCxnSpPr/>
      </xdr:nvCxnSpPr>
      <xdr:spPr>
        <a:xfrm flipV="1">
          <a:off x="13703300" y="13043979"/>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61754</xdr:rowOff>
    </xdr:from>
    <xdr:to>
      <xdr:col>76</xdr:col>
      <xdr:colOff>165100</xdr:colOff>
      <xdr:row>75</xdr:row>
      <xdr:rowOff>163354</xdr:rowOff>
    </xdr:to>
    <xdr:sp macro="" textlink="">
      <xdr:nvSpPr>
        <xdr:cNvPr id="626" name="フローチャート: 判断 625"/>
        <xdr:cNvSpPr/>
      </xdr:nvSpPr>
      <xdr:spPr>
        <a:xfrm>
          <a:off x="14541500" y="129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8431</xdr:rowOff>
    </xdr:from>
    <xdr:ext cx="534377" cy="259045"/>
    <xdr:sp macro="" textlink="">
      <xdr:nvSpPr>
        <xdr:cNvPr id="627" name="テキスト ボックス 626"/>
        <xdr:cNvSpPr txBox="1"/>
      </xdr:nvSpPr>
      <xdr:spPr>
        <a:xfrm>
          <a:off x="14325111" y="126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10046</xdr:rowOff>
    </xdr:from>
    <xdr:to>
      <xdr:col>71</xdr:col>
      <xdr:colOff>177800</xdr:colOff>
      <xdr:row>76</xdr:row>
      <xdr:rowOff>99943</xdr:rowOff>
    </xdr:to>
    <xdr:cxnSp macro="">
      <xdr:nvCxnSpPr>
        <xdr:cNvPr id="628" name="直線コネクタ 627"/>
        <xdr:cNvCxnSpPr/>
      </xdr:nvCxnSpPr>
      <xdr:spPr>
        <a:xfrm>
          <a:off x="12814300" y="13040246"/>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116770</xdr:rowOff>
    </xdr:from>
    <xdr:to>
      <xdr:col>72</xdr:col>
      <xdr:colOff>38100</xdr:colOff>
      <xdr:row>75</xdr:row>
      <xdr:rowOff>46920</xdr:rowOff>
    </xdr:to>
    <xdr:sp macro="" textlink="">
      <xdr:nvSpPr>
        <xdr:cNvPr id="629" name="フローチャート: 判断 628"/>
        <xdr:cNvSpPr/>
      </xdr:nvSpPr>
      <xdr:spPr>
        <a:xfrm>
          <a:off x="13652500" y="128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63447</xdr:rowOff>
    </xdr:from>
    <xdr:ext cx="534377" cy="259045"/>
    <xdr:sp macro="" textlink="">
      <xdr:nvSpPr>
        <xdr:cNvPr id="630" name="テキスト ボックス 629"/>
        <xdr:cNvSpPr txBox="1"/>
      </xdr:nvSpPr>
      <xdr:spPr>
        <a:xfrm>
          <a:off x="13436111" y="1257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106255</xdr:rowOff>
    </xdr:from>
    <xdr:to>
      <xdr:col>67</xdr:col>
      <xdr:colOff>101600</xdr:colOff>
      <xdr:row>75</xdr:row>
      <xdr:rowOff>36405</xdr:rowOff>
    </xdr:to>
    <xdr:sp macro="" textlink="">
      <xdr:nvSpPr>
        <xdr:cNvPr id="631" name="フローチャート: 判断 630"/>
        <xdr:cNvSpPr/>
      </xdr:nvSpPr>
      <xdr:spPr>
        <a:xfrm>
          <a:off x="12763500" y="127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52932</xdr:rowOff>
    </xdr:from>
    <xdr:ext cx="534377" cy="259045"/>
    <xdr:sp macro="" textlink="">
      <xdr:nvSpPr>
        <xdr:cNvPr id="632" name="テキスト ボックス 631"/>
        <xdr:cNvSpPr txBox="1"/>
      </xdr:nvSpPr>
      <xdr:spPr>
        <a:xfrm>
          <a:off x="12547111" y="1256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57239</xdr:rowOff>
    </xdr:from>
    <xdr:to>
      <xdr:col>85</xdr:col>
      <xdr:colOff>177800</xdr:colOff>
      <xdr:row>75</xdr:row>
      <xdr:rowOff>158840</xdr:rowOff>
    </xdr:to>
    <xdr:sp macro="" textlink="">
      <xdr:nvSpPr>
        <xdr:cNvPr id="638" name="楕円 637"/>
        <xdr:cNvSpPr/>
      </xdr:nvSpPr>
      <xdr:spPr>
        <a:xfrm>
          <a:off x="16268700" y="129159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35666</xdr:rowOff>
    </xdr:from>
    <xdr:ext cx="534377" cy="259045"/>
    <xdr:sp macro="" textlink="">
      <xdr:nvSpPr>
        <xdr:cNvPr id="639" name="公債費該当値テキスト"/>
        <xdr:cNvSpPr txBox="1"/>
      </xdr:nvSpPr>
      <xdr:spPr>
        <a:xfrm>
          <a:off x="16370300" y="128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108960</xdr:rowOff>
    </xdr:from>
    <xdr:to>
      <xdr:col>81</xdr:col>
      <xdr:colOff>101600</xdr:colOff>
      <xdr:row>76</xdr:row>
      <xdr:rowOff>39111</xdr:rowOff>
    </xdr:to>
    <xdr:sp macro="" textlink="">
      <xdr:nvSpPr>
        <xdr:cNvPr id="640" name="楕円 639"/>
        <xdr:cNvSpPr/>
      </xdr:nvSpPr>
      <xdr:spPr>
        <a:xfrm>
          <a:off x="15430500" y="12967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30236</xdr:rowOff>
    </xdr:from>
    <xdr:ext cx="534377" cy="259045"/>
    <xdr:sp macro="" textlink="">
      <xdr:nvSpPr>
        <xdr:cNvPr id="641" name="テキスト ボックス 640"/>
        <xdr:cNvSpPr txBox="1"/>
      </xdr:nvSpPr>
      <xdr:spPr>
        <a:xfrm>
          <a:off x="15214111" y="13060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134430</xdr:rowOff>
    </xdr:from>
    <xdr:to>
      <xdr:col>76</xdr:col>
      <xdr:colOff>165100</xdr:colOff>
      <xdr:row>76</xdr:row>
      <xdr:rowOff>64579</xdr:rowOff>
    </xdr:to>
    <xdr:sp macro="" textlink="">
      <xdr:nvSpPr>
        <xdr:cNvPr id="642" name="楕円 641"/>
        <xdr:cNvSpPr/>
      </xdr:nvSpPr>
      <xdr:spPr>
        <a:xfrm>
          <a:off x="14541500" y="129931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55706</xdr:rowOff>
    </xdr:from>
    <xdr:ext cx="534377" cy="259045"/>
    <xdr:sp macro="" textlink="">
      <xdr:nvSpPr>
        <xdr:cNvPr id="643" name="テキスト ボックス 642"/>
        <xdr:cNvSpPr txBox="1"/>
      </xdr:nvSpPr>
      <xdr:spPr>
        <a:xfrm>
          <a:off x="14325111" y="13085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49143</xdr:rowOff>
    </xdr:from>
    <xdr:to>
      <xdr:col>72</xdr:col>
      <xdr:colOff>38100</xdr:colOff>
      <xdr:row>76</xdr:row>
      <xdr:rowOff>150743</xdr:rowOff>
    </xdr:to>
    <xdr:sp macro="" textlink="">
      <xdr:nvSpPr>
        <xdr:cNvPr id="644" name="楕円 643"/>
        <xdr:cNvSpPr/>
      </xdr:nvSpPr>
      <xdr:spPr>
        <a:xfrm>
          <a:off x="13652500" y="1307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141870</xdr:rowOff>
    </xdr:from>
    <xdr:ext cx="534377" cy="259045"/>
    <xdr:sp macro="" textlink="">
      <xdr:nvSpPr>
        <xdr:cNvPr id="645" name="テキスト ボックス 644"/>
        <xdr:cNvSpPr txBox="1"/>
      </xdr:nvSpPr>
      <xdr:spPr>
        <a:xfrm>
          <a:off x="13436111" y="13172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130696</xdr:rowOff>
    </xdr:from>
    <xdr:to>
      <xdr:col>67</xdr:col>
      <xdr:colOff>101600</xdr:colOff>
      <xdr:row>76</xdr:row>
      <xdr:rowOff>60846</xdr:rowOff>
    </xdr:to>
    <xdr:sp macro="" textlink="">
      <xdr:nvSpPr>
        <xdr:cNvPr id="646" name="楕円 645"/>
        <xdr:cNvSpPr/>
      </xdr:nvSpPr>
      <xdr:spPr>
        <a:xfrm>
          <a:off x="12763500" y="129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51973</xdr:rowOff>
    </xdr:from>
    <xdr:ext cx="534377" cy="259045"/>
    <xdr:sp macro="" textlink="">
      <xdr:nvSpPr>
        <xdr:cNvPr id="647" name="テキスト ボックス 646"/>
        <xdr:cNvSpPr txBox="1"/>
      </xdr:nvSpPr>
      <xdr:spPr>
        <a:xfrm>
          <a:off x="12547111" y="13082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8" name="直線コネクタ 657"/>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9" name="テキスト ボックス 658"/>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0" name="直線コネクタ 659"/>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1" name="テキスト ボックス 660"/>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2" name="直線コネクタ 66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3" name="テキスト ボックス 66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4" name="直線コネクタ 663"/>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5" name="テキスト ボックス 664"/>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6" name="直線コネクタ 665"/>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7" name="テキスト ボックス 666"/>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127736</xdr:rowOff>
    </xdr:from>
    <xdr:to>
      <xdr:col>85</xdr:col>
      <xdr:colOff>126364</xdr:colOff>
      <xdr:row>99</xdr:row>
      <xdr:rowOff>41539</xdr:rowOff>
    </xdr:to>
    <xdr:cxnSp macro="">
      <xdr:nvCxnSpPr>
        <xdr:cNvPr id="671" name="直線コネクタ 670"/>
        <xdr:cNvCxnSpPr/>
      </xdr:nvCxnSpPr>
      <xdr:spPr>
        <a:xfrm flipV="1">
          <a:off x="16317595" y="15729686"/>
          <a:ext cx="1269" cy="128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45366</xdr:rowOff>
    </xdr:from>
    <xdr:ext cx="378565" cy="259045"/>
    <xdr:sp macro="" textlink="">
      <xdr:nvSpPr>
        <xdr:cNvPr id="672" name="積立金最小値テキスト"/>
        <xdr:cNvSpPr txBox="1"/>
      </xdr:nvSpPr>
      <xdr:spPr>
        <a:xfrm>
          <a:off x="16370300" y="1701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41539</xdr:rowOff>
    </xdr:from>
    <xdr:to>
      <xdr:col>86</xdr:col>
      <xdr:colOff>25400</xdr:colOff>
      <xdr:row>99</xdr:row>
      <xdr:rowOff>41539</xdr:rowOff>
    </xdr:to>
    <xdr:cxnSp macro="">
      <xdr:nvCxnSpPr>
        <xdr:cNvPr id="673" name="直線コネクタ 672"/>
        <xdr:cNvCxnSpPr/>
      </xdr:nvCxnSpPr>
      <xdr:spPr>
        <a:xfrm>
          <a:off x="16230600" y="1701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74413</xdr:rowOff>
    </xdr:from>
    <xdr:ext cx="599010" cy="259045"/>
    <xdr:sp macro="" textlink="">
      <xdr:nvSpPr>
        <xdr:cNvPr id="674" name="積立金最大値テキスト"/>
        <xdr:cNvSpPr txBox="1"/>
      </xdr:nvSpPr>
      <xdr:spPr>
        <a:xfrm>
          <a:off x="16370300" y="15504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127736</xdr:rowOff>
    </xdr:from>
    <xdr:to>
      <xdr:col>86</xdr:col>
      <xdr:colOff>25400</xdr:colOff>
      <xdr:row>91</xdr:row>
      <xdr:rowOff>127736</xdr:rowOff>
    </xdr:to>
    <xdr:cxnSp macro="">
      <xdr:nvCxnSpPr>
        <xdr:cNvPr id="675" name="直線コネクタ 674"/>
        <xdr:cNvCxnSpPr/>
      </xdr:nvCxnSpPr>
      <xdr:spPr>
        <a:xfrm>
          <a:off x="16230600" y="15729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97912</xdr:rowOff>
    </xdr:from>
    <xdr:to>
      <xdr:col>85</xdr:col>
      <xdr:colOff>127000</xdr:colOff>
      <xdr:row>98</xdr:row>
      <xdr:rowOff>140233</xdr:rowOff>
    </xdr:to>
    <xdr:cxnSp macro="">
      <xdr:nvCxnSpPr>
        <xdr:cNvPr id="676" name="直線コネクタ 675"/>
        <xdr:cNvCxnSpPr/>
      </xdr:nvCxnSpPr>
      <xdr:spPr>
        <a:xfrm>
          <a:off x="15481300" y="16900012"/>
          <a:ext cx="838200" cy="4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86517</xdr:rowOff>
    </xdr:from>
    <xdr:ext cx="534377" cy="259045"/>
    <xdr:sp macro="" textlink="">
      <xdr:nvSpPr>
        <xdr:cNvPr id="677" name="積立金平均値テキスト"/>
        <xdr:cNvSpPr txBox="1"/>
      </xdr:nvSpPr>
      <xdr:spPr>
        <a:xfrm>
          <a:off x="16370300" y="167171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63640</xdr:rowOff>
    </xdr:from>
    <xdr:to>
      <xdr:col>85</xdr:col>
      <xdr:colOff>177800</xdr:colOff>
      <xdr:row>98</xdr:row>
      <xdr:rowOff>165240</xdr:rowOff>
    </xdr:to>
    <xdr:sp macro="" textlink="">
      <xdr:nvSpPr>
        <xdr:cNvPr id="678" name="フローチャート: 判断 677"/>
        <xdr:cNvSpPr/>
      </xdr:nvSpPr>
      <xdr:spPr>
        <a:xfrm>
          <a:off x="16268700" y="168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85658</xdr:rowOff>
    </xdr:from>
    <xdr:to>
      <xdr:col>81</xdr:col>
      <xdr:colOff>50800</xdr:colOff>
      <xdr:row>98</xdr:row>
      <xdr:rowOff>97912</xdr:rowOff>
    </xdr:to>
    <xdr:cxnSp macro="">
      <xdr:nvCxnSpPr>
        <xdr:cNvPr id="679" name="直線コネクタ 678"/>
        <xdr:cNvCxnSpPr/>
      </xdr:nvCxnSpPr>
      <xdr:spPr>
        <a:xfrm>
          <a:off x="14592300" y="16887758"/>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90500</xdr:rowOff>
    </xdr:from>
    <xdr:to>
      <xdr:col>81</xdr:col>
      <xdr:colOff>101600</xdr:colOff>
      <xdr:row>99</xdr:row>
      <xdr:rowOff>20650</xdr:rowOff>
    </xdr:to>
    <xdr:sp macro="" textlink="">
      <xdr:nvSpPr>
        <xdr:cNvPr id="680" name="フローチャート: 判断 679"/>
        <xdr:cNvSpPr/>
      </xdr:nvSpPr>
      <xdr:spPr>
        <a:xfrm>
          <a:off x="15430500" y="1689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11777</xdr:rowOff>
    </xdr:from>
    <xdr:ext cx="469744" cy="259045"/>
    <xdr:sp macro="" textlink="">
      <xdr:nvSpPr>
        <xdr:cNvPr id="681" name="テキスト ボックス 680"/>
        <xdr:cNvSpPr txBox="1"/>
      </xdr:nvSpPr>
      <xdr:spPr>
        <a:xfrm>
          <a:off x="15246428" y="1698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85658</xdr:rowOff>
    </xdr:from>
    <xdr:to>
      <xdr:col>76</xdr:col>
      <xdr:colOff>114300</xdr:colOff>
      <xdr:row>98</xdr:row>
      <xdr:rowOff>125436</xdr:rowOff>
    </xdr:to>
    <xdr:cxnSp macro="">
      <xdr:nvCxnSpPr>
        <xdr:cNvPr id="682" name="直線コネクタ 681"/>
        <xdr:cNvCxnSpPr/>
      </xdr:nvCxnSpPr>
      <xdr:spPr>
        <a:xfrm flipV="1">
          <a:off x="13703300" y="16887758"/>
          <a:ext cx="889000" cy="3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75747</xdr:rowOff>
    </xdr:from>
    <xdr:to>
      <xdr:col>76</xdr:col>
      <xdr:colOff>165100</xdr:colOff>
      <xdr:row>99</xdr:row>
      <xdr:rowOff>5897</xdr:rowOff>
    </xdr:to>
    <xdr:sp macro="" textlink="">
      <xdr:nvSpPr>
        <xdr:cNvPr id="683" name="フローチャート: 判断 682"/>
        <xdr:cNvSpPr/>
      </xdr:nvSpPr>
      <xdr:spPr>
        <a:xfrm>
          <a:off x="14541500" y="16877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168474</xdr:rowOff>
    </xdr:from>
    <xdr:ext cx="534377" cy="259045"/>
    <xdr:sp macro="" textlink="">
      <xdr:nvSpPr>
        <xdr:cNvPr id="684" name="テキスト ボックス 683"/>
        <xdr:cNvSpPr txBox="1"/>
      </xdr:nvSpPr>
      <xdr:spPr>
        <a:xfrm>
          <a:off x="14325111" y="1697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68399</xdr:rowOff>
    </xdr:from>
    <xdr:to>
      <xdr:col>71</xdr:col>
      <xdr:colOff>177800</xdr:colOff>
      <xdr:row>98</xdr:row>
      <xdr:rowOff>125436</xdr:rowOff>
    </xdr:to>
    <xdr:cxnSp macro="">
      <xdr:nvCxnSpPr>
        <xdr:cNvPr id="685" name="直線コネクタ 684"/>
        <xdr:cNvCxnSpPr/>
      </xdr:nvCxnSpPr>
      <xdr:spPr>
        <a:xfrm>
          <a:off x="12814300" y="16870499"/>
          <a:ext cx="889000" cy="5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87726</xdr:rowOff>
    </xdr:from>
    <xdr:to>
      <xdr:col>72</xdr:col>
      <xdr:colOff>38100</xdr:colOff>
      <xdr:row>99</xdr:row>
      <xdr:rowOff>17876</xdr:rowOff>
    </xdr:to>
    <xdr:sp macro="" textlink="">
      <xdr:nvSpPr>
        <xdr:cNvPr id="686" name="フローチャート: 判断 685"/>
        <xdr:cNvSpPr/>
      </xdr:nvSpPr>
      <xdr:spPr>
        <a:xfrm>
          <a:off x="13652500" y="168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9003</xdr:rowOff>
    </xdr:from>
    <xdr:ext cx="534377" cy="259045"/>
    <xdr:sp macro="" textlink="">
      <xdr:nvSpPr>
        <xdr:cNvPr id="687" name="テキスト ボックス 686"/>
        <xdr:cNvSpPr txBox="1"/>
      </xdr:nvSpPr>
      <xdr:spPr>
        <a:xfrm>
          <a:off x="13436111" y="1698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70391</xdr:rowOff>
    </xdr:from>
    <xdr:to>
      <xdr:col>67</xdr:col>
      <xdr:colOff>101600</xdr:colOff>
      <xdr:row>99</xdr:row>
      <xdr:rowOff>541</xdr:rowOff>
    </xdr:to>
    <xdr:sp macro="" textlink="">
      <xdr:nvSpPr>
        <xdr:cNvPr id="688" name="フローチャート: 判断 687"/>
        <xdr:cNvSpPr/>
      </xdr:nvSpPr>
      <xdr:spPr>
        <a:xfrm>
          <a:off x="12763500" y="16872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163118</xdr:rowOff>
    </xdr:from>
    <xdr:ext cx="534377" cy="259045"/>
    <xdr:sp macro="" textlink="">
      <xdr:nvSpPr>
        <xdr:cNvPr id="689" name="テキスト ボックス 688"/>
        <xdr:cNvSpPr txBox="1"/>
      </xdr:nvSpPr>
      <xdr:spPr>
        <a:xfrm>
          <a:off x="12547111" y="169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89433</xdr:rowOff>
    </xdr:from>
    <xdr:to>
      <xdr:col>85</xdr:col>
      <xdr:colOff>177800</xdr:colOff>
      <xdr:row>99</xdr:row>
      <xdr:rowOff>19583</xdr:rowOff>
    </xdr:to>
    <xdr:sp macro="" textlink="">
      <xdr:nvSpPr>
        <xdr:cNvPr id="695" name="楕円 694"/>
        <xdr:cNvSpPr/>
      </xdr:nvSpPr>
      <xdr:spPr>
        <a:xfrm>
          <a:off x="16268700" y="1689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42066</xdr:rowOff>
    </xdr:from>
    <xdr:ext cx="469744" cy="259045"/>
    <xdr:sp macro="" textlink="">
      <xdr:nvSpPr>
        <xdr:cNvPr id="696" name="積立金該当値テキスト"/>
        <xdr:cNvSpPr txBox="1"/>
      </xdr:nvSpPr>
      <xdr:spPr>
        <a:xfrm>
          <a:off x="16370300" y="168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47112</xdr:rowOff>
    </xdr:from>
    <xdr:to>
      <xdr:col>81</xdr:col>
      <xdr:colOff>101600</xdr:colOff>
      <xdr:row>98</xdr:row>
      <xdr:rowOff>148712</xdr:rowOff>
    </xdr:to>
    <xdr:sp macro="" textlink="">
      <xdr:nvSpPr>
        <xdr:cNvPr id="697" name="楕円 696"/>
        <xdr:cNvSpPr/>
      </xdr:nvSpPr>
      <xdr:spPr>
        <a:xfrm>
          <a:off x="15430500" y="16849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165239</xdr:rowOff>
    </xdr:from>
    <xdr:ext cx="534377" cy="259045"/>
    <xdr:sp macro="" textlink="">
      <xdr:nvSpPr>
        <xdr:cNvPr id="698" name="テキスト ボックス 697"/>
        <xdr:cNvSpPr txBox="1"/>
      </xdr:nvSpPr>
      <xdr:spPr>
        <a:xfrm>
          <a:off x="15214111" y="1662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34858</xdr:rowOff>
    </xdr:from>
    <xdr:to>
      <xdr:col>76</xdr:col>
      <xdr:colOff>165100</xdr:colOff>
      <xdr:row>98</xdr:row>
      <xdr:rowOff>136458</xdr:rowOff>
    </xdr:to>
    <xdr:sp macro="" textlink="">
      <xdr:nvSpPr>
        <xdr:cNvPr id="699" name="楕円 698"/>
        <xdr:cNvSpPr/>
      </xdr:nvSpPr>
      <xdr:spPr>
        <a:xfrm>
          <a:off x="14541500" y="1683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152985</xdr:rowOff>
    </xdr:from>
    <xdr:ext cx="534377" cy="259045"/>
    <xdr:sp macro="" textlink="">
      <xdr:nvSpPr>
        <xdr:cNvPr id="700" name="テキスト ボックス 699"/>
        <xdr:cNvSpPr txBox="1"/>
      </xdr:nvSpPr>
      <xdr:spPr>
        <a:xfrm>
          <a:off x="14325111" y="1661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74636</xdr:rowOff>
    </xdr:from>
    <xdr:to>
      <xdr:col>72</xdr:col>
      <xdr:colOff>38100</xdr:colOff>
      <xdr:row>99</xdr:row>
      <xdr:rowOff>4786</xdr:rowOff>
    </xdr:to>
    <xdr:sp macro="" textlink="">
      <xdr:nvSpPr>
        <xdr:cNvPr id="701" name="楕円 700"/>
        <xdr:cNvSpPr/>
      </xdr:nvSpPr>
      <xdr:spPr>
        <a:xfrm>
          <a:off x="13652500" y="168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21313</xdr:rowOff>
    </xdr:from>
    <xdr:ext cx="534377" cy="259045"/>
    <xdr:sp macro="" textlink="">
      <xdr:nvSpPr>
        <xdr:cNvPr id="702" name="テキスト ボックス 701"/>
        <xdr:cNvSpPr txBox="1"/>
      </xdr:nvSpPr>
      <xdr:spPr>
        <a:xfrm>
          <a:off x="13436111" y="166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17599</xdr:rowOff>
    </xdr:from>
    <xdr:to>
      <xdr:col>67</xdr:col>
      <xdr:colOff>101600</xdr:colOff>
      <xdr:row>98</xdr:row>
      <xdr:rowOff>119199</xdr:rowOff>
    </xdr:to>
    <xdr:sp macro="" textlink="">
      <xdr:nvSpPr>
        <xdr:cNvPr id="703" name="楕円 702"/>
        <xdr:cNvSpPr/>
      </xdr:nvSpPr>
      <xdr:spPr>
        <a:xfrm>
          <a:off x="12763500" y="1681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135726</xdr:rowOff>
    </xdr:from>
    <xdr:ext cx="534377" cy="259045"/>
    <xdr:sp macro="" textlink="">
      <xdr:nvSpPr>
        <xdr:cNvPr id="704" name="テキスト ボックス 703"/>
        <xdr:cNvSpPr txBox="1"/>
      </xdr:nvSpPr>
      <xdr:spPr>
        <a:xfrm>
          <a:off x="12547111" y="1659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4" name="テキスト ボックス 723"/>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6" name="テキスト ボックス 725"/>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30" name="直線コネクタ 729"/>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33"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34" name="直線コネクタ 733"/>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148571</xdr:rowOff>
    </xdr:from>
    <xdr:ext cx="378565" cy="259045"/>
    <xdr:sp macro="" textlink="">
      <xdr:nvSpPr>
        <xdr:cNvPr id="736" name="投資及び出資金平均値テキスト"/>
        <xdr:cNvSpPr txBox="1"/>
      </xdr:nvSpPr>
      <xdr:spPr>
        <a:xfrm>
          <a:off x="22212300" y="6492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125694</xdr:rowOff>
    </xdr:from>
    <xdr:to>
      <xdr:col>116</xdr:col>
      <xdr:colOff>114300</xdr:colOff>
      <xdr:row>39</xdr:row>
      <xdr:rowOff>55844</xdr:rowOff>
    </xdr:to>
    <xdr:sp macro="" textlink="">
      <xdr:nvSpPr>
        <xdr:cNvPr id="737" name="フローチャート: 判断 736"/>
        <xdr:cNvSpPr/>
      </xdr:nvSpPr>
      <xdr:spPr>
        <a:xfrm>
          <a:off x="22110700" y="664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151711</xdr:rowOff>
    </xdr:from>
    <xdr:to>
      <xdr:col>112</xdr:col>
      <xdr:colOff>38100</xdr:colOff>
      <xdr:row>39</xdr:row>
      <xdr:rowOff>81861</xdr:rowOff>
    </xdr:to>
    <xdr:sp macro="" textlink="">
      <xdr:nvSpPr>
        <xdr:cNvPr id="739" name="フローチャート: 判断 738"/>
        <xdr:cNvSpPr/>
      </xdr:nvSpPr>
      <xdr:spPr>
        <a:xfrm>
          <a:off x="21272500" y="666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98388</xdr:rowOff>
    </xdr:from>
    <xdr:ext cx="378565" cy="259045"/>
    <xdr:sp macro="" textlink="">
      <xdr:nvSpPr>
        <xdr:cNvPr id="740" name="テキスト ボックス 739"/>
        <xdr:cNvSpPr txBox="1"/>
      </xdr:nvSpPr>
      <xdr:spPr>
        <a:xfrm>
          <a:off x="21134017" y="6442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136471</xdr:rowOff>
    </xdr:from>
    <xdr:to>
      <xdr:col>107</xdr:col>
      <xdr:colOff>101600</xdr:colOff>
      <xdr:row>39</xdr:row>
      <xdr:rowOff>66621</xdr:rowOff>
    </xdr:to>
    <xdr:sp macro="" textlink="">
      <xdr:nvSpPr>
        <xdr:cNvPr id="742" name="フローチャート: 判断 741"/>
        <xdr:cNvSpPr/>
      </xdr:nvSpPr>
      <xdr:spPr>
        <a:xfrm>
          <a:off x="20383500" y="665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83148</xdr:rowOff>
    </xdr:from>
    <xdr:ext cx="378565" cy="259045"/>
    <xdr:sp macro="" textlink="">
      <xdr:nvSpPr>
        <xdr:cNvPr id="743" name="テキスト ボックス 742"/>
        <xdr:cNvSpPr txBox="1"/>
      </xdr:nvSpPr>
      <xdr:spPr>
        <a:xfrm>
          <a:off x="20245017" y="64267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106535</xdr:rowOff>
    </xdr:from>
    <xdr:to>
      <xdr:col>102</xdr:col>
      <xdr:colOff>165100</xdr:colOff>
      <xdr:row>39</xdr:row>
      <xdr:rowOff>36685</xdr:rowOff>
    </xdr:to>
    <xdr:sp macro="" textlink="">
      <xdr:nvSpPr>
        <xdr:cNvPr id="745" name="フローチャート: 判断 744"/>
        <xdr:cNvSpPr/>
      </xdr:nvSpPr>
      <xdr:spPr>
        <a:xfrm>
          <a:off x="19494500" y="662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53212</xdr:rowOff>
    </xdr:from>
    <xdr:ext cx="469744" cy="259045"/>
    <xdr:sp macro="" textlink="">
      <xdr:nvSpPr>
        <xdr:cNvPr id="746" name="テキスト ボックス 745"/>
        <xdr:cNvSpPr txBox="1"/>
      </xdr:nvSpPr>
      <xdr:spPr>
        <a:xfrm>
          <a:off x="19310428" y="6396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56678</xdr:rowOff>
    </xdr:from>
    <xdr:to>
      <xdr:col>98</xdr:col>
      <xdr:colOff>38100</xdr:colOff>
      <xdr:row>38</xdr:row>
      <xdr:rowOff>158278</xdr:rowOff>
    </xdr:to>
    <xdr:sp macro="" textlink="">
      <xdr:nvSpPr>
        <xdr:cNvPr id="747" name="フローチャート: 判断 746"/>
        <xdr:cNvSpPr/>
      </xdr:nvSpPr>
      <xdr:spPr>
        <a:xfrm>
          <a:off x="18605500" y="657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3355</xdr:rowOff>
    </xdr:from>
    <xdr:ext cx="469744" cy="259045"/>
    <xdr:sp macro="" textlink="">
      <xdr:nvSpPr>
        <xdr:cNvPr id="748" name="テキスト ボックス 747"/>
        <xdr:cNvSpPr txBox="1"/>
      </xdr:nvSpPr>
      <xdr:spPr>
        <a:xfrm>
          <a:off x="18421428" y="634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4" name="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5"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2" name="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3" name="テキスト ボックス 762"/>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4" name="直線コネクタ 77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5" name="テキスト ボックス 77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6" name="直線コネクタ 77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7" name="テキスト ボックス 776"/>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8" name="直線コネクタ 77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9" name="テキスト ボックス 778"/>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0" name="直線コネクタ 77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1" name="テキスト ボックス 780"/>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2" name="直線コネクタ 78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3" name="テキスト ボックス 78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4" name="直線コネクタ 78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5" name="テキスト ボックス 78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136989</xdr:rowOff>
    </xdr:from>
    <xdr:to>
      <xdr:col>116</xdr:col>
      <xdr:colOff>62864</xdr:colOff>
      <xdr:row>59</xdr:row>
      <xdr:rowOff>98878</xdr:rowOff>
    </xdr:to>
    <xdr:cxnSp macro="">
      <xdr:nvCxnSpPr>
        <xdr:cNvPr id="789" name="直線コネクタ 788"/>
        <xdr:cNvCxnSpPr/>
      </xdr:nvCxnSpPr>
      <xdr:spPr>
        <a:xfrm flipV="1">
          <a:off x="22159595" y="8709489"/>
          <a:ext cx="1269" cy="150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1" name="直線コネクタ 79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83666</xdr:rowOff>
    </xdr:from>
    <xdr:ext cx="534377" cy="259045"/>
    <xdr:sp macro="" textlink="">
      <xdr:nvSpPr>
        <xdr:cNvPr id="792" name="貸付金最大値テキスト"/>
        <xdr:cNvSpPr txBox="1"/>
      </xdr:nvSpPr>
      <xdr:spPr>
        <a:xfrm>
          <a:off x="22212300" y="8484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136989</xdr:rowOff>
    </xdr:from>
    <xdr:to>
      <xdr:col>116</xdr:col>
      <xdr:colOff>152400</xdr:colOff>
      <xdr:row>50</xdr:row>
      <xdr:rowOff>136989</xdr:rowOff>
    </xdr:to>
    <xdr:cxnSp macro="">
      <xdr:nvCxnSpPr>
        <xdr:cNvPr id="793" name="直線コネクタ 792"/>
        <xdr:cNvCxnSpPr/>
      </xdr:nvCxnSpPr>
      <xdr:spPr>
        <a:xfrm>
          <a:off x="22072600" y="87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92249</xdr:rowOff>
    </xdr:from>
    <xdr:to>
      <xdr:col>116</xdr:col>
      <xdr:colOff>63500</xdr:colOff>
      <xdr:row>59</xdr:row>
      <xdr:rowOff>95417</xdr:rowOff>
    </xdr:to>
    <xdr:cxnSp macro="">
      <xdr:nvCxnSpPr>
        <xdr:cNvPr id="794" name="直線コネクタ 793"/>
        <xdr:cNvCxnSpPr/>
      </xdr:nvCxnSpPr>
      <xdr:spPr>
        <a:xfrm>
          <a:off x="21323300" y="10207799"/>
          <a:ext cx="838200" cy="3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109230</xdr:rowOff>
    </xdr:from>
    <xdr:ext cx="469744" cy="259045"/>
    <xdr:sp macro="" textlink="">
      <xdr:nvSpPr>
        <xdr:cNvPr id="795" name="貸付金平均値テキスト"/>
        <xdr:cNvSpPr txBox="1"/>
      </xdr:nvSpPr>
      <xdr:spPr>
        <a:xfrm>
          <a:off x="22212300" y="98818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86353</xdr:rowOff>
    </xdr:from>
    <xdr:to>
      <xdr:col>116</xdr:col>
      <xdr:colOff>114300</xdr:colOff>
      <xdr:row>59</xdr:row>
      <xdr:rowOff>16503</xdr:rowOff>
    </xdr:to>
    <xdr:sp macro="" textlink="">
      <xdr:nvSpPr>
        <xdr:cNvPr id="796" name="フローチャート: 判断 795"/>
        <xdr:cNvSpPr/>
      </xdr:nvSpPr>
      <xdr:spPr>
        <a:xfrm>
          <a:off x="22110700" y="1003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90029</xdr:rowOff>
    </xdr:from>
    <xdr:to>
      <xdr:col>111</xdr:col>
      <xdr:colOff>177800</xdr:colOff>
      <xdr:row>59</xdr:row>
      <xdr:rowOff>92249</xdr:rowOff>
    </xdr:to>
    <xdr:cxnSp macro="">
      <xdr:nvCxnSpPr>
        <xdr:cNvPr id="797" name="直線コネクタ 796"/>
        <xdr:cNvCxnSpPr/>
      </xdr:nvCxnSpPr>
      <xdr:spPr>
        <a:xfrm>
          <a:off x="20434300" y="10205579"/>
          <a:ext cx="889000" cy="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92101</xdr:rowOff>
    </xdr:from>
    <xdr:to>
      <xdr:col>112</xdr:col>
      <xdr:colOff>38100</xdr:colOff>
      <xdr:row>59</xdr:row>
      <xdr:rowOff>22251</xdr:rowOff>
    </xdr:to>
    <xdr:sp macro="" textlink="">
      <xdr:nvSpPr>
        <xdr:cNvPr id="798" name="フローチャート: 判断 797"/>
        <xdr:cNvSpPr/>
      </xdr:nvSpPr>
      <xdr:spPr>
        <a:xfrm>
          <a:off x="21272500" y="1003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38778</xdr:rowOff>
    </xdr:from>
    <xdr:ext cx="469744" cy="259045"/>
    <xdr:sp macro="" textlink="">
      <xdr:nvSpPr>
        <xdr:cNvPr id="799" name="テキスト ボックス 798"/>
        <xdr:cNvSpPr txBox="1"/>
      </xdr:nvSpPr>
      <xdr:spPr>
        <a:xfrm>
          <a:off x="21088428" y="981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83955</xdr:rowOff>
    </xdr:from>
    <xdr:to>
      <xdr:col>107</xdr:col>
      <xdr:colOff>50800</xdr:colOff>
      <xdr:row>59</xdr:row>
      <xdr:rowOff>90029</xdr:rowOff>
    </xdr:to>
    <xdr:cxnSp macro="">
      <xdr:nvCxnSpPr>
        <xdr:cNvPr id="800" name="直線コネクタ 799"/>
        <xdr:cNvCxnSpPr/>
      </xdr:nvCxnSpPr>
      <xdr:spPr>
        <a:xfrm>
          <a:off x="19545300" y="10199505"/>
          <a:ext cx="889000" cy="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112120</xdr:rowOff>
    </xdr:from>
    <xdr:to>
      <xdr:col>107</xdr:col>
      <xdr:colOff>101600</xdr:colOff>
      <xdr:row>59</xdr:row>
      <xdr:rowOff>42270</xdr:rowOff>
    </xdr:to>
    <xdr:sp macro="" textlink="">
      <xdr:nvSpPr>
        <xdr:cNvPr id="801" name="フローチャート: 判断 800"/>
        <xdr:cNvSpPr/>
      </xdr:nvSpPr>
      <xdr:spPr>
        <a:xfrm>
          <a:off x="20383500" y="1005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58797</xdr:rowOff>
    </xdr:from>
    <xdr:ext cx="469744" cy="259045"/>
    <xdr:sp macro="" textlink="">
      <xdr:nvSpPr>
        <xdr:cNvPr id="802" name="テキスト ボックス 801"/>
        <xdr:cNvSpPr txBox="1"/>
      </xdr:nvSpPr>
      <xdr:spPr>
        <a:xfrm>
          <a:off x="20199428" y="983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80101</xdr:rowOff>
    </xdr:from>
    <xdr:to>
      <xdr:col>102</xdr:col>
      <xdr:colOff>114300</xdr:colOff>
      <xdr:row>59</xdr:row>
      <xdr:rowOff>83955</xdr:rowOff>
    </xdr:to>
    <xdr:cxnSp macro="">
      <xdr:nvCxnSpPr>
        <xdr:cNvPr id="803" name="直線コネクタ 802"/>
        <xdr:cNvCxnSpPr/>
      </xdr:nvCxnSpPr>
      <xdr:spPr>
        <a:xfrm>
          <a:off x="18656300" y="10195651"/>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25382</xdr:rowOff>
    </xdr:from>
    <xdr:to>
      <xdr:col>102</xdr:col>
      <xdr:colOff>165100</xdr:colOff>
      <xdr:row>58</xdr:row>
      <xdr:rowOff>126982</xdr:rowOff>
    </xdr:to>
    <xdr:sp macro="" textlink="">
      <xdr:nvSpPr>
        <xdr:cNvPr id="804" name="フローチャート: 判断 803"/>
        <xdr:cNvSpPr/>
      </xdr:nvSpPr>
      <xdr:spPr>
        <a:xfrm>
          <a:off x="19494500" y="996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143509</xdr:rowOff>
    </xdr:from>
    <xdr:ext cx="469744" cy="259045"/>
    <xdr:sp macro="" textlink="">
      <xdr:nvSpPr>
        <xdr:cNvPr id="805" name="テキスト ボックス 804"/>
        <xdr:cNvSpPr txBox="1"/>
      </xdr:nvSpPr>
      <xdr:spPr>
        <a:xfrm>
          <a:off x="19310428" y="974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12221</xdr:rowOff>
    </xdr:from>
    <xdr:to>
      <xdr:col>98</xdr:col>
      <xdr:colOff>38100</xdr:colOff>
      <xdr:row>58</xdr:row>
      <xdr:rowOff>113821</xdr:rowOff>
    </xdr:to>
    <xdr:sp macro="" textlink="">
      <xdr:nvSpPr>
        <xdr:cNvPr id="806" name="フローチャート: 判断 805"/>
        <xdr:cNvSpPr/>
      </xdr:nvSpPr>
      <xdr:spPr>
        <a:xfrm>
          <a:off x="18605500" y="9956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130348</xdr:rowOff>
    </xdr:from>
    <xdr:ext cx="469744" cy="259045"/>
    <xdr:sp macro="" textlink="">
      <xdr:nvSpPr>
        <xdr:cNvPr id="807" name="テキスト ボックス 806"/>
        <xdr:cNvSpPr txBox="1"/>
      </xdr:nvSpPr>
      <xdr:spPr>
        <a:xfrm>
          <a:off x="18421428" y="973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44617</xdr:rowOff>
    </xdr:from>
    <xdr:to>
      <xdr:col>116</xdr:col>
      <xdr:colOff>114300</xdr:colOff>
      <xdr:row>59</xdr:row>
      <xdr:rowOff>146217</xdr:rowOff>
    </xdr:to>
    <xdr:sp macro="" textlink="">
      <xdr:nvSpPr>
        <xdr:cNvPr id="813" name="楕円 812"/>
        <xdr:cNvSpPr/>
      </xdr:nvSpPr>
      <xdr:spPr>
        <a:xfrm>
          <a:off x="22110700" y="1016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130994</xdr:rowOff>
    </xdr:from>
    <xdr:ext cx="378565" cy="259045"/>
    <xdr:sp macro="" textlink="">
      <xdr:nvSpPr>
        <xdr:cNvPr id="814" name="貸付金該当値テキスト"/>
        <xdr:cNvSpPr txBox="1"/>
      </xdr:nvSpPr>
      <xdr:spPr>
        <a:xfrm>
          <a:off x="22212300" y="10075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41449</xdr:rowOff>
    </xdr:from>
    <xdr:to>
      <xdr:col>112</xdr:col>
      <xdr:colOff>38100</xdr:colOff>
      <xdr:row>59</xdr:row>
      <xdr:rowOff>143049</xdr:rowOff>
    </xdr:to>
    <xdr:sp macro="" textlink="">
      <xdr:nvSpPr>
        <xdr:cNvPr id="815" name="楕円 814"/>
        <xdr:cNvSpPr/>
      </xdr:nvSpPr>
      <xdr:spPr>
        <a:xfrm>
          <a:off x="21272500" y="1015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134176</xdr:rowOff>
    </xdr:from>
    <xdr:ext cx="378565" cy="259045"/>
    <xdr:sp macro="" textlink="">
      <xdr:nvSpPr>
        <xdr:cNvPr id="816" name="テキスト ボックス 815"/>
        <xdr:cNvSpPr txBox="1"/>
      </xdr:nvSpPr>
      <xdr:spPr>
        <a:xfrm>
          <a:off x="21134017" y="10249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39229</xdr:rowOff>
    </xdr:from>
    <xdr:to>
      <xdr:col>107</xdr:col>
      <xdr:colOff>101600</xdr:colOff>
      <xdr:row>59</xdr:row>
      <xdr:rowOff>140829</xdr:rowOff>
    </xdr:to>
    <xdr:sp macro="" textlink="">
      <xdr:nvSpPr>
        <xdr:cNvPr id="817" name="楕円 816"/>
        <xdr:cNvSpPr/>
      </xdr:nvSpPr>
      <xdr:spPr>
        <a:xfrm>
          <a:off x="20383500" y="1015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131956</xdr:rowOff>
    </xdr:from>
    <xdr:ext cx="378565" cy="259045"/>
    <xdr:sp macro="" textlink="">
      <xdr:nvSpPr>
        <xdr:cNvPr id="818" name="テキスト ボックス 817"/>
        <xdr:cNvSpPr txBox="1"/>
      </xdr:nvSpPr>
      <xdr:spPr>
        <a:xfrm>
          <a:off x="20245017" y="10247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33155</xdr:rowOff>
    </xdr:from>
    <xdr:to>
      <xdr:col>102</xdr:col>
      <xdr:colOff>165100</xdr:colOff>
      <xdr:row>59</xdr:row>
      <xdr:rowOff>134755</xdr:rowOff>
    </xdr:to>
    <xdr:sp macro="" textlink="">
      <xdr:nvSpPr>
        <xdr:cNvPr id="819" name="楕円 818"/>
        <xdr:cNvSpPr/>
      </xdr:nvSpPr>
      <xdr:spPr>
        <a:xfrm>
          <a:off x="19494500" y="1014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125882</xdr:rowOff>
    </xdr:from>
    <xdr:ext cx="378565" cy="259045"/>
    <xdr:sp macro="" textlink="">
      <xdr:nvSpPr>
        <xdr:cNvPr id="820" name="テキスト ボックス 819"/>
        <xdr:cNvSpPr txBox="1"/>
      </xdr:nvSpPr>
      <xdr:spPr>
        <a:xfrm>
          <a:off x="19356017" y="10241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29301</xdr:rowOff>
    </xdr:from>
    <xdr:to>
      <xdr:col>98</xdr:col>
      <xdr:colOff>38100</xdr:colOff>
      <xdr:row>59</xdr:row>
      <xdr:rowOff>130901</xdr:rowOff>
    </xdr:to>
    <xdr:sp macro="" textlink="">
      <xdr:nvSpPr>
        <xdr:cNvPr id="821" name="楕円 820"/>
        <xdr:cNvSpPr/>
      </xdr:nvSpPr>
      <xdr:spPr>
        <a:xfrm>
          <a:off x="18605500" y="101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122028</xdr:rowOff>
    </xdr:from>
    <xdr:ext cx="378565" cy="259045"/>
    <xdr:sp macro="" textlink="">
      <xdr:nvSpPr>
        <xdr:cNvPr id="822" name="テキスト ボックス 821"/>
        <xdr:cNvSpPr txBox="1"/>
      </xdr:nvSpPr>
      <xdr:spPr>
        <a:xfrm>
          <a:off x="18467017" y="10237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143929</xdr:rowOff>
    </xdr:from>
    <xdr:to>
      <xdr:col>116</xdr:col>
      <xdr:colOff>62864</xdr:colOff>
      <xdr:row>78</xdr:row>
      <xdr:rowOff>15608</xdr:rowOff>
    </xdr:to>
    <xdr:cxnSp macro="">
      <xdr:nvCxnSpPr>
        <xdr:cNvPr id="847" name="直線コネクタ 846"/>
        <xdr:cNvCxnSpPr/>
      </xdr:nvCxnSpPr>
      <xdr:spPr>
        <a:xfrm flipV="1">
          <a:off x="22159595" y="12145429"/>
          <a:ext cx="1269" cy="124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19435</xdr:rowOff>
    </xdr:from>
    <xdr:ext cx="534377" cy="259045"/>
    <xdr:sp macro="" textlink="">
      <xdr:nvSpPr>
        <xdr:cNvPr id="848" name="繰出金最小値テキスト"/>
        <xdr:cNvSpPr txBox="1"/>
      </xdr:nvSpPr>
      <xdr:spPr>
        <a:xfrm>
          <a:off x="22212300" y="1339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15608</xdr:rowOff>
    </xdr:from>
    <xdr:to>
      <xdr:col>116</xdr:col>
      <xdr:colOff>152400</xdr:colOff>
      <xdr:row>78</xdr:row>
      <xdr:rowOff>15608</xdr:rowOff>
    </xdr:to>
    <xdr:cxnSp macro="">
      <xdr:nvCxnSpPr>
        <xdr:cNvPr id="849" name="直線コネクタ 848"/>
        <xdr:cNvCxnSpPr/>
      </xdr:nvCxnSpPr>
      <xdr:spPr>
        <a:xfrm>
          <a:off x="22072600" y="13388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90606</xdr:rowOff>
    </xdr:from>
    <xdr:ext cx="534377" cy="259045"/>
    <xdr:sp macro="" textlink="">
      <xdr:nvSpPr>
        <xdr:cNvPr id="850" name="繰出金最大値テキスト"/>
        <xdr:cNvSpPr txBox="1"/>
      </xdr:nvSpPr>
      <xdr:spPr>
        <a:xfrm>
          <a:off x="22212300" y="1192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143929</xdr:rowOff>
    </xdr:from>
    <xdr:to>
      <xdr:col>116</xdr:col>
      <xdr:colOff>152400</xdr:colOff>
      <xdr:row>70</xdr:row>
      <xdr:rowOff>143929</xdr:rowOff>
    </xdr:to>
    <xdr:cxnSp macro="">
      <xdr:nvCxnSpPr>
        <xdr:cNvPr id="851" name="直線コネクタ 850"/>
        <xdr:cNvCxnSpPr/>
      </xdr:nvCxnSpPr>
      <xdr:spPr>
        <a:xfrm>
          <a:off x="22072600" y="12145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142329</xdr:rowOff>
    </xdr:from>
    <xdr:to>
      <xdr:col>116</xdr:col>
      <xdr:colOff>63500</xdr:colOff>
      <xdr:row>76</xdr:row>
      <xdr:rowOff>150101</xdr:rowOff>
    </xdr:to>
    <xdr:cxnSp macro="">
      <xdr:nvCxnSpPr>
        <xdr:cNvPr id="852" name="直線コネクタ 851"/>
        <xdr:cNvCxnSpPr/>
      </xdr:nvCxnSpPr>
      <xdr:spPr>
        <a:xfrm>
          <a:off x="21323300" y="1317252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169803</xdr:rowOff>
    </xdr:from>
    <xdr:ext cx="534377" cy="259045"/>
    <xdr:sp macro="" textlink="">
      <xdr:nvSpPr>
        <xdr:cNvPr id="853" name="繰出金平均値テキスト"/>
        <xdr:cNvSpPr txBox="1"/>
      </xdr:nvSpPr>
      <xdr:spPr>
        <a:xfrm>
          <a:off x="22212300" y="12685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146926</xdr:rowOff>
    </xdr:from>
    <xdr:to>
      <xdr:col>116</xdr:col>
      <xdr:colOff>114300</xdr:colOff>
      <xdr:row>75</xdr:row>
      <xdr:rowOff>77076</xdr:rowOff>
    </xdr:to>
    <xdr:sp macro="" textlink="">
      <xdr:nvSpPr>
        <xdr:cNvPr id="854" name="フローチャート: 判断 853"/>
        <xdr:cNvSpPr/>
      </xdr:nvSpPr>
      <xdr:spPr>
        <a:xfrm>
          <a:off x="221107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100037</xdr:rowOff>
    </xdr:from>
    <xdr:to>
      <xdr:col>111</xdr:col>
      <xdr:colOff>177800</xdr:colOff>
      <xdr:row>76</xdr:row>
      <xdr:rowOff>142329</xdr:rowOff>
    </xdr:to>
    <xdr:cxnSp macro="">
      <xdr:nvCxnSpPr>
        <xdr:cNvPr id="855" name="直線コネクタ 854"/>
        <xdr:cNvCxnSpPr/>
      </xdr:nvCxnSpPr>
      <xdr:spPr>
        <a:xfrm>
          <a:off x="20434300" y="13130237"/>
          <a:ext cx="8890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113055</xdr:rowOff>
    </xdr:from>
    <xdr:to>
      <xdr:col>112</xdr:col>
      <xdr:colOff>38100</xdr:colOff>
      <xdr:row>75</xdr:row>
      <xdr:rowOff>43205</xdr:rowOff>
    </xdr:to>
    <xdr:sp macro="" textlink="">
      <xdr:nvSpPr>
        <xdr:cNvPr id="856" name="フローチャート: 判断 855"/>
        <xdr:cNvSpPr/>
      </xdr:nvSpPr>
      <xdr:spPr>
        <a:xfrm>
          <a:off x="21272500" y="1280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59732</xdr:rowOff>
    </xdr:from>
    <xdr:ext cx="534377" cy="259045"/>
    <xdr:sp macro="" textlink="">
      <xdr:nvSpPr>
        <xdr:cNvPr id="857" name="テキスト ボックス 856"/>
        <xdr:cNvSpPr txBox="1"/>
      </xdr:nvSpPr>
      <xdr:spPr>
        <a:xfrm>
          <a:off x="21056111" y="1257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100037</xdr:rowOff>
    </xdr:from>
    <xdr:to>
      <xdr:col>107</xdr:col>
      <xdr:colOff>50800</xdr:colOff>
      <xdr:row>76</xdr:row>
      <xdr:rowOff>168314</xdr:rowOff>
    </xdr:to>
    <xdr:cxnSp macro="">
      <xdr:nvCxnSpPr>
        <xdr:cNvPr id="858" name="直線コネクタ 857"/>
        <xdr:cNvCxnSpPr/>
      </xdr:nvCxnSpPr>
      <xdr:spPr>
        <a:xfrm flipV="1">
          <a:off x="19545300" y="13130237"/>
          <a:ext cx="889000" cy="68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151346</xdr:rowOff>
    </xdr:from>
    <xdr:to>
      <xdr:col>107</xdr:col>
      <xdr:colOff>101600</xdr:colOff>
      <xdr:row>75</xdr:row>
      <xdr:rowOff>81496</xdr:rowOff>
    </xdr:to>
    <xdr:sp macro="" textlink="">
      <xdr:nvSpPr>
        <xdr:cNvPr id="859" name="フローチャート: 判断 858"/>
        <xdr:cNvSpPr/>
      </xdr:nvSpPr>
      <xdr:spPr>
        <a:xfrm>
          <a:off x="20383500" y="1283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98023</xdr:rowOff>
    </xdr:from>
    <xdr:ext cx="534377" cy="259045"/>
    <xdr:sp macro="" textlink="">
      <xdr:nvSpPr>
        <xdr:cNvPr id="860" name="テキスト ボックス 859"/>
        <xdr:cNvSpPr txBox="1"/>
      </xdr:nvSpPr>
      <xdr:spPr>
        <a:xfrm>
          <a:off x="20167111" y="1261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168314</xdr:rowOff>
    </xdr:from>
    <xdr:to>
      <xdr:col>102</xdr:col>
      <xdr:colOff>114300</xdr:colOff>
      <xdr:row>77</xdr:row>
      <xdr:rowOff>62852</xdr:rowOff>
    </xdr:to>
    <xdr:cxnSp macro="">
      <xdr:nvCxnSpPr>
        <xdr:cNvPr id="861" name="直線コネクタ 860"/>
        <xdr:cNvCxnSpPr/>
      </xdr:nvCxnSpPr>
      <xdr:spPr>
        <a:xfrm flipV="1">
          <a:off x="18656300" y="13198514"/>
          <a:ext cx="889000" cy="6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100673</xdr:rowOff>
    </xdr:from>
    <xdr:to>
      <xdr:col>102</xdr:col>
      <xdr:colOff>165100</xdr:colOff>
      <xdr:row>75</xdr:row>
      <xdr:rowOff>30823</xdr:rowOff>
    </xdr:to>
    <xdr:sp macro="" textlink="">
      <xdr:nvSpPr>
        <xdr:cNvPr id="862" name="フローチャート: 判断 861"/>
        <xdr:cNvSpPr/>
      </xdr:nvSpPr>
      <xdr:spPr>
        <a:xfrm>
          <a:off x="19494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47350</xdr:rowOff>
    </xdr:from>
    <xdr:ext cx="534377" cy="259045"/>
    <xdr:sp macro="" textlink="">
      <xdr:nvSpPr>
        <xdr:cNvPr id="863" name="テキスト ボックス 862"/>
        <xdr:cNvSpPr txBox="1"/>
      </xdr:nvSpPr>
      <xdr:spPr>
        <a:xfrm>
          <a:off x="19278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134772</xdr:rowOff>
    </xdr:from>
    <xdr:to>
      <xdr:col>98</xdr:col>
      <xdr:colOff>38100</xdr:colOff>
      <xdr:row>75</xdr:row>
      <xdr:rowOff>64922</xdr:rowOff>
    </xdr:to>
    <xdr:sp macro="" textlink="">
      <xdr:nvSpPr>
        <xdr:cNvPr id="864" name="フローチャート: 判断 863"/>
        <xdr:cNvSpPr/>
      </xdr:nvSpPr>
      <xdr:spPr>
        <a:xfrm>
          <a:off x="18605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81449</xdr:rowOff>
    </xdr:from>
    <xdr:ext cx="534377" cy="259045"/>
    <xdr:sp macro="" textlink="">
      <xdr:nvSpPr>
        <xdr:cNvPr id="865" name="テキスト ボックス 864"/>
        <xdr:cNvSpPr txBox="1"/>
      </xdr:nvSpPr>
      <xdr:spPr>
        <a:xfrm>
          <a:off x="18389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99301</xdr:rowOff>
    </xdr:from>
    <xdr:to>
      <xdr:col>116</xdr:col>
      <xdr:colOff>114300</xdr:colOff>
      <xdr:row>77</xdr:row>
      <xdr:rowOff>29451</xdr:rowOff>
    </xdr:to>
    <xdr:sp macro="" textlink="">
      <xdr:nvSpPr>
        <xdr:cNvPr id="871" name="楕円 870"/>
        <xdr:cNvSpPr/>
      </xdr:nvSpPr>
      <xdr:spPr>
        <a:xfrm>
          <a:off x="22110700" y="1312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77728</xdr:rowOff>
    </xdr:from>
    <xdr:ext cx="534377" cy="259045"/>
    <xdr:sp macro="" textlink="">
      <xdr:nvSpPr>
        <xdr:cNvPr id="872" name="繰出金該当値テキスト"/>
        <xdr:cNvSpPr txBox="1"/>
      </xdr:nvSpPr>
      <xdr:spPr>
        <a:xfrm>
          <a:off x="22212300" y="1310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91529</xdr:rowOff>
    </xdr:from>
    <xdr:to>
      <xdr:col>112</xdr:col>
      <xdr:colOff>38100</xdr:colOff>
      <xdr:row>77</xdr:row>
      <xdr:rowOff>21679</xdr:rowOff>
    </xdr:to>
    <xdr:sp macro="" textlink="">
      <xdr:nvSpPr>
        <xdr:cNvPr id="873" name="楕円 872"/>
        <xdr:cNvSpPr/>
      </xdr:nvSpPr>
      <xdr:spPr>
        <a:xfrm>
          <a:off x="21272500" y="1312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12806</xdr:rowOff>
    </xdr:from>
    <xdr:ext cx="534377" cy="259045"/>
    <xdr:sp macro="" textlink="">
      <xdr:nvSpPr>
        <xdr:cNvPr id="874" name="テキスト ボックス 873"/>
        <xdr:cNvSpPr txBox="1"/>
      </xdr:nvSpPr>
      <xdr:spPr>
        <a:xfrm>
          <a:off x="21056111" y="13214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49237</xdr:rowOff>
    </xdr:from>
    <xdr:to>
      <xdr:col>107</xdr:col>
      <xdr:colOff>101600</xdr:colOff>
      <xdr:row>76</xdr:row>
      <xdr:rowOff>150837</xdr:rowOff>
    </xdr:to>
    <xdr:sp macro="" textlink="">
      <xdr:nvSpPr>
        <xdr:cNvPr id="875" name="楕円 874"/>
        <xdr:cNvSpPr/>
      </xdr:nvSpPr>
      <xdr:spPr>
        <a:xfrm>
          <a:off x="20383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141964</xdr:rowOff>
    </xdr:from>
    <xdr:ext cx="534377" cy="259045"/>
    <xdr:sp macro="" textlink="">
      <xdr:nvSpPr>
        <xdr:cNvPr id="876" name="テキスト ボックス 875"/>
        <xdr:cNvSpPr txBox="1"/>
      </xdr:nvSpPr>
      <xdr:spPr>
        <a:xfrm>
          <a:off x="20167111" y="1317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117514</xdr:rowOff>
    </xdr:from>
    <xdr:to>
      <xdr:col>102</xdr:col>
      <xdr:colOff>165100</xdr:colOff>
      <xdr:row>77</xdr:row>
      <xdr:rowOff>47664</xdr:rowOff>
    </xdr:to>
    <xdr:sp macro="" textlink="">
      <xdr:nvSpPr>
        <xdr:cNvPr id="877" name="楕円 876"/>
        <xdr:cNvSpPr/>
      </xdr:nvSpPr>
      <xdr:spPr>
        <a:xfrm>
          <a:off x="19494500" y="13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38791</xdr:rowOff>
    </xdr:from>
    <xdr:ext cx="534377" cy="259045"/>
    <xdr:sp macro="" textlink="">
      <xdr:nvSpPr>
        <xdr:cNvPr id="878" name="テキスト ボックス 877"/>
        <xdr:cNvSpPr txBox="1"/>
      </xdr:nvSpPr>
      <xdr:spPr>
        <a:xfrm>
          <a:off x="19278111" y="1324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12052</xdr:rowOff>
    </xdr:from>
    <xdr:to>
      <xdr:col>98</xdr:col>
      <xdr:colOff>38100</xdr:colOff>
      <xdr:row>77</xdr:row>
      <xdr:rowOff>113652</xdr:rowOff>
    </xdr:to>
    <xdr:sp macro="" textlink="">
      <xdr:nvSpPr>
        <xdr:cNvPr id="879" name="楕円 878"/>
        <xdr:cNvSpPr/>
      </xdr:nvSpPr>
      <xdr:spPr>
        <a:xfrm>
          <a:off x="18605500" y="1321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104779</xdr:rowOff>
    </xdr:from>
    <xdr:ext cx="534377" cy="259045"/>
    <xdr:sp macro="" textlink="">
      <xdr:nvSpPr>
        <xdr:cNvPr id="880" name="テキスト ボックス 879"/>
        <xdr:cNvSpPr txBox="1"/>
      </xdr:nvSpPr>
      <xdr:spPr>
        <a:xfrm>
          <a:off x="18389111" y="1330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歳出決算総額は住民一人当たり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339,005</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となっている。普通建設事業費は住民一人当たり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42,020</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19,959</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円減少し、埼玉県平均は上回っているもの</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の類似団体平均は下回っている。これまで</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地方債の中でも住民の負担が少ない合併特例債を活用し、公共施設の整備事業（</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総合体育館及び武道館の大規模改修や第２運動公園整備</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）を進めて</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きたが、</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今後は減少していく</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見込みであ</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る。</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人件費は住民一人当たり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45,329</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円となっており、再任用</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制度の活用や適正な定員管理</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、民間活力の導入等</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により年々減少している。類似団体平均や埼玉県平均と比較すると</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住民</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一人当たりのコストは低い状況となっている。</a:t>
          </a:r>
          <a:endParaRPr kumimoji="1" lang="en-US"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物件費は住民一人当たり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59,306</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なっており、類似団体平均と埼玉県平均よりも高い状況となっている。これは</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指定管理などの</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業務</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の民間活力の導入</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を推進し、職員人件費</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等</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から委託料</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など物件費</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への</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振替</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進んでいる</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ためである。</a:t>
          </a:r>
          <a:endParaRPr kumimoji="1" lang="en-US"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扶助費は住民一人当たり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88,643</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a:t>
          </a:r>
          <a:r>
            <a:rPr kumimoji="1"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おり、類似団体</a:t>
          </a:r>
          <a:r>
            <a:rPr kumimoji="1" lang="ja-JP" altLang="en-US"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平均よりは低いものの県内平均よりは高い状況となっている。これは民間保育園運営委託料や障害児給付費、介護給付費・訓練等給付費が年々増加しているためである。</a:t>
          </a:r>
          <a:endParaRPr kumimoji="0" lang="ja-JP" altLang="ja-JP" sz="16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68834</xdr:rowOff>
    </xdr:from>
    <xdr:to>
      <xdr:col>24</xdr:col>
      <xdr:colOff>62865</xdr:colOff>
      <xdr:row>39</xdr:row>
      <xdr:rowOff>83312</xdr:rowOff>
    </xdr:to>
    <xdr:cxnSp macro="">
      <xdr:nvCxnSpPr>
        <xdr:cNvPr id="56" name="直線コネクタ 55"/>
        <xdr:cNvCxnSpPr/>
      </xdr:nvCxnSpPr>
      <xdr:spPr>
        <a:xfrm flipV="1">
          <a:off x="4633595" y="5383784"/>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87139</xdr:rowOff>
    </xdr:from>
    <xdr:ext cx="469744" cy="259045"/>
    <xdr:sp macro="" textlink="">
      <xdr:nvSpPr>
        <xdr:cNvPr id="57" name="議会費最小値テキスト"/>
        <xdr:cNvSpPr txBox="1"/>
      </xdr:nvSpPr>
      <xdr:spPr>
        <a:xfrm>
          <a:off x="4686300" y="6773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83312</xdr:rowOff>
    </xdr:from>
    <xdr:to>
      <xdr:col>24</xdr:col>
      <xdr:colOff>152400</xdr:colOff>
      <xdr:row>39</xdr:row>
      <xdr:rowOff>83312</xdr:rowOff>
    </xdr:to>
    <xdr:cxnSp macro="">
      <xdr:nvCxnSpPr>
        <xdr:cNvPr id="58" name="直線コネクタ 57"/>
        <xdr:cNvCxnSpPr/>
      </xdr:nvCxnSpPr>
      <xdr:spPr>
        <a:xfrm>
          <a:off x="4546600" y="676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15511</xdr:rowOff>
    </xdr:from>
    <xdr:ext cx="469744" cy="259045"/>
    <xdr:sp macro="" textlink="">
      <xdr:nvSpPr>
        <xdr:cNvPr id="59" name="議会費最大値テキスト"/>
        <xdr:cNvSpPr txBox="1"/>
      </xdr:nvSpPr>
      <xdr:spPr>
        <a:xfrm>
          <a:off x="4686300" y="5159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68834</xdr:rowOff>
    </xdr:from>
    <xdr:to>
      <xdr:col>24</xdr:col>
      <xdr:colOff>152400</xdr:colOff>
      <xdr:row>31</xdr:row>
      <xdr:rowOff>68834</xdr:rowOff>
    </xdr:to>
    <xdr:cxnSp macro="">
      <xdr:nvCxnSpPr>
        <xdr:cNvPr id="60" name="直線コネクタ 59"/>
        <xdr:cNvCxnSpPr/>
      </xdr:nvCxnSpPr>
      <xdr:spPr>
        <a:xfrm>
          <a:off x="4546600" y="5383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70358</xdr:rowOff>
    </xdr:from>
    <xdr:to>
      <xdr:col>24</xdr:col>
      <xdr:colOff>63500</xdr:colOff>
      <xdr:row>38</xdr:row>
      <xdr:rowOff>82550</xdr:rowOff>
    </xdr:to>
    <xdr:cxnSp macro="">
      <xdr:nvCxnSpPr>
        <xdr:cNvPr id="61" name="直線コネクタ 60"/>
        <xdr:cNvCxnSpPr/>
      </xdr:nvCxnSpPr>
      <xdr:spPr>
        <a:xfrm>
          <a:off x="3797300" y="6585458"/>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21861</xdr:rowOff>
    </xdr:from>
    <xdr:ext cx="469744" cy="259045"/>
    <xdr:sp macro="" textlink="">
      <xdr:nvSpPr>
        <xdr:cNvPr id="62" name="議会費平均値テキスト"/>
        <xdr:cNvSpPr txBox="1"/>
      </xdr:nvSpPr>
      <xdr:spPr>
        <a:xfrm>
          <a:off x="4686300" y="6022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170434</xdr:rowOff>
    </xdr:from>
    <xdr:to>
      <xdr:col>24</xdr:col>
      <xdr:colOff>114300</xdr:colOff>
      <xdr:row>36</xdr:row>
      <xdr:rowOff>100584</xdr:rowOff>
    </xdr:to>
    <xdr:sp macro="" textlink="">
      <xdr:nvSpPr>
        <xdr:cNvPr id="63" name="フローチャート: 判断 62"/>
        <xdr:cNvSpPr/>
      </xdr:nvSpPr>
      <xdr:spPr>
        <a:xfrm>
          <a:off x="45847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81788</xdr:rowOff>
    </xdr:from>
    <xdr:to>
      <xdr:col>19</xdr:col>
      <xdr:colOff>177800</xdr:colOff>
      <xdr:row>38</xdr:row>
      <xdr:rowOff>70358</xdr:rowOff>
    </xdr:to>
    <xdr:cxnSp macro="">
      <xdr:nvCxnSpPr>
        <xdr:cNvPr id="64" name="直線コネクタ 63"/>
        <xdr:cNvCxnSpPr/>
      </xdr:nvCxnSpPr>
      <xdr:spPr>
        <a:xfrm>
          <a:off x="2908300" y="6425438"/>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170434</xdr:rowOff>
    </xdr:from>
    <xdr:to>
      <xdr:col>20</xdr:col>
      <xdr:colOff>38100</xdr:colOff>
      <xdr:row>36</xdr:row>
      <xdr:rowOff>100584</xdr:rowOff>
    </xdr:to>
    <xdr:sp macro="" textlink="">
      <xdr:nvSpPr>
        <xdr:cNvPr id="65" name="フローチャート: 判断 64"/>
        <xdr:cNvSpPr/>
      </xdr:nvSpPr>
      <xdr:spPr>
        <a:xfrm>
          <a:off x="3746500" y="617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117111</xdr:rowOff>
    </xdr:from>
    <xdr:ext cx="469744" cy="259045"/>
    <xdr:sp macro="" textlink="">
      <xdr:nvSpPr>
        <xdr:cNvPr id="66" name="テキスト ボックス 65"/>
        <xdr:cNvSpPr txBox="1"/>
      </xdr:nvSpPr>
      <xdr:spPr>
        <a:xfrm>
          <a:off x="3562428" y="594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81788</xdr:rowOff>
    </xdr:from>
    <xdr:to>
      <xdr:col>15</xdr:col>
      <xdr:colOff>50800</xdr:colOff>
      <xdr:row>38</xdr:row>
      <xdr:rowOff>123698</xdr:rowOff>
    </xdr:to>
    <xdr:cxnSp macro="">
      <xdr:nvCxnSpPr>
        <xdr:cNvPr id="67" name="直線コネクタ 66"/>
        <xdr:cNvCxnSpPr/>
      </xdr:nvCxnSpPr>
      <xdr:spPr>
        <a:xfrm flipV="1">
          <a:off x="2019300" y="6425438"/>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7366</xdr:rowOff>
    </xdr:from>
    <xdr:to>
      <xdr:col>15</xdr:col>
      <xdr:colOff>101600</xdr:colOff>
      <xdr:row>35</xdr:row>
      <xdr:rowOff>108966</xdr:rowOff>
    </xdr:to>
    <xdr:sp macro="" textlink="">
      <xdr:nvSpPr>
        <xdr:cNvPr id="68" name="フローチャート: 判断 67"/>
        <xdr:cNvSpPr/>
      </xdr:nvSpPr>
      <xdr:spPr>
        <a:xfrm>
          <a:off x="2857500" y="600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125493</xdr:rowOff>
    </xdr:from>
    <xdr:ext cx="469744" cy="259045"/>
    <xdr:sp macro="" textlink="">
      <xdr:nvSpPr>
        <xdr:cNvPr id="69" name="テキスト ボックス 68"/>
        <xdr:cNvSpPr txBox="1"/>
      </xdr:nvSpPr>
      <xdr:spPr>
        <a:xfrm>
          <a:off x="2673428" y="5783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123698</xdr:rowOff>
    </xdr:from>
    <xdr:to>
      <xdr:col>10</xdr:col>
      <xdr:colOff>114300</xdr:colOff>
      <xdr:row>38</xdr:row>
      <xdr:rowOff>153416</xdr:rowOff>
    </xdr:to>
    <xdr:cxnSp macro="">
      <xdr:nvCxnSpPr>
        <xdr:cNvPr id="70" name="直線コネクタ 69"/>
        <xdr:cNvCxnSpPr/>
      </xdr:nvCxnSpPr>
      <xdr:spPr>
        <a:xfrm flipV="1">
          <a:off x="1130300" y="663879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31750</xdr:rowOff>
    </xdr:from>
    <xdr:to>
      <xdr:col>10</xdr:col>
      <xdr:colOff>165100</xdr:colOff>
      <xdr:row>35</xdr:row>
      <xdr:rowOff>133350</xdr:rowOff>
    </xdr:to>
    <xdr:sp macro="" textlink="">
      <xdr:nvSpPr>
        <xdr:cNvPr id="71" name="フローチャート: 判断 70"/>
        <xdr:cNvSpPr/>
      </xdr:nvSpPr>
      <xdr:spPr>
        <a:xfrm>
          <a:off x="1968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149877</xdr:rowOff>
    </xdr:from>
    <xdr:ext cx="469744" cy="259045"/>
    <xdr:sp macro="" textlink="">
      <xdr:nvSpPr>
        <xdr:cNvPr id="72" name="テキスト ボックス 71"/>
        <xdr:cNvSpPr txBox="1"/>
      </xdr:nvSpPr>
      <xdr:spPr>
        <a:xfrm>
          <a:off x="1784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69850</xdr:rowOff>
    </xdr:from>
    <xdr:to>
      <xdr:col>6</xdr:col>
      <xdr:colOff>38100</xdr:colOff>
      <xdr:row>36</xdr:row>
      <xdr:rowOff>0</xdr:rowOff>
    </xdr:to>
    <xdr:sp macro="" textlink="">
      <xdr:nvSpPr>
        <xdr:cNvPr id="73" name="フローチャート: 判断 72"/>
        <xdr:cNvSpPr/>
      </xdr:nvSpPr>
      <xdr:spPr>
        <a:xfrm>
          <a:off x="10795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16527</xdr:rowOff>
    </xdr:from>
    <xdr:ext cx="469744" cy="259045"/>
    <xdr:sp macro="" textlink="">
      <xdr:nvSpPr>
        <xdr:cNvPr id="74" name="テキスト ボックス 73"/>
        <xdr:cNvSpPr txBox="1"/>
      </xdr:nvSpPr>
      <xdr:spPr>
        <a:xfrm>
          <a:off x="895428" y="58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31750</xdr:rowOff>
    </xdr:from>
    <xdr:to>
      <xdr:col>24</xdr:col>
      <xdr:colOff>114300</xdr:colOff>
      <xdr:row>38</xdr:row>
      <xdr:rowOff>133350</xdr:rowOff>
    </xdr:to>
    <xdr:sp macro="" textlink="">
      <xdr:nvSpPr>
        <xdr:cNvPr id="80" name="楕円 79"/>
        <xdr:cNvSpPr/>
      </xdr:nvSpPr>
      <xdr:spPr>
        <a:xfrm>
          <a:off x="4584700" y="654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469744" cy="259045"/>
    <xdr:sp macro="" textlink="">
      <xdr:nvSpPr>
        <xdr:cNvPr id="81" name="議会費該当値テキスト"/>
        <xdr:cNvSpPr txBox="1"/>
      </xdr:nvSpPr>
      <xdr:spPr>
        <a:xfrm>
          <a:off x="4686300" y="652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19558</xdr:rowOff>
    </xdr:from>
    <xdr:to>
      <xdr:col>20</xdr:col>
      <xdr:colOff>38100</xdr:colOff>
      <xdr:row>38</xdr:row>
      <xdr:rowOff>121158</xdr:rowOff>
    </xdr:to>
    <xdr:sp macro="" textlink="">
      <xdr:nvSpPr>
        <xdr:cNvPr id="82" name="楕円 81"/>
        <xdr:cNvSpPr/>
      </xdr:nvSpPr>
      <xdr:spPr>
        <a:xfrm>
          <a:off x="3746500" y="653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112285</xdr:rowOff>
    </xdr:from>
    <xdr:ext cx="469744" cy="259045"/>
    <xdr:sp macro="" textlink="">
      <xdr:nvSpPr>
        <xdr:cNvPr id="83" name="テキスト ボックス 82"/>
        <xdr:cNvSpPr txBox="1"/>
      </xdr:nvSpPr>
      <xdr:spPr>
        <a:xfrm>
          <a:off x="3562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30988</xdr:rowOff>
    </xdr:from>
    <xdr:to>
      <xdr:col>15</xdr:col>
      <xdr:colOff>101600</xdr:colOff>
      <xdr:row>37</xdr:row>
      <xdr:rowOff>132588</xdr:rowOff>
    </xdr:to>
    <xdr:sp macro="" textlink="">
      <xdr:nvSpPr>
        <xdr:cNvPr id="84" name="楕円 83"/>
        <xdr:cNvSpPr/>
      </xdr:nvSpPr>
      <xdr:spPr>
        <a:xfrm>
          <a:off x="2857500" y="637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123715</xdr:rowOff>
    </xdr:from>
    <xdr:ext cx="469744" cy="259045"/>
    <xdr:sp macro="" textlink="">
      <xdr:nvSpPr>
        <xdr:cNvPr id="85" name="テキスト ボックス 84"/>
        <xdr:cNvSpPr txBox="1"/>
      </xdr:nvSpPr>
      <xdr:spPr>
        <a:xfrm>
          <a:off x="2673428" y="646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72898</xdr:rowOff>
    </xdr:from>
    <xdr:to>
      <xdr:col>10</xdr:col>
      <xdr:colOff>165100</xdr:colOff>
      <xdr:row>39</xdr:row>
      <xdr:rowOff>3048</xdr:rowOff>
    </xdr:to>
    <xdr:sp macro="" textlink="">
      <xdr:nvSpPr>
        <xdr:cNvPr id="86" name="楕円 85"/>
        <xdr:cNvSpPr/>
      </xdr:nvSpPr>
      <xdr:spPr>
        <a:xfrm>
          <a:off x="1968500" y="658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165625</xdr:rowOff>
    </xdr:from>
    <xdr:ext cx="469744" cy="259045"/>
    <xdr:sp macro="" textlink="">
      <xdr:nvSpPr>
        <xdr:cNvPr id="87" name="テキスト ボックス 86"/>
        <xdr:cNvSpPr txBox="1"/>
      </xdr:nvSpPr>
      <xdr:spPr>
        <a:xfrm>
          <a:off x="1784428" y="668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102616</xdr:rowOff>
    </xdr:from>
    <xdr:to>
      <xdr:col>6</xdr:col>
      <xdr:colOff>38100</xdr:colOff>
      <xdr:row>39</xdr:row>
      <xdr:rowOff>32766</xdr:rowOff>
    </xdr:to>
    <xdr:sp macro="" textlink="">
      <xdr:nvSpPr>
        <xdr:cNvPr id="88" name="楕円 87"/>
        <xdr:cNvSpPr/>
      </xdr:nvSpPr>
      <xdr:spPr>
        <a:xfrm>
          <a:off x="1079500" y="661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23893</xdr:rowOff>
    </xdr:from>
    <xdr:ext cx="469744" cy="259045"/>
    <xdr:sp macro="" textlink="">
      <xdr:nvSpPr>
        <xdr:cNvPr id="89" name="テキスト ボックス 88"/>
        <xdr:cNvSpPr txBox="1"/>
      </xdr:nvSpPr>
      <xdr:spPr>
        <a:xfrm>
          <a:off x="895428" y="671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91493</xdr:rowOff>
    </xdr:from>
    <xdr:to>
      <xdr:col>24</xdr:col>
      <xdr:colOff>62865</xdr:colOff>
      <xdr:row>58</xdr:row>
      <xdr:rowOff>7148</xdr:rowOff>
    </xdr:to>
    <xdr:cxnSp macro="">
      <xdr:nvCxnSpPr>
        <xdr:cNvPr id="111" name="直線コネクタ 110"/>
        <xdr:cNvCxnSpPr/>
      </xdr:nvCxnSpPr>
      <xdr:spPr>
        <a:xfrm flipV="1">
          <a:off x="4633595" y="8663993"/>
          <a:ext cx="1270" cy="128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10975</xdr:rowOff>
    </xdr:from>
    <xdr:ext cx="534377" cy="259045"/>
    <xdr:sp macro="" textlink="">
      <xdr:nvSpPr>
        <xdr:cNvPr id="112" name="総務費最小値テキスト"/>
        <xdr:cNvSpPr txBox="1"/>
      </xdr:nvSpPr>
      <xdr:spPr>
        <a:xfrm>
          <a:off x="4686300" y="99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7148</xdr:rowOff>
    </xdr:from>
    <xdr:to>
      <xdr:col>24</xdr:col>
      <xdr:colOff>152400</xdr:colOff>
      <xdr:row>58</xdr:row>
      <xdr:rowOff>7148</xdr:rowOff>
    </xdr:to>
    <xdr:cxnSp macro="">
      <xdr:nvCxnSpPr>
        <xdr:cNvPr id="113" name="直線コネクタ 112"/>
        <xdr:cNvCxnSpPr/>
      </xdr:nvCxnSpPr>
      <xdr:spPr>
        <a:xfrm>
          <a:off x="4546600" y="9951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38170</xdr:rowOff>
    </xdr:from>
    <xdr:ext cx="599010" cy="259045"/>
    <xdr:sp macro="" textlink="">
      <xdr:nvSpPr>
        <xdr:cNvPr id="114" name="総務費最大値テキスト"/>
        <xdr:cNvSpPr txBox="1"/>
      </xdr:nvSpPr>
      <xdr:spPr>
        <a:xfrm>
          <a:off x="4686300" y="8439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91493</xdr:rowOff>
    </xdr:from>
    <xdr:to>
      <xdr:col>24</xdr:col>
      <xdr:colOff>152400</xdr:colOff>
      <xdr:row>50</xdr:row>
      <xdr:rowOff>91493</xdr:rowOff>
    </xdr:to>
    <xdr:cxnSp macro="">
      <xdr:nvCxnSpPr>
        <xdr:cNvPr id="115" name="直線コネクタ 114"/>
        <xdr:cNvCxnSpPr/>
      </xdr:nvCxnSpPr>
      <xdr:spPr>
        <a:xfrm>
          <a:off x="4546600" y="8663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131740</xdr:rowOff>
    </xdr:from>
    <xdr:to>
      <xdr:col>24</xdr:col>
      <xdr:colOff>63500</xdr:colOff>
      <xdr:row>58</xdr:row>
      <xdr:rowOff>7148</xdr:rowOff>
    </xdr:to>
    <xdr:cxnSp macro="">
      <xdr:nvCxnSpPr>
        <xdr:cNvPr id="116" name="直線コネクタ 115"/>
        <xdr:cNvCxnSpPr/>
      </xdr:nvCxnSpPr>
      <xdr:spPr>
        <a:xfrm>
          <a:off x="3797300" y="9904390"/>
          <a:ext cx="838200" cy="4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66464</xdr:rowOff>
    </xdr:from>
    <xdr:ext cx="534377" cy="259045"/>
    <xdr:sp macro="" textlink="">
      <xdr:nvSpPr>
        <xdr:cNvPr id="117" name="総務費平均値テキスト"/>
        <xdr:cNvSpPr txBox="1"/>
      </xdr:nvSpPr>
      <xdr:spPr>
        <a:xfrm>
          <a:off x="4686300" y="9667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43587</xdr:rowOff>
    </xdr:from>
    <xdr:to>
      <xdr:col>24</xdr:col>
      <xdr:colOff>114300</xdr:colOff>
      <xdr:row>57</xdr:row>
      <xdr:rowOff>145187</xdr:rowOff>
    </xdr:to>
    <xdr:sp macro="" textlink="">
      <xdr:nvSpPr>
        <xdr:cNvPr id="118" name="フローチャート: 判断 117"/>
        <xdr:cNvSpPr/>
      </xdr:nvSpPr>
      <xdr:spPr>
        <a:xfrm>
          <a:off x="45847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83538</xdr:rowOff>
    </xdr:from>
    <xdr:to>
      <xdr:col>19</xdr:col>
      <xdr:colOff>177800</xdr:colOff>
      <xdr:row>57</xdr:row>
      <xdr:rowOff>131740</xdr:rowOff>
    </xdr:to>
    <xdr:cxnSp macro="">
      <xdr:nvCxnSpPr>
        <xdr:cNvPr id="119" name="直線コネクタ 118"/>
        <xdr:cNvCxnSpPr/>
      </xdr:nvCxnSpPr>
      <xdr:spPr>
        <a:xfrm>
          <a:off x="2908300" y="9856188"/>
          <a:ext cx="889000" cy="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53613</xdr:rowOff>
    </xdr:from>
    <xdr:to>
      <xdr:col>20</xdr:col>
      <xdr:colOff>38100</xdr:colOff>
      <xdr:row>57</xdr:row>
      <xdr:rowOff>155213</xdr:rowOff>
    </xdr:to>
    <xdr:sp macro="" textlink="">
      <xdr:nvSpPr>
        <xdr:cNvPr id="120" name="フローチャート: 判断 119"/>
        <xdr:cNvSpPr/>
      </xdr:nvSpPr>
      <xdr:spPr>
        <a:xfrm>
          <a:off x="3746500" y="982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290</xdr:rowOff>
    </xdr:from>
    <xdr:ext cx="534377" cy="259045"/>
    <xdr:sp macro="" textlink="">
      <xdr:nvSpPr>
        <xdr:cNvPr id="121" name="テキスト ボックス 120"/>
        <xdr:cNvSpPr txBox="1"/>
      </xdr:nvSpPr>
      <xdr:spPr>
        <a:xfrm>
          <a:off x="3530111" y="960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83538</xdr:rowOff>
    </xdr:from>
    <xdr:to>
      <xdr:col>15</xdr:col>
      <xdr:colOff>50800</xdr:colOff>
      <xdr:row>57</xdr:row>
      <xdr:rowOff>131726</xdr:rowOff>
    </xdr:to>
    <xdr:cxnSp macro="">
      <xdr:nvCxnSpPr>
        <xdr:cNvPr id="122" name="直線コネクタ 121"/>
        <xdr:cNvCxnSpPr/>
      </xdr:nvCxnSpPr>
      <xdr:spPr>
        <a:xfrm flipV="1">
          <a:off x="2019300" y="9856188"/>
          <a:ext cx="889000" cy="4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53092</xdr:rowOff>
    </xdr:from>
    <xdr:to>
      <xdr:col>15</xdr:col>
      <xdr:colOff>101600</xdr:colOff>
      <xdr:row>57</xdr:row>
      <xdr:rowOff>154692</xdr:rowOff>
    </xdr:to>
    <xdr:sp macro="" textlink="">
      <xdr:nvSpPr>
        <xdr:cNvPr id="123" name="フローチャート: 判断 122"/>
        <xdr:cNvSpPr/>
      </xdr:nvSpPr>
      <xdr:spPr>
        <a:xfrm>
          <a:off x="2857500" y="982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145819</xdr:rowOff>
    </xdr:from>
    <xdr:ext cx="534377" cy="259045"/>
    <xdr:sp macro="" textlink="">
      <xdr:nvSpPr>
        <xdr:cNvPr id="124" name="テキスト ボックス 123"/>
        <xdr:cNvSpPr txBox="1"/>
      </xdr:nvSpPr>
      <xdr:spPr>
        <a:xfrm>
          <a:off x="2641111" y="991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95973</xdr:rowOff>
    </xdr:from>
    <xdr:to>
      <xdr:col>10</xdr:col>
      <xdr:colOff>114300</xdr:colOff>
      <xdr:row>57</xdr:row>
      <xdr:rowOff>131726</xdr:rowOff>
    </xdr:to>
    <xdr:cxnSp macro="">
      <xdr:nvCxnSpPr>
        <xdr:cNvPr id="125" name="直線コネクタ 124"/>
        <xdr:cNvCxnSpPr/>
      </xdr:nvCxnSpPr>
      <xdr:spPr>
        <a:xfrm>
          <a:off x="1130300" y="9868623"/>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49645</xdr:rowOff>
    </xdr:from>
    <xdr:to>
      <xdr:col>10</xdr:col>
      <xdr:colOff>165100</xdr:colOff>
      <xdr:row>57</xdr:row>
      <xdr:rowOff>151245</xdr:rowOff>
    </xdr:to>
    <xdr:sp macro="" textlink="">
      <xdr:nvSpPr>
        <xdr:cNvPr id="126" name="フローチャート: 判断 125"/>
        <xdr:cNvSpPr/>
      </xdr:nvSpPr>
      <xdr:spPr>
        <a:xfrm>
          <a:off x="1968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167772</xdr:rowOff>
    </xdr:from>
    <xdr:ext cx="534377" cy="259045"/>
    <xdr:sp macro="" textlink="">
      <xdr:nvSpPr>
        <xdr:cNvPr id="127" name="テキスト ボックス 126"/>
        <xdr:cNvSpPr txBox="1"/>
      </xdr:nvSpPr>
      <xdr:spPr>
        <a:xfrm>
          <a:off x="1752111" y="959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44954</xdr:rowOff>
    </xdr:from>
    <xdr:to>
      <xdr:col>6</xdr:col>
      <xdr:colOff>38100</xdr:colOff>
      <xdr:row>57</xdr:row>
      <xdr:rowOff>146554</xdr:rowOff>
    </xdr:to>
    <xdr:sp macro="" textlink="">
      <xdr:nvSpPr>
        <xdr:cNvPr id="128" name="フローチャート: 判断 127"/>
        <xdr:cNvSpPr/>
      </xdr:nvSpPr>
      <xdr:spPr>
        <a:xfrm>
          <a:off x="1079500" y="981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163081</xdr:rowOff>
    </xdr:from>
    <xdr:ext cx="534377" cy="259045"/>
    <xdr:sp macro="" textlink="">
      <xdr:nvSpPr>
        <xdr:cNvPr id="129" name="テキスト ボックス 128"/>
        <xdr:cNvSpPr txBox="1"/>
      </xdr:nvSpPr>
      <xdr:spPr>
        <a:xfrm>
          <a:off x="863111" y="959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127798</xdr:rowOff>
    </xdr:from>
    <xdr:to>
      <xdr:col>24</xdr:col>
      <xdr:colOff>114300</xdr:colOff>
      <xdr:row>58</xdr:row>
      <xdr:rowOff>57948</xdr:rowOff>
    </xdr:to>
    <xdr:sp macro="" textlink="">
      <xdr:nvSpPr>
        <xdr:cNvPr id="135" name="楕円 134"/>
        <xdr:cNvSpPr/>
      </xdr:nvSpPr>
      <xdr:spPr>
        <a:xfrm>
          <a:off x="4584700" y="99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42725</xdr:rowOff>
    </xdr:from>
    <xdr:ext cx="534377" cy="259045"/>
    <xdr:sp macro="" textlink="">
      <xdr:nvSpPr>
        <xdr:cNvPr id="136" name="総務費該当値テキスト"/>
        <xdr:cNvSpPr txBox="1"/>
      </xdr:nvSpPr>
      <xdr:spPr>
        <a:xfrm>
          <a:off x="4686300" y="981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80940</xdr:rowOff>
    </xdr:from>
    <xdr:to>
      <xdr:col>20</xdr:col>
      <xdr:colOff>38100</xdr:colOff>
      <xdr:row>58</xdr:row>
      <xdr:rowOff>11090</xdr:rowOff>
    </xdr:to>
    <xdr:sp macro="" textlink="">
      <xdr:nvSpPr>
        <xdr:cNvPr id="137" name="楕円 136"/>
        <xdr:cNvSpPr/>
      </xdr:nvSpPr>
      <xdr:spPr>
        <a:xfrm>
          <a:off x="3746500" y="985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2217</xdr:rowOff>
    </xdr:from>
    <xdr:ext cx="534377" cy="259045"/>
    <xdr:sp macro="" textlink="">
      <xdr:nvSpPr>
        <xdr:cNvPr id="138" name="テキスト ボックス 137"/>
        <xdr:cNvSpPr txBox="1"/>
      </xdr:nvSpPr>
      <xdr:spPr>
        <a:xfrm>
          <a:off x="3530111" y="994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32738</xdr:rowOff>
    </xdr:from>
    <xdr:to>
      <xdr:col>15</xdr:col>
      <xdr:colOff>101600</xdr:colOff>
      <xdr:row>57</xdr:row>
      <xdr:rowOff>134338</xdr:rowOff>
    </xdr:to>
    <xdr:sp macro="" textlink="">
      <xdr:nvSpPr>
        <xdr:cNvPr id="139" name="楕円 138"/>
        <xdr:cNvSpPr/>
      </xdr:nvSpPr>
      <xdr:spPr>
        <a:xfrm>
          <a:off x="2857500" y="980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150865</xdr:rowOff>
    </xdr:from>
    <xdr:ext cx="534377" cy="259045"/>
    <xdr:sp macro="" textlink="">
      <xdr:nvSpPr>
        <xdr:cNvPr id="140" name="テキスト ボックス 139"/>
        <xdr:cNvSpPr txBox="1"/>
      </xdr:nvSpPr>
      <xdr:spPr>
        <a:xfrm>
          <a:off x="2641111" y="958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80926</xdr:rowOff>
    </xdr:from>
    <xdr:to>
      <xdr:col>10</xdr:col>
      <xdr:colOff>165100</xdr:colOff>
      <xdr:row>58</xdr:row>
      <xdr:rowOff>11076</xdr:rowOff>
    </xdr:to>
    <xdr:sp macro="" textlink="">
      <xdr:nvSpPr>
        <xdr:cNvPr id="141" name="楕円 140"/>
        <xdr:cNvSpPr/>
      </xdr:nvSpPr>
      <xdr:spPr>
        <a:xfrm>
          <a:off x="1968500" y="985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2203</xdr:rowOff>
    </xdr:from>
    <xdr:ext cx="534377" cy="259045"/>
    <xdr:sp macro="" textlink="">
      <xdr:nvSpPr>
        <xdr:cNvPr id="142" name="テキスト ボックス 141"/>
        <xdr:cNvSpPr txBox="1"/>
      </xdr:nvSpPr>
      <xdr:spPr>
        <a:xfrm>
          <a:off x="1752111" y="994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45173</xdr:rowOff>
    </xdr:from>
    <xdr:to>
      <xdr:col>6</xdr:col>
      <xdr:colOff>38100</xdr:colOff>
      <xdr:row>57</xdr:row>
      <xdr:rowOff>146773</xdr:rowOff>
    </xdr:to>
    <xdr:sp macro="" textlink="">
      <xdr:nvSpPr>
        <xdr:cNvPr id="143" name="楕円 142"/>
        <xdr:cNvSpPr/>
      </xdr:nvSpPr>
      <xdr:spPr>
        <a:xfrm>
          <a:off x="1079500" y="981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137900</xdr:rowOff>
    </xdr:from>
    <xdr:ext cx="534377" cy="259045"/>
    <xdr:sp macro="" textlink="">
      <xdr:nvSpPr>
        <xdr:cNvPr id="144" name="テキスト ボックス 143"/>
        <xdr:cNvSpPr txBox="1"/>
      </xdr:nvSpPr>
      <xdr:spPr>
        <a:xfrm>
          <a:off x="863111" y="991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37712</xdr:rowOff>
    </xdr:from>
    <xdr:to>
      <xdr:col>24</xdr:col>
      <xdr:colOff>62865</xdr:colOff>
      <xdr:row>78</xdr:row>
      <xdr:rowOff>87351</xdr:rowOff>
    </xdr:to>
    <xdr:cxnSp macro="">
      <xdr:nvCxnSpPr>
        <xdr:cNvPr id="171" name="直線コネクタ 170"/>
        <xdr:cNvCxnSpPr/>
      </xdr:nvCxnSpPr>
      <xdr:spPr>
        <a:xfrm flipV="1">
          <a:off x="4633595" y="12039212"/>
          <a:ext cx="1270" cy="142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91178</xdr:rowOff>
    </xdr:from>
    <xdr:ext cx="599010" cy="259045"/>
    <xdr:sp macro="" textlink="">
      <xdr:nvSpPr>
        <xdr:cNvPr id="172" name="民生費最小値テキスト"/>
        <xdr:cNvSpPr txBox="1"/>
      </xdr:nvSpPr>
      <xdr:spPr>
        <a:xfrm>
          <a:off x="4686300" y="13464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87351</xdr:rowOff>
    </xdr:from>
    <xdr:to>
      <xdr:col>24</xdr:col>
      <xdr:colOff>152400</xdr:colOff>
      <xdr:row>78</xdr:row>
      <xdr:rowOff>87351</xdr:rowOff>
    </xdr:to>
    <xdr:cxnSp macro="">
      <xdr:nvCxnSpPr>
        <xdr:cNvPr id="173" name="直線コネクタ 172"/>
        <xdr:cNvCxnSpPr/>
      </xdr:nvCxnSpPr>
      <xdr:spPr>
        <a:xfrm>
          <a:off x="4546600" y="1346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155839</xdr:rowOff>
    </xdr:from>
    <xdr:ext cx="599010" cy="259045"/>
    <xdr:sp macro="" textlink="">
      <xdr:nvSpPr>
        <xdr:cNvPr id="174" name="民生費最大値テキスト"/>
        <xdr:cNvSpPr txBox="1"/>
      </xdr:nvSpPr>
      <xdr:spPr>
        <a:xfrm>
          <a:off x="4686300" y="1181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37712</xdr:rowOff>
    </xdr:from>
    <xdr:to>
      <xdr:col>24</xdr:col>
      <xdr:colOff>152400</xdr:colOff>
      <xdr:row>70</xdr:row>
      <xdr:rowOff>37712</xdr:rowOff>
    </xdr:to>
    <xdr:cxnSp macro="">
      <xdr:nvCxnSpPr>
        <xdr:cNvPr id="175" name="直線コネクタ 174"/>
        <xdr:cNvCxnSpPr/>
      </xdr:nvCxnSpPr>
      <xdr:spPr>
        <a:xfrm>
          <a:off x="4546600" y="1203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97126</xdr:rowOff>
    </xdr:from>
    <xdr:to>
      <xdr:col>24</xdr:col>
      <xdr:colOff>63500</xdr:colOff>
      <xdr:row>75</xdr:row>
      <xdr:rowOff>148180</xdr:rowOff>
    </xdr:to>
    <xdr:cxnSp macro="">
      <xdr:nvCxnSpPr>
        <xdr:cNvPr id="176" name="直線コネクタ 175"/>
        <xdr:cNvCxnSpPr/>
      </xdr:nvCxnSpPr>
      <xdr:spPr>
        <a:xfrm flipV="1">
          <a:off x="3797300" y="12955876"/>
          <a:ext cx="838200" cy="51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6828</xdr:rowOff>
    </xdr:from>
    <xdr:ext cx="599010" cy="259045"/>
    <xdr:sp macro="" textlink="">
      <xdr:nvSpPr>
        <xdr:cNvPr id="177" name="民生費平均値テキスト"/>
        <xdr:cNvSpPr txBox="1"/>
      </xdr:nvSpPr>
      <xdr:spPr>
        <a:xfrm>
          <a:off x="4686300" y="12694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155401</xdr:rowOff>
    </xdr:from>
    <xdr:to>
      <xdr:col>24</xdr:col>
      <xdr:colOff>114300</xdr:colOff>
      <xdr:row>75</xdr:row>
      <xdr:rowOff>85551</xdr:rowOff>
    </xdr:to>
    <xdr:sp macro="" textlink="">
      <xdr:nvSpPr>
        <xdr:cNvPr id="178" name="フローチャート: 判断 177"/>
        <xdr:cNvSpPr/>
      </xdr:nvSpPr>
      <xdr:spPr>
        <a:xfrm>
          <a:off x="4584700" y="1284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148180</xdr:rowOff>
    </xdr:from>
    <xdr:to>
      <xdr:col>19</xdr:col>
      <xdr:colOff>177800</xdr:colOff>
      <xdr:row>76</xdr:row>
      <xdr:rowOff>20317</xdr:rowOff>
    </xdr:to>
    <xdr:cxnSp macro="">
      <xdr:nvCxnSpPr>
        <xdr:cNvPr id="179" name="直線コネクタ 178"/>
        <xdr:cNvCxnSpPr/>
      </xdr:nvCxnSpPr>
      <xdr:spPr>
        <a:xfrm flipV="1">
          <a:off x="2908300" y="13006930"/>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23608</xdr:rowOff>
    </xdr:from>
    <xdr:to>
      <xdr:col>20</xdr:col>
      <xdr:colOff>38100</xdr:colOff>
      <xdr:row>75</xdr:row>
      <xdr:rowOff>125208</xdr:rowOff>
    </xdr:to>
    <xdr:sp macro="" textlink="">
      <xdr:nvSpPr>
        <xdr:cNvPr id="180" name="フローチャート: 判断 179"/>
        <xdr:cNvSpPr/>
      </xdr:nvSpPr>
      <xdr:spPr>
        <a:xfrm>
          <a:off x="3746500" y="1288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141735</xdr:rowOff>
    </xdr:from>
    <xdr:ext cx="599010" cy="259045"/>
    <xdr:sp macro="" textlink="">
      <xdr:nvSpPr>
        <xdr:cNvPr id="181" name="テキスト ボックス 180"/>
        <xdr:cNvSpPr txBox="1"/>
      </xdr:nvSpPr>
      <xdr:spPr>
        <a:xfrm>
          <a:off x="3497795" y="1265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20317</xdr:rowOff>
    </xdr:from>
    <xdr:to>
      <xdr:col>15</xdr:col>
      <xdr:colOff>50800</xdr:colOff>
      <xdr:row>76</xdr:row>
      <xdr:rowOff>117678</xdr:rowOff>
    </xdr:to>
    <xdr:cxnSp macro="">
      <xdr:nvCxnSpPr>
        <xdr:cNvPr id="182" name="直線コネクタ 181"/>
        <xdr:cNvCxnSpPr/>
      </xdr:nvCxnSpPr>
      <xdr:spPr>
        <a:xfrm flipV="1">
          <a:off x="2019300" y="13050517"/>
          <a:ext cx="8890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151688</xdr:rowOff>
    </xdr:from>
    <xdr:to>
      <xdr:col>15</xdr:col>
      <xdr:colOff>101600</xdr:colOff>
      <xdr:row>76</xdr:row>
      <xdr:rowOff>81838</xdr:rowOff>
    </xdr:to>
    <xdr:sp macro="" textlink="">
      <xdr:nvSpPr>
        <xdr:cNvPr id="183" name="フローチャート: 判断 182"/>
        <xdr:cNvSpPr/>
      </xdr:nvSpPr>
      <xdr:spPr>
        <a:xfrm>
          <a:off x="2857500" y="13010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72965</xdr:rowOff>
    </xdr:from>
    <xdr:ext cx="599010" cy="259045"/>
    <xdr:sp macro="" textlink="">
      <xdr:nvSpPr>
        <xdr:cNvPr id="184" name="テキスト ボックス 183"/>
        <xdr:cNvSpPr txBox="1"/>
      </xdr:nvSpPr>
      <xdr:spPr>
        <a:xfrm>
          <a:off x="2608795" y="13103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117678</xdr:rowOff>
    </xdr:from>
    <xdr:to>
      <xdr:col>10</xdr:col>
      <xdr:colOff>114300</xdr:colOff>
      <xdr:row>77</xdr:row>
      <xdr:rowOff>63543</xdr:rowOff>
    </xdr:to>
    <xdr:cxnSp macro="">
      <xdr:nvCxnSpPr>
        <xdr:cNvPr id="185" name="直線コネクタ 184"/>
        <xdr:cNvCxnSpPr/>
      </xdr:nvCxnSpPr>
      <xdr:spPr>
        <a:xfrm flipV="1">
          <a:off x="1130300" y="13147878"/>
          <a:ext cx="889000" cy="11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3186</xdr:rowOff>
    </xdr:from>
    <xdr:to>
      <xdr:col>10</xdr:col>
      <xdr:colOff>165100</xdr:colOff>
      <xdr:row>76</xdr:row>
      <xdr:rowOff>104786</xdr:rowOff>
    </xdr:to>
    <xdr:sp macro="" textlink="">
      <xdr:nvSpPr>
        <xdr:cNvPr id="186" name="フローチャート: 判断 185"/>
        <xdr:cNvSpPr/>
      </xdr:nvSpPr>
      <xdr:spPr>
        <a:xfrm>
          <a:off x="1968500" y="130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121313</xdr:rowOff>
    </xdr:from>
    <xdr:ext cx="599010" cy="259045"/>
    <xdr:sp macro="" textlink="">
      <xdr:nvSpPr>
        <xdr:cNvPr id="187" name="テキスト ボックス 186"/>
        <xdr:cNvSpPr txBox="1"/>
      </xdr:nvSpPr>
      <xdr:spPr>
        <a:xfrm>
          <a:off x="1719795" y="12808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104772</xdr:rowOff>
    </xdr:from>
    <xdr:to>
      <xdr:col>6</xdr:col>
      <xdr:colOff>38100</xdr:colOff>
      <xdr:row>77</xdr:row>
      <xdr:rowOff>34922</xdr:rowOff>
    </xdr:to>
    <xdr:sp macro="" textlink="">
      <xdr:nvSpPr>
        <xdr:cNvPr id="188" name="フローチャート: 判断 187"/>
        <xdr:cNvSpPr/>
      </xdr:nvSpPr>
      <xdr:spPr>
        <a:xfrm>
          <a:off x="1079500" y="1313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51448</xdr:rowOff>
    </xdr:from>
    <xdr:ext cx="599010" cy="259045"/>
    <xdr:sp macro="" textlink="">
      <xdr:nvSpPr>
        <xdr:cNvPr id="189" name="テキスト ボックス 188"/>
        <xdr:cNvSpPr txBox="1"/>
      </xdr:nvSpPr>
      <xdr:spPr>
        <a:xfrm>
          <a:off x="830795" y="1291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46326</xdr:rowOff>
    </xdr:from>
    <xdr:to>
      <xdr:col>24</xdr:col>
      <xdr:colOff>114300</xdr:colOff>
      <xdr:row>75</xdr:row>
      <xdr:rowOff>147926</xdr:rowOff>
    </xdr:to>
    <xdr:sp macro="" textlink="">
      <xdr:nvSpPr>
        <xdr:cNvPr id="195" name="楕円 194"/>
        <xdr:cNvSpPr/>
      </xdr:nvSpPr>
      <xdr:spPr>
        <a:xfrm>
          <a:off x="4584700" y="1290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24753</xdr:rowOff>
    </xdr:from>
    <xdr:ext cx="599010" cy="259045"/>
    <xdr:sp macro="" textlink="">
      <xdr:nvSpPr>
        <xdr:cNvPr id="196" name="民生費該当値テキスト"/>
        <xdr:cNvSpPr txBox="1"/>
      </xdr:nvSpPr>
      <xdr:spPr>
        <a:xfrm>
          <a:off x="4686300" y="12883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97380</xdr:rowOff>
    </xdr:from>
    <xdr:to>
      <xdr:col>20</xdr:col>
      <xdr:colOff>38100</xdr:colOff>
      <xdr:row>76</xdr:row>
      <xdr:rowOff>27530</xdr:rowOff>
    </xdr:to>
    <xdr:sp macro="" textlink="">
      <xdr:nvSpPr>
        <xdr:cNvPr id="197" name="楕円 196"/>
        <xdr:cNvSpPr/>
      </xdr:nvSpPr>
      <xdr:spPr>
        <a:xfrm>
          <a:off x="3746500" y="1295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18657</xdr:rowOff>
    </xdr:from>
    <xdr:ext cx="599010" cy="259045"/>
    <xdr:sp macro="" textlink="">
      <xdr:nvSpPr>
        <xdr:cNvPr id="198" name="テキスト ボックス 197"/>
        <xdr:cNvSpPr txBox="1"/>
      </xdr:nvSpPr>
      <xdr:spPr>
        <a:xfrm>
          <a:off x="3497795" y="13048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140967</xdr:rowOff>
    </xdr:from>
    <xdr:to>
      <xdr:col>15</xdr:col>
      <xdr:colOff>101600</xdr:colOff>
      <xdr:row>76</xdr:row>
      <xdr:rowOff>71117</xdr:rowOff>
    </xdr:to>
    <xdr:sp macro="" textlink="">
      <xdr:nvSpPr>
        <xdr:cNvPr id="199" name="楕円 198"/>
        <xdr:cNvSpPr/>
      </xdr:nvSpPr>
      <xdr:spPr>
        <a:xfrm>
          <a:off x="2857500" y="1299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87644</xdr:rowOff>
    </xdr:from>
    <xdr:ext cx="599010" cy="259045"/>
    <xdr:sp macro="" textlink="">
      <xdr:nvSpPr>
        <xdr:cNvPr id="200" name="テキスト ボックス 199"/>
        <xdr:cNvSpPr txBox="1"/>
      </xdr:nvSpPr>
      <xdr:spPr>
        <a:xfrm>
          <a:off x="2608795" y="12774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66878</xdr:rowOff>
    </xdr:from>
    <xdr:to>
      <xdr:col>10</xdr:col>
      <xdr:colOff>165100</xdr:colOff>
      <xdr:row>76</xdr:row>
      <xdr:rowOff>168478</xdr:rowOff>
    </xdr:to>
    <xdr:sp macro="" textlink="">
      <xdr:nvSpPr>
        <xdr:cNvPr id="201" name="楕円 200"/>
        <xdr:cNvSpPr/>
      </xdr:nvSpPr>
      <xdr:spPr>
        <a:xfrm>
          <a:off x="1968500" y="1309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159605</xdr:rowOff>
    </xdr:from>
    <xdr:ext cx="599010" cy="259045"/>
    <xdr:sp macro="" textlink="">
      <xdr:nvSpPr>
        <xdr:cNvPr id="202" name="テキスト ボックス 201"/>
        <xdr:cNvSpPr txBox="1"/>
      </xdr:nvSpPr>
      <xdr:spPr>
        <a:xfrm>
          <a:off x="1719795" y="1318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12743</xdr:rowOff>
    </xdr:from>
    <xdr:to>
      <xdr:col>6</xdr:col>
      <xdr:colOff>38100</xdr:colOff>
      <xdr:row>77</xdr:row>
      <xdr:rowOff>114343</xdr:rowOff>
    </xdr:to>
    <xdr:sp macro="" textlink="">
      <xdr:nvSpPr>
        <xdr:cNvPr id="203" name="楕円 202"/>
        <xdr:cNvSpPr/>
      </xdr:nvSpPr>
      <xdr:spPr>
        <a:xfrm>
          <a:off x="1079500" y="132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105470</xdr:rowOff>
    </xdr:from>
    <xdr:ext cx="599010" cy="259045"/>
    <xdr:sp macro="" textlink="">
      <xdr:nvSpPr>
        <xdr:cNvPr id="204" name="テキスト ボックス 203"/>
        <xdr:cNvSpPr txBox="1"/>
      </xdr:nvSpPr>
      <xdr:spPr>
        <a:xfrm>
          <a:off x="830795"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39413</xdr:rowOff>
    </xdr:from>
    <xdr:to>
      <xdr:col>24</xdr:col>
      <xdr:colOff>62865</xdr:colOff>
      <xdr:row>99</xdr:row>
      <xdr:rowOff>55987</xdr:rowOff>
    </xdr:to>
    <xdr:cxnSp macro="">
      <xdr:nvCxnSpPr>
        <xdr:cNvPr id="227" name="直線コネクタ 226"/>
        <xdr:cNvCxnSpPr/>
      </xdr:nvCxnSpPr>
      <xdr:spPr>
        <a:xfrm flipV="1">
          <a:off x="4633595" y="15469913"/>
          <a:ext cx="1270" cy="1559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59814</xdr:rowOff>
    </xdr:from>
    <xdr:ext cx="534377" cy="259045"/>
    <xdr:sp macro="" textlink="">
      <xdr:nvSpPr>
        <xdr:cNvPr id="228" name="衛生費最小値テキスト"/>
        <xdr:cNvSpPr txBox="1"/>
      </xdr:nvSpPr>
      <xdr:spPr>
        <a:xfrm>
          <a:off x="4686300" y="1703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55987</xdr:rowOff>
    </xdr:from>
    <xdr:to>
      <xdr:col>24</xdr:col>
      <xdr:colOff>152400</xdr:colOff>
      <xdr:row>99</xdr:row>
      <xdr:rowOff>55987</xdr:rowOff>
    </xdr:to>
    <xdr:cxnSp macro="">
      <xdr:nvCxnSpPr>
        <xdr:cNvPr id="229" name="直線コネクタ 228"/>
        <xdr:cNvCxnSpPr/>
      </xdr:nvCxnSpPr>
      <xdr:spPr>
        <a:xfrm>
          <a:off x="4546600" y="17029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157540</xdr:rowOff>
    </xdr:from>
    <xdr:ext cx="534377" cy="259045"/>
    <xdr:sp macro="" textlink="">
      <xdr:nvSpPr>
        <xdr:cNvPr id="230" name="衛生費最大値テキスト"/>
        <xdr:cNvSpPr txBox="1"/>
      </xdr:nvSpPr>
      <xdr:spPr>
        <a:xfrm>
          <a:off x="4686300" y="1524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84,387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39413</xdr:rowOff>
    </xdr:from>
    <xdr:to>
      <xdr:col>24</xdr:col>
      <xdr:colOff>152400</xdr:colOff>
      <xdr:row>90</xdr:row>
      <xdr:rowOff>39413</xdr:rowOff>
    </xdr:to>
    <xdr:cxnSp macro="">
      <xdr:nvCxnSpPr>
        <xdr:cNvPr id="231" name="直線コネクタ 230"/>
        <xdr:cNvCxnSpPr/>
      </xdr:nvCxnSpPr>
      <xdr:spPr>
        <a:xfrm>
          <a:off x="4546600" y="15469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147793</xdr:rowOff>
    </xdr:from>
    <xdr:to>
      <xdr:col>24</xdr:col>
      <xdr:colOff>63500</xdr:colOff>
      <xdr:row>97</xdr:row>
      <xdr:rowOff>91100</xdr:rowOff>
    </xdr:to>
    <xdr:cxnSp macro="">
      <xdr:nvCxnSpPr>
        <xdr:cNvPr id="232" name="直線コネクタ 231"/>
        <xdr:cNvCxnSpPr/>
      </xdr:nvCxnSpPr>
      <xdr:spPr>
        <a:xfrm>
          <a:off x="3797300" y="16092643"/>
          <a:ext cx="838200" cy="62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154548</xdr:rowOff>
    </xdr:from>
    <xdr:ext cx="534377" cy="259045"/>
    <xdr:sp macro="" textlink="">
      <xdr:nvSpPr>
        <xdr:cNvPr id="233" name="衛生費平均値テキスト"/>
        <xdr:cNvSpPr txBox="1"/>
      </xdr:nvSpPr>
      <xdr:spPr>
        <a:xfrm>
          <a:off x="4686300" y="16442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131671</xdr:rowOff>
    </xdr:from>
    <xdr:to>
      <xdr:col>24</xdr:col>
      <xdr:colOff>114300</xdr:colOff>
      <xdr:row>97</xdr:row>
      <xdr:rowOff>61821</xdr:rowOff>
    </xdr:to>
    <xdr:sp macro="" textlink="">
      <xdr:nvSpPr>
        <xdr:cNvPr id="234" name="フローチャート: 判断 233"/>
        <xdr:cNvSpPr/>
      </xdr:nvSpPr>
      <xdr:spPr>
        <a:xfrm>
          <a:off x="45847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58959</xdr:rowOff>
    </xdr:from>
    <xdr:to>
      <xdr:col>19</xdr:col>
      <xdr:colOff>177800</xdr:colOff>
      <xdr:row>93</xdr:row>
      <xdr:rowOff>147793</xdr:rowOff>
    </xdr:to>
    <xdr:cxnSp macro="">
      <xdr:nvCxnSpPr>
        <xdr:cNvPr id="235" name="直線コネクタ 234"/>
        <xdr:cNvCxnSpPr/>
      </xdr:nvCxnSpPr>
      <xdr:spPr>
        <a:xfrm>
          <a:off x="2908300" y="15489459"/>
          <a:ext cx="889000" cy="60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138117</xdr:rowOff>
    </xdr:from>
    <xdr:to>
      <xdr:col>20</xdr:col>
      <xdr:colOff>38100</xdr:colOff>
      <xdr:row>97</xdr:row>
      <xdr:rowOff>68267</xdr:rowOff>
    </xdr:to>
    <xdr:sp macro="" textlink="">
      <xdr:nvSpPr>
        <xdr:cNvPr id="236" name="フローチャート: 判断 235"/>
        <xdr:cNvSpPr/>
      </xdr:nvSpPr>
      <xdr:spPr>
        <a:xfrm>
          <a:off x="3746500" y="16597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59394</xdr:rowOff>
    </xdr:from>
    <xdr:ext cx="534377" cy="259045"/>
    <xdr:sp macro="" textlink="">
      <xdr:nvSpPr>
        <xdr:cNvPr id="237" name="テキスト ボックス 236"/>
        <xdr:cNvSpPr txBox="1"/>
      </xdr:nvSpPr>
      <xdr:spPr>
        <a:xfrm>
          <a:off x="3530111" y="16690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58959</xdr:rowOff>
    </xdr:from>
    <xdr:to>
      <xdr:col>15</xdr:col>
      <xdr:colOff>50800</xdr:colOff>
      <xdr:row>94</xdr:row>
      <xdr:rowOff>30795</xdr:rowOff>
    </xdr:to>
    <xdr:cxnSp macro="">
      <xdr:nvCxnSpPr>
        <xdr:cNvPr id="238" name="直線コネクタ 237"/>
        <xdr:cNvCxnSpPr/>
      </xdr:nvCxnSpPr>
      <xdr:spPr>
        <a:xfrm flipV="1">
          <a:off x="2019300" y="15489459"/>
          <a:ext cx="889000" cy="65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139421</xdr:rowOff>
    </xdr:from>
    <xdr:to>
      <xdr:col>15</xdr:col>
      <xdr:colOff>101600</xdr:colOff>
      <xdr:row>97</xdr:row>
      <xdr:rowOff>69571</xdr:rowOff>
    </xdr:to>
    <xdr:sp macro="" textlink="">
      <xdr:nvSpPr>
        <xdr:cNvPr id="239" name="フローチャート: 判断 238"/>
        <xdr:cNvSpPr/>
      </xdr:nvSpPr>
      <xdr:spPr>
        <a:xfrm>
          <a:off x="2857500" y="165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60698</xdr:rowOff>
    </xdr:from>
    <xdr:ext cx="534377" cy="259045"/>
    <xdr:sp macro="" textlink="">
      <xdr:nvSpPr>
        <xdr:cNvPr id="240" name="テキスト ボックス 239"/>
        <xdr:cNvSpPr txBox="1"/>
      </xdr:nvSpPr>
      <xdr:spPr>
        <a:xfrm>
          <a:off x="2641111" y="166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30795</xdr:rowOff>
    </xdr:from>
    <xdr:to>
      <xdr:col>10</xdr:col>
      <xdr:colOff>114300</xdr:colOff>
      <xdr:row>97</xdr:row>
      <xdr:rowOff>47712</xdr:rowOff>
    </xdr:to>
    <xdr:cxnSp macro="">
      <xdr:nvCxnSpPr>
        <xdr:cNvPr id="241" name="直線コネクタ 240"/>
        <xdr:cNvCxnSpPr/>
      </xdr:nvCxnSpPr>
      <xdr:spPr>
        <a:xfrm flipV="1">
          <a:off x="1130300" y="16147095"/>
          <a:ext cx="889000" cy="53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158921</xdr:rowOff>
    </xdr:from>
    <xdr:to>
      <xdr:col>10</xdr:col>
      <xdr:colOff>165100</xdr:colOff>
      <xdr:row>97</xdr:row>
      <xdr:rowOff>89071</xdr:rowOff>
    </xdr:to>
    <xdr:sp macro="" textlink="">
      <xdr:nvSpPr>
        <xdr:cNvPr id="242" name="フローチャート: 判断 241"/>
        <xdr:cNvSpPr/>
      </xdr:nvSpPr>
      <xdr:spPr>
        <a:xfrm>
          <a:off x="1968500" y="16618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80198</xdr:rowOff>
    </xdr:from>
    <xdr:ext cx="534377" cy="259045"/>
    <xdr:sp macro="" textlink="">
      <xdr:nvSpPr>
        <xdr:cNvPr id="243" name="テキスト ボックス 242"/>
        <xdr:cNvSpPr txBox="1"/>
      </xdr:nvSpPr>
      <xdr:spPr>
        <a:xfrm>
          <a:off x="1752111" y="1671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170328</xdr:rowOff>
    </xdr:from>
    <xdr:to>
      <xdr:col>6</xdr:col>
      <xdr:colOff>38100</xdr:colOff>
      <xdr:row>97</xdr:row>
      <xdr:rowOff>100478</xdr:rowOff>
    </xdr:to>
    <xdr:sp macro="" textlink="">
      <xdr:nvSpPr>
        <xdr:cNvPr id="244" name="フローチャート: 判断 243"/>
        <xdr:cNvSpPr/>
      </xdr:nvSpPr>
      <xdr:spPr>
        <a:xfrm>
          <a:off x="1079500" y="166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91605</xdr:rowOff>
    </xdr:from>
    <xdr:ext cx="534377" cy="259045"/>
    <xdr:sp macro="" textlink="">
      <xdr:nvSpPr>
        <xdr:cNvPr id="245" name="テキスト ボックス 244"/>
        <xdr:cNvSpPr txBox="1"/>
      </xdr:nvSpPr>
      <xdr:spPr>
        <a:xfrm>
          <a:off x="863111" y="1672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40300</xdr:rowOff>
    </xdr:from>
    <xdr:to>
      <xdr:col>24</xdr:col>
      <xdr:colOff>114300</xdr:colOff>
      <xdr:row>97</xdr:row>
      <xdr:rowOff>141900</xdr:rowOff>
    </xdr:to>
    <xdr:sp macro="" textlink="">
      <xdr:nvSpPr>
        <xdr:cNvPr id="251" name="楕円 250"/>
        <xdr:cNvSpPr/>
      </xdr:nvSpPr>
      <xdr:spPr>
        <a:xfrm>
          <a:off x="4584700" y="1667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18727</xdr:rowOff>
    </xdr:from>
    <xdr:ext cx="534377" cy="259045"/>
    <xdr:sp macro="" textlink="">
      <xdr:nvSpPr>
        <xdr:cNvPr id="252" name="衛生費該当値テキスト"/>
        <xdr:cNvSpPr txBox="1"/>
      </xdr:nvSpPr>
      <xdr:spPr>
        <a:xfrm>
          <a:off x="4686300" y="1664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96993</xdr:rowOff>
    </xdr:from>
    <xdr:to>
      <xdr:col>20</xdr:col>
      <xdr:colOff>38100</xdr:colOff>
      <xdr:row>94</xdr:row>
      <xdr:rowOff>27143</xdr:rowOff>
    </xdr:to>
    <xdr:sp macro="" textlink="">
      <xdr:nvSpPr>
        <xdr:cNvPr id="253" name="楕円 252"/>
        <xdr:cNvSpPr/>
      </xdr:nvSpPr>
      <xdr:spPr>
        <a:xfrm>
          <a:off x="3746500" y="1604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43670</xdr:rowOff>
    </xdr:from>
    <xdr:ext cx="534377" cy="259045"/>
    <xdr:sp macro="" textlink="">
      <xdr:nvSpPr>
        <xdr:cNvPr id="254" name="テキスト ボックス 253"/>
        <xdr:cNvSpPr txBox="1"/>
      </xdr:nvSpPr>
      <xdr:spPr>
        <a:xfrm>
          <a:off x="3530111" y="1581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8159</xdr:rowOff>
    </xdr:from>
    <xdr:to>
      <xdr:col>15</xdr:col>
      <xdr:colOff>101600</xdr:colOff>
      <xdr:row>90</xdr:row>
      <xdr:rowOff>109759</xdr:rowOff>
    </xdr:to>
    <xdr:sp macro="" textlink="">
      <xdr:nvSpPr>
        <xdr:cNvPr id="255" name="楕円 254"/>
        <xdr:cNvSpPr/>
      </xdr:nvSpPr>
      <xdr:spPr>
        <a:xfrm>
          <a:off x="2857500" y="15438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88</xdr:row>
      <xdr:rowOff>126286</xdr:rowOff>
    </xdr:from>
    <xdr:ext cx="534377" cy="259045"/>
    <xdr:sp macro="" textlink="">
      <xdr:nvSpPr>
        <xdr:cNvPr id="256" name="テキスト ボックス 255"/>
        <xdr:cNvSpPr txBox="1"/>
      </xdr:nvSpPr>
      <xdr:spPr>
        <a:xfrm>
          <a:off x="2641111" y="15213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151445</xdr:rowOff>
    </xdr:from>
    <xdr:to>
      <xdr:col>10</xdr:col>
      <xdr:colOff>165100</xdr:colOff>
      <xdr:row>94</xdr:row>
      <xdr:rowOff>81595</xdr:rowOff>
    </xdr:to>
    <xdr:sp macro="" textlink="">
      <xdr:nvSpPr>
        <xdr:cNvPr id="257" name="楕円 256"/>
        <xdr:cNvSpPr/>
      </xdr:nvSpPr>
      <xdr:spPr>
        <a:xfrm>
          <a:off x="1968500" y="160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98122</xdr:rowOff>
    </xdr:from>
    <xdr:ext cx="534377" cy="259045"/>
    <xdr:sp macro="" textlink="">
      <xdr:nvSpPr>
        <xdr:cNvPr id="258" name="テキスト ボックス 257"/>
        <xdr:cNvSpPr txBox="1"/>
      </xdr:nvSpPr>
      <xdr:spPr>
        <a:xfrm>
          <a:off x="1752111" y="1587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168362</xdr:rowOff>
    </xdr:from>
    <xdr:to>
      <xdr:col>6</xdr:col>
      <xdr:colOff>38100</xdr:colOff>
      <xdr:row>97</xdr:row>
      <xdr:rowOff>98512</xdr:rowOff>
    </xdr:to>
    <xdr:sp macro="" textlink="">
      <xdr:nvSpPr>
        <xdr:cNvPr id="259" name="楕円 258"/>
        <xdr:cNvSpPr/>
      </xdr:nvSpPr>
      <xdr:spPr>
        <a:xfrm>
          <a:off x="1079500" y="1662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115039</xdr:rowOff>
    </xdr:from>
    <xdr:ext cx="534377" cy="259045"/>
    <xdr:sp macro="" textlink="">
      <xdr:nvSpPr>
        <xdr:cNvPr id="260" name="テキスト ボックス 259"/>
        <xdr:cNvSpPr txBox="1"/>
      </xdr:nvSpPr>
      <xdr:spPr>
        <a:xfrm>
          <a:off x="863111" y="1640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75463</xdr:rowOff>
    </xdr:from>
    <xdr:to>
      <xdr:col>54</xdr:col>
      <xdr:colOff>189865</xdr:colOff>
      <xdr:row>38</xdr:row>
      <xdr:rowOff>136957</xdr:rowOff>
    </xdr:to>
    <xdr:cxnSp macro="">
      <xdr:nvCxnSpPr>
        <xdr:cNvPr id="282" name="直線コネクタ 281"/>
        <xdr:cNvCxnSpPr/>
      </xdr:nvCxnSpPr>
      <xdr:spPr>
        <a:xfrm flipV="1">
          <a:off x="10475595" y="5390413"/>
          <a:ext cx="1270" cy="1261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140784</xdr:rowOff>
    </xdr:from>
    <xdr:ext cx="313932" cy="259045"/>
    <xdr:sp macro="" textlink="">
      <xdr:nvSpPr>
        <xdr:cNvPr id="283" name="労働費最小値テキスト"/>
        <xdr:cNvSpPr txBox="1"/>
      </xdr:nvSpPr>
      <xdr:spPr>
        <a:xfrm>
          <a:off x="10528300" y="6655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136957</xdr:rowOff>
    </xdr:from>
    <xdr:to>
      <xdr:col>55</xdr:col>
      <xdr:colOff>88900</xdr:colOff>
      <xdr:row>38</xdr:row>
      <xdr:rowOff>136957</xdr:rowOff>
    </xdr:to>
    <xdr:cxnSp macro="">
      <xdr:nvCxnSpPr>
        <xdr:cNvPr id="284" name="直線コネクタ 283"/>
        <xdr:cNvCxnSpPr/>
      </xdr:nvCxnSpPr>
      <xdr:spPr>
        <a:xfrm>
          <a:off x="10388600" y="665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22140</xdr:rowOff>
    </xdr:from>
    <xdr:ext cx="469744" cy="259045"/>
    <xdr:sp macro="" textlink="">
      <xdr:nvSpPr>
        <xdr:cNvPr id="285" name="労働費最大値テキスト"/>
        <xdr:cNvSpPr txBox="1"/>
      </xdr:nvSpPr>
      <xdr:spPr>
        <a:xfrm>
          <a:off x="10528300" y="5165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75463</xdr:rowOff>
    </xdr:from>
    <xdr:to>
      <xdr:col>55</xdr:col>
      <xdr:colOff>88900</xdr:colOff>
      <xdr:row>31</xdr:row>
      <xdr:rowOff>75463</xdr:rowOff>
    </xdr:to>
    <xdr:cxnSp macro="">
      <xdr:nvCxnSpPr>
        <xdr:cNvPr id="286" name="直線コネクタ 285"/>
        <xdr:cNvCxnSpPr/>
      </xdr:nvCxnSpPr>
      <xdr:spPr>
        <a:xfrm>
          <a:off x="10388600" y="539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108382</xdr:rowOff>
    </xdr:from>
    <xdr:to>
      <xdr:col>55</xdr:col>
      <xdr:colOff>0</xdr:colOff>
      <xdr:row>38</xdr:row>
      <xdr:rowOff>110896</xdr:rowOff>
    </xdr:to>
    <xdr:cxnSp macro="">
      <xdr:nvCxnSpPr>
        <xdr:cNvPr id="287" name="直線コネクタ 286"/>
        <xdr:cNvCxnSpPr/>
      </xdr:nvCxnSpPr>
      <xdr:spPr>
        <a:xfrm>
          <a:off x="9639300" y="6623482"/>
          <a:ext cx="8382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65600</xdr:rowOff>
    </xdr:from>
    <xdr:ext cx="378565" cy="259045"/>
    <xdr:sp macro="" textlink="">
      <xdr:nvSpPr>
        <xdr:cNvPr id="288" name="労働費平均値テキスト"/>
        <xdr:cNvSpPr txBox="1"/>
      </xdr:nvSpPr>
      <xdr:spPr>
        <a:xfrm>
          <a:off x="10528300" y="62378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42723</xdr:rowOff>
    </xdr:from>
    <xdr:to>
      <xdr:col>55</xdr:col>
      <xdr:colOff>50800</xdr:colOff>
      <xdr:row>37</xdr:row>
      <xdr:rowOff>144323</xdr:rowOff>
    </xdr:to>
    <xdr:sp macro="" textlink="">
      <xdr:nvSpPr>
        <xdr:cNvPr id="289" name="フローチャート: 判断 288"/>
        <xdr:cNvSpPr/>
      </xdr:nvSpPr>
      <xdr:spPr>
        <a:xfrm>
          <a:off x="10426700" y="638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108382</xdr:rowOff>
    </xdr:from>
    <xdr:to>
      <xdr:col>50</xdr:col>
      <xdr:colOff>114300</xdr:colOff>
      <xdr:row>38</xdr:row>
      <xdr:rowOff>113182</xdr:rowOff>
    </xdr:to>
    <xdr:cxnSp macro="">
      <xdr:nvCxnSpPr>
        <xdr:cNvPr id="290" name="直線コネクタ 289"/>
        <xdr:cNvCxnSpPr/>
      </xdr:nvCxnSpPr>
      <xdr:spPr>
        <a:xfrm flipV="1">
          <a:off x="8750300" y="6623482"/>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53924</xdr:rowOff>
    </xdr:from>
    <xdr:to>
      <xdr:col>50</xdr:col>
      <xdr:colOff>165100</xdr:colOff>
      <xdr:row>37</xdr:row>
      <xdr:rowOff>155524</xdr:rowOff>
    </xdr:to>
    <xdr:sp macro="" textlink="">
      <xdr:nvSpPr>
        <xdr:cNvPr id="291" name="フローチャート: 判断 290"/>
        <xdr:cNvSpPr/>
      </xdr:nvSpPr>
      <xdr:spPr>
        <a:xfrm>
          <a:off x="9588500" y="63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601</xdr:rowOff>
    </xdr:from>
    <xdr:ext cx="378565" cy="259045"/>
    <xdr:sp macro="" textlink="">
      <xdr:nvSpPr>
        <xdr:cNvPr id="292" name="テキスト ボックス 291"/>
        <xdr:cNvSpPr txBox="1"/>
      </xdr:nvSpPr>
      <xdr:spPr>
        <a:xfrm>
          <a:off x="9450017" y="61728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66319</xdr:rowOff>
    </xdr:from>
    <xdr:to>
      <xdr:col>45</xdr:col>
      <xdr:colOff>177800</xdr:colOff>
      <xdr:row>38</xdr:row>
      <xdr:rowOff>113182</xdr:rowOff>
    </xdr:to>
    <xdr:cxnSp macro="">
      <xdr:nvCxnSpPr>
        <xdr:cNvPr id="293" name="直線コネクタ 292"/>
        <xdr:cNvCxnSpPr/>
      </xdr:nvCxnSpPr>
      <xdr:spPr>
        <a:xfrm>
          <a:off x="7861300" y="6581419"/>
          <a:ext cx="889000" cy="46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38151</xdr:rowOff>
    </xdr:from>
    <xdr:to>
      <xdr:col>46</xdr:col>
      <xdr:colOff>38100</xdr:colOff>
      <xdr:row>37</xdr:row>
      <xdr:rowOff>139751</xdr:rowOff>
    </xdr:to>
    <xdr:sp macro="" textlink="">
      <xdr:nvSpPr>
        <xdr:cNvPr id="294" name="フローチャート: 判断 293"/>
        <xdr:cNvSpPr/>
      </xdr:nvSpPr>
      <xdr:spPr>
        <a:xfrm>
          <a:off x="8699500" y="63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156278</xdr:rowOff>
    </xdr:from>
    <xdr:ext cx="378565" cy="259045"/>
    <xdr:sp macro="" textlink="">
      <xdr:nvSpPr>
        <xdr:cNvPr id="295" name="テキスト ボックス 294"/>
        <xdr:cNvSpPr txBox="1"/>
      </xdr:nvSpPr>
      <xdr:spPr>
        <a:xfrm>
          <a:off x="8561017" y="61570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66319</xdr:rowOff>
    </xdr:from>
    <xdr:to>
      <xdr:col>41</xdr:col>
      <xdr:colOff>50800</xdr:colOff>
      <xdr:row>38</xdr:row>
      <xdr:rowOff>74778</xdr:rowOff>
    </xdr:to>
    <xdr:cxnSp macro="">
      <xdr:nvCxnSpPr>
        <xdr:cNvPr id="296" name="直線コネクタ 295"/>
        <xdr:cNvCxnSpPr/>
      </xdr:nvCxnSpPr>
      <xdr:spPr>
        <a:xfrm flipV="1">
          <a:off x="6972300" y="6581419"/>
          <a:ext cx="889000" cy="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33122</xdr:rowOff>
    </xdr:from>
    <xdr:to>
      <xdr:col>41</xdr:col>
      <xdr:colOff>101600</xdr:colOff>
      <xdr:row>36</xdr:row>
      <xdr:rowOff>134722</xdr:rowOff>
    </xdr:to>
    <xdr:sp macro="" textlink="">
      <xdr:nvSpPr>
        <xdr:cNvPr id="297" name="フローチャート: 判断 296"/>
        <xdr:cNvSpPr/>
      </xdr:nvSpPr>
      <xdr:spPr>
        <a:xfrm>
          <a:off x="7810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151249</xdr:rowOff>
    </xdr:from>
    <xdr:ext cx="469744" cy="259045"/>
    <xdr:sp macro="" textlink="">
      <xdr:nvSpPr>
        <xdr:cNvPr id="298" name="テキスト ボックス 297"/>
        <xdr:cNvSpPr txBox="1"/>
      </xdr:nvSpPr>
      <xdr:spPr>
        <a:xfrm>
          <a:off x="7626428" y="598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158623</xdr:rowOff>
    </xdr:from>
    <xdr:to>
      <xdr:col>36</xdr:col>
      <xdr:colOff>165100</xdr:colOff>
      <xdr:row>36</xdr:row>
      <xdr:rowOff>88773</xdr:rowOff>
    </xdr:to>
    <xdr:sp macro="" textlink="">
      <xdr:nvSpPr>
        <xdr:cNvPr id="299" name="フローチャート: 判断 298"/>
        <xdr:cNvSpPr/>
      </xdr:nvSpPr>
      <xdr:spPr>
        <a:xfrm>
          <a:off x="6921500" y="6159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105300</xdr:rowOff>
    </xdr:from>
    <xdr:ext cx="469744" cy="259045"/>
    <xdr:sp macro="" textlink="">
      <xdr:nvSpPr>
        <xdr:cNvPr id="300" name="テキスト ボックス 299"/>
        <xdr:cNvSpPr txBox="1"/>
      </xdr:nvSpPr>
      <xdr:spPr>
        <a:xfrm>
          <a:off x="6737428" y="5934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60096</xdr:rowOff>
    </xdr:from>
    <xdr:to>
      <xdr:col>55</xdr:col>
      <xdr:colOff>50800</xdr:colOff>
      <xdr:row>38</xdr:row>
      <xdr:rowOff>161696</xdr:rowOff>
    </xdr:to>
    <xdr:sp macro="" textlink="">
      <xdr:nvSpPr>
        <xdr:cNvPr id="306" name="楕円 305"/>
        <xdr:cNvSpPr/>
      </xdr:nvSpPr>
      <xdr:spPr>
        <a:xfrm>
          <a:off x="10426700" y="657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146473</xdr:rowOff>
    </xdr:from>
    <xdr:ext cx="378565" cy="259045"/>
    <xdr:sp macro="" textlink="">
      <xdr:nvSpPr>
        <xdr:cNvPr id="307" name="労働費該当値テキスト"/>
        <xdr:cNvSpPr txBox="1"/>
      </xdr:nvSpPr>
      <xdr:spPr>
        <a:xfrm>
          <a:off x="10528300" y="649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57582</xdr:rowOff>
    </xdr:from>
    <xdr:to>
      <xdr:col>50</xdr:col>
      <xdr:colOff>165100</xdr:colOff>
      <xdr:row>38</xdr:row>
      <xdr:rowOff>159182</xdr:rowOff>
    </xdr:to>
    <xdr:sp macro="" textlink="">
      <xdr:nvSpPr>
        <xdr:cNvPr id="308" name="楕円 307"/>
        <xdr:cNvSpPr/>
      </xdr:nvSpPr>
      <xdr:spPr>
        <a:xfrm>
          <a:off x="9588500" y="657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150309</xdr:rowOff>
    </xdr:from>
    <xdr:ext cx="378565" cy="259045"/>
    <xdr:sp macro="" textlink="">
      <xdr:nvSpPr>
        <xdr:cNvPr id="309" name="テキスト ボックス 308"/>
        <xdr:cNvSpPr txBox="1"/>
      </xdr:nvSpPr>
      <xdr:spPr>
        <a:xfrm>
          <a:off x="9450017" y="6665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62382</xdr:rowOff>
    </xdr:from>
    <xdr:to>
      <xdr:col>46</xdr:col>
      <xdr:colOff>38100</xdr:colOff>
      <xdr:row>38</xdr:row>
      <xdr:rowOff>163982</xdr:rowOff>
    </xdr:to>
    <xdr:sp macro="" textlink="">
      <xdr:nvSpPr>
        <xdr:cNvPr id="310" name="楕円 309"/>
        <xdr:cNvSpPr/>
      </xdr:nvSpPr>
      <xdr:spPr>
        <a:xfrm>
          <a:off x="8699500" y="65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155109</xdr:rowOff>
    </xdr:from>
    <xdr:ext cx="378565" cy="259045"/>
    <xdr:sp macro="" textlink="">
      <xdr:nvSpPr>
        <xdr:cNvPr id="311" name="テキスト ボックス 310"/>
        <xdr:cNvSpPr txBox="1"/>
      </xdr:nvSpPr>
      <xdr:spPr>
        <a:xfrm>
          <a:off x="8561017" y="66702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15519</xdr:rowOff>
    </xdr:from>
    <xdr:to>
      <xdr:col>41</xdr:col>
      <xdr:colOff>101600</xdr:colOff>
      <xdr:row>38</xdr:row>
      <xdr:rowOff>117119</xdr:rowOff>
    </xdr:to>
    <xdr:sp macro="" textlink="">
      <xdr:nvSpPr>
        <xdr:cNvPr id="312" name="楕円 311"/>
        <xdr:cNvSpPr/>
      </xdr:nvSpPr>
      <xdr:spPr>
        <a:xfrm>
          <a:off x="7810500" y="65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108246</xdr:rowOff>
    </xdr:from>
    <xdr:ext cx="378565" cy="259045"/>
    <xdr:sp macro="" textlink="">
      <xdr:nvSpPr>
        <xdr:cNvPr id="313" name="テキスト ボックス 312"/>
        <xdr:cNvSpPr txBox="1"/>
      </xdr:nvSpPr>
      <xdr:spPr>
        <a:xfrm>
          <a:off x="7672017" y="6623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23978</xdr:rowOff>
    </xdr:from>
    <xdr:to>
      <xdr:col>36</xdr:col>
      <xdr:colOff>165100</xdr:colOff>
      <xdr:row>38</xdr:row>
      <xdr:rowOff>125578</xdr:rowOff>
    </xdr:to>
    <xdr:sp macro="" textlink="">
      <xdr:nvSpPr>
        <xdr:cNvPr id="314" name="楕円 313"/>
        <xdr:cNvSpPr/>
      </xdr:nvSpPr>
      <xdr:spPr>
        <a:xfrm>
          <a:off x="6921500" y="6539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116705</xdr:rowOff>
    </xdr:from>
    <xdr:ext cx="378565" cy="259045"/>
    <xdr:sp macro="" textlink="">
      <xdr:nvSpPr>
        <xdr:cNvPr id="315" name="テキスト ボックス 314"/>
        <xdr:cNvSpPr txBox="1"/>
      </xdr:nvSpPr>
      <xdr:spPr>
        <a:xfrm>
          <a:off x="6783017" y="66318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5" name="テキスト ボックス 334"/>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105410</xdr:rowOff>
    </xdr:from>
    <xdr:to>
      <xdr:col>54</xdr:col>
      <xdr:colOff>189865</xdr:colOff>
      <xdr:row>59</xdr:row>
      <xdr:rowOff>41783</xdr:rowOff>
    </xdr:to>
    <xdr:cxnSp macro="">
      <xdr:nvCxnSpPr>
        <xdr:cNvPr id="339" name="直線コネクタ 338"/>
        <xdr:cNvCxnSpPr/>
      </xdr:nvCxnSpPr>
      <xdr:spPr>
        <a:xfrm flipV="1">
          <a:off x="10475595" y="8849360"/>
          <a:ext cx="1270" cy="13079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45610</xdr:rowOff>
    </xdr:from>
    <xdr:ext cx="313932" cy="259045"/>
    <xdr:sp macro="" textlink="">
      <xdr:nvSpPr>
        <xdr:cNvPr id="340" name="農林水産業費最小値テキスト"/>
        <xdr:cNvSpPr txBox="1"/>
      </xdr:nvSpPr>
      <xdr:spPr>
        <a:xfrm>
          <a:off x="10528300" y="10161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41783</xdr:rowOff>
    </xdr:from>
    <xdr:to>
      <xdr:col>55</xdr:col>
      <xdr:colOff>88900</xdr:colOff>
      <xdr:row>59</xdr:row>
      <xdr:rowOff>41783</xdr:rowOff>
    </xdr:to>
    <xdr:cxnSp macro="">
      <xdr:nvCxnSpPr>
        <xdr:cNvPr id="341" name="直線コネクタ 340"/>
        <xdr:cNvCxnSpPr/>
      </xdr:nvCxnSpPr>
      <xdr:spPr>
        <a:xfrm>
          <a:off x="10388600" y="1015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52087</xdr:rowOff>
    </xdr:from>
    <xdr:ext cx="534377" cy="259045"/>
    <xdr:sp macro="" textlink="">
      <xdr:nvSpPr>
        <xdr:cNvPr id="342" name="農林水産業費最大値テキスト"/>
        <xdr:cNvSpPr txBox="1"/>
      </xdr:nvSpPr>
      <xdr:spPr>
        <a:xfrm>
          <a:off x="10528300" y="862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34,400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105410</xdr:rowOff>
    </xdr:from>
    <xdr:to>
      <xdr:col>55</xdr:col>
      <xdr:colOff>88900</xdr:colOff>
      <xdr:row>51</xdr:row>
      <xdr:rowOff>105410</xdr:rowOff>
    </xdr:to>
    <xdr:cxnSp macro="">
      <xdr:nvCxnSpPr>
        <xdr:cNvPr id="343" name="直線コネクタ 342"/>
        <xdr:cNvCxnSpPr/>
      </xdr:nvCxnSpPr>
      <xdr:spPr>
        <a:xfrm>
          <a:off x="10388600" y="884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27267</xdr:rowOff>
    </xdr:from>
    <xdr:to>
      <xdr:col>55</xdr:col>
      <xdr:colOff>0</xdr:colOff>
      <xdr:row>59</xdr:row>
      <xdr:rowOff>28486</xdr:rowOff>
    </xdr:to>
    <xdr:cxnSp macro="">
      <xdr:nvCxnSpPr>
        <xdr:cNvPr id="344" name="直線コネクタ 343"/>
        <xdr:cNvCxnSpPr/>
      </xdr:nvCxnSpPr>
      <xdr:spPr>
        <a:xfrm flipV="1">
          <a:off x="9639300" y="10142817"/>
          <a:ext cx="8382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19918</xdr:rowOff>
    </xdr:from>
    <xdr:ext cx="469744" cy="259045"/>
    <xdr:sp macro="" textlink="">
      <xdr:nvSpPr>
        <xdr:cNvPr id="345" name="農林水産業費平均値テキスト"/>
        <xdr:cNvSpPr txBox="1"/>
      </xdr:nvSpPr>
      <xdr:spPr>
        <a:xfrm>
          <a:off x="10528300" y="9792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168491</xdr:rowOff>
    </xdr:from>
    <xdr:to>
      <xdr:col>55</xdr:col>
      <xdr:colOff>50800</xdr:colOff>
      <xdr:row>58</xdr:row>
      <xdr:rowOff>98641</xdr:rowOff>
    </xdr:to>
    <xdr:sp macro="" textlink="">
      <xdr:nvSpPr>
        <xdr:cNvPr id="346" name="フローチャート: 判断 345"/>
        <xdr:cNvSpPr/>
      </xdr:nvSpPr>
      <xdr:spPr>
        <a:xfrm>
          <a:off x="10426700" y="9941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27534</xdr:rowOff>
    </xdr:from>
    <xdr:to>
      <xdr:col>50</xdr:col>
      <xdr:colOff>114300</xdr:colOff>
      <xdr:row>59</xdr:row>
      <xdr:rowOff>28486</xdr:rowOff>
    </xdr:to>
    <xdr:cxnSp macro="">
      <xdr:nvCxnSpPr>
        <xdr:cNvPr id="347" name="直線コネクタ 346"/>
        <xdr:cNvCxnSpPr/>
      </xdr:nvCxnSpPr>
      <xdr:spPr>
        <a:xfrm>
          <a:off x="8750300" y="10143084"/>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13043</xdr:rowOff>
    </xdr:from>
    <xdr:to>
      <xdr:col>50</xdr:col>
      <xdr:colOff>165100</xdr:colOff>
      <xdr:row>58</xdr:row>
      <xdr:rowOff>114643</xdr:rowOff>
    </xdr:to>
    <xdr:sp macro="" textlink="">
      <xdr:nvSpPr>
        <xdr:cNvPr id="348" name="フローチャート: 判断 347"/>
        <xdr:cNvSpPr/>
      </xdr:nvSpPr>
      <xdr:spPr>
        <a:xfrm>
          <a:off x="9588500" y="995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131170</xdr:rowOff>
    </xdr:from>
    <xdr:ext cx="469744" cy="259045"/>
    <xdr:sp macro="" textlink="">
      <xdr:nvSpPr>
        <xdr:cNvPr id="349" name="テキスト ボックス 348"/>
        <xdr:cNvSpPr txBox="1"/>
      </xdr:nvSpPr>
      <xdr:spPr>
        <a:xfrm>
          <a:off x="9404428" y="973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18999</xdr:rowOff>
    </xdr:from>
    <xdr:to>
      <xdr:col>45</xdr:col>
      <xdr:colOff>177800</xdr:colOff>
      <xdr:row>59</xdr:row>
      <xdr:rowOff>27534</xdr:rowOff>
    </xdr:to>
    <xdr:cxnSp macro="">
      <xdr:nvCxnSpPr>
        <xdr:cNvPr id="350" name="直線コネクタ 349"/>
        <xdr:cNvCxnSpPr/>
      </xdr:nvCxnSpPr>
      <xdr:spPr>
        <a:xfrm>
          <a:off x="7861300" y="10134549"/>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37465</xdr:rowOff>
    </xdr:from>
    <xdr:to>
      <xdr:col>46</xdr:col>
      <xdr:colOff>38100</xdr:colOff>
      <xdr:row>58</xdr:row>
      <xdr:rowOff>139065</xdr:rowOff>
    </xdr:to>
    <xdr:sp macro="" textlink="">
      <xdr:nvSpPr>
        <xdr:cNvPr id="351" name="フローチャート: 判断 350"/>
        <xdr:cNvSpPr/>
      </xdr:nvSpPr>
      <xdr:spPr>
        <a:xfrm>
          <a:off x="869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155592</xdr:rowOff>
    </xdr:from>
    <xdr:ext cx="469744" cy="259045"/>
    <xdr:sp macro="" textlink="">
      <xdr:nvSpPr>
        <xdr:cNvPr id="352" name="テキスト ボックス 351"/>
        <xdr:cNvSpPr txBox="1"/>
      </xdr:nvSpPr>
      <xdr:spPr>
        <a:xfrm>
          <a:off x="8515428" y="975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18999</xdr:rowOff>
    </xdr:from>
    <xdr:to>
      <xdr:col>41</xdr:col>
      <xdr:colOff>50800</xdr:colOff>
      <xdr:row>59</xdr:row>
      <xdr:rowOff>28143</xdr:rowOff>
    </xdr:to>
    <xdr:cxnSp macro="">
      <xdr:nvCxnSpPr>
        <xdr:cNvPr id="353" name="直線コネクタ 352"/>
        <xdr:cNvCxnSpPr/>
      </xdr:nvCxnSpPr>
      <xdr:spPr>
        <a:xfrm flipV="1">
          <a:off x="6972300" y="10134549"/>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19177</xdr:rowOff>
    </xdr:from>
    <xdr:to>
      <xdr:col>41</xdr:col>
      <xdr:colOff>101600</xdr:colOff>
      <xdr:row>57</xdr:row>
      <xdr:rowOff>120777</xdr:rowOff>
    </xdr:to>
    <xdr:sp macro="" textlink="">
      <xdr:nvSpPr>
        <xdr:cNvPr id="354" name="フローチャート: 判断 353"/>
        <xdr:cNvSpPr/>
      </xdr:nvSpPr>
      <xdr:spPr>
        <a:xfrm>
          <a:off x="7810500" y="9791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137304</xdr:rowOff>
    </xdr:from>
    <xdr:ext cx="469744" cy="259045"/>
    <xdr:sp macro="" textlink="">
      <xdr:nvSpPr>
        <xdr:cNvPr id="355" name="テキスト ボックス 354"/>
        <xdr:cNvSpPr txBox="1"/>
      </xdr:nvSpPr>
      <xdr:spPr>
        <a:xfrm>
          <a:off x="7626428" y="956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54610</xdr:rowOff>
    </xdr:from>
    <xdr:to>
      <xdr:col>36</xdr:col>
      <xdr:colOff>165100</xdr:colOff>
      <xdr:row>57</xdr:row>
      <xdr:rowOff>156210</xdr:rowOff>
    </xdr:to>
    <xdr:sp macro="" textlink="">
      <xdr:nvSpPr>
        <xdr:cNvPr id="356" name="フローチャート: 判断 355"/>
        <xdr:cNvSpPr/>
      </xdr:nvSpPr>
      <xdr:spPr>
        <a:xfrm>
          <a:off x="6921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1287</xdr:rowOff>
    </xdr:from>
    <xdr:ext cx="469744" cy="259045"/>
    <xdr:sp macro="" textlink="">
      <xdr:nvSpPr>
        <xdr:cNvPr id="357" name="テキスト ボックス 356"/>
        <xdr:cNvSpPr txBox="1"/>
      </xdr:nvSpPr>
      <xdr:spPr>
        <a:xfrm>
          <a:off x="6737428" y="960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147917</xdr:rowOff>
    </xdr:from>
    <xdr:to>
      <xdr:col>55</xdr:col>
      <xdr:colOff>50800</xdr:colOff>
      <xdr:row>59</xdr:row>
      <xdr:rowOff>78067</xdr:rowOff>
    </xdr:to>
    <xdr:sp macro="" textlink="">
      <xdr:nvSpPr>
        <xdr:cNvPr id="363" name="楕円 362"/>
        <xdr:cNvSpPr/>
      </xdr:nvSpPr>
      <xdr:spPr>
        <a:xfrm>
          <a:off x="10426700" y="100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62844</xdr:rowOff>
    </xdr:from>
    <xdr:ext cx="378565" cy="259045"/>
    <xdr:sp macro="" textlink="">
      <xdr:nvSpPr>
        <xdr:cNvPr id="364" name="農林水産業費該当値テキスト"/>
        <xdr:cNvSpPr txBox="1"/>
      </xdr:nvSpPr>
      <xdr:spPr>
        <a:xfrm>
          <a:off x="10528300" y="10006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149136</xdr:rowOff>
    </xdr:from>
    <xdr:to>
      <xdr:col>50</xdr:col>
      <xdr:colOff>165100</xdr:colOff>
      <xdr:row>59</xdr:row>
      <xdr:rowOff>79286</xdr:rowOff>
    </xdr:to>
    <xdr:sp macro="" textlink="">
      <xdr:nvSpPr>
        <xdr:cNvPr id="365" name="楕円 364"/>
        <xdr:cNvSpPr/>
      </xdr:nvSpPr>
      <xdr:spPr>
        <a:xfrm>
          <a:off x="9588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70413</xdr:rowOff>
    </xdr:from>
    <xdr:ext cx="378565" cy="259045"/>
    <xdr:sp macro="" textlink="">
      <xdr:nvSpPr>
        <xdr:cNvPr id="366" name="テキスト ボックス 365"/>
        <xdr:cNvSpPr txBox="1"/>
      </xdr:nvSpPr>
      <xdr:spPr>
        <a:xfrm>
          <a:off x="9450017" y="10185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148184</xdr:rowOff>
    </xdr:from>
    <xdr:to>
      <xdr:col>46</xdr:col>
      <xdr:colOff>38100</xdr:colOff>
      <xdr:row>59</xdr:row>
      <xdr:rowOff>78334</xdr:rowOff>
    </xdr:to>
    <xdr:sp macro="" textlink="">
      <xdr:nvSpPr>
        <xdr:cNvPr id="367" name="楕円 366"/>
        <xdr:cNvSpPr/>
      </xdr:nvSpPr>
      <xdr:spPr>
        <a:xfrm>
          <a:off x="8699500" y="100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69461</xdr:rowOff>
    </xdr:from>
    <xdr:ext cx="378565" cy="259045"/>
    <xdr:sp macro="" textlink="">
      <xdr:nvSpPr>
        <xdr:cNvPr id="368" name="テキスト ボックス 367"/>
        <xdr:cNvSpPr txBox="1"/>
      </xdr:nvSpPr>
      <xdr:spPr>
        <a:xfrm>
          <a:off x="8561017" y="101850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139649</xdr:rowOff>
    </xdr:from>
    <xdr:to>
      <xdr:col>41</xdr:col>
      <xdr:colOff>101600</xdr:colOff>
      <xdr:row>59</xdr:row>
      <xdr:rowOff>69799</xdr:rowOff>
    </xdr:to>
    <xdr:sp macro="" textlink="">
      <xdr:nvSpPr>
        <xdr:cNvPr id="369" name="楕円 368"/>
        <xdr:cNvSpPr/>
      </xdr:nvSpPr>
      <xdr:spPr>
        <a:xfrm>
          <a:off x="7810500" y="10083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60926</xdr:rowOff>
    </xdr:from>
    <xdr:ext cx="378565" cy="259045"/>
    <xdr:sp macro="" textlink="">
      <xdr:nvSpPr>
        <xdr:cNvPr id="370" name="テキスト ボックス 369"/>
        <xdr:cNvSpPr txBox="1"/>
      </xdr:nvSpPr>
      <xdr:spPr>
        <a:xfrm>
          <a:off x="7672017" y="101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148793</xdr:rowOff>
    </xdr:from>
    <xdr:to>
      <xdr:col>36</xdr:col>
      <xdr:colOff>165100</xdr:colOff>
      <xdr:row>59</xdr:row>
      <xdr:rowOff>78943</xdr:rowOff>
    </xdr:to>
    <xdr:sp macro="" textlink="">
      <xdr:nvSpPr>
        <xdr:cNvPr id="371" name="楕円 370"/>
        <xdr:cNvSpPr/>
      </xdr:nvSpPr>
      <xdr:spPr>
        <a:xfrm>
          <a:off x="6921500" y="1009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70070</xdr:rowOff>
    </xdr:from>
    <xdr:ext cx="378565" cy="259045"/>
    <xdr:sp macro="" textlink="">
      <xdr:nvSpPr>
        <xdr:cNvPr id="372" name="テキスト ボックス 371"/>
        <xdr:cNvSpPr txBox="1"/>
      </xdr:nvSpPr>
      <xdr:spPr>
        <a:xfrm>
          <a:off x="6783017" y="101856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134785</xdr:rowOff>
    </xdr:from>
    <xdr:to>
      <xdr:col>54</xdr:col>
      <xdr:colOff>189865</xdr:colOff>
      <xdr:row>78</xdr:row>
      <xdr:rowOff>127859</xdr:rowOff>
    </xdr:to>
    <xdr:cxnSp macro="">
      <xdr:nvCxnSpPr>
        <xdr:cNvPr id="394" name="直線コネクタ 393"/>
        <xdr:cNvCxnSpPr/>
      </xdr:nvCxnSpPr>
      <xdr:spPr>
        <a:xfrm flipV="1">
          <a:off x="10475595" y="12307735"/>
          <a:ext cx="1270" cy="1193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131686</xdr:rowOff>
    </xdr:from>
    <xdr:ext cx="378565" cy="259045"/>
    <xdr:sp macro="" textlink="">
      <xdr:nvSpPr>
        <xdr:cNvPr id="395" name="商工費最小値テキスト"/>
        <xdr:cNvSpPr txBox="1"/>
      </xdr:nvSpPr>
      <xdr:spPr>
        <a:xfrm>
          <a:off x="10528300" y="135047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127859</xdr:rowOff>
    </xdr:from>
    <xdr:to>
      <xdr:col>55</xdr:col>
      <xdr:colOff>88900</xdr:colOff>
      <xdr:row>78</xdr:row>
      <xdr:rowOff>127859</xdr:rowOff>
    </xdr:to>
    <xdr:cxnSp macro="">
      <xdr:nvCxnSpPr>
        <xdr:cNvPr id="396" name="直線コネクタ 395"/>
        <xdr:cNvCxnSpPr/>
      </xdr:nvCxnSpPr>
      <xdr:spPr>
        <a:xfrm>
          <a:off x="10388600" y="13500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81462</xdr:rowOff>
    </xdr:from>
    <xdr:ext cx="534377" cy="259045"/>
    <xdr:sp macro="" textlink="">
      <xdr:nvSpPr>
        <xdr:cNvPr id="397" name="商工費最大値テキスト"/>
        <xdr:cNvSpPr txBox="1"/>
      </xdr:nvSpPr>
      <xdr:spPr>
        <a:xfrm>
          <a:off x="10528300" y="1208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52,715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134785</xdr:rowOff>
    </xdr:from>
    <xdr:to>
      <xdr:col>55</xdr:col>
      <xdr:colOff>88900</xdr:colOff>
      <xdr:row>71</xdr:row>
      <xdr:rowOff>134785</xdr:rowOff>
    </xdr:to>
    <xdr:cxnSp macro="">
      <xdr:nvCxnSpPr>
        <xdr:cNvPr id="398" name="直線コネクタ 397"/>
        <xdr:cNvCxnSpPr/>
      </xdr:nvCxnSpPr>
      <xdr:spPr>
        <a:xfrm>
          <a:off x="10388600" y="1230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103239</xdr:rowOff>
    </xdr:from>
    <xdr:to>
      <xdr:col>55</xdr:col>
      <xdr:colOff>0</xdr:colOff>
      <xdr:row>78</xdr:row>
      <xdr:rowOff>115514</xdr:rowOff>
    </xdr:to>
    <xdr:cxnSp macro="">
      <xdr:nvCxnSpPr>
        <xdr:cNvPr id="399" name="直線コネクタ 398"/>
        <xdr:cNvCxnSpPr/>
      </xdr:nvCxnSpPr>
      <xdr:spPr>
        <a:xfrm>
          <a:off x="9639300" y="13476339"/>
          <a:ext cx="838200" cy="1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109103</xdr:rowOff>
    </xdr:from>
    <xdr:ext cx="469744" cy="259045"/>
    <xdr:sp macro="" textlink="">
      <xdr:nvSpPr>
        <xdr:cNvPr id="400" name="商工費平均値テキスト"/>
        <xdr:cNvSpPr txBox="1"/>
      </xdr:nvSpPr>
      <xdr:spPr>
        <a:xfrm>
          <a:off x="10528300" y="1313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86226</xdr:rowOff>
    </xdr:from>
    <xdr:to>
      <xdr:col>55</xdr:col>
      <xdr:colOff>50800</xdr:colOff>
      <xdr:row>78</xdr:row>
      <xdr:rowOff>16376</xdr:rowOff>
    </xdr:to>
    <xdr:sp macro="" textlink="">
      <xdr:nvSpPr>
        <xdr:cNvPr id="401" name="フローチャート: 判断 400"/>
        <xdr:cNvSpPr/>
      </xdr:nvSpPr>
      <xdr:spPr>
        <a:xfrm>
          <a:off x="10426700" y="1328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85545</xdr:rowOff>
    </xdr:from>
    <xdr:to>
      <xdr:col>50</xdr:col>
      <xdr:colOff>114300</xdr:colOff>
      <xdr:row>78</xdr:row>
      <xdr:rowOff>103239</xdr:rowOff>
    </xdr:to>
    <xdr:cxnSp macro="">
      <xdr:nvCxnSpPr>
        <xdr:cNvPr id="402" name="直線コネクタ 401"/>
        <xdr:cNvCxnSpPr/>
      </xdr:nvCxnSpPr>
      <xdr:spPr>
        <a:xfrm>
          <a:off x="8750300" y="13458645"/>
          <a:ext cx="889000" cy="1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113452</xdr:rowOff>
    </xdr:from>
    <xdr:to>
      <xdr:col>50</xdr:col>
      <xdr:colOff>165100</xdr:colOff>
      <xdr:row>78</xdr:row>
      <xdr:rowOff>43602</xdr:rowOff>
    </xdr:to>
    <xdr:sp macro="" textlink="">
      <xdr:nvSpPr>
        <xdr:cNvPr id="403" name="フローチャート: 判断 402"/>
        <xdr:cNvSpPr/>
      </xdr:nvSpPr>
      <xdr:spPr>
        <a:xfrm>
          <a:off x="9588500" y="133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60129</xdr:rowOff>
    </xdr:from>
    <xdr:ext cx="469744" cy="259045"/>
    <xdr:sp macro="" textlink="">
      <xdr:nvSpPr>
        <xdr:cNvPr id="404" name="テキスト ボックス 403"/>
        <xdr:cNvSpPr txBox="1"/>
      </xdr:nvSpPr>
      <xdr:spPr>
        <a:xfrm>
          <a:off x="9404428" y="1309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85545</xdr:rowOff>
    </xdr:from>
    <xdr:to>
      <xdr:col>45</xdr:col>
      <xdr:colOff>177800</xdr:colOff>
      <xdr:row>78</xdr:row>
      <xdr:rowOff>110440</xdr:rowOff>
    </xdr:to>
    <xdr:cxnSp macro="">
      <xdr:nvCxnSpPr>
        <xdr:cNvPr id="405" name="直線コネクタ 404"/>
        <xdr:cNvCxnSpPr/>
      </xdr:nvCxnSpPr>
      <xdr:spPr>
        <a:xfrm flipV="1">
          <a:off x="7861300" y="1345864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114824</xdr:rowOff>
    </xdr:from>
    <xdr:to>
      <xdr:col>46</xdr:col>
      <xdr:colOff>38100</xdr:colOff>
      <xdr:row>78</xdr:row>
      <xdr:rowOff>44974</xdr:rowOff>
    </xdr:to>
    <xdr:sp macro="" textlink="">
      <xdr:nvSpPr>
        <xdr:cNvPr id="406" name="フローチャート: 判断 405"/>
        <xdr:cNvSpPr/>
      </xdr:nvSpPr>
      <xdr:spPr>
        <a:xfrm>
          <a:off x="8699500" y="1331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61501</xdr:rowOff>
    </xdr:from>
    <xdr:ext cx="469744" cy="259045"/>
    <xdr:sp macro="" textlink="">
      <xdr:nvSpPr>
        <xdr:cNvPr id="407" name="テキスト ボックス 406"/>
        <xdr:cNvSpPr txBox="1"/>
      </xdr:nvSpPr>
      <xdr:spPr>
        <a:xfrm>
          <a:off x="8515428" y="1309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110440</xdr:rowOff>
    </xdr:from>
    <xdr:to>
      <xdr:col>41</xdr:col>
      <xdr:colOff>50800</xdr:colOff>
      <xdr:row>78</xdr:row>
      <xdr:rowOff>115880</xdr:rowOff>
    </xdr:to>
    <xdr:cxnSp macro="">
      <xdr:nvCxnSpPr>
        <xdr:cNvPr id="408" name="直線コネクタ 407"/>
        <xdr:cNvCxnSpPr/>
      </xdr:nvCxnSpPr>
      <xdr:spPr>
        <a:xfrm flipV="1">
          <a:off x="6972300" y="13483540"/>
          <a:ext cx="889000" cy="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70566</xdr:rowOff>
    </xdr:from>
    <xdr:to>
      <xdr:col>41</xdr:col>
      <xdr:colOff>101600</xdr:colOff>
      <xdr:row>78</xdr:row>
      <xdr:rowOff>716</xdr:rowOff>
    </xdr:to>
    <xdr:sp macro="" textlink="">
      <xdr:nvSpPr>
        <xdr:cNvPr id="409" name="フローチャート: 判断 408"/>
        <xdr:cNvSpPr/>
      </xdr:nvSpPr>
      <xdr:spPr>
        <a:xfrm>
          <a:off x="7810500" y="13272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17243</xdr:rowOff>
    </xdr:from>
    <xdr:ext cx="469744" cy="259045"/>
    <xdr:sp macro="" textlink="">
      <xdr:nvSpPr>
        <xdr:cNvPr id="410" name="テキスト ボックス 409"/>
        <xdr:cNvSpPr txBox="1"/>
      </xdr:nvSpPr>
      <xdr:spPr>
        <a:xfrm>
          <a:off x="7626428" y="13047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63640</xdr:rowOff>
    </xdr:from>
    <xdr:to>
      <xdr:col>36</xdr:col>
      <xdr:colOff>165100</xdr:colOff>
      <xdr:row>77</xdr:row>
      <xdr:rowOff>165240</xdr:rowOff>
    </xdr:to>
    <xdr:sp macro="" textlink="">
      <xdr:nvSpPr>
        <xdr:cNvPr id="411" name="フローチャート: 判断 410"/>
        <xdr:cNvSpPr/>
      </xdr:nvSpPr>
      <xdr:spPr>
        <a:xfrm>
          <a:off x="6921500" y="1326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10317</xdr:rowOff>
    </xdr:from>
    <xdr:ext cx="469744" cy="259045"/>
    <xdr:sp macro="" textlink="">
      <xdr:nvSpPr>
        <xdr:cNvPr id="412" name="テキスト ボックス 411"/>
        <xdr:cNvSpPr txBox="1"/>
      </xdr:nvSpPr>
      <xdr:spPr>
        <a:xfrm>
          <a:off x="6737428" y="13040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64714</xdr:rowOff>
    </xdr:from>
    <xdr:to>
      <xdr:col>55</xdr:col>
      <xdr:colOff>50800</xdr:colOff>
      <xdr:row>78</xdr:row>
      <xdr:rowOff>166314</xdr:rowOff>
    </xdr:to>
    <xdr:sp macro="" textlink="">
      <xdr:nvSpPr>
        <xdr:cNvPr id="418" name="楕円 417"/>
        <xdr:cNvSpPr/>
      </xdr:nvSpPr>
      <xdr:spPr>
        <a:xfrm>
          <a:off x="10426700" y="134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151091</xdr:rowOff>
    </xdr:from>
    <xdr:ext cx="469744" cy="259045"/>
    <xdr:sp macro="" textlink="">
      <xdr:nvSpPr>
        <xdr:cNvPr id="419" name="商工費該当値テキスト"/>
        <xdr:cNvSpPr txBox="1"/>
      </xdr:nvSpPr>
      <xdr:spPr>
        <a:xfrm>
          <a:off x="10528300" y="13352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52439</xdr:rowOff>
    </xdr:from>
    <xdr:to>
      <xdr:col>50</xdr:col>
      <xdr:colOff>165100</xdr:colOff>
      <xdr:row>78</xdr:row>
      <xdr:rowOff>154039</xdr:rowOff>
    </xdr:to>
    <xdr:sp macro="" textlink="">
      <xdr:nvSpPr>
        <xdr:cNvPr id="420" name="楕円 419"/>
        <xdr:cNvSpPr/>
      </xdr:nvSpPr>
      <xdr:spPr>
        <a:xfrm>
          <a:off x="9588500" y="1342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145166</xdr:rowOff>
    </xdr:from>
    <xdr:ext cx="469744" cy="259045"/>
    <xdr:sp macro="" textlink="">
      <xdr:nvSpPr>
        <xdr:cNvPr id="421" name="テキスト ボックス 420"/>
        <xdr:cNvSpPr txBox="1"/>
      </xdr:nvSpPr>
      <xdr:spPr>
        <a:xfrm>
          <a:off x="9404428" y="135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34745</xdr:rowOff>
    </xdr:from>
    <xdr:to>
      <xdr:col>46</xdr:col>
      <xdr:colOff>38100</xdr:colOff>
      <xdr:row>78</xdr:row>
      <xdr:rowOff>136345</xdr:rowOff>
    </xdr:to>
    <xdr:sp macro="" textlink="">
      <xdr:nvSpPr>
        <xdr:cNvPr id="422" name="楕円 421"/>
        <xdr:cNvSpPr/>
      </xdr:nvSpPr>
      <xdr:spPr>
        <a:xfrm>
          <a:off x="8699500" y="1340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127472</xdr:rowOff>
    </xdr:from>
    <xdr:ext cx="469744" cy="259045"/>
    <xdr:sp macro="" textlink="">
      <xdr:nvSpPr>
        <xdr:cNvPr id="423" name="テキスト ボックス 422"/>
        <xdr:cNvSpPr txBox="1"/>
      </xdr:nvSpPr>
      <xdr:spPr>
        <a:xfrm>
          <a:off x="8515428" y="1350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59640</xdr:rowOff>
    </xdr:from>
    <xdr:to>
      <xdr:col>41</xdr:col>
      <xdr:colOff>101600</xdr:colOff>
      <xdr:row>78</xdr:row>
      <xdr:rowOff>161240</xdr:rowOff>
    </xdr:to>
    <xdr:sp macro="" textlink="">
      <xdr:nvSpPr>
        <xdr:cNvPr id="424" name="楕円 423"/>
        <xdr:cNvSpPr/>
      </xdr:nvSpPr>
      <xdr:spPr>
        <a:xfrm>
          <a:off x="7810500" y="134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152367</xdr:rowOff>
    </xdr:from>
    <xdr:ext cx="469744" cy="259045"/>
    <xdr:sp macro="" textlink="">
      <xdr:nvSpPr>
        <xdr:cNvPr id="425" name="テキスト ボックス 424"/>
        <xdr:cNvSpPr txBox="1"/>
      </xdr:nvSpPr>
      <xdr:spPr>
        <a:xfrm>
          <a:off x="7626428" y="1352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65080</xdr:rowOff>
    </xdr:from>
    <xdr:to>
      <xdr:col>36</xdr:col>
      <xdr:colOff>165100</xdr:colOff>
      <xdr:row>78</xdr:row>
      <xdr:rowOff>166680</xdr:rowOff>
    </xdr:to>
    <xdr:sp macro="" textlink="">
      <xdr:nvSpPr>
        <xdr:cNvPr id="426" name="楕円 425"/>
        <xdr:cNvSpPr/>
      </xdr:nvSpPr>
      <xdr:spPr>
        <a:xfrm>
          <a:off x="6921500" y="134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157807</xdr:rowOff>
    </xdr:from>
    <xdr:ext cx="469744" cy="259045"/>
    <xdr:sp macro="" textlink="">
      <xdr:nvSpPr>
        <xdr:cNvPr id="427" name="テキスト ボックス 426"/>
        <xdr:cNvSpPr txBox="1"/>
      </xdr:nvSpPr>
      <xdr:spPr>
        <a:xfrm>
          <a:off x="6737428" y="135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8" name="テキスト ボックス 43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0" name="テキスト ボックス 439"/>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2" name="テキスト ボックス 441"/>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4" name="テキスト ボックス 443"/>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6" name="テキスト ボックス 445"/>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170218</xdr:rowOff>
    </xdr:from>
    <xdr:to>
      <xdr:col>54</xdr:col>
      <xdr:colOff>189865</xdr:colOff>
      <xdr:row>99</xdr:row>
      <xdr:rowOff>98307</xdr:rowOff>
    </xdr:to>
    <xdr:cxnSp macro="">
      <xdr:nvCxnSpPr>
        <xdr:cNvPr id="454" name="直線コネクタ 453"/>
        <xdr:cNvCxnSpPr/>
      </xdr:nvCxnSpPr>
      <xdr:spPr>
        <a:xfrm flipV="1">
          <a:off x="10475595" y="15600718"/>
          <a:ext cx="1270" cy="147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102134</xdr:rowOff>
    </xdr:from>
    <xdr:ext cx="534377" cy="259045"/>
    <xdr:sp macro="" textlink="">
      <xdr:nvSpPr>
        <xdr:cNvPr id="455" name="土木費最小値テキスト"/>
        <xdr:cNvSpPr txBox="1"/>
      </xdr:nvSpPr>
      <xdr:spPr>
        <a:xfrm>
          <a:off x="10528300" y="1707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98307</xdr:rowOff>
    </xdr:from>
    <xdr:to>
      <xdr:col>55</xdr:col>
      <xdr:colOff>88900</xdr:colOff>
      <xdr:row>99</xdr:row>
      <xdr:rowOff>98307</xdr:rowOff>
    </xdr:to>
    <xdr:cxnSp macro="">
      <xdr:nvCxnSpPr>
        <xdr:cNvPr id="456" name="直線コネクタ 455"/>
        <xdr:cNvCxnSpPr/>
      </xdr:nvCxnSpPr>
      <xdr:spPr>
        <a:xfrm>
          <a:off x="10388600" y="17071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116895</xdr:rowOff>
    </xdr:from>
    <xdr:ext cx="599010" cy="259045"/>
    <xdr:sp macro="" textlink="">
      <xdr:nvSpPr>
        <xdr:cNvPr id="457" name="土木費最大値テキスト"/>
        <xdr:cNvSpPr txBox="1"/>
      </xdr:nvSpPr>
      <xdr:spPr>
        <a:xfrm>
          <a:off x="10528300" y="15375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170218</xdr:rowOff>
    </xdr:from>
    <xdr:to>
      <xdr:col>55</xdr:col>
      <xdr:colOff>88900</xdr:colOff>
      <xdr:row>90</xdr:row>
      <xdr:rowOff>170218</xdr:rowOff>
    </xdr:to>
    <xdr:cxnSp macro="">
      <xdr:nvCxnSpPr>
        <xdr:cNvPr id="458" name="直線コネクタ 457"/>
        <xdr:cNvCxnSpPr/>
      </xdr:nvCxnSpPr>
      <xdr:spPr>
        <a:xfrm>
          <a:off x="10388600" y="15600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161026</xdr:rowOff>
    </xdr:from>
    <xdr:to>
      <xdr:col>55</xdr:col>
      <xdr:colOff>0</xdr:colOff>
      <xdr:row>98</xdr:row>
      <xdr:rowOff>140745</xdr:rowOff>
    </xdr:to>
    <xdr:cxnSp macro="">
      <xdr:nvCxnSpPr>
        <xdr:cNvPr id="459" name="直線コネクタ 458"/>
        <xdr:cNvCxnSpPr/>
      </xdr:nvCxnSpPr>
      <xdr:spPr>
        <a:xfrm flipV="1">
          <a:off x="9639300" y="16791676"/>
          <a:ext cx="838200" cy="15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103658</xdr:rowOff>
    </xdr:from>
    <xdr:ext cx="534377" cy="259045"/>
    <xdr:sp macro="" textlink="">
      <xdr:nvSpPr>
        <xdr:cNvPr id="460" name="土木費平均値テキスト"/>
        <xdr:cNvSpPr txBox="1"/>
      </xdr:nvSpPr>
      <xdr:spPr>
        <a:xfrm>
          <a:off x="10528300" y="16734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125231</xdr:rowOff>
    </xdr:from>
    <xdr:to>
      <xdr:col>55</xdr:col>
      <xdr:colOff>50800</xdr:colOff>
      <xdr:row>98</xdr:row>
      <xdr:rowOff>55381</xdr:rowOff>
    </xdr:to>
    <xdr:sp macro="" textlink="">
      <xdr:nvSpPr>
        <xdr:cNvPr id="461" name="フローチャート: 判断 460"/>
        <xdr:cNvSpPr/>
      </xdr:nvSpPr>
      <xdr:spPr>
        <a:xfrm>
          <a:off x="10426700" y="1675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88331</xdr:rowOff>
    </xdr:from>
    <xdr:to>
      <xdr:col>50</xdr:col>
      <xdr:colOff>114300</xdr:colOff>
      <xdr:row>98</xdr:row>
      <xdr:rowOff>140745</xdr:rowOff>
    </xdr:to>
    <xdr:cxnSp macro="">
      <xdr:nvCxnSpPr>
        <xdr:cNvPr id="462" name="直線コネクタ 461"/>
        <xdr:cNvCxnSpPr/>
      </xdr:nvCxnSpPr>
      <xdr:spPr>
        <a:xfrm>
          <a:off x="8750300" y="16890431"/>
          <a:ext cx="889000" cy="52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126326</xdr:rowOff>
    </xdr:from>
    <xdr:to>
      <xdr:col>50</xdr:col>
      <xdr:colOff>165100</xdr:colOff>
      <xdr:row>98</xdr:row>
      <xdr:rowOff>56476</xdr:rowOff>
    </xdr:to>
    <xdr:sp macro="" textlink="">
      <xdr:nvSpPr>
        <xdr:cNvPr id="463" name="フローチャート: 判断 462"/>
        <xdr:cNvSpPr/>
      </xdr:nvSpPr>
      <xdr:spPr>
        <a:xfrm>
          <a:off x="9588500" y="1675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73003</xdr:rowOff>
    </xdr:from>
    <xdr:ext cx="534377" cy="259045"/>
    <xdr:sp macro="" textlink="">
      <xdr:nvSpPr>
        <xdr:cNvPr id="464" name="テキスト ボックス 463"/>
        <xdr:cNvSpPr txBox="1"/>
      </xdr:nvSpPr>
      <xdr:spPr>
        <a:xfrm>
          <a:off x="9372111" y="1653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88331</xdr:rowOff>
    </xdr:from>
    <xdr:to>
      <xdr:col>45</xdr:col>
      <xdr:colOff>177800</xdr:colOff>
      <xdr:row>99</xdr:row>
      <xdr:rowOff>21906</xdr:rowOff>
    </xdr:to>
    <xdr:cxnSp macro="">
      <xdr:nvCxnSpPr>
        <xdr:cNvPr id="465" name="直線コネクタ 464"/>
        <xdr:cNvCxnSpPr/>
      </xdr:nvCxnSpPr>
      <xdr:spPr>
        <a:xfrm flipV="1">
          <a:off x="7861300" y="16890431"/>
          <a:ext cx="889000" cy="10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134294</xdr:rowOff>
    </xdr:from>
    <xdr:to>
      <xdr:col>46</xdr:col>
      <xdr:colOff>38100</xdr:colOff>
      <xdr:row>98</xdr:row>
      <xdr:rowOff>64444</xdr:rowOff>
    </xdr:to>
    <xdr:sp macro="" textlink="">
      <xdr:nvSpPr>
        <xdr:cNvPr id="466" name="フローチャート: 判断 465"/>
        <xdr:cNvSpPr/>
      </xdr:nvSpPr>
      <xdr:spPr>
        <a:xfrm>
          <a:off x="8699500" y="1676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80971</xdr:rowOff>
    </xdr:from>
    <xdr:ext cx="534377" cy="259045"/>
    <xdr:sp macro="" textlink="">
      <xdr:nvSpPr>
        <xdr:cNvPr id="467" name="テキスト ボックス 466"/>
        <xdr:cNvSpPr txBox="1"/>
      </xdr:nvSpPr>
      <xdr:spPr>
        <a:xfrm>
          <a:off x="8483111" y="1654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21906</xdr:rowOff>
    </xdr:from>
    <xdr:to>
      <xdr:col>41</xdr:col>
      <xdr:colOff>50800</xdr:colOff>
      <xdr:row>99</xdr:row>
      <xdr:rowOff>47672</xdr:rowOff>
    </xdr:to>
    <xdr:cxnSp macro="">
      <xdr:nvCxnSpPr>
        <xdr:cNvPr id="468" name="直線コネクタ 467"/>
        <xdr:cNvCxnSpPr/>
      </xdr:nvCxnSpPr>
      <xdr:spPr>
        <a:xfrm flipV="1">
          <a:off x="6972300" y="16995456"/>
          <a:ext cx="889000" cy="2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51622</xdr:rowOff>
    </xdr:from>
    <xdr:to>
      <xdr:col>41</xdr:col>
      <xdr:colOff>101600</xdr:colOff>
      <xdr:row>97</xdr:row>
      <xdr:rowOff>153222</xdr:rowOff>
    </xdr:to>
    <xdr:sp macro="" textlink="">
      <xdr:nvSpPr>
        <xdr:cNvPr id="469" name="フローチャート: 判断 468"/>
        <xdr:cNvSpPr/>
      </xdr:nvSpPr>
      <xdr:spPr>
        <a:xfrm>
          <a:off x="7810500" y="1668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169749</xdr:rowOff>
    </xdr:from>
    <xdr:ext cx="534377" cy="259045"/>
    <xdr:sp macro="" textlink="">
      <xdr:nvSpPr>
        <xdr:cNvPr id="470" name="テキスト ボックス 469"/>
        <xdr:cNvSpPr txBox="1"/>
      </xdr:nvSpPr>
      <xdr:spPr>
        <a:xfrm>
          <a:off x="7594111" y="164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16222</xdr:rowOff>
    </xdr:from>
    <xdr:to>
      <xdr:col>36</xdr:col>
      <xdr:colOff>165100</xdr:colOff>
      <xdr:row>97</xdr:row>
      <xdr:rowOff>117822</xdr:rowOff>
    </xdr:to>
    <xdr:sp macro="" textlink="">
      <xdr:nvSpPr>
        <xdr:cNvPr id="471" name="フローチャート: 判断 470"/>
        <xdr:cNvSpPr/>
      </xdr:nvSpPr>
      <xdr:spPr>
        <a:xfrm>
          <a:off x="6921500" y="166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134349</xdr:rowOff>
    </xdr:from>
    <xdr:ext cx="534377" cy="259045"/>
    <xdr:sp macro="" textlink="">
      <xdr:nvSpPr>
        <xdr:cNvPr id="472" name="テキスト ボックス 471"/>
        <xdr:cNvSpPr txBox="1"/>
      </xdr:nvSpPr>
      <xdr:spPr>
        <a:xfrm>
          <a:off x="6705111" y="1642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110226</xdr:rowOff>
    </xdr:from>
    <xdr:to>
      <xdr:col>55</xdr:col>
      <xdr:colOff>50800</xdr:colOff>
      <xdr:row>98</xdr:row>
      <xdr:rowOff>40376</xdr:rowOff>
    </xdr:to>
    <xdr:sp macro="" textlink="">
      <xdr:nvSpPr>
        <xdr:cNvPr id="478" name="楕円 477"/>
        <xdr:cNvSpPr/>
      </xdr:nvSpPr>
      <xdr:spPr>
        <a:xfrm>
          <a:off x="10426700" y="1674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133103</xdr:rowOff>
    </xdr:from>
    <xdr:ext cx="534377" cy="259045"/>
    <xdr:sp macro="" textlink="">
      <xdr:nvSpPr>
        <xdr:cNvPr id="479" name="土木費該当値テキスト"/>
        <xdr:cNvSpPr txBox="1"/>
      </xdr:nvSpPr>
      <xdr:spPr>
        <a:xfrm>
          <a:off x="10528300" y="1659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89945</xdr:rowOff>
    </xdr:from>
    <xdr:to>
      <xdr:col>50</xdr:col>
      <xdr:colOff>165100</xdr:colOff>
      <xdr:row>99</xdr:row>
      <xdr:rowOff>20095</xdr:rowOff>
    </xdr:to>
    <xdr:sp macro="" textlink="">
      <xdr:nvSpPr>
        <xdr:cNvPr id="480" name="楕円 479"/>
        <xdr:cNvSpPr/>
      </xdr:nvSpPr>
      <xdr:spPr>
        <a:xfrm>
          <a:off x="9588500" y="168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11222</xdr:rowOff>
    </xdr:from>
    <xdr:ext cx="534377" cy="259045"/>
    <xdr:sp macro="" textlink="">
      <xdr:nvSpPr>
        <xdr:cNvPr id="481" name="テキスト ボックス 480"/>
        <xdr:cNvSpPr txBox="1"/>
      </xdr:nvSpPr>
      <xdr:spPr>
        <a:xfrm>
          <a:off x="9372111" y="169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37531</xdr:rowOff>
    </xdr:from>
    <xdr:to>
      <xdr:col>46</xdr:col>
      <xdr:colOff>38100</xdr:colOff>
      <xdr:row>98</xdr:row>
      <xdr:rowOff>139131</xdr:rowOff>
    </xdr:to>
    <xdr:sp macro="" textlink="">
      <xdr:nvSpPr>
        <xdr:cNvPr id="482" name="楕円 481"/>
        <xdr:cNvSpPr/>
      </xdr:nvSpPr>
      <xdr:spPr>
        <a:xfrm>
          <a:off x="8699500" y="1683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130258</xdr:rowOff>
    </xdr:from>
    <xdr:ext cx="534377" cy="259045"/>
    <xdr:sp macro="" textlink="">
      <xdr:nvSpPr>
        <xdr:cNvPr id="483" name="テキスト ボックス 482"/>
        <xdr:cNvSpPr txBox="1"/>
      </xdr:nvSpPr>
      <xdr:spPr>
        <a:xfrm>
          <a:off x="8483111" y="1693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142556</xdr:rowOff>
    </xdr:from>
    <xdr:to>
      <xdr:col>41</xdr:col>
      <xdr:colOff>101600</xdr:colOff>
      <xdr:row>99</xdr:row>
      <xdr:rowOff>72706</xdr:rowOff>
    </xdr:to>
    <xdr:sp macro="" textlink="">
      <xdr:nvSpPr>
        <xdr:cNvPr id="484" name="楕円 483"/>
        <xdr:cNvSpPr/>
      </xdr:nvSpPr>
      <xdr:spPr>
        <a:xfrm>
          <a:off x="7810500" y="1694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63833</xdr:rowOff>
    </xdr:from>
    <xdr:ext cx="534377" cy="259045"/>
    <xdr:sp macro="" textlink="">
      <xdr:nvSpPr>
        <xdr:cNvPr id="485" name="テキスト ボックス 484"/>
        <xdr:cNvSpPr txBox="1"/>
      </xdr:nvSpPr>
      <xdr:spPr>
        <a:xfrm>
          <a:off x="7594111" y="1703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168322</xdr:rowOff>
    </xdr:from>
    <xdr:to>
      <xdr:col>36</xdr:col>
      <xdr:colOff>165100</xdr:colOff>
      <xdr:row>99</xdr:row>
      <xdr:rowOff>98472</xdr:rowOff>
    </xdr:to>
    <xdr:sp macro="" textlink="">
      <xdr:nvSpPr>
        <xdr:cNvPr id="486" name="楕円 485"/>
        <xdr:cNvSpPr/>
      </xdr:nvSpPr>
      <xdr:spPr>
        <a:xfrm>
          <a:off x="6921500" y="169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89599</xdr:rowOff>
    </xdr:from>
    <xdr:ext cx="534377" cy="259045"/>
    <xdr:sp macro="" textlink="">
      <xdr:nvSpPr>
        <xdr:cNvPr id="487" name="テキスト ボックス 486"/>
        <xdr:cNvSpPr txBox="1"/>
      </xdr:nvSpPr>
      <xdr:spPr>
        <a:xfrm>
          <a:off x="6705111" y="17063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0" name="テキスト ボックス 499"/>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8" name="テキスト ボックス 507"/>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111354</xdr:rowOff>
    </xdr:from>
    <xdr:to>
      <xdr:col>85</xdr:col>
      <xdr:colOff>126364</xdr:colOff>
      <xdr:row>37</xdr:row>
      <xdr:rowOff>122326</xdr:rowOff>
    </xdr:to>
    <xdr:cxnSp macro="">
      <xdr:nvCxnSpPr>
        <xdr:cNvPr id="512" name="直線コネクタ 511"/>
        <xdr:cNvCxnSpPr/>
      </xdr:nvCxnSpPr>
      <xdr:spPr>
        <a:xfrm flipV="1">
          <a:off x="16317595" y="5254854"/>
          <a:ext cx="1269" cy="1211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126154</xdr:rowOff>
    </xdr:from>
    <xdr:ext cx="469744" cy="259045"/>
    <xdr:sp macro="" textlink="">
      <xdr:nvSpPr>
        <xdr:cNvPr id="513" name="消防費最小値テキスト"/>
        <xdr:cNvSpPr txBox="1"/>
      </xdr:nvSpPr>
      <xdr:spPr>
        <a:xfrm>
          <a:off x="16370300" y="646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122326</xdr:rowOff>
    </xdr:from>
    <xdr:to>
      <xdr:col>86</xdr:col>
      <xdr:colOff>25400</xdr:colOff>
      <xdr:row>37</xdr:row>
      <xdr:rowOff>122326</xdr:rowOff>
    </xdr:to>
    <xdr:cxnSp macro="">
      <xdr:nvCxnSpPr>
        <xdr:cNvPr id="514" name="直線コネクタ 513"/>
        <xdr:cNvCxnSpPr/>
      </xdr:nvCxnSpPr>
      <xdr:spPr>
        <a:xfrm>
          <a:off x="16230600" y="646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58031</xdr:rowOff>
    </xdr:from>
    <xdr:ext cx="534377" cy="259045"/>
    <xdr:sp macro="" textlink="">
      <xdr:nvSpPr>
        <xdr:cNvPr id="515" name="消防費最大値テキスト"/>
        <xdr:cNvSpPr txBox="1"/>
      </xdr:nvSpPr>
      <xdr:spPr>
        <a:xfrm>
          <a:off x="16370300" y="503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111354</xdr:rowOff>
    </xdr:from>
    <xdr:to>
      <xdr:col>86</xdr:col>
      <xdr:colOff>25400</xdr:colOff>
      <xdr:row>30</xdr:row>
      <xdr:rowOff>111354</xdr:rowOff>
    </xdr:to>
    <xdr:cxnSp macro="">
      <xdr:nvCxnSpPr>
        <xdr:cNvPr id="516" name="直線コネクタ 515"/>
        <xdr:cNvCxnSpPr/>
      </xdr:nvCxnSpPr>
      <xdr:spPr>
        <a:xfrm>
          <a:off x="16230600" y="525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53061</xdr:rowOff>
    </xdr:from>
    <xdr:to>
      <xdr:col>85</xdr:col>
      <xdr:colOff>127000</xdr:colOff>
      <xdr:row>36</xdr:row>
      <xdr:rowOff>71120</xdr:rowOff>
    </xdr:to>
    <xdr:cxnSp macro="">
      <xdr:nvCxnSpPr>
        <xdr:cNvPr id="517" name="直線コネクタ 516"/>
        <xdr:cNvCxnSpPr/>
      </xdr:nvCxnSpPr>
      <xdr:spPr>
        <a:xfrm>
          <a:off x="15481300" y="6225261"/>
          <a:ext cx="8382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47388</xdr:rowOff>
    </xdr:from>
    <xdr:ext cx="534377" cy="259045"/>
    <xdr:sp macro="" textlink="">
      <xdr:nvSpPr>
        <xdr:cNvPr id="518" name="消防費平均値テキスト"/>
        <xdr:cNvSpPr txBox="1"/>
      </xdr:nvSpPr>
      <xdr:spPr>
        <a:xfrm>
          <a:off x="16370300" y="58766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24511</xdr:rowOff>
    </xdr:from>
    <xdr:to>
      <xdr:col>85</xdr:col>
      <xdr:colOff>177800</xdr:colOff>
      <xdr:row>35</xdr:row>
      <xdr:rowOff>126111</xdr:rowOff>
    </xdr:to>
    <xdr:sp macro="" textlink="">
      <xdr:nvSpPr>
        <xdr:cNvPr id="519" name="フローチャート: 判断 518"/>
        <xdr:cNvSpPr/>
      </xdr:nvSpPr>
      <xdr:spPr>
        <a:xfrm>
          <a:off x="16268700" y="602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99466</xdr:rowOff>
    </xdr:from>
    <xdr:to>
      <xdr:col>81</xdr:col>
      <xdr:colOff>50800</xdr:colOff>
      <xdr:row>36</xdr:row>
      <xdr:rowOff>53061</xdr:rowOff>
    </xdr:to>
    <xdr:cxnSp macro="">
      <xdr:nvCxnSpPr>
        <xdr:cNvPr id="520" name="直線コネクタ 519"/>
        <xdr:cNvCxnSpPr/>
      </xdr:nvCxnSpPr>
      <xdr:spPr>
        <a:xfrm>
          <a:off x="14592300" y="6100216"/>
          <a:ext cx="889000" cy="12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28778</xdr:rowOff>
    </xdr:from>
    <xdr:to>
      <xdr:col>81</xdr:col>
      <xdr:colOff>101600</xdr:colOff>
      <xdr:row>35</xdr:row>
      <xdr:rowOff>130378</xdr:rowOff>
    </xdr:to>
    <xdr:sp macro="" textlink="">
      <xdr:nvSpPr>
        <xdr:cNvPr id="521" name="フローチャート: 判断 520"/>
        <xdr:cNvSpPr/>
      </xdr:nvSpPr>
      <xdr:spPr>
        <a:xfrm>
          <a:off x="15430500" y="60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146905</xdr:rowOff>
    </xdr:from>
    <xdr:ext cx="534377" cy="259045"/>
    <xdr:sp macro="" textlink="">
      <xdr:nvSpPr>
        <xdr:cNvPr id="522" name="テキスト ボックス 521"/>
        <xdr:cNvSpPr txBox="1"/>
      </xdr:nvSpPr>
      <xdr:spPr>
        <a:xfrm>
          <a:off x="15214111" y="58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48413</xdr:rowOff>
    </xdr:from>
    <xdr:to>
      <xdr:col>76</xdr:col>
      <xdr:colOff>114300</xdr:colOff>
      <xdr:row>35</xdr:row>
      <xdr:rowOff>99466</xdr:rowOff>
    </xdr:to>
    <xdr:cxnSp macro="">
      <xdr:nvCxnSpPr>
        <xdr:cNvPr id="523" name="直線コネクタ 522"/>
        <xdr:cNvCxnSpPr/>
      </xdr:nvCxnSpPr>
      <xdr:spPr>
        <a:xfrm>
          <a:off x="13703300" y="6049163"/>
          <a:ext cx="889000" cy="5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61011</xdr:rowOff>
    </xdr:from>
    <xdr:to>
      <xdr:col>76</xdr:col>
      <xdr:colOff>165100</xdr:colOff>
      <xdr:row>34</xdr:row>
      <xdr:rowOff>162611</xdr:rowOff>
    </xdr:to>
    <xdr:sp macro="" textlink="">
      <xdr:nvSpPr>
        <xdr:cNvPr id="524" name="フローチャート: 判断 523"/>
        <xdr:cNvSpPr/>
      </xdr:nvSpPr>
      <xdr:spPr>
        <a:xfrm>
          <a:off x="14541500" y="5890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7688</xdr:rowOff>
    </xdr:from>
    <xdr:ext cx="534377" cy="259045"/>
    <xdr:sp macro="" textlink="">
      <xdr:nvSpPr>
        <xdr:cNvPr id="525" name="テキスト ボックス 524"/>
        <xdr:cNvSpPr txBox="1"/>
      </xdr:nvSpPr>
      <xdr:spPr>
        <a:xfrm>
          <a:off x="14325111" y="5665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48413</xdr:rowOff>
    </xdr:from>
    <xdr:to>
      <xdr:col>71</xdr:col>
      <xdr:colOff>177800</xdr:colOff>
      <xdr:row>37</xdr:row>
      <xdr:rowOff>41783</xdr:rowOff>
    </xdr:to>
    <xdr:cxnSp macro="">
      <xdr:nvCxnSpPr>
        <xdr:cNvPr id="526" name="直線コネクタ 525"/>
        <xdr:cNvCxnSpPr/>
      </xdr:nvCxnSpPr>
      <xdr:spPr>
        <a:xfrm flipV="1">
          <a:off x="12814300" y="6049163"/>
          <a:ext cx="889000" cy="336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111227</xdr:rowOff>
    </xdr:from>
    <xdr:to>
      <xdr:col>72</xdr:col>
      <xdr:colOff>38100</xdr:colOff>
      <xdr:row>35</xdr:row>
      <xdr:rowOff>41377</xdr:rowOff>
    </xdr:to>
    <xdr:sp macro="" textlink="">
      <xdr:nvSpPr>
        <xdr:cNvPr id="527" name="フローチャート: 判断 526"/>
        <xdr:cNvSpPr/>
      </xdr:nvSpPr>
      <xdr:spPr>
        <a:xfrm>
          <a:off x="13652500" y="5940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57904</xdr:rowOff>
    </xdr:from>
    <xdr:ext cx="534377" cy="259045"/>
    <xdr:sp macro="" textlink="">
      <xdr:nvSpPr>
        <xdr:cNvPr id="528" name="テキスト ボックス 527"/>
        <xdr:cNvSpPr txBox="1"/>
      </xdr:nvSpPr>
      <xdr:spPr>
        <a:xfrm>
          <a:off x="13436111" y="571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156032</xdr:rowOff>
    </xdr:from>
    <xdr:to>
      <xdr:col>67</xdr:col>
      <xdr:colOff>101600</xdr:colOff>
      <xdr:row>35</xdr:row>
      <xdr:rowOff>86182</xdr:rowOff>
    </xdr:to>
    <xdr:sp macro="" textlink="">
      <xdr:nvSpPr>
        <xdr:cNvPr id="529" name="フローチャート: 判断 528"/>
        <xdr:cNvSpPr/>
      </xdr:nvSpPr>
      <xdr:spPr>
        <a:xfrm>
          <a:off x="12763500" y="59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102709</xdr:rowOff>
    </xdr:from>
    <xdr:ext cx="534377" cy="259045"/>
    <xdr:sp macro="" textlink="">
      <xdr:nvSpPr>
        <xdr:cNvPr id="530" name="テキスト ボックス 529"/>
        <xdr:cNvSpPr txBox="1"/>
      </xdr:nvSpPr>
      <xdr:spPr>
        <a:xfrm>
          <a:off x="12547111" y="5760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20320</xdr:rowOff>
    </xdr:from>
    <xdr:to>
      <xdr:col>85</xdr:col>
      <xdr:colOff>177800</xdr:colOff>
      <xdr:row>36</xdr:row>
      <xdr:rowOff>121920</xdr:rowOff>
    </xdr:to>
    <xdr:sp macro="" textlink="">
      <xdr:nvSpPr>
        <xdr:cNvPr id="536" name="楕円 535"/>
        <xdr:cNvSpPr/>
      </xdr:nvSpPr>
      <xdr:spPr>
        <a:xfrm>
          <a:off x="16268700" y="619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170197</xdr:rowOff>
    </xdr:from>
    <xdr:ext cx="534377" cy="259045"/>
    <xdr:sp macro="" textlink="">
      <xdr:nvSpPr>
        <xdr:cNvPr id="537" name="消防費該当値テキスト"/>
        <xdr:cNvSpPr txBox="1"/>
      </xdr:nvSpPr>
      <xdr:spPr>
        <a:xfrm>
          <a:off x="16370300" y="6170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2261</xdr:rowOff>
    </xdr:from>
    <xdr:to>
      <xdr:col>81</xdr:col>
      <xdr:colOff>101600</xdr:colOff>
      <xdr:row>36</xdr:row>
      <xdr:rowOff>103861</xdr:rowOff>
    </xdr:to>
    <xdr:sp macro="" textlink="">
      <xdr:nvSpPr>
        <xdr:cNvPr id="538" name="楕円 537"/>
        <xdr:cNvSpPr/>
      </xdr:nvSpPr>
      <xdr:spPr>
        <a:xfrm>
          <a:off x="15430500" y="617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94988</xdr:rowOff>
    </xdr:from>
    <xdr:ext cx="534377" cy="259045"/>
    <xdr:sp macro="" textlink="">
      <xdr:nvSpPr>
        <xdr:cNvPr id="539" name="テキスト ボックス 538"/>
        <xdr:cNvSpPr txBox="1"/>
      </xdr:nvSpPr>
      <xdr:spPr>
        <a:xfrm>
          <a:off x="15214111" y="6267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48666</xdr:rowOff>
    </xdr:from>
    <xdr:to>
      <xdr:col>76</xdr:col>
      <xdr:colOff>165100</xdr:colOff>
      <xdr:row>35</xdr:row>
      <xdr:rowOff>150266</xdr:rowOff>
    </xdr:to>
    <xdr:sp macro="" textlink="">
      <xdr:nvSpPr>
        <xdr:cNvPr id="540" name="楕円 539"/>
        <xdr:cNvSpPr/>
      </xdr:nvSpPr>
      <xdr:spPr>
        <a:xfrm>
          <a:off x="14541500" y="604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141393</xdr:rowOff>
    </xdr:from>
    <xdr:ext cx="534377" cy="259045"/>
    <xdr:sp macro="" textlink="">
      <xdr:nvSpPr>
        <xdr:cNvPr id="541" name="テキスト ボックス 540"/>
        <xdr:cNvSpPr txBox="1"/>
      </xdr:nvSpPr>
      <xdr:spPr>
        <a:xfrm>
          <a:off x="14325111" y="6142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169063</xdr:rowOff>
    </xdr:from>
    <xdr:to>
      <xdr:col>72</xdr:col>
      <xdr:colOff>38100</xdr:colOff>
      <xdr:row>35</xdr:row>
      <xdr:rowOff>99213</xdr:rowOff>
    </xdr:to>
    <xdr:sp macro="" textlink="">
      <xdr:nvSpPr>
        <xdr:cNvPr id="542" name="楕円 541"/>
        <xdr:cNvSpPr/>
      </xdr:nvSpPr>
      <xdr:spPr>
        <a:xfrm>
          <a:off x="13652500" y="599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90340</xdr:rowOff>
    </xdr:from>
    <xdr:ext cx="534377" cy="259045"/>
    <xdr:sp macro="" textlink="">
      <xdr:nvSpPr>
        <xdr:cNvPr id="543" name="テキスト ボックス 542"/>
        <xdr:cNvSpPr txBox="1"/>
      </xdr:nvSpPr>
      <xdr:spPr>
        <a:xfrm>
          <a:off x="13436111" y="609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162433</xdr:rowOff>
    </xdr:from>
    <xdr:to>
      <xdr:col>67</xdr:col>
      <xdr:colOff>101600</xdr:colOff>
      <xdr:row>37</xdr:row>
      <xdr:rowOff>92583</xdr:rowOff>
    </xdr:to>
    <xdr:sp macro="" textlink="">
      <xdr:nvSpPr>
        <xdr:cNvPr id="544" name="楕円 543"/>
        <xdr:cNvSpPr/>
      </xdr:nvSpPr>
      <xdr:spPr>
        <a:xfrm>
          <a:off x="12763500" y="633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83710</xdr:rowOff>
    </xdr:from>
    <xdr:ext cx="469744" cy="259045"/>
    <xdr:sp macro="" textlink="">
      <xdr:nvSpPr>
        <xdr:cNvPr id="545" name="テキスト ボックス 544"/>
        <xdr:cNvSpPr txBox="1"/>
      </xdr:nvSpPr>
      <xdr:spPr>
        <a:xfrm>
          <a:off x="12579428" y="642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8" name="テキスト ボックス 557"/>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0" name="テキスト ボックス 559"/>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2" name="テキスト ボックス 561"/>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4" name="テキスト ボックス 563"/>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28760</xdr:rowOff>
    </xdr:from>
    <xdr:to>
      <xdr:col>85</xdr:col>
      <xdr:colOff>126364</xdr:colOff>
      <xdr:row>58</xdr:row>
      <xdr:rowOff>39550</xdr:rowOff>
    </xdr:to>
    <xdr:cxnSp macro="">
      <xdr:nvCxnSpPr>
        <xdr:cNvPr id="568" name="直線コネクタ 567"/>
        <xdr:cNvCxnSpPr/>
      </xdr:nvCxnSpPr>
      <xdr:spPr>
        <a:xfrm flipV="1">
          <a:off x="16317595" y="8601260"/>
          <a:ext cx="1269" cy="1382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43377</xdr:rowOff>
    </xdr:from>
    <xdr:ext cx="534377" cy="259045"/>
    <xdr:sp macro="" textlink="">
      <xdr:nvSpPr>
        <xdr:cNvPr id="569" name="教育費最小値テキスト"/>
        <xdr:cNvSpPr txBox="1"/>
      </xdr:nvSpPr>
      <xdr:spPr>
        <a:xfrm>
          <a:off x="16370300" y="9987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39550</xdr:rowOff>
    </xdr:from>
    <xdr:to>
      <xdr:col>86</xdr:col>
      <xdr:colOff>25400</xdr:colOff>
      <xdr:row>58</xdr:row>
      <xdr:rowOff>39550</xdr:rowOff>
    </xdr:to>
    <xdr:cxnSp macro="">
      <xdr:nvCxnSpPr>
        <xdr:cNvPr id="570" name="直線コネクタ 569"/>
        <xdr:cNvCxnSpPr/>
      </xdr:nvCxnSpPr>
      <xdr:spPr>
        <a:xfrm>
          <a:off x="16230600" y="9983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146887</xdr:rowOff>
    </xdr:from>
    <xdr:ext cx="534377" cy="259045"/>
    <xdr:sp macro="" textlink="">
      <xdr:nvSpPr>
        <xdr:cNvPr id="571" name="教育費最大値テキスト"/>
        <xdr:cNvSpPr txBox="1"/>
      </xdr:nvSpPr>
      <xdr:spPr>
        <a:xfrm>
          <a:off x="16370300" y="837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28760</xdr:rowOff>
    </xdr:from>
    <xdr:to>
      <xdr:col>86</xdr:col>
      <xdr:colOff>25400</xdr:colOff>
      <xdr:row>50</xdr:row>
      <xdr:rowOff>28760</xdr:rowOff>
    </xdr:to>
    <xdr:cxnSp macro="">
      <xdr:nvCxnSpPr>
        <xdr:cNvPr id="572" name="直線コネクタ 571"/>
        <xdr:cNvCxnSpPr/>
      </xdr:nvCxnSpPr>
      <xdr:spPr>
        <a:xfrm>
          <a:off x="16230600" y="860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156890</xdr:rowOff>
    </xdr:from>
    <xdr:to>
      <xdr:col>85</xdr:col>
      <xdr:colOff>127000</xdr:colOff>
      <xdr:row>56</xdr:row>
      <xdr:rowOff>18839</xdr:rowOff>
    </xdr:to>
    <xdr:cxnSp macro="">
      <xdr:nvCxnSpPr>
        <xdr:cNvPr id="573" name="直線コネクタ 572"/>
        <xdr:cNvCxnSpPr/>
      </xdr:nvCxnSpPr>
      <xdr:spPr>
        <a:xfrm flipV="1">
          <a:off x="15481300" y="9586640"/>
          <a:ext cx="8382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114922</xdr:rowOff>
    </xdr:from>
    <xdr:ext cx="534377" cy="259045"/>
    <xdr:sp macro="" textlink="">
      <xdr:nvSpPr>
        <xdr:cNvPr id="574" name="教育費平均値テキスト"/>
        <xdr:cNvSpPr txBox="1"/>
      </xdr:nvSpPr>
      <xdr:spPr>
        <a:xfrm>
          <a:off x="16370300" y="9544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136495</xdr:rowOff>
    </xdr:from>
    <xdr:to>
      <xdr:col>85</xdr:col>
      <xdr:colOff>177800</xdr:colOff>
      <xdr:row>56</xdr:row>
      <xdr:rowOff>66645</xdr:rowOff>
    </xdr:to>
    <xdr:sp macro="" textlink="">
      <xdr:nvSpPr>
        <xdr:cNvPr id="575" name="フローチャート: 判断 574"/>
        <xdr:cNvSpPr/>
      </xdr:nvSpPr>
      <xdr:spPr>
        <a:xfrm>
          <a:off x="16268700" y="956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58684</xdr:rowOff>
    </xdr:from>
    <xdr:to>
      <xdr:col>81</xdr:col>
      <xdr:colOff>50800</xdr:colOff>
      <xdr:row>56</xdr:row>
      <xdr:rowOff>18839</xdr:rowOff>
    </xdr:to>
    <xdr:cxnSp macro="">
      <xdr:nvCxnSpPr>
        <xdr:cNvPr id="576" name="直線コネクタ 575"/>
        <xdr:cNvCxnSpPr/>
      </xdr:nvCxnSpPr>
      <xdr:spPr>
        <a:xfrm>
          <a:off x="14592300" y="9145534"/>
          <a:ext cx="889000" cy="47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4295</xdr:rowOff>
    </xdr:from>
    <xdr:to>
      <xdr:col>81</xdr:col>
      <xdr:colOff>101600</xdr:colOff>
      <xdr:row>56</xdr:row>
      <xdr:rowOff>105895</xdr:rowOff>
    </xdr:to>
    <xdr:sp macro="" textlink="">
      <xdr:nvSpPr>
        <xdr:cNvPr id="577" name="フローチャート: 判断 576"/>
        <xdr:cNvSpPr/>
      </xdr:nvSpPr>
      <xdr:spPr>
        <a:xfrm>
          <a:off x="15430500" y="960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97022</xdr:rowOff>
    </xdr:from>
    <xdr:ext cx="534377" cy="259045"/>
    <xdr:sp macro="" textlink="">
      <xdr:nvSpPr>
        <xdr:cNvPr id="578" name="テキスト ボックス 577"/>
        <xdr:cNvSpPr txBox="1"/>
      </xdr:nvSpPr>
      <xdr:spPr>
        <a:xfrm>
          <a:off x="15214111" y="96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58684</xdr:rowOff>
    </xdr:from>
    <xdr:to>
      <xdr:col>76</xdr:col>
      <xdr:colOff>114300</xdr:colOff>
      <xdr:row>55</xdr:row>
      <xdr:rowOff>52809</xdr:rowOff>
    </xdr:to>
    <xdr:cxnSp macro="">
      <xdr:nvCxnSpPr>
        <xdr:cNvPr id="579" name="直線コネクタ 578"/>
        <xdr:cNvCxnSpPr/>
      </xdr:nvCxnSpPr>
      <xdr:spPr>
        <a:xfrm flipV="1">
          <a:off x="13703300" y="9145534"/>
          <a:ext cx="889000" cy="33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99690</xdr:rowOff>
    </xdr:from>
    <xdr:to>
      <xdr:col>76</xdr:col>
      <xdr:colOff>165100</xdr:colOff>
      <xdr:row>56</xdr:row>
      <xdr:rowOff>29840</xdr:rowOff>
    </xdr:to>
    <xdr:sp macro="" textlink="">
      <xdr:nvSpPr>
        <xdr:cNvPr id="580" name="フローチャート: 判断 579"/>
        <xdr:cNvSpPr/>
      </xdr:nvSpPr>
      <xdr:spPr>
        <a:xfrm>
          <a:off x="14541500" y="952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20967</xdr:rowOff>
    </xdr:from>
    <xdr:ext cx="534377" cy="259045"/>
    <xdr:sp macro="" textlink="">
      <xdr:nvSpPr>
        <xdr:cNvPr id="581" name="テキスト ボックス 580"/>
        <xdr:cNvSpPr txBox="1"/>
      </xdr:nvSpPr>
      <xdr:spPr>
        <a:xfrm>
          <a:off x="14325111" y="9622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52809</xdr:rowOff>
    </xdr:from>
    <xdr:to>
      <xdr:col>71</xdr:col>
      <xdr:colOff>177800</xdr:colOff>
      <xdr:row>55</xdr:row>
      <xdr:rowOff>164549</xdr:rowOff>
    </xdr:to>
    <xdr:cxnSp macro="">
      <xdr:nvCxnSpPr>
        <xdr:cNvPr id="582" name="直線コネクタ 581"/>
        <xdr:cNvCxnSpPr/>
      </xdr:nvCxnSpPr>
      <xdr:spPr>
        <a:xfrm flipV="1">
          <a:off x="12814300" y="9482559"/>
          <a:ext cx="889000" cy="1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22241</xdr:rowOff>
    </xdr:from>
    <xdr:to>
      <xdr:col>72</xdr:col>
      <xdr:colOff>38100</xdr:colOff>
      <xdr:row>55</xdr:row>
      <xdr:rowOff>123841</xdr:rowOff>
    </xdr:to>
    <xdr:sp macro="" textlink="">
      <xdr:nvSpPr>
        <xdr:cNvPr id="583" name="フローチャート: 判断 582"/>
        <xdr:cNvSpPr/>
      </xdr:nvSpPr>
      <xdr:spPr>
        <a:xfrm>
          <a:off x="13652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114968</xdr:rowOff>
    </xdr:from>
    <xdr:ext cx="534377" cy="259045"/>
    <xdr:sp macro="" textlink="">
      <xdr:nvSpPr>
        <xdr:cNvPr id="584" name="テキスト ボックス 583"/>
        <xdr:cNvSpPr txBox="1"/>
      </xdr:nvSpPr>
      <xdr:spPr>
        <a:xfrm>
          <a:off x="13436111" y="9544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69149</xdr:rowOff>
    </xdr:from>
    <xdr:to>
      <xdr:col>67</xdr:col>
      <xdr:colOff>101600</xdr:colOff>
      <xdr:row>55</xdr:row>
      <xdr:rowOff>170749</xdr:rowOff>
    </xdr:to>
    <xdr:sp macro="" textlink="">
      <xdr:nvSpPr>
        <xdr:cNvPr id="585" name="フローチャート: 判断 584"/>
        <xdr:cNvSpPr/>
      </xdr:nvSpPr>
      <xdr:spPr>
        <a:xfrm>
          <a:off x="12763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15826</xdr:rowOff>
    </xdr:from>
    <xdr:ext cx="534377" cy="259045"/>
    <xdr:sp macro="" textlink="">
      <xdr:nvSpPr>
        <xdr:cNvPr id="586" name="テキスト ボックス 585"/>
        <xdr:cNvSpPr txBox="1"/>
      </xdr:nvSpPr>
      <xdr:spPr>
        <a:xfrm>
          <a:off x="12547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106090</xdr:rowOff>
    </xdr:from>
    <xdr:to>
      <xdr:col>85</xdr:col>
      <xdr:colOff>177800</xdr:colOff>
      <xdr:row>56</xdr:row>
      <xdr:rowOff>36240</xdr:rowOff>
    </xdr:to>
    <xdr:sp macro="" textlink="">
      <xdr:nvSpPr>
        <xdr:cNvPr id="592" name="楕円 591"/>
        <xdr:cNvSpPr/>
      </xdr:nvSpPr>
      <xdr:spPr>
        <a:xfrm>
          <a:off x="16268700" y="95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128967</xdr:rowOff>
    </xdr:from>
    <xdr:ext cx="534377" cy="259045"/>
    <xdr:sp macro="" textlink="">
      <xdr:nvSpPr>
        <xdr:cNvPr id="593" name="教育費該当値テキスト"/>
        <xdr:cNvSpPr txBox="1"/>
      </xdr:nvSpPr>
      <xdr:spPr>
        <a:xfrm>
          <a:off x="16370300" y="9387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139489</xdr:rowOff>
    </xdr:from>
    <xdr:to>
      <xdr:col>81</xdr:col>
      <xdr:colOff>101600</xdr:colOff>
      <xdr:row>56</xdr:row>
      <xdr:rowOff>69639</xdr:rowOff>
    </xdr:to>
    <xdr:sp macro="" textlink="">
      <xdr:nvSpPr>
        <xdr:cNvPr id="594" name="楕円 593"/>
        <xdr:cNvSpPr/>
      </xdr:nvSpPr>
      <xdr:spPr>
        <a:xfrm>
          <a:off x="15430500" y="95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86166</xdr:rowOff>
    </xdr:from>
    <xdr:ext cx="534377" cy="259045"/>
    <xdr:sp macro="" textlink="">
      <xdr:nvSpPr>
        <xdr:cNvPr id="595" name="テキスト ボックス 594"/>
        <xdr:cNvSpPr txBox="1"/>
      </xdr:nvSpPr>
      <xdr:spPr>
        <a:xfrm>
          <a:off x="15214111" y="93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7884</xdr:rowOff>
    </xdr:from>
    <xdr:to>
      <xdr:col>76</xdr:col>
      <xdr:colOff>165100</xdr:colOff>
      <xdr:row>53</xdr:row>
      <xdr:rowOff>109484</xdr:rowOff>
    </xdr:to>
    <xdr:sp macro="" textlink="">
      <xdr:nvSpPr>
        <xdr:cNvPr id="596" name="楕円 595"/>
        <xdr:cNvSpPr/>
      </xdr:nvSpPr>
      <xdr:spPr>
        <a:xfrm>
          <a:off x="14541500" y="909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126011</xdr:rowOff>
    </xdr:from>
    <xdr:ext cx="534377" cy="259045"/>
    <xdr:sp macro="" textlink="">
      <xdr:nvSpPr>
        <xdr:cNvPr id="597" name="テキスト ボックス 596"/>
        <xdr:cNvSpPr txBox="1"/>
      </xdr:nvSpPr>
      <xdr:spPr>
        <a:xfrm>
          <a:off x="14325111" y="886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2009</xdr:rowOff>
    </xdr:from>
    <xdr:to>
      <xdr:col>72</xdr:col>
      <xdr:colOff>38100</xdr:colOff>
      <xdr:row>55</xdr:row>
      <xdr:rowOff>103609</xdr:rowOff>
    </xdr:to>
    <xdr:sp macro="" textlink="">
      <xdr:nvSpPr>
        <xdr:cNvPr id="598" name="楕円 597"/>
        <xdr:cNvSpPr/>
      </xdr:nvSpPr>
      <xdr:spPr>
        <a:xfrm>
          <a:off x="13652500" y="94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120136</xdr:rowOff>
    </xdr:from>
    <xdr:ext cx="534377" cy="259045"/>
    <xdr:sp macro="" textlink="">
      <xdr:nvSpPr>
        <xdr:cNvPr id="599" name="テキスト ボックス 598"/>
        <xdr:cNvSpPr txBox="1"/>
      </xdr:nvSpPr>
      <xdr:spPr>
        <a:xfrm>
          <a:off x="13436111" y="9206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113749</xdr:rowOff>
    </xdr:from>
    <xdr:to>
      <xdr:col>67</xdr:col>
      <xdr:colOff>101600</xdr:colOff>
      <xdr:row>56</xdr:row>
      <xdr:rowOff>43899</xdr:rowOff>
    </xdr:to>
    <xdr:sp macro="" textlink="">
      <xdr:nvSpPr>
        <xdr:cNvPr id="600" name="楕円 599"/>
        <xdr:cNvSpPr/>
      </xdr:nvSpPr>
      <xdr:spPr>
        <a:xfrm>
          <a:off x="12763500" y="95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35026</xdr:rowOff>
    </xdr:from>
    <xdr:ext cx="534377" cy="259045"/>
    <xdr:sp macro="" textlink="">
      <xdr:nvSpPr>
        <xdr:cNvPr id="601" name="テキスト ボックス 600"/>
        <xdr:cNvSpPr txBox="1"/>
      </xdr:nvSpPr>
      <xdr:spPr>
        <a:xfrm>
          <a:off x="12547111" y="96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5" name="テキスト ボックス 614"/>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17" name="テキスト ボックス 616"/>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19" name="テキスト ボックス 618"/>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1" name="テキスト ボックス 620"/>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38299</xdr:rowOff>
    </xdr:from>
    <xdr:ext cx="467179" cy="259045"/>
    <xdr:sp macro="" textlink="">
      <xdr:nvSpPr>
        <xdr:cNvPr id="623" name="テキスト ボックス 622"/>
        <xdr:cNvSpPr txBox="1"/>
      </xdr:nvSpPr>
      <xdr:spPr>
        <a:xfrm>
          <a:off x="11978821" y="1186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5" name="テキスト ボックス 624"/>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51199</xdr:rowOff>
    </xdr:from>
    <xdr:to>
      <xdr:col>85</xdr:col>
      <xdr:colOff>126364</xdr:colOff>
      <xdr:row>79</xdr:row>
      <xdr:rowOff>98879</xdr:rowOff>
    </xdr:to>
    <xdr:cxnSp macro="">
      <xdr:nvCxnSpPr>
        <xdr:cNvPr id="627" name="直線コネクタ 626"/>
        <xdr:cNvCxnSpPr/>
      </xdr:nvCxnSpPr>
      <xdr:spPr>
        <a:xfrm flipV="1">
          <a:off x="16317595" y="12052699"/>
          <a:ext cx="1269" cy="1590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169326</xdr:rowOff>
    </xdr:from>
    <xdr:ext cx="469744" cy="259045"/>
    <xdr:sp macro="" textlink="">
      <xdr:nvSpPr>
        <xdr:cNvPr id="630" name="災害復旧費最大値テキスト"/>
        <xdr:cNvSpPr txBox="1"/>
      </xdr:nvSpPr>
      <xdr:spPr>
        <a:xfrm>
          <a:off x="16370300" y="11827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51199</xdr:rowOff>
    </xdr:from>
    <xdr:to>
      <xdr:col>86</xdr:col>
      <xdr:colOff>25400</xdr:colOff>
      <xdr:row>70</xdr:row>
      <xdr:rowOff>51199</xdr:rowOff>
    </xdr:to>
    <xdr:cxnSp macro="">
      <xdr:nvCxnSpPr>
        <xdr:cNvPr id="631" name="直線コネクタ 630"/>
        <xdr:cNvCxnSpPr/>
      </xdr:nvCxnSpPr>
      <xdr:spPr>
        <a:xfrm>
          <a:off x="16230600" y="12052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136108</xdr:rowOff>
    </xdr:from>
    <xdr:to>
      <xdr:col>85</xdr:col>
      <xdr:colOff>127000</xdr:colOff>
      <xdr:row>79</xdr:row>
      <xdr:rowOff>98879</xdr:rowOff>
    </xdr:to>
    <xdr:cxnSp macro="">
      <xdr:nvCxnSpPr>
        <xdr:cNvPr id="632" name="直線コネクタ 631"/>
        <xdr:cNvCxnSpPr/>
      </xdr:nvCxnSpPr>
      <xdr:spPr>
        <a:xfrm flipV="1">
          <a:off x="15481300" y="13509208"/>
          <a:ext cx="838200" cy="13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83365</xdr:rowOff>
    </xdr:from>
    <xdr:ext cx="378565" cy="259045"/>
    <xdr:sp macro="" textlink="">
      <xdr:nvSpPr>
        <xdr:cNvPr id="633" name="災害復旧費平均値テキスト"/>
        <xdr:cNvSpPr txBox="1"/>
      </xdr:nvSpPr>
      <xdr:spPr>
        <a:xfrm>
          <a:off x="16370300" y="132850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60488</xdr:rowOff>
    </xdr:from>
    <xdr:to>
      <xdr:col>85</xdr:col>
      <xdr:colOff>177800</xdr:colOff>
      <xdr:row>78</xdr:row>
      <xdr:rowOff>162088</xdr:rowOff>
    </xdr:to>
    <xdr:sp macro="" textlink="">
      <xdr:nvSpPr>
        <xdr:cNvPr id="634" name="フローチャート: 判断 633"/>
        <xdr:cNvSpPr/>
      </xdr:nvSpPr>
      <xdr:spPr>
        <a:xfrm>
          <a:off x="16268700" y="1343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5" name="直線コネクタ 634"/>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39261</xdr:rowOff>
    </xdr:from>
    <xdr:to>
      <xdr:col>81</xdr:col>
      <xdr:colOff>101600</xdr:colOff>
      <xdr:row>78</xdr:row>
      <xdr:rowOff>140861</xdr:rowOff>
    </xdr:to>
    <xdr:sp macro="" textlink="">
      <xdr:nvSpPr>
        <xdr:cNvPr id="636" name="フローチャート: 判断 635"/>
        <xdr:cNvSpPr/>
      </xdr:nvSpPr>
      <xdr:spPr>
        <a:xfrm>
          <a:off x="15430500" y="1341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157388</xdr:rowOff>
    </xdr:from>
    <xdr:ext cx="378565" cy="259045"/>
    <xdr:sp macro="" textlink="">
      <xdr:nvSpPr>
        <xdr:cNvPr id="637" name="テキスト ボックス 636"/>
        <xdr:cNvSpPr txBox="1"/>
      </xdr:nvSpPr>
      <xdr:spPr>
        <a:xfrm>
          <a:off x="15292017" y="1318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38" name="直線コネクタ 637"/>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63754</xdr:rowOff>
    </xdr:from>
    <xdr:to>
      <xdr:col>76</xdr:col>
      <xdr:colOff>165100</xdr:colOff>
      <xdr:row>78</xdr:row>
      <xdr:rowOff>165354</xdr:rowOff>
    </xdr:to>
    <xdr:sp macro="" textlink="">
      <xdr:nvSpPr>
        <xdr:cNvPr id="639" name="フローチャート: 判断 638"/>
        <xdr:cNvSpPr/>
      </xdr:nvSpPr>
      <xdr:spPr>
        <a:xfrm>
          <a:off x="14541500" y="1343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10431</xdr:rowOff>
    </xdr:from>
    <xdr:ext cx="378565" cy="259045"/>
    <xdr:sp macro="" textlink="">
      <xdr:nvSpPr>
        <xdr:cNvPr id="640" name="テキスト ボックス 639"/>
        <xdr:cNvSpPr txBox="1"/>
      </xdr:nvSpPr>
      <xdr:spPr>
        <a:xfrm>
          <a:off x="14403017" y="132120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1" name="直線コネクタ 640"/>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166624</xdr:rowOff>
    </xdr:from>
    <xdr:to>
      <xdr:col>72</xdr:col>
      <xdr:colOff>38100</xdr:colOff>
      <xdr:row>78</xdr:row>
      <xdr:rowOff>96774</xdr:rowOff>
    </xdr:to>
    <xdr:sp macro="" textlink="">
      <xdr:nvSpPr>
        <xdr:cNvPr id="642" name="フローチャート: 判断 641"/>
        <xdr:cNvSpPr/>
      </xdr:nvSpPr>
      <xdr:spPr>
        <a:xfrm>
          <a:off x="13652500" y="1336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113301</xdr:rowOff>
    </xdr:from>
    <xdr:ext cx="378565" cy="259045"/>
    <xdr:sp macro="" textlink="">
      <xdr:nvSpPr>
        <xdr:cNvPr id="643" name="テキスト ボックス 642"/>
        <xdr:cNvSpPr txBox="1"/>
      </xdr:nvSpPr>
      <xdr:spPr>
        <a:xfrm>
          <a:off x="13514017" y="13143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160420</xdr:rowOff>
    </xdr:from>
    <xdr:to>
      <xdr:col>67</xdr:col>
      <xdr:colOff>101600</xdr:colOff>
      <xdr:row>78</xdr:row>
      <xdr:rowOff>90570</xdr:rowOff>
    </xdr:to>
    <xdr:sp macro="" textlink="">
      <xdr:nvSpPr>
        <xdr:cNvPr id="644" name="フローチャート: 判断 643"/>
        <xdr:cNvSpPr/>
      </xdr:nvSpPr>
      <xdr:spPr>
        <a:xfrm>
          <a:off x="12763500" y="1336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107097</xdr:rowOff>
    </xdr:from>
    <xdr:ext cx="378565" cy="259045"/>
    <xdr:sp macro="" textlink="">
      <xdr:nvSpPr>
        <xdr:cNvPr id="645" name="テキスト ボックス 644"/>
        <xdr:cNvSpPr txBox="1"/>
      </xdr:nvSpPr>
      <xdr:spPr>
        <a:xfrm>
          <a:off x="12625017" y="1313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85308</xdr:rowOff>
    </xdr:from>
    <xdr:to>
      <xdr:col>85</xdr:col>
      <xdr:colOff>177800</xdr:colOff>
      <xdr:row>79</xdr:row>
      <xdr:rowOff>15458</xdr:rowOff>
    </xdr:to>
    <xdr:sp macro="" textlink="">
      <xdr:nvSpPr>
        <xdr:cNvPr id="651" name="楕円 650"/>
        <xdr:cNvSpPr/>
      </xdr:nvSpPr>
      <xdr:spPr>
        <a:xfrm>
          <a:off x="16268700" y="1345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63735</xdr:rowOff>
    </xdr:from>
    <xdr:ext cx="378565" cy="259045"/>
    <xdr:sp macro="" textlink="">
      <xdr:nvSpPr>
        <xdr:cNvPr id="652" name="災害復旧費該当値テキスト"/>
        <xdr:cNvSpPr txBox="1"/>
      </xdr:nvSpPr>
      <xdr:spPr>
        <a:xfrm>
          <a:off x="16370300" y="13436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3" name="楕円 652"/>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4" name="テキスト ボックス 653"/>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5" name="楕円 654"/>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6" name="テキスト ボックス 655"/>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7" name="楕円 656"/>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8" name="テキスト ボックス 657"/>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9" name="楕円 658"/>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0" name="テキスト ボックス 659"/>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4" name="テキスト ボックス 67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6" name="テキスト ボックス 67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8" name="テキスト ボックス 67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0" name="テキスト ボックス 67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36773</xdr:rowOff>
    </xdr:from>
    <xdr:to>
      <xdr:col>85</xdr:col>
      <xdr:colOff>126364</xdr:colOff>
      <xdr:row>97</xdr:row>
      <xdr:rowOff>143339</xdr:rowOff>
    </xdr:to>
    <xdr:cxnSp macro="">
      <xdr:nvCxnSpPr>
        <xdr:cNvPr id="684" name="直線コネクタ 683"/>
        <xdr:cNvCxnSpPr/>
      </xdr:nvCxnSpPr>
      <xdr:spPr>
        <a:xfrm flipV="1">
          <a:off x="16317595" y="15638723"/>
          <a:ext cx="1269" cy="1135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147166</xdr:rowOff>
    </xdr:from>
    <xdr:ext cx="534377" cy="259045"/>
    <xdr:sp macro="" textlink="">
      <xdr:nvSpPr>
        <xdr:cNvPr id="685" name="公債費最小値テキスト"/>
        <xdr:cNvSpPr txBox="1"/>
      </xdr:nvSpPr>
      <xdr:spPr>
        <a:xfrm>
          <a:off x="16370300" y="1677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143339</xdr:rowOff>
    </xdr:from>
    <xdr:to>
      <xdr:col>86</xdr:col>
      <xdr:colOff>25400</xdr:colOff>
      <xdr:row>97</xdr:row>
      <xdr:rowOff>143339</xdr:rowOff>
    </xdr:to>
    <xdr:cxnSp macro="">
      <xdr:nvCxnSpPr>
        <xdr:cNvPr id="686" name="直線コネクタ 685"/>
        <xdr:cNvCxnSpPr/>
      </xdr:nvCxnSpPr>
      <xdr:spPr>
        <a:xfrm>
          <a:off x="16230600" y="1677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154900</xdr:rowOff>
    </xdr:from>
    <xdr:ext cx="534377" cy="259045"/>
    <xdr:sp macro="" textlink="">
      <xdr:nvSpPr>
        <xdr:cNvPr id="687" name="公債費最大値テキスト"/>
        <xdr:cNvSpPr txBox="1"/>
      </xdr:nvSpPr>
      <xdr:spPr>
        <a:xfrm>
          <a:off x="16370300" y="1541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72,403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36773</xdr:rowOff>
    </xdr:from>
    <xdr:to>
      <xdr:col>86</xdr:col>
      <xdr:colOff>25400</xdr:colOff>
      <xdr:row>91</xdr:row>
      <xdr:rowOff>36773</xdr:rowOff>
    </xdr:to>
    <xdr:cxnSp macro="">
      <xdr:nvCxnSpPr>
        <xdr:cNvPr id="688" name="直線コネクタ 687"/>
        <xdr:cNvCxnSpPr/>
      </xdr:nvCxnSpPr>
      <xdr:spPr>
        <a:xfrm>
          <a:off x="16230600" y="1563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108038</xdr:rowOff>
    </xdr:from>
    <xdr:to>
      <xdr:col>85</xdr:col>
      <xdr:colOff>127000</xdr:colOff>
      <xdr:row>95</xdr:row>
      <xdr:rowOff>159759</xdr:rowOff>
    </xdr:to>
    <xdr:cxnSp macro="">
      <xdr:nvCxnSpPr>
        <xdr:cNvPr id="689" name="直線コネクタ 688"/>
        <xdr:cNvCxnSpPr/>
      </xdr:nvCxnSpPr>
      <xdr:spPr>
        <a:xfrm flipV="1">
          <a:off x="15481300" y="16395788"/>
          <a:ext cx="838200" cy="5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64247</xdr:rowOff>
    </xdr:from>
    <xdr:ext cx="534377" cy="259045"/>
    <xdr:sp macro="" textlink="">
      <xdr:nvSpPr>
        <xdr:cNvPr id="690" name="公債費平均値テキスト"/>
        <xdr:cNvSpPr txBox="1"/>
      </xdr:nvSpPr>
      <xdr:spPr>
        <a:xfrm>
          <a:off x="16370300" y="1618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41370</xdr:rowOff>
    </xdr:from>
    <xdr:to>
      <xdr:col>85</xdr:col>
      <xdr:colOff>177800</xdr:colOff>
      <xdr:row>95</xdr:row>
      <xdr:rowOff>142970</xdr:rowOff>
    </xdr:to>
    <xdr:sp macro="" textlink="">
      <xdr:nvSpPr>
        <xdr:cNvPr id="691" name="フローチャート: 判断 690"/>
        <xdr:cNvSpPr/>
      </xdr:nvSpPr>
      <xdr:spPr>
        <a:xfrm>
          <a:off x="162687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159759</xdr:rowOff>
    </xdr:from>
    <xdr:to>
      <xdr:col>81</xdr:col>
      <xdr:colOff>50800</xdr:colOff>
      <xdr:row>96</xdr:row>
      <xdr:rowOff>13779</xdr:rowOff>
    </xdr:to>
    <xdr:cxnSp macro="">
      <xdr:nvCxnSpPr>
        <xdr:cNvPr id="692" name="直線コネクタ 691"/>
        <xdr:cNvCxnSpPr/>
      </xdr:nvCxnSpPr>
      <xdr:spPr>
        <a:xfrm flipV="1">
          <a:off x="14592300" y="16447509"/>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15844</xdr:rowOff>
    </xdr:from>
    <xdr:to>
      <xdr:col>81</xdr:col>
      <xdr:colOff>101600</xdr:colOff>
      <xdr:row>95</xdr:row>
      <xdr:rowOff>117444</xdr:rowOff>
    </xdr:to>
    <xdr:sp macro="" textlink="">
      <xdr:nvSpPr>
        <xdr:cNvPr id="693" name="フローチャート: 判断 692"/>
        <xdr:cNvSpPr/>
      </xdr:nvSpPr>
      <xdr:spPr>
        <a:xfrm>
          <a:off x="15430500" y="163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133971</xdr:rowOff>
    </xdr:from>
    <xdr:ext cx="534377" cy="259045"/>
    <xdr:sp macro="" textlink="">
      <xdr:nvSpPr>
        <xdr:cNvPr id="694" name="テキスト ボックス 693"/>
        <xdr:cNvSpPr txBox="1"/>
      </xdr:nvSpPr>
      <xdr:spPr>
        <a:xfrm>
          <a:off x="15214111" y="1607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13779</xdr:rowOff>
    </xdr:from>
    <xdr:to>
      <xdr:col>76</xdr:col>
      <xdr:colOff>114300</xdr:colOff>
      <xdr:row>96</xdr:row>
      <xdr:rowOff>99943</xdr:rowOff>
    </xdr:to>
    <xdr:cxnSp macro="">
      <xdr:nvCxnSpPr>
        <xdr:cNvPr id="695" name="直線コネクタ 694"/>
        <xdr:cNvCxnSpPr/>
      </xdr:nvCxnSpPr>
      <xdr:spPr>
        <a:xfrm flipV="1">
          <a:off x="13703300" y="16472979"/>
          <a:ext cx="889000" cy="8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61658</xdr:rowOff>
    </xdr:from>
    <xdr:to>
      <xdr:col>76</xdr:col>
      <xdr:colOff>165100</xdr:colOff>
      <xdr:row>95</xdr:row>
      <xdr:rowOff>163258</xdr:rowOff>
    </xdr:to>
    <xdr:sp macro="" textlink="">
      <xdr:nvSpPr>
        <xdr:cNvPr id="696" name="フローチャート: 判断 695"/>
        <xdr:cNvSpPr/>
      </xdr:nvSpPr>
      <xdr:spPr>
        <a:xfrm>
          <a:off x="14541500" y="1634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8335</xdr:rowOff>
    </xdr:from>
    <xdr:ext cx="534377" cy="259045"/>
    <xdr:sp macro="" textlink="">
      <xdr:nvSpPr>
        <xdr:cNvPr id="697" name="テキスト ボックス 696"/>
        <xdr:cNvSpPr txBox="1"/>
      </xdr:nvSpPr>
      <xdr:spPr>
        <a:xfrm>
          <a:off x="14325111" y="1612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10046</xdr:rowOff>
    </xdr:from>
    <xdr:to>
      <xdr:col>71</xdr:col>
      <xdr:colOff>177800</xdr:colOff>
      <xdr:row>96</xdr:row>
      <xdr:rowOff>99943</xdr:rowOff>
    </xdr:to>
    <xdr:cxnSp macro="">
      <xdr:nvCxnSpPr>
        <xdr:cNvPr id="698" name="直線コネクタ 697"/>
        <xdr:cNvCxnSpPr/>
      </xdr:nvCxnSpPr>
      <xdr:spPr>
        <a:xfrm>
          <a:off x="12814300" y="16469246"/>
          <a:ext cx="889000" cy="8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116618</xdr:rowOff>
    </xdr:from>
    <xdr:to>
      <xdr:col>72</xdr:col>
      <xdr:colOff>38100</xdr:colOff>
      <xdr:row>95</xdr:row>
      <xdr:rowOff>46768</xdr:rowOff>
    </xdr:to>
    <xdr:sp macro="" textlink="">
      <xdr:nvSpPr>
        <xdr:cNvPr id="699" name="フローチャート: 判断 698"/>
        <xdr:cNvSpPr/>
      </xdr:nvSpPr>
      <xdr:spPr>
        <a:xfrm>
          <a:off x="13652500" y="1623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63295</xdr:rowOff>
    </xdr:from>
    <xdr:ext cx="534377" cy="259045"/>
    <xdr:sp macro="" textlink="">
      <xdr:nvSpPr>
        <xdr:cNvPr id="700" name="テキスト ボックス 699"/>
        <xdr:cNvSpPr txBox="1"/>
      </xdr:nvSpPr>
      <xdr:spPr>
        <a:xfrm>
          <a:off x="13436111" y="160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106235</xdr:rowOff>
    </xdr:from>
    <xdr:to>
      <xdr:col>67</xdr:col>
      <xdr:colOff>101600</xdr:colOff>
      <xdr:row>95</xdr:row>
      <xdr:rowOff>36385</xdr:rowOff>
    </xdr:to>
    <xdr:sp macro="" textlink="">
      <xdr:nvSpPr>
        <xdr:cNvPr id="701" name="フローチャート: 判断 700"/>
        <xdr:cNvSpPr/>
      </xdr:nvSpPr>
      <xdr:spPr>
        <a:xfrm>
          <a:off x="12763500" y="1622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52912</xdr:rowOff>
    </xdr:from>
    <xdr:ext cx="534377" cy="259045"/>
    <xdr:sp macro="" textlink="">
      <xdr:nvSpPr>
        <xdr:cNvPr id="702" name="テキスト ボックス 701"/>
        <xdr:cNvSpPr txBox="1"/>
      </xdr:nvSpPr>
      <xdr:spPr>
        <a:xfrm>
          <a:off x="12547111" y="1599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57238</xdr:rowOff>
    </xdr:from>
    <xdr:to>
      <xdr:col>85</xdr:col>
      <xdr:colOff>177800</xdr:colOff>
      <xdr:row>95</xdr:row>
      <xdr:rowOff>158838</xdr:rowOff>
    </xdr:to>
    <xdr:sp macro="" textlink="">
      <xdr:nvSpPr>
        <xdr:cNvPr id="708" name="楕円 707"/>
        <xdr:cNvSpPr/>
      </xdr:nvSpPr>
      <xdr:spPr>
        <a:xfrm>
          <a:off x="16268700" y="1634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35665</xdr:rowOff>
    </xdr:from>
    <xdr:ext cx="534377" cy="259045"/>
    <xdr:sp macro="" textlink="">
      <xdr:nvSpPr>
        <xdr:cNvPr id="709" name="公債費該当値テキスト"/>
        <xdr:cNvSpPr txBox="1"/>
      </xdr:nvSpPr>
      <xdr:spPr>
        <a:xfrm>
          <a:off x="16370300" y="1632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108959</xdr:rowOff>
    </xdr:from>
    <xdr:to>
      <xdr:col>81</xdr:col>
      <xdr:colOff>101600</xdr:colOff>
      <xdr:row>96</xdr:row>
      <xdr:rowOff>39109</xdr:rowOff>
    </xdr:to>
    <xdr:sp macro="" textlink="">
      <xdr:nvSpPr>
        <xdr:cNvPr id="710" name="楕円 709"/>
        <xdr:cNvSpPr/>
      </xdr:nvSpPr>
      <xdr:spPr>
        <a:xfrm>
          <a:off x="15430500" y="16396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30236</xdr:rowOff>
    </xdr:from>
    <xdr:ext cx="534377" cy="259045"/>
    <xdr:sp macro="" textlink="">
      <xdr:nvSpPr>
        <xdr:cNvPr id="711" name="テキスト ボックス 710"/>
        <xdr:cNvSpPr txBox="1"/>
      </xdr:nvSpPr>
      <xdr:spPr>
        <a:xfrm>
          <a:off x="15214111" y="16489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134429</xdr:rowOff>
    </xdr:from>
    <xdr:to>
      <xdr:col>76</xdr:col>
      <xdr:colOff>165100</xdr:colOff>
      <xdr:row>96</xdr:row>
      <xdr:rowOff>64579</xdr:rowOff>
    </xdr:to>
    <xdr:sp macro="" textlink="">
      <xdr:nvSpPr>
        <xdr:cNvPr id="712" name="楕円 711"/>
        <xdr:cNvSpPr/>
      </xdr:nvSpPr>
      <xdr:spPr>
        <a:xfrm>
          <a:off x="14541500" y="1642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55706</xdr:rowOff>
    </xdr:from>
    <xdr:ext cx="534377" cy="259045"/>
    <xdr:sp macro="" textlink="">
      <xdr:nvSpPr>
        <xdr:cNvPr id="713" name="テキスト ボックス 712"/>
        <xdr:cNvSpPr txBox="1"/>
      </xdr:nvSpPr>
      <xdr:spPr>
        <a:xfrm>
          <a:off x="14325111" y="1651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49143</xdr:rowOff>
    </xdr:from>
    <xdr:to>
      <xdr:col>72</xdr:col>
      <xdr:colOff>38100</xdr:colOff>
      <xdr:row>96</xdr:row>
      <xdr:rowOff>150743</xdr:rowOff>
    </xdr:to>
    <xdr:sp macro="" textlink="">
      <xdr:nvSpPr>
        <xdr:cNvPr id="714" name="楕円 713"/>
        <xdr:cNvSpPr/>
      </xdr:nvSpPr>
      <xdr:spPr>
        <a:xfrm>
          <a:off x="13652500" y="16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141870</xdr:rowOff>
    </xdr:from>
    <xdr:ext cx="534377" cy="259045"/>
    <xdr:sp macro="" textlink="">
      <xdr:nvSpPr>
        <xdr:cNvPr id="715" name="テキスト ボックス 714"/>
        <xdr:cNvSpPr txBox="1"/>
      </xdr:nvSpPr>
      <xdr:spPr>
        <a:xfrm>
          <a:off x="13436111" y="16601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130696</xdr:rowOff>
    </xdr:from>
    <xdr:to>
      <xdr:col>67</xdr:col>
      <xdr:colOff>101600</xdr:colOff>
      <xdr:row>96</xdr:row>
      <xdr:rowOff>60846</xdr:rowOff>
    </xdr:to>
    <xdr:sp macro="" textlink="">
      <xdr:nvSpPr>
        <xdr:cNvPr id="716" name="楕円 715"/>
        <xdr:cNvSpPr/>
      </xdr:nvSpPr>
      <xdr:spPr>
        <a:xfrm>
          <a:off x="12763500" y="1641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51973</xdr:rowOff>
    </xdr:from>
    <xdr:ext cx="534377" cy="259045"/>
    <xdr:sp macro="" textlink="">
      <xdr:nvSpPr>
        <xdr:cNvPr id="717" name="テキスト ボックス 716"/>
        <xdr:cNvSpPr txBox="1"/>
      </xdr:nvSpPr>
      <xdr:spPr>
        <a:xfrm>
          <a:off x="12547111" y="16511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62302</xdr:rowOff>
    </xdr:from>
    <xdr:to>
      <xdr:col>116</xdr:col>
      <xdr:colOff>62864</xdr:colOff>
      <xdr:row>39</xdr:row>
      <xdr:rowOff>98878</xdr:rowOff>
    </xdr:to>
    <xdr:cxnSp macro="">
      <xdr:nvCxnSpPr>
        <xdr:cNvPr id="743" name="直線コネクタ 742"/>
        <xdr:cNvCxnSpPr/>
      </xdr:nvCxnSpPr>
      <xdr:spPr>
        <a:xfrm flipV="1">
          <a:off x="22159595" y="5377252"/>
          <a:ext cx="1269"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8979</xdr:rowOff>
    </xdr:from>
    <xdr:ext cx="469744" cy="259045"/>
    <xdr:sp macro="" textlink="">
      <xdr:nvSpPr>
        <xdr:cNvPr id="746" name="諸支出金最大値テキスト"/>
        <xdr:cNvSpPr txBox="1"/>
      </xdr:nvSpPr>
      <xdr:spPr>
        <a:xfrm>
          <a:off x="22212300" y="515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62302</xdr:rowOff>
    </xdr:from>
    <xdr:to>
      <xdr:col>116</xdr:col>
      <xdr:colOff>152400</xdr:colOff>
      <xdr:row>31</xdr:row>
      <xdr:rowOff>62302</xdr:rowOff>
    </xdr:to>
    <xdr:cxnSp macro="">
      <xdr:nvCxnSpPr>
        <xdr:cNvPr id="747" name="直線コネクタ 746"/>
        <xdr:cNvCxnSpPr/>
      </xdr:nvCxnSpPr>
      <xdr:spPr>
        <a:xfrm>
          <a:off x="22072600" y="53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8" name="直線コネクタ 74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14785</xdr:rowOff>
    </xdr:from>
    <xdr:ext cx="378565" cy="259045"/>
    <xdr:sp macro="" textlink="">
      <xdr:nvSpPr>
        <xdr:cNvPr id="749" name="諸支出金平均値テキスト"/>
        <xdr:cNvSpPr txBox="1"/>
      </xdr:nvSpPr>
      <xdr:spPr>
        <a:xfrm>
          <a:off x="22212300" y="65298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163358</xdr:rowOff>
    </xdr:from>
    <xdr:to>
      <xdr:col>116</xdr:col>
      <xdr:colOff>114300</xdr:colOff>
      <xdr:row>39</xdr:row>
      <xdr:rowOff>93508</xdr:rowOff>
    </xdr:to>
    <xdr:sp macro="" textlink="">
      <xdr:nvSpPr>
        <xdr:cNvPr id="750" name="フローチャート: 判断 749"/>
        <xdr:cNvSpPr/>
      </xdr:nvSpPr>
      <xdr:spPr>
        <a:xfrm>
          <a:off x="221107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1" name="直線コネクタ 75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169563</xdr:rowOff>
    </xdr:from>
    <xdr:to>
      <xdr:col>112</xdr:col>
      <xdr:colOff>38100</xdr:colOff>
      <xdr:row>39</xdr:row>
      <xdr:rowOff>99713</xdr:rowOff>
    </xdr:to>
    <xdr:sp macro="" textlink="">
      <xdr:nvSpPr>
        <xdr:cNvPr id="752" name="フローチャート: 判断 751"/>
        <xdr:cNvSpPr/>
      </xdr:nvSpPr>
      <xdr:spPr>
        <a:xfrm>
          <a:off x="21272500" y="668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116240</xdr:rowOff>
    </xdr:from>
    <xdr:ext cx="378565" cy="259045"/>
    <xdr:sp macro="" textlink="">
      <xdr:nvSpPr>
        <xdr:cNvPr id="753" name="テキスト ボックス 752"/>
        <xdr:cNvSpPr txBox="1"/>
      </xdr:nvSpPr>
      <xdr:spPr>
        <a:xfrm>
          <a:off x="21134017" y="6459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4" name="直線コネクタ 75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144090</xdr:rowOff>
    </xdr:from>
    <xdr:to>
      <xdr:col>107</xdr:col>
      <xdr:colOff>101600</xdr:colOff>
      <xdr:row>39</xdr:row>
      <xdr:rowOff>74240</xdr:rowOff>
    </xdr:to>
    <xdr:sp macro="" textlink="">
      <xdr:nvSpPr>
        <xdr:cNvPr id="755" name="フローチャート: 判断 754"/>
        <xdr:cNvSpPr/>
      </xdr:nvSpPr>
      <xdr:spPr>
        <a:xfrm>
          <a:off x="20383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90767</xdr:rowOff>
    </xdr:from>
    <xdr:ext cx="378565" cy="259045"/>
    <xdr:sp macro="" textlink="">
      <xdr:nvSpPr>
        <xdr:cNvPr id="756" name="テキスト ボックス 755"/>
        <xdr:cNvSpPr txBox="1"/>
      </xdr:nvSpPr>
      <xdr:spPr>
        <a:xfrm>
          <a:off x="20245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7" name="直線コネクタ 75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macro="" textlink="">
      <xdr:nvSpPr>
        <xdr:cNvPr id="758" name="フローチャート: 判断 757"/>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99585</xdr:rowOff>
    </xdr:from>
    <xdr:ext cx="378565" cy="259045"/>
    <xdr:sp macro="" textlink="">
      <xdr:nvSpPr>
        <xdr:cNvPr id="759" name="テキスト ボックス 758"/>
        <xdr:cNvSpPr txBox="1"/>
      </xdr:nvSpPr>
      <xdr:spPr>
        <a:xfrm>
          <a:off x="19356017" y="6443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159766</xdr:rowOff>
    </xdr:from>
    <xdr:to>
      <xdr:col>98</xdr:col>
      <xdr:colOff>38100</xdr:colOff>
      <xdr:row>39</xdr:row>
      <xdr:rowOff>89916</xdr:rowOff>
    </xdr:to>
    <xdr:sp macro="" textlink="">
      <xdr:nvSpPr>
        <xdr:cNvPr id="760" name="フローチャート: 判断 759"/>
        <xdr:cNvSpPr/>
      </xdr:nvSpPr>
      <xdr:spPr>
        <a:xfrm>
          <a:off x="18605500" y="667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106443</xdr:rowOff>
    </xdr:from>
    <xdr:ext cx="378565" cy="259045"/>
    <xdr:sp macro="" textlink="">
      <xdr:nvSpPr>
        <xdr:cNvPr id="761" name="テキスト ボックス 760"/>
        <xdr:cNvSpPr txBox="1"/>
      </xdr:nvSpPr>
      <xdr:spPr>
        <a:xfrm>
          <a:off x="18467017" y="64500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141785</xdr:rowOff>
    </xdr:from>
    <xdr:ext cx="249299" cy="259045"/>
    <xdr:sp macro="" textlink="">
      <xdr:nvSpPr>
        <xdr:cNvPr id="768" name="諸支出金該当値テキスト"/>
        <xdr:cNvSpPr txBox="1"/>
      </xdr:nvSpPr>
      <xdr:spPr>
        <a:xfrm>
          <a:off x="22212300" y="66568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9" name="楕円 76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0" name="テキスト ボックス 769"/>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3" name="楕円 77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4" name="テキスト ボックス 773"/>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339,005</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円となっている。その中で大きな割合を占めている民生費は、住民一人当たり</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153,161</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年々増加傾向にある</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。これは、子育て</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支援施策である</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民間保育園委託料や民間保育園整備費補助金が大きく増加したためである。</a:t>
          </a:r>
          <a:endParaRPr kumimoji="0"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教育費は住民一人当たり</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41,748</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より高いが</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埼玉県平均より</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は低い</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状況となっている。これは、</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老朽化した総合体育館及び武道館の大規模改修工事などを行ったためである。</a:t>
          </a:r>
          <a:endPar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土木費</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37,194</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より高いが</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埼玉県平均より</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は低い</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状況となっている。これは、</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旧福岡高校の跡地を活用した第２運動公園を整備したためである</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29,626</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円となっており、類似団体平均</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より低いが</a:t>
          </a:r>
          <a:r>
            <a:rPr kumimoji="1" lang="ja-JP"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埼玉県平均よりも高い状況となっている。これは、</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環境センター管理運営業務委託料の増や上福岡清掃センター解体及び跡地整備工事として駐車場を整備したためである。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財政調整基金の比率は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基金残高が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増加し</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、標準財政規模も増加したが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イント上昇している</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。将来の事業展開に備え、計画的に基金の積立を実施しており比率は良好である。</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財政調整基金については、合併算定替えの終了等に備え、計画的に積み立てを実施している。平成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年度は市税の増収（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億円）等により最終的には取り崩しをせず、残高を増加させている。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実質収支額は、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ポイント増加したことに伴い、標準財政規模も増加しているものの比率として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ポイント増加した。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一般会計･･･昨年度から</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水道事業･･･昨年度から</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0.99</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％減少している。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下水道事業･･･</a:t>
          </a:r>
          <a:r>
            <a:rPr kumimoji="1" lang="ja-JP" altLang="en-US" sz="16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昨年度から</a:t>
          </a:r>
          <a:r>
            <a:rPr kumimoji="1" lang="en-US" altLang="ja-JP" sz="16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0.48</a:t>
          </a:r>
          <a:r>
            <a:rPr kumimoji="1" lang="ja-JP" altLang="en-US" sz="16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％増加している。</a:t>
          </a:r>
          <a:endParaRPr kumimoji="1" lang="en-US" altLang="ja-JP" sz="16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国民健康保険特別会計･･･財源補填を含めた一般会計からの繰入で財政運営を行っており、一般会計において多額の負担が生じている。今後も保険税の適正化及び医療費の抑制を図る必要がある。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介護保険特別会計･･･一般会計からの繰入で財政運営を行っており、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の範囲に留まっている。</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後期高齢者医療事業特別会計･･･一般会計からの繰入で財政運営を行っており、</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以内の範囲で留まっている。</a:t>
          </a:r>
          <a:endParaRPr kumimoji="0" lang="ja-JP"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元利償還金については、</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大規模な建設事業に係る地方債の償還に伴い今後も増加</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傾向にある。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公営企業債の元利償還金に対する繰入金については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下水道事業の元利償還金の減により減少している。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一部事務組合については</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入間東部衛生組合</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の公債費負担金が</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減</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額となっ</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たため、減少している。　</a:t>
          </a:r>
          <a:endParaRPr kumimoji="1" lang="en-US"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債務負担行為に基づく支出額については</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PFI</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事業</a:t>
          </a:r>
          <a:r>
            <a:rPr kumimoji="1" lang="ja-JP" altLang="en-US"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rPr>
            <a:t>による学校給食センター建設事業及びリース物件に係る費用により増加している。</a:t>
          </a:r>
          <a:endParaRPr kumimoji="0" lang="ja-JP" altLang="ja-JP" sz="1300" b="0" i="0" u="none" strike="noStrike" kern="0" cap="none" spc="0" normalizeH="0" baseline="0" noProof="0">
            <a:ln>
              <a:noFill/>
            </a:ln>
            <a:solidFill>
              <a:sysClr val="windowText" lastClr="000000"/>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算入公債費等</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合併特例債等の基準財政需要額に算入される割合が高い起債の借り入れにより増加している。</a:t>
          </a:r>
          <a:endParaRPr kumimoji="0"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埼玉県ふじみ野市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一般会計等に係る地方債の現在高については、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合併特例債を活用した</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大規模な</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建設</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事業に伴い今後将来負担比率の上昇が予想される。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債務負担行為に基づく支出予定額については、学校給食センター整備</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及びリース物件</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に係る債務負担行為の増により増加している。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設立法人等の負債額等負担見込額については、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埼玉県信用保証協会に対する損失保証の減により減少している。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公営企業債等繰入見込額については</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、新たな公営企業債の発行により増加している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退職手当負担見込額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については定員管理を適正に行っており、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やや減少している</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充当可能財源等</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公共施設の老朽化に係る整備</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今後の大規模な事業実施に備え、決算余剰金は公共施設整備基金や減債基金へ積み立てを行い、充当可能基金の増加を図った。基準財政需要額算入見込額については、現在交付税上有利な合併特例債の借り入れを行っており増加傾向にある。　</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埼玉県ふじみ野市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個人市民税、固定資産税及び各種交付金等の増収により、財政調整基金に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5,400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万円、減債基金に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9,700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万円、公共施設整備基金に</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2,000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万円を積み立てた。一方、元利償還金の財源として減債基金を</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4,600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万円取り崩したこと、小学校大規模改造事業等の財源として公共施設整備基金を</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9,300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万円取り崩したこと、民間保育園整備費補助金の財源としていきいき福祉基金を</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万円を取り崩したこと等により基金全体としては</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8,200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万円の増となった。</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今後の増加が見込まれる社会保障費、公共施設の整備や老朽化への対応などに加え、歳入における合併特例期間の満了に伴う地方交付税の減額、歳出における公債費の増額を見据え、安定的な行政サービスを維持していくために基金の目的に沿った計画的な積み立てを行っていく。</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公共施設整備基金：公共施設の総合的かつ計画的な整備及び改修に要する経費の財源に充てるため。</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環境整備基金：ごみ処理施設の整備、ごみの減量化及び資源化並びに環境学習に関する事業の財源に充てるため。</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緑の基金：緑地の保全及び緑化の推進に関する事業の財源に充てるため。</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いきいき福祉基金：障害者、高齢者、母（父）子家庭、児童等の福祉の向上及び健康の維持増進に資することを目的として行われる事業に要する経費の財源に充てるため。</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小学校大規模改造事業の財源として</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9,400</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万円、上沢勝瀬通り線整備事業の財源として</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億円を取り崩したが、３か年実施計画において今後予定されている建設事業の財源として</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2,000</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万円を積み立てたことにより</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2,800</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万円の増となった。</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いきいき福祉基金：民間保育園整備費補助金の財源として</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7,000</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万円を取り崩したことにより、</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rPr>
            <a:t>6,800</a:t>
          </a: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万円の減となった。</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公共施設整備基金：</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３か年実施計画において今後予定されている建設事業の財源として、</a:t>
          </a:r>
          <a:r>
            <a:rPr kumimoji="1" lang="en-US" altLang="ja-JP"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億円程度を目標に積み立てる。</a:t>
          </a:r>
          <a:endParaRPr kumimoji="1" lang="en-US" altLang="ja-JP" sz="15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5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5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環境整備基金：環境センターの必要な改修費用等に充てるため、回収有価物売却代金及び一般財源を積み立てる。</a:t>
          </a:r>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5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個人市民税、固定資産税及び各種交付金等の増収により、</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5,400</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万円を積み立てた。</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財政調整基金の残高は標準財政規模の</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％の積み立てを目標としている。また、地方交付税において合併算定替の恩恵がなくなることによる影響を緩和するため</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万円程度も見込んだ額として総額</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39</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億円程度を目標額として積み立てを行っていく。</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剰余金等により</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9,700</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万円を積み立て、償還のため</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4,600</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万円取り崩したことにより、</a:t>
          </a:r>
          <a:r>
            <a:rPr kumimoji="1" lang="en-US" altLang="ja-JP"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5,100</a:t>
          </a:r>
          <a:r>
            <a:rPr kumimoji="1" lang="ja-JP" altLang="en-US" sz="1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万円の増加となった。</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35</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年度に地方債償還のピークを迎えるため、それに備え今後</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年間で基準年の償還財源を上回る額の合計を目標額とし、</a:t>
          </a:r>
          <a:r>
            <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en-US" sz="1800">
              <a:solidFill>
                <a:schemeClr val="dk1"/>
              </a:solidFill>
              <a:effectLst/>
              <a:latin typeface="ＭＳ Ｐゴシック" panose="020B0600070205080204" pitchFamily="50" charset="-128"/>
              <a:ea typeface="ＭＳ Ｐゴシック" panose="020B0600070205080204" pitchFamily="50" charset="-128"/>
              <a:cs typeface="+mn-cs"/>
            </a:rPr>
            <a:t>億円程度を積み立てる予定である。</a:t>
          </a:r>
          <a:endParaRPr kumimoji="1" lang="en-US" altLang="ja-JP" sz="18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これまで環境センターや給食センターの建て替えや本庁舎整備な</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ど施設の更新事業を進めてきたことから、県内団体及び類似団体よりも低い水準となっており、これまでの取組の効果が表れていると考えられる。前年対比で</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の増となっているが、増要因は主に道路や雨水管などのインフラ資産の工作物に係るものである。今後は、令和２年度までにそれぞれの公共施設等において個別施設計画を策定し、計画に基づき施設・資産の更新、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8" name="直線コネクタ 57"/>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9" name="テキスト ボックス 58"/>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0" name="直線コネクタ 59"/>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1" name="テキスト ボックス 60"/>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2" name="直線コネクタ 61"/>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3" name="テキスト ボックス 62"/>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4" name="直線コネクタ 63"/>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5" name="テキスト ボックス 64"/>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112395</xdr:rowOff>
    </xdr:from>
    <xdr:to>
      <xdr:col>23</xdr:col>
      <xdr:colOff>85090</xdr:colOff>
      <xdr:row>34</xdr:row>
      <xdr:rowOff>92329</xdr:rowOff>
    </xdr:to>
    <xdr:cxnSp macro="">
      <xdr:nvCxnSpPr>
        <xdr:cNvPr id="69" name="直線コネクタ 68"/>
        <xdr:cNvCxnSpPr/>
      </xdr:nvCxnSpPr>
      <xdr:spPr>
        <a:xfrm flipV="1">
          <a:off x="4760595" y="4570095"/>
          <a:ext cx="1270" cy="1351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96156</xdr:rowOff>
    </xdr:from>
    <xdr:ext cx="405111" cy="259045"/>
    <xdr:sp macro="" textlink="">
      <xdr:nvSpPr>
        <xdr:cNvPr id="70" name="有形固定資産減価償却率最小値テキスト"/>
        <xdr:cNvSpPr txBox="1"/>
      </xdr:nvSpPr>
      <xdr:spPr>
        <a:xfrm>
          <a:off x="4813300" y="5925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92329</xdr:rowOff>
    </xdr:from>
    <xdr:to>
      <xdr:col>23</xdr:col>
      <xdr:colOff>174625</xdr:colOff>
      <xdr:row>34</xdr:row>
      <xdr:rowOff>92329</xdr:rowOff>
    </xdr:to>
    <xdr:cxnSp macro="">
      <xdr:nvCxnSpPr>
        <xdr:cNvPr id="71" name="直線コネクタ 70"/>
        <xdr:cNvCxnSpPr/>
      </xdr:nvCxnSpPr>
      <xdr:spPr>
        <a:xfrm>
          <a:off x="4673600" y="59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59072</xdr:rowOff>
    </xdr:from>
    <xdr:ext cx="405111" cy="259045"/>
    <xdr:sp macro="" textlink="">
      <xdr:nvSpPr>
        <xdr:cNvPr id="72" name="有形固定資産減価償却率最大値テキスト"/>
        <xdr:cNvSpPr txBox="1"/>
      </xdr:nvSpPr>
      <xdr:spPr>
        <a:xfrm>
          <a:off x="4813300" y="4345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112395</xdr:rowOff>
    </xdr:from>
    <xdr:to>
      <xdr:col>23</xdr:col>
      <xdr:colOff>174625</xdr:colOff>
      <xdr:row>26</xdr:row>
      <xdr:rowOff>112395</xdr:rowOff>
    </xdr:to>
    <xdr:cxnSp macro="">
      <xdr:nvCxnSpPr>
        <xdr:cNvPr id="73" name="直線コネクタ 72"/>
        <xdr:cNvCxnSpPr/>
      </xdr:nvCxnSpPr>
      <xdr:spPr>
        <a:xfrm>
          <a:off x="4673600" y="4570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116730</xdr:rowOff>
    </xdr:from>
    <xdr:ext cx="405111" cy="259045"/>
    <xdr:sp macro="" textlink="">
      <xdr:nvSpPr>
        <xdr:cNvPr id="74" name="有形固定資産減価償却率平均値テキスト"/>
        <xdr:cNvSpPr txBox="1"/>
      </xdr:nvSpPr>
      <xdr:spPr>
        <a:xfrm>
          <a:off x="4813300" y="5260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93853</xdr:rowOff>
    </xdr:from>
    <xdr:to>
      <xdr:col>23</xdr:col>
      <xdr:colOff>136525</xdr:colOff>
      <xdr:row>32</xdr:row>
      <xdr:rowOff>24003</xdr:rowOff>
    </xdr:to>
    <xdr:sp macro="" textlink="">
      <xdr:nvSpPr>
        <xdr:cNvPr id="75" name="フローチャート: 判断 74"/>
        <xdr:cNvSpPr/>
      </xdr:nvSpPr>
      <xdr:spPr>
        <a:xfrm>
          <a:off x="4711700" y="540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106807</xdr:rowOff>
    </xdr:from>
    <xdr:to>
      <xdr:col>19</xdr:col>
      <xdr:colOff>187325</xdr:colOff>
      <xdr:row>32</xdr:row>
      <xdr:rowOff>36957</xdr:rowOff>
    </xdr:to>
    <xdr:sp macro="" textlink="">
      <xdr:nvSpPr>
        <xdr:cNvPr id="76" name="フローチャート: 判断 75"/>
        <xdr:cNvSpPr/>
      </xdr:nvSpPr>
      <xdr:spPr>
        <a:xfrm>
          <a:off x="4000500" y="542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103759</xdr:rowOff>
    </xdr:from>
    <xdr:to>
      <xdr:col>15</xdr:col>
      <xdr:colOff>187325</xdr:colOff>
      <xdr:row>33</xdr:row>
      <xdr:rowOff>33909</xdr:rowOff>
    </xdr:to>
    <xdr:sp macro="" textlink="">
      <xdr:nvSpPr>
        <xdr:cNvPr id="77" name="フローチャート: 判断 76"/>
        <xdr:cNvSpPr/>
      </xdr:nvSpPr>
      <xdr:spPr>
        <a:xfrm>
          <a:off x="3238500" y="559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83" name="楕円 82"/>
        <xdr:cNvSpPr/>
      </xdr:nvSpPr>
      <xdr:spPr>
        <a:xfrm>
          <a:off x="4711700" y="562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116730</xdr:rowOff>
    </xdr:from>
    <xdr:ext cx="405111" cy="259045"/>
    <xdr:sp macro="" textlink="">
      <xdr:nvSpPr>
        <xdr:cNvPr id="84" name="有形固定資産減価償却率該当値テキスト"/>
        <xdr:cNvSpPr txBox="1"/>
      </xdr:nvSpPr>
      <xdr:spPr>
        <a:xfrm>
          <a:off x="4813300" y="5603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151257</xdr:rowOff>
    </xdr:from>
    <xdr:to>
      <xdr:col>19</xdr:col>
      <xdr:colOff>187325</xdr:colOff>
      <xdr:row>33</xdr:row>
      <xdr:rowOff>81407</xdr:rowOff>
    </xdr:to>
    <xdr:sp macro="" textlink="">
      <xdr:nvSpPr>
        <xdr:cNvPr id="85" name="楕円 84"/>
        <xdr:cNvSpPr/>
      </xdr:nvSpPr>
      <xdr:spPr>
        <a:xfrm>
          <a:off x="4000500" y="563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33</xdr:row>
      <xdr:rowOff>30607</xdr:rowOff>
    </xdr:to>
    <xdr:cxnSp macro="">
      <xdr:nvCxnSpPr>
        <xdr:cNvPr id="86" name="直線コネクタ 85"/>
        <xdr:cNvCxnSpPr/>
      </xdr:nvCxnSpPr>
      <xdr:spPr>
        <a:xfrm flipV="1">
          <a:off x="4051300" y="5675503"/>
          <a:ext cx="711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53484</xdr:rowOff>
    </xdr:from>
    <xdr:ext cx="405111" cy="259045"/>
    <xdr:sp macro="" textlink="">
      <xdr:nvSpPr>
        <xdr:cNvPr id="87" name="n_1aveValue有形固定資産減価償却率"/>
        <xdr:cNvSpPr txBox="1"/>
      </xdr:nvSpPr>
      <xdr:spPr>
        <a:xfrm>
          <a:off x="3836044" y="5196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50436</xdr:rowOff>
    </xdr:from>
    <xdr:ext cx="405111" cy="259045"/>
    <xdr:sp macro="" textlink="">
      <xdr:nvSpPr>
        <xdr:cNvPr id="88" name="n_2aveValue有形固定資産減価償却率"/>
        <xdr:cNvSpPr txBox="1"/>
      </xdr:nvSpPr>
      <xdr:spPr>
        <a:xfrm>
          <a:off x="3086744" y="5365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72534</xdr:rowOff>
    </xdr:from>
    <xdr:ext cx="405111" cy="259045"/>
    <xdr:sp macro="" textlink="">
      <xdr:nvSpPr>
        <xdr:cNvPr id="89" name="n_1mainValue有形固定資産減価償却率"/>
        <xdr:cNvSpPr txBox="1"/>
      </xdr:nvSpPr>
      <xdr:spPr>
        <a:xfrm>
          <a:off x="3836044" y="5730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県内及び類似団体平均を下回っているが、当市ではこれまで合併特例債を活用して様々な事業を行ってきたことから、地方債残高の増により将来負担額は増加傾向にある。（ただし、地方債残高の８割以上を交付税措置のある合併特例債及び臨時財政対策債が占める。）また、今後も公民館の改修や建て替えに地方債の活用を予定していることから、将来負担額の増に伴う債務償還可能年数の増が見込まれるため、経常経費の削減に取り組んで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84878</xdr:rowOff>
    </xdr:from>
    <xdr:to>
      <xdr:col>76</xdr:col>
      <xdr:colOff>21589</xdr:colOff>
      <xdr:row>34</xdr:row>
      <xdr:rowOff>151342</xdr:rowOff>
    </xdr:to>
    <xdr:cxnSp macro="">
      <xdr:nvCxnSpPr>
        <xdr:cNvPr id="118" name="直線コネクタ 117"/>
        <xdr:cNvCxnSpPr/>
      </xdr:nvCxnSpPr>
      <xdr:spPr>
        <a:xfrm flipV="1">
          <a:off x="14793595" y="4714028"/>
          <a:ext cx="1269" cy="1266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31555</xdr:rowOff>
    </xdr:from>
    <xdr:ext cx="405111" cy="259045"/>
    <xdr:sp macro="" textlink="">
      <xdr:nvSpPr>
        <xdr:cNvPr id="121" name="債務償還可能年数最大値テキスト"/>
        <xdr:cNvSpPr txBox="1"/>
      </xdr:nvSpPr>
      <xdr:spPr>
        <a:xfrm>
          <a:off x="14846300" y="448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84878</xdr:rowOff>
    </xdr:from>
    <xdr:to>
      <xdr:col>76</xdr:col>
      <xdr:colOff>111125</xdr:colOff>
      <xdr:row>27</xdr:row>
      <xdr:rowOff>84878</xdr:rowOff>
    </xdr:to>
    <xdr:cxnSp macro="">
      <xdr:nvCxnSpPr>
        <xdr:cNvPr id="122" name="直線コネクタ 121"/>
        <xdr:cNvCxnSpPr/>
      </xdr:nvCxnSpPr>
      <xdr:spPr>
        <a:xfrm>
          <a:off x="14706600" y="4714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27322</xdr:rowOff>
    </xdr:from>
    <xdr:ext cx="340478" cy="259045"/>
    <xdr:sp macro="" textlink="">
      <xdr:nvSpPr>
        <xdr:cNvPr id="123" name="債務償還可能年数平均値テキスト"/>
        <xdr:cNvSpPr txBox="1"/>
      </xdr:nvSpPr>
      <xdr:spPr>
        <a:xfrm>
          <a:off x="14846300" y="5342272"/>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4445</xdr:rowOff>
    </xdr:from>
    <xdr:to>
      <xdr:col>76</xdr:col>
      <xdr:colOff>73025</xdr:colOff>
      <xdr:row>32</xdr:row>
      <xdr:rowOff>106045</xdr:rowOff>
    </xdr:to>
    <xdr:sp macro="" textlink="">
      <xdr:nvSpPr>
        <xdr:cNvPr id="124" name="フローチャート: 判断 123"/>
        <xdr:cNvSpPr/>
      </xdr:nvSpPr>
      <xdr:spPr>
        <a:xfrm>
          <a:off x="14744700" y="549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40428</xdr:rowOff>
    </xdr:from>
    <xdr:to>
      <xdr:col>76</xdr:col>
      <xdr:colOff>73025</xdr:colOff>
      <xdr:row>32</xdr:row>
      <xdr:rowOff>142028</xdr:rowOff>
    </xdr:to>
    <xdr:sp macro="" textlink="">
      <xdr:nvSpPr>
        <xdr:cNvPr id="130" name="楕円 129"/>
        <xdr:cNvSpPr/>
      </xdr:nvSpPr>
      <xdr:spPr>
        <a:xfrm>
          <a:off x="14744700" y="552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18855</xdr:rowOff>
    </xdr:from>
    <xdr:ext cx="340478" cy="259045"/>
    <xdr:sp macro="" textlink="">
      <xdr:nvSpPr>
        <xdr:cNvPr id="131" name="債務償還可能年数該当値テキスト"/>
        <xdr:cNvSpPr txBox="1"/>
      </xdr:nvSpPr>
      <xdr:spPr>
        <a:xfrm>
          <a:off x="14846300" y="5505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41</xdr:row>
      <xdr:rowOff>73914</xdr:rowOff>
    </xdr:to>
    <xdr:cxnSp macro="">
      <xdr:nvCxnSpPr>
        <xdr:cNvPr id="54" name="直線コネクタ 53"/>
        <xdr:cNvCxnSpPr/>
      </xdr:nvCxnSpPr>
      <xdr:spPr>
        <a:xfrm flipV="1">
          <a:off x="4634865" y="5859780"/>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77741</xdr:rowOff>
    </xdr:from>
    <xdr:ext cx="405111" cy="259045"/>
    <xdr:sp macro="" textlink="">
      <xdr:nvSpPr>
        <xdr:cNvPr id="55" name="【道路】&#10;有形固定資産減価償却率最小値テキスト"/>
        <xdr:cNvSpPr txBox="1"/>
      </xdr:nvSpPr>
      <xdr:spPr>
        <a:xfrm>
          <a:off x="4673600" y="710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73914</xdr:rowOff>
    </xdr:from>
    <xdr:to>
      <xdr:col>24</xdr:col>
      <xdr:colOff>152400</xdr:colOff>
      <xdr:row>41</xdr:row>
      <xdr:rowOff>73914</xdr:rowOff>
    </xdr:to>
    <xdr:cxnSp macro="">
      <xdr:nvCxnSpPr>
        <xdr:cNvPr id="56" name="直線コネクタ 55"/>
        <xdr:cNvCxnSpPr/>
      </xdr:nvCxnSpPr>
      <xdr:spPr>
        <a:xfrm>
          <a:off x="4546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57"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58" name="直線コネクタ 57"/>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135145</xdr:rowOff>
    </xdr:from>
    <xdr:ext cx="405111" cy="259045"/>
    <xdr:sp macro="" textlink="">
      <xdr:nvSpPr>
        <xdr:cNvPr id="59" name="【道路】&#10;有形固定資産減価償却率平均値テキスト"/>
        <xdr:cNvSpPr txBox="1"/>
      </xdr:nvSpPr>
      <xdr:spPr>
        <a:xfrm>
          <a:off x="4673600" y="647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109982</xdr:rowOff>
    </xdr:from>
    <xdr:to>
      <xdr:col>20</xdr:col>
      <xdr:colOff>38100</xdr:colOff>
      <xdr:row>39</xdr:row>
      <xdr:rowOff>40132</xdr:rowOff>
    </xdr:to>
    <xdr:sp macro="" textlink="">
      <xdr:nvSpPr>
        <xdr:cNvPr id="61" name="フローチャート: 判断 60"/>
        <xdr:cNvSpPr/>
      </xdr:nvSpPr>
      <xdr:spPr>
        <a:xfrm>
          <a:off x="3746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89408</xdr:rowOff>
    </xdr:from>
    <xdr:to>
      <xdr:col>15</xdr:col>
      <xdr:colOff>101600</xdr:colOff>
      <xdr:row>40</xdr:row>
      <xdr:rowOff>19558</xdr:rowOff>
    </xdr:to>
    <xdr:sp macro="" textlink="">
      <xdr:nvSpPr>
        <xdr:cNvPr id="62" name="フローチャート: 判断 61"/>
        <xdr:cNvSpPr/>
      </xdr:nvSpPr>
      <xdr:spPr>
        <a:xfrm>
          <a:off x="2857500" y="677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137414</xdr:rowOff>
    </xdr:from>
    <xdr:to>
      <xdr:col>24</xdr:col>
      <xdr:colOff>114300</xdr:colOff>
      <xdr:row>39</xdr:row>
      <xdr:rowOff>67564</xdr:rowOff>
    </xdr:to>
    <xdr:sp macro="" textlink="">
      <xdr:nvSpPr>
        <xdr:cNvPr id="68" name="楕円 67"/>
        <xdr:cNvSpPr/>
      </xdr:nvSpPr>
      <xdr:spPr>
        <a:xfrm>
          <a:off x="45847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115841</xdr:rowOff>
    </xdr:from>
    <xdr:ext cx="405111" cy="259045"/>
    <xdr:sp macro="" textlink="">
      <xdr:nvSpPr>
        <xdr:cNvPr id="69" name="【道路】&#10;有形固定資産減価償却率該当値テキスト"/>
        <xdr:cNvSpPr txBox="1"/>
      </xdr:nvSpPr>
      <xdr:spPr>
        <a:xfrm>
          <a:off x="4673600" y="663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254</xdr:rowOff>
    </xdr:from>
    <xdr:to>
      <xdr:col>20</xdr:col>
      <xdr:colOff>38100</xdr:colOff>
      <xdr:row>39</xdr:row>
      <xdr:rowOff>101854</xdr:rowOff>
    </xdr:to>
    <xdr:sp macro="" textlink="">
      <xdr:nvSpPr>
        <xdr:cNvPr id="70" name="楕円 69"/>
        <xdr:cNvSpPr/>
      </xdr:nvSpPr>
      <xdr:spPr>
        <a:xfrm>
          <a:off x="3746500" y="66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16764</xdr:rowOff>
    </xdr:from>
    <xdr:to>
      <xdr:col>24</xdr:col>
      <xdr:colOff>63500</xdr:colOff>
      <xdr:row>39</xdr:row>
      <xdr:rowOff>51054</xdr:rowOff>
    </xdr:to>
    <xdr:cxnSp macro="">
      <xdr:nvCxnSpPr>
        <xdr:cNvPr id="71" name="直線コネクタ 70"/>
        <xdr:cNvCxnSpPr/>
      </xdr:nvCxnSpPr>
      <xdr:spPr>
        <a:xfrm flipV="1">
          <a:off x="3797300" y="670331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56659</xdr:rowOff>
    </xdr:from>
    <xdr:ext cx="405111" cy="259045"/>
    <xdr:sp macro="" textlink="">
      <xdr:nvSpPr>
        <xdr:cNvPr id="72" name="n_1aveValue【道路】&#10;有形固定資産減価償却率"/>
        <xdr:cNvSpPr txBox="1"/>
      </xdr:nvSpPr>
      <xdr:spPr>
        <a:xfrm>
          <a:off x="3582044" y="640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36085</xdr:rowOff>
    </xdr:from>
    <xdr:ext cx="405111" cy="259045"/>
    <xdr:sp macro="" textlink="">
      <xdr:nvSpPr>
        <xdr:cNvPr id="73" name="n_2aveValue【道路】&#10;有形固定資産減価償却率"/>
        <xdr:cNvSpPr txBox="1"/>
      </xdr:nvSpPr>
      <xdr:spPr>
        <a:xfrm>
          <a:off x="2705744" y="6551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92981</xdr:rowOff>
    </xdr:from>
    <xdr:ext cx="405111" cy="259045"/>
    <xdr:sp macro="" textlink="">
      <xdr:nvSpPr>
        <xdr:cNvPr id="74" name="n_1mainValue【道路】&#10;有形固定資産減価償却率"/>
        <xdr:cNvSpPr txBox="1"/>
      </xdr:nvSpPr>
      <xdr:spPr>
        <a:xfrm>
          <a:off x="3582044" y="6779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3" name="テキスト ボックス 8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0" name="テキスト ボックス 89"/>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2" name="テキスト ボックス 91"/>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4" name="テキスト ボックス 9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39624</xdr:rowOff>
    </xdr:from>
    <xdr:to>
      <xdr:col>54</xdr:col>
      <xdr:colOff>189865</xdr:colOff>
      <xdr:row>41</xdr:row>
      <xdr:rowOff>52791</xdr:rowOff>
    </xdr:to>
    <xdr:cxnSp macro="">
      <xdr:nvCxnSpPr>
        <xdr:cNvPr id="96" name="直線コネクタ 95"/>
        <xdr:cNvCxnSpPr/>
      </xdr:nvCxnSpPr>
      <xdr:spPr>
        <a:xfrm flipV="1">
          <a:off x="10476865" y="5697474"/>
          <a:ext cx="0" cy="138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56618</xdr:rowOff>
    </xdr:from>
    <xdr:ext cx="469744" cy="259045"/>
    <xdr:sp macro="" textlink="">
      <xdr:nvSpPr>
        <xdr:cNvPr id="97" name="【道路】&#10;一人当たり延長最小値テキスト"/>
        <xdr:cNvSpPr txBox="1"/>
      </xdr:nvSpPr>
      <xdr:spPr>
        <a:xfrm>
          <a:off x="10515600" y="708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52791</xdr:rowOff>
    </xdr:from>
    <xdr:to>
      <xdr:col>55</xdr:col>
      <xdr:colOff>88900</xdr:colOff>
      <xdr:row>41</xdr:row>
      <xdr:rowOff>52791</xdr:rowOff>
    </xdr:to>
    <xdr:cxnSp macro="">
      <xdr:nvCxnSpPr>
        <xdr:cNvPr id="98" name="直線コネクタ 97"/>
        <xdr:cNvCxnSpPr/>
      </xdr:nvCxnSpPr>
      <xdr:spPr>
        <a:xfrm>
          <a:off x="10388600" y="7082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157751</xdr:rowOff>
    </xdr:from>
    <xdr:ext cx="534377" cy="259045"/>
    <xdr:sp macro="" textlink="">
      <xdr:nvSpPr>
        <xdr:cNvPr id="99" name="【道路】&#10;一人当たり延長最大値テキスト"/>
        <xdr:cNvSpPr txBox="1"/>
      </xdr:nvSpPr>
      <xdr:spPr>
        <a:xfrm>
          <a:off x="10515600" y="54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39624</xdr:rowOff>
    </xdr:from>
    <xdr:to>
      <xdr:col>55</xdr:col>
      <xdr:colOff>88900</xdr:colOff>
      <xdr:row>33</xdr:row>
      <xdr:rowOff>39624</xdr:rowOff>
    </xdr:to>
    <xdr:cxnSp macro="">
      <xdr:nvCxnSpPr>
        <xdr:cNvPr id="100" name="直線コネクタ 99"/>
        <xdr:cNvCxnSpPr/>
      </xdr:nvCxnSpPr>
      <xdr:spPr>
        <a:xfrm>
          <a:off x="10388600" y="569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64005</xdr:rowOff>
    </xdr:from>
    <xdr:ext cx="469744" cy="259045"/>
    <xdr:sp macro="" textlink="">
      <xdr:nvSpPr>
        <xdr:cNvPr id="101" name="【道路】&#10;一人当たり延長平均値テキスト"/>
        <xdr:cNvSpPr txBox="1"/>
      </xdr:nvSpPr>
      <xdr:spPr>
        <a:xfrm>
          <a:off x="10515600" y="6407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41128</xdr:rowOff>
    </xdr:from>
    <xdr:to>
      <xdr:col>55</xdr:col>
      <xdr:colOff>50800</xdr:colOff>
      <xdr:row>38</xdr:row>
      <xdr:rowOff>142728</xdr:rowOff>
    </xdr:to>
    <xdr:sp macro="" textlink="">
      <xdr:nvSpPr>
        <xdr:cNvPr id="102" name="フローチャート: 判断 101"/>
        <xdr:cNvSpPr/>
      </xdr:nvSpPr>
      <xdr:spPr>
        <a:xfrm>
          <a:off x="10426700" y="655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89774</xdr:rowOff>
    </xdr:from>
    <xdr:to>
      <xdr:col>50</xdr:col>
      <xdr:colOff>165100</xdr:colOff>
      <xdr:row>39</xdr:row>
      <xdr:rowOff>19924</xdr:rowOff>
    </xdr:to>
    <xdr:sp macro="" textlink="">
      <xdr:nvSpPr>
        <xdr:cNvPr id="103" name="フローチャート: 判断 102"/>
        <xdr:cNvSpPr/>
      </xdr:nvSpPr>
      <xdr:spPr>
        <a:xfrm>
          <a:off x="9588500" y="660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36099</xdr:rowOff>
    </xdr:from>
    <xdr:to>
      <xdr:col>46</xdr:col>
      <xdr:colOff>38100</xdr:colOff>
      <xdr:row>38</xdr:row>
      <xdr:rowOff>137699</xdr:rowOff>
    </xdr:to>
    <xdr:sp macro="" textlink="">
      <xdr:nvSpPr>
        <xdr:cNvPr id="104" name="フローチャート: 判断 103"/>
        <xdr:cNvSpPr/>
      </xdr:nvSpPr>
      <xdr:spPr>
        <a:xfrm>
          <a:off x="8699500" y="655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5" name="テキスト ボックス 10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6" name="テキスト ボックス 10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7" name="テキスト ボックス 10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8" name="テキスト ボックス 10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9" name="テキスト ボックス 10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25309</xdr:rowOff>
    </xdr:from>
    <xdr:to>
      <xdr:col>55</xdr:col>
      <xdr:colOff>50800</xdr:colOff>
      <xdr:row>40</xdr:row>
      <xdr:rowOff>126909</xdr:rowOff>
    </xdr:to>
    <xdr:sp macro="" textlink="">
      <xdr:nvSpPr>
        <xdr:cNvPr id="110" name="楕円 109"/>
        <xdr:cNvSpPr/>
      </xdr:nvSpPr>
      <xdr:spPr>
        <a:xfrm>
          <a:off x="10426700" y="688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3736</xdr:rowOff>
    </xdr:from>
    <xdr:ext cx="469744" cy="259045"/>
    <xdr:sp macro="" textlink="">
      <xdr:nvSpPr>
        <xdr:cNvPr id="111" name="【道路】&#10;一人当たり延長該当値テキスト"/>
        <xdr:cNvSpPr txBox="1"/>
      </xdr:nvSpPr>
      <xdr:spPr>
        <a:xfrm>
          <a:off x="10515600" y="6861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24302</xdr:rowOff>
    </xdr:from>
    <xdr:to>
      <xdr:col>50</xdr:col>
      <xdr:colOff>165100</xdr:colOff>
      <xdr:row>40</xdr:row>
      <xdr:rowOff>125902</xdr:rowOff>
    </xdr:to>
    <xdr:sp macro="" textlink="">
      <xdr:nvSpPr>
        <xdr:cNvPr id="112" name="楕円 111"/>
        <xdr:cNvSpPr/>
      </xdr:nvSpPr>
      <xdr:spPr>
        <a:xfrm>
          <a:off x="9588500" y="68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75102</xdr:rowOff>
    </xdr:from>
    <xdr:to>
      <xdr:col>55</xdr:col>
      <xdr:colOff>0</xdr:colOff>
      <xdr:row>40</xdr:row>
      <xdr:rowOff>76109</xdr:rowOff>
    </xdr:to>
    <xdr:cxnSp macro="">
      <xdr:nvCxnSpPr>
        <xdr:cNvPr id="113" name="直線コネクタ 112"/>
        <xdr:cNvCxnSpPr/>
      </xdr:nvCxnSpPr>
      <xdr:spPr>
        <a:xfrm>
          <a:off x="9639300" y="6933102"/>
          <a:ext cx="838200" cy="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36451</xdr:rowOff>
    </xdr:from>
    <xdr:ext cx="469744" cy="259045"/>
    <xdr:sp macro="" textlink="">
      <xdr:nvSpPr>
        <xdr:cNvPr id="114" name="n_1aveValue【道路】&#10;一人当たり延長"/>
        <xdr:cNvSpPr txBox="1"/>
      </xdr:nvSpPr>
      <xdr:spPr>
        <a:xfrm>
          <a:off x="9391727" y="638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154226</xdr:rowOff>
    </xdr:from>
    <xdr:ext cx="469744" cy="259045"/>
    <xdr:sp macro="" textlink="">
      <xdr:nvSpPr>
        <xdr:cNvPr id="115" name="n_2aveValue【道路】&#10;一人当たり延長"/>
        <xdr:cNvSpPr txBox="1"/>
      </xdr:nvSpPr>
      <xdr:spPr>
        <a:xfrm>
          <a:off x="8515427" y="632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117029</xdr:rowOff>
    </xdr:from>
    <xdr:ext cx="469744" cy="259045"/>
    <xdr:sp macro="" textlink="">
      <xdr:nvSpPr>
        <xdr:cNvPr id="116" name="n_1mainValue【道路】&#10;一人当たり延長"/>
        <xdr:cNvSpPr txBox="1"/>
      </xdr:nvSpPr>
      <xdr:spPr>
        <a:xfrm>
          <a:off x="9391727" y="69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64</xdr:row>
      <xdr:rowOff>65315</xdr:rowOff>
    </xdr:to>
    <xdr:cxnSp macro="">
      <xdr:nvCxnSpPr>
        <xdr:cNvPr id="142" name="直線コネクタ 141"/>
        <xdr:cNvCxnSpPr/>
      </xdr:nvCxnSpPr>
      <xdr:spPr>
        <a:xfrm flipV="1">
          <a:off x="4634865" y="96175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4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44" name="直線コネクタ 14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405111" cy="259045"/>
    <xdr:sp macro="" textlink="">
      <xdr:nvSpPr>
        <xdr:cNvPr id="145" name="【橋りょう・トンネル】&#10;有形固定資産減価償却率最大値テキスト"/>
        <xdr:cNvSpPr txBox="1"/>
      </xdr:nvSpPr>
      <xdr:spPr>
        <a:xfrm>
          <a:off x="46736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46" name="直線コネクタ 145"/>
        <xdr:cNvCxnSpPr/>
      </xdr:nvCxnSpPr>
      <xdr:spPr>
        <a:xfrm>
          <a:off x="4546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86014</xdr:rowOff>
    </xdr:from>
    <xdr:ext cx="405111" cy="259045"/>
    <xdr:sp macro="" textlink="">
      <xdr:nvSpPr>
        <xdr:cNvPr id="147" name="【橋りょう・トンネル】&#10;有形固定資産減価償却率平均値テキスト"/>
        <xdr:cNvSpPr txBox="1"/>
      </xdr:nvSpPr>
      <xdr:spPr>
        <a:xfrm>
          <a:off x="4673600" y="1003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107587</xdr:rowOff>
    </xdr:from>
    <xdr:to>
      <xdr:col>24</xdr:col>
      <xdr:colOff>114300</xdr:colOff>
      <xdr:row>59</xdr:row>
      <xdr:rowOff>37737</xdr:rowOff>
    </xdr:to>
    <xdr:sp macro="" textlink="">
      <xdr:nvSpPr>
        <xdr:cNvPr id="148" name="フローチャート: 判断 147"/>
        <xdr:cNvSpPr/>
      </xdr:nvSpPr>
      <xdr:spPr>
        <a:xfrm>
          <a:off x="4584700" y="1005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122283</xdr:rowOff>
    </xdr:from>
    <xdr:to>
      <xdr:col>20</xdr:col>
      <xdr:colOff>38100</xdr:colOff>
      <xdr:row>59</xdr:row>
      <xdr:rowOff>52433</xdr:rowOff>
    </xdr:to>
    <xdr:sp macro="" textlink="">
      <xdr:nvSpPr>
        <xdr:cNvPr id="149" name="フローチャート: 判断 148"/>
        <xdr:cNvSpPr/>
      </xdr:nvSpPr>
      <xdr:spPr>
        <a:xfrm>
          <a:off x="3746500" y="1006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127181</xdr:rowOff>
    </xdr:from>
    <xdr:to>
      <xdr:col>15</xdr:col>
      <xdr:colOff>101600</xdr:colOff>
      <xdr:row>59</xdr:row>
      <xdr:rowOff>57331</xdr:rowOff>
    </xdr:to>
    <xdr:sp macro="" textlink="">
      <xdr:nvSpPr>
        <xdr:cNvPr id="150" name="フローチャート: 判断 149"/>
        <xdr:cNvSpPr/>
      </xdr:nvSpPr>
      <xdr:spPr>
        <a:xfrm>
          <a:off x="2857500" y="1007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1" name="テキスト ボックス 15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2" name="テキスト ボックス 15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3" name="テキスト ボックス 15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4" name="テキスト ボックス 15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5" name="テキスト ボックス 15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125549</xdr:rowOff>
    </xdr:from>
    <xdr:to>
      <xdr:col>24</xdr:col>
      <xdr:colOff>114300</xdr:colOff>
      <xdr:row>58</xdr:row>
      <xdr:rowOff>55699</xdr:rowOff>
    </xdr:to>
    <xdr:sp macro="" textlink="">
      <xdr:nvSpPr>
        <xdr:cNvPr id="156" name="楕円 155"/>
        <xdr:cNvSpPr/>
      </xdr:nvSpPr>
      <xdr:spPr>
        <a:xfrm>
          <a:off x="45847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148426</xdr:rowOff>
    </xdr:from>
    <xdr:ext cx="405111" cy="259045"/>
    <xdr:sp macro="" textlink="">
      <xdr:nvSpPr>
        <xdr:cNvPr id="157" name="【橋りょう・トンネル】&#10;有形固定資産減価償却率該当値テキスト"/>
        <xdr:cNvSpPr txBox="1"/>
      </xdr:nvSpPr>
      <xdr:spPr>
        <a:xfrm>
          <a:off x="4673600" y="974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58" name="楕円 157"/>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4899</xdr:rowOff>
    </xdr:from>
    <xdr:to>
      <xdr:col>24</xdr:col>
      <xdr:colOff>63500</xdr:colOff>
      <xdr:row>58</xdr:row>
      <xdr:rowOff>21227</xdr:rowOff>
    </xdr:to>
    <xdr:cxnSp macro="">
      <xdr:nvCxnSpPr>
        <xdr:cNvPr id="159" name="直線コネクタ 158"/>
        <xdr:cNvCxnSpPr/>
      </xdr:nvCxnSpPr>
      <xdr:spPr>
        <a:xfrm flipV="1">
          <a:off x="3797300" y="99489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43560</xdr:rowOff>
    </xdr:from>
    <xdr:ext cx="405111" cy="259045"/>
    <xdr:sp macro="" textlink="">
      <xdr:nvSpPr>
        <xdr:cNvPr id="160" name="n_1aveValue【橋りょう・トンネル】&#10;有形固定資産減価償却率"/>
        <xdr:cNvSpPr txBox="1"/>
      </xdr:nvSpPr>
      <xdr:spPr>
        <a:xfrm>
          <a:off x="3582044" y="1015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73858</xdr:rowOff>
    </xdr:from>
    <xdr:ext cx="405111" cy="259045"/>
    <xdr:sp macro="" textlink="">
      <xdr:nvSpPr>
        <xdr:cNvPr id="161" name="n_2aveValue【橋りょう・トンネル】&#10;有形固定資産減価償却率"/>
        <xdr:cNvSpPr txBox="1"/>
      </xdr:nvSpPr>
      <xdr:spPr>
        <a:xfrm>
          <a:off x="2705744" y="984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62" name="n_1mainValue【橋りょう・トンネル】&#10;有形固定資産減価償却率"/>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4" name="テキスト ボックス 173"/>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6" name="テキスト ボックス 175"/>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8" name="テキスト ボックス 177"/>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0" name="テキスト ボックス 179"/>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2" name="テキスト ボックス 181"/>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94511</xdr:rowOff>
    </xdr:from>
    <xdr:to>
      <xdr:col>54</xdr:col>
      <xdr:colOff>189865</xdr:colOff>
      <xdr:row>64</xdr:row>
      <xdr:rowOff>72500</xdr:rowOff>
    </xdr:to>
    <xdr:cxnSp macro="">
      <xdr:nvCxnSpPr>
        <xdr:cNvPr id="186" name="直線コネクタ 185"/>
        <xdr:cNvCxnSpPr/>
      </xdr:nvCxnSpPr>
      <xdr:spPr>
        <a:xfrm flipV="1">
          <a:off x="10476865" y="9524261"/>
          <a:ext cx="0" cy="152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76327</xdr:rowOff>
    </xdr:from>
    <xdr:ext cx="378565" cy="259045"/>
    <xdr:sp macro="" textlink="">
      <xdr:nvSpPr>
        <xdr:cNvPr id="187" name="【橋りょう・トンネル】&#10;一人当たり有形固定資産（償却資産）額最小値テキスト"/>
        <xdr:cNvSpPr txBox="1"/>
      </xdr:nvSpPr>
      <xdr:spPr>
        <a:xfrm>
          <a:off x="10515600" y="110491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72500</xdr:rowOff>
    </xdr:from>
    <xdr:to>
      <xdr:col>55</xdr:col>
      <xdr:colOff>88900</xdr:colOff>
      <xdr:row>64</xdr:row>
      <xdr:rowOff>72500</xdr:rowOff>
    </xdr:to>
    <xdr:cxnSp macro="">
      <xdr:nvCxnSpPr>
        <xdr:cNvPr id="188" name="直線コネクタ 187"/>
        <xdr:cNvCxnSpPr/>
      </xdr:nvCxnSpPr>
      <xdr:spPr>
        <a:xfrm>
          <a:off x="10388600" y="1104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41188</xdr:rowOff>
    </xdr:from>
    <xdr:ext cx="599010" cy="259045"/>
    <xdr:sp macro="" textlink="">
      <xdr:nvSpPr>
        <xdr:cNvPr id="189" name="【橋りょう・トンネル】&#10;一人当たり有形固定資産（償却資産）額最大値テキスト"/>
        <xdr:cNvSpPr txBox="1"/>
      </xdr:nvSpPr>
      <xdr:spPr>
        <a:xfrm>
          <a:off x="10515600" y="929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94511</xdr:rowOff>
    </xdr:from>
    <xdr:to>
      <xdr:col>55</xdr:col>
      <xdr:colOff>88900</xdr:colOff>
      <xdr:row>55</xdr:row>
      <xdr:rowOff>94511</xdr:rowOff>
    </xdr:to>
    <xdr:cxnSp macro="">
      <xdr:nvCxnSpPr>
        <xdr:cNvPr id="190" name="直線コネクタ 189"/>
        <xdr:cNvCxnSpPr/>
      </xdr:nvCxnSpPr>
      <xdr:spPr>
        <a:xfrm>
          <a:off x="10388600" y="952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131975</xdr:rowOff>
    </xdr:from>
    <xdr:ext cx="599010" cy="259045"/>
    <xdr:sp macro="" textlink="">
      <xdr:nvSpPr>
        <xdr:cNvPr id="191" name="【橋りょう・トンネル】&#10;一人当たり有形固定資産（償却資産）額平均値テキスト"/>
        <xdr:cNvSpPr txBox="1"/>
      </xdr:nvSpPr>
      <xdr:spPr>
        <a:xfrm>
          <a:off x="10515600" y="104189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109098</xdr:rowOff>
    </xdr:from>
    <xdr:to>
      <xdr:col>55</xdr:col>
      <xdr:colOff>50800</xdr:colOff>
      <xdr:row>62</xdr:row>
      <xdr:rowOff>39248</xdr:rowOff>
    </xdr:to>
    <xdr:sp macro="" textlink="">
      <xdr:nvSpPr>
        <xdr:cNvPr id="192" name="フローチャート: 判断 191"/>
        <xdr:cNvSpPr/>
      </xdr:nvSpPr>
      <xdr:spPr>
        <a:xfrm>
          <a:off x="10426700" y="1056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4403</xdr:rowOff>
    </xdr:from>
    <xdr:to>
      <xdr:col>50</xdr:col>
      <xdr:colOff>165100</xdr:colOff>
      <xdr:row>62</xdr:row>
      <xdr:rowOff>106003</xdr:rowOff>
    </xdr:to>
    <xdr:sp macro="" textlink="">
      <xdr:nvSpPr>
        <xdr:cNvPr id="193" name="フローチャート: 判断 192"/>
        <xdr:cNvSpPr/>
      </xdr:nvSpPr>
      <xdr:spPr>
        <a:xfrm>
          <a:off x="9588500" y="1063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43467</xdr:rowOff>
    </xdr:from>
    <xdr:to>
      <xdr:col>46</xdr:col>
      <xdr:colOff>38100</xdr:colOff>
      <xdr:row>62</xdr:row>
      <xdr:rowOff>145067</xdr:rowOff>
    </xdr:to>
    <xdr:sp macro="" textlink="">
      <xdr:nvSpPr>
        <xdr:cNvPr id="194" name="フローチャート: 判断 193"/>
        <xdr:cNvSpPr/>
      </xdr:nvSpPr>
      <xdr:spPr>
        <a:xfrm>
          <a:off x="8699500" y="1067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162358</xdr:rowOff>
    </xdr:from>
    <xdr:to>
      <xdr:col>55</xdr:col>
      <xdr:colOff>50800</xdr:colOff>
      <xdr:row>64</xdr:row>
      <xdr:rowOff>92508</xdr:rowOff>
    </xdr:to>
    <xdr:sp macro="" textlink="">
      <xdr:nvSpPr>
        <xdr:cNvPr id="200" name="楕円 199"/>
        <xdr:cNvSpPr/>
      </xdr:nvSpPr>
      <xdr:spPr>
        <a:xfrm>
          <a:off x="10426700" y="10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77285</xdr:rowOff>
    </xdr:from>
    <xdr:ext cx="469744" cy="259045"/>
    <xdr:sp macro="" textlink="">
      <xdr:nvSpPr>
        <xdr:cNvPr id="201" name="【橋りょう・トンネル】&#10;一人当たり有形固定資産（償却資産）額該当値テキスト"/>
        <xdr:cNvSpPr txBox="1"/>
      </xdr:nvSpPr>
      <xdr:spPr>
        <a:xfrm>
          <a:off x="10515600" y="10878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162206</xdr:rowOff>
    </xdr:from>
    <xdr:to>
      <xdr:col>50</xdr:col>
      <xdr:colOff>165100</xdr:colOff>
      <xdr:row>64</xdr:row>
      <xdr:rowOff>92356</xdr:rowOff>
    </xdr:to>
    <xdr:sp macro="" textlink="">
      <xdr:nvSpPr>
        <xdr:cNvPr id="202" name="楕円 201"/>
        <xdr:cNvSpPr/>
      </xdr:nvSpPr>
      <xdr:spPr>
        <a:xfrm>
          <a:off x="9588500" y="1096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41556</xdr:rowOff>
    </xdr:from>
    <xdr:to>
      <xdr:col>55</xdr:col>
      <xdr:colOff>0</xdr:colOff>
      <xdr:row>64</xdr:row>
      <xdr:rowOff>41708</xdr:rowOff>
    </xdr:to>
    <xdr:cxnSp macro="">
      <xdr:nvCxnSpPr>
        <xdr:cNvPr id="203" name="直線コネクタ 202"/>
        <xdr:cNvCxnSpPr/>
      </xdr:nvCxnSpPr>
      <xdr:spPr>
        <a:xfrm>
          <a:off x="9639300" y="11014356"/>
          <a:ext cx="8382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122530</xdr:rowOff>
    </xdr:from>
    <xdr:ext cx="534377" cy="259045"/>
    <xdr:sp macro="" textlink="">
      <xdr:nvSpPr>
        <xdr:cNvPr id="204" name="n_1aveValue【橋りょう・トンネル】&#10;一人当たり有形固定資産（償却資産）額"/>
        <xdr:cNvSpPr txBox="1"/>
      </xdr:nvSpPr>
      <xdr:spPr>
        <a:xfrm>
          <a:off x="9359411" y="1040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161594</xdr:rowOff>
    </xdr:from>
    <xdr:ext cx="534377" cy="259045"/>
    <xdr:sp macro="" textlink="">
      <xdr:nvSpPr>
        <xdr:cNvPr id="205" name="n_2aveValue【橋りょう・トンネル】&#10;一人当たり有形固定資産（償却資産）額"/>
        <xdr:cNvSpPr txBox="1"/>
      </xdr:nvSpPr>
      <xdr:spPr>
        <a:xfrm>
          <a:off x="8483111" y="1044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83483</xdr:rowOff>
    </xdr:from>
    <xdr:ext cx="469744" cy="259045"/>
    <xdr:sp macro="" textlink="">
      <xdr:nvSpPr>
        <xdr:cNvPr id="206" name="n_1mainValue【橋りょう・トンネル】&#10;一人当たり有形固定資産（償却資産）額"/>
        <xdr:cNvSpPr txBox="1"/>
      </xdr:nvSpPr>
      <xdr:spPr>
        <a:xfrm>
          <a:off x="9391728" y="1105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15" name="正方形/長方形 2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6" name="正方形/長方形 2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7" name="正方形/長方形 2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8" name="正方形/長方形 2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9" name="正方形/長方形 2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0" name="正方形/長方形 2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1" name="正方形/長方形 2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2" name="正方形/長方形 22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23" name="正方形/長方形 22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24" name="正方形/長方形 22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25" name="正方形/長方形 22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26" name="正方形/長方形 22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27" name="正方形/長方形 22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8" name="正方形/長方形 22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9" name="正方形/長方形 22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0" name="正方形/長方形 22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1" name="正方形/長方形 2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2" name="正方形/長方形 2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3" name="正方形/長方形 2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34" name="正方形/長方形 2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35" name="正方形/長方形 2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36" name="正方形/長方形 2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37" name="正方形/長方形 2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8" name="正方形/長方形 23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9" name="正方形/長方形 23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0" name="正方形/長方形 23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1" name="正方形/長方形 24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2" name="正方形/長方形 24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3" name="正方形/長方形 24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44" name="正方形/長方形 24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45" name="正方形/長方形 24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46" name="正方形/長方形 24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47" name="テキスト ボックス 24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8" name="直線コネクタ 24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49" name="テキスト ボックス 24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0" name="直線コネクタ 24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1" name="テキスト ボックス 25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2" name="直線コネクタ 25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3" name="テキスト ボックス 25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54" name="直線コネクタ 25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55" name="テキスト ボックス 25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56" name="直線コネクタ 25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57" name="テキスト ボックス 25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58" name="直線コネクタ 25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59" name="テキスト ボックス 25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0" name="直線コネクタ 25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1" name="テキスト ボックス 26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112395</xdr:rowOff>
    </xdr:from>
    <xdr:to>
      <xdr:col>85</xdr:col>
      <xdr:colOff>126364</xdr:colOff>
      <xdr:row>42</xdr:row>
      <xdr:rowOff>57150</xdr:rowOff>
    </xdr:to>
    <xdr:cxnSp macro="">
      <xdr:nvCxnSpPr>
        <xdr:cNvPr id="263" name="直線コネクタ 262"/>
        <xdr:cNvCxnSpPr/>
      </xdr:nvCxnSpPr>
      <xdr:spPr>
        <a:xfrm flipV="1">
          <a:off x="16318864" y="594169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60977</xdr:rowOff>
    </xdr:from>
    <xdr:ext cx="405111" cy="259045"/>
    <xdr:sp macro="" textlink="">
      <xdr:nvSpPr>
        <xdr:cNvPr id="264" name="【認定こども園・幼稚園・保育所】&#10;有形固定資産減価償却率最小値テキスト"/>
        <xdr:cNvSpPr txBox="1"/>
      </xdr:nvSpPr>
      <xdr:spPr>
        <a:xfrm>
          <a:off x="16357600" y="726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57150</xdr:rowOff>
    </xdr:from>
    <xdr:to>
      <xdr:col>86</xdr:col>
      <xdr:colOff>25400</xdr:colOff>
      <xdr:row>42</xdr:row>
      <xdr:rowOff>57150</xdr:rowOff>
    </xdr:to>
    <xdr:cxnSp macro="">
      <xdr:nvCxnSpPr>
        <xdr:cNvPr id="265" name="直線コネクタ 264"/>
        <xdr:cNvCxnSpPr/>
      </xdr:nvCxnSpPr>
      <xdr:spPr>
        <a:xfrm>
          <a:off x="16230600" y="725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59072</xdr:rowOff>
    </xdr:from>
    <xdr:ext cx="405111" cy="259045"/>
    <xdr:sp macro="" textlink="">
      <xdr:nvSpPr>
        <xdr:cNvPr id="266" name="【認定こども園・幼稚園・保育所】&#10;有形固定資産減価償却率最大値テキスト"/>
        <xdr:cNvSpPr txBox="1"/>
      </xdr:nvSpPr>
      <xdr:spPr>
        <a:xfrm>
          <a:off x="16357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112395</xdr:rowOff>
    </xdr:from>
    <xdr:to>
      <xdr:col>86</xdr:col>
      <xdr:colOff>25400</xdr:colOff>
      <xdr:row>34</xdr:row>
      <xdr:rowOff>112395</xdr:rowOff>
    </xdr:to>
    <xdr:cxnSp macro="">
      <xdr:nvCxnSpPr>
        <xdr:cNvPr id="267" name="直線コネクタ 266"/>
        <xdr:cNvCxnSpPr/>
      </xdr:nvCxnSpPr>
      <xdr:spPr>
        <a:xfrm>
          <a:off x="16230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52087</xdr:rowOff>
    </xdr:from>
    <xdr:ext cx="405111" cy="259045"/>
    <xdr:sp macro="" textlink="">
      <xdr:nvSpPr>
        <xdr:cNvPr id="268" name="【認定こども園・幼稚園・保育所】&#10;有形固定資産減価償却率平均値テキスト"/>
        <xdr:cNvSpPr txBox="1"/>
      </xdr:nvSpPr>
      <xdr:spPr>
        <a:xfrm>
          <a:off x="16357600" y="63957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29210</xdr:rowOff>
    </xdr:from>
    <xdr:to>
      <xdr:col>85</xdr:col>
      <xdr:colOff>177800</xdr:colOff>
      <xdr:row>38</xdr:row>
      <xdr:rowOff>130810</xdr:rowOff>
    </xdr:to>
    <xdr:sp macro="" textlink="">
      <xdr:nvSpPr>
        <xdr:cNvPr id="269" name="フローチャート: 判断 268"/>
        <xdr:cNvSpPr/>
      </xdr:nvSpPr>
      <xdr:spPr>
        <a:xfrm>
          <a:off x="162687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158750</xdr:rowOff>
    </xdr:from>
    <xdr:to>
      <xdr:col>81</xdr:col>
      <xdr:colOff>101600</xdr:colOff>
      <xdr:row>38</xdr:row>
      <xdr:rowOff>88900</xdr:rowOff>
    </xdr:to>
    <xdr:sp macro="" textlink="">
      <xdr:nvSpPr>
        <xdr:cNvPr id="270" name="フローチャート: 判断 269"/>
        <xdr:cNvSpPr/>
      </xdr:nvSpPr>
      <xdr:spPr>
        <a:xfrm>
          <a:off x="15430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53975</xdr:rowOff>
    </xdr:from>
    <xdr:to>
      <xdr:col>76</xdr:col>
      <xdr:colOff>165100</xdr:colOff>
      <xdr:row>38</xdr:row>
      <xdr:rowOff>155575</xdr:rowOff>
    </xdr:to>
    <xdr:sp macro="" textlink="">
      <xdr:nvSpPr>
        <xdr:cNvPr id="271" name="フローチャート: 判断 270"/>
        <xdr:cNvSpPr/>
      </xdr:nvSpPr>
      <xdr:spPr>
        <a:xfrm>
          <a:off x="145415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72" name="テキスト ボックス 27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73" name="テキスト ボックス 27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74" name="テキスト ボックス 27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5" name="テキスト ボックス 27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6" name="テキスト ボックス 27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111125</xdr:rowOff>
    </xdr:from>
    <xdr:to>
      <xdr:col>85</xdr:col>
      <xdr:colOff>177800</xdr:colOff>
      <xdr:row>41</xdr:row>
      <xdr:rowOff>41275</xdr:rowOff>
    </xdr:to>
    <xdr:sp macro="" textlink="">
      <xdr:nvSpPr>
        <xdr:cNvPr id="277" name="楕円 276"/>
        <xdr:cNvSpPr/>
      </xdr:nvSpPr>
      <xdr:spPr>
        <a:xfrm>
          <a:off x="162687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89552</xdr:rowOff>
    </xdr:from>
    <xdr:ext cx="405111" cy="259045"/>
    <xdr:sp macro="" textlink="">
      <xdr:nvSpPr>
        <xdr:cNvPr id="278" name="【認定こども園・幼稚園・保育所】&#10;有形固定資産減価償却率該当値テキスト"/>
        <xdr:cNvSpPr txBox="1"/>
      </xdr:nvSpPr>
      <xdr:spPr>
        <a:xfrm>
          <a:off x="16357600" y="694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151130</xdr:rowOff>
    </xdr:from>
    <xdr:to>
      <xdr:col>81</xdr:col>
      <xdr:colOff>101600</xdr:colOff>
      <xdr:row>41</xdr:row>
      <xdr:rowOff>81280</xdr:rowOff>
    </xdr:to>
    <xdr:sp macro="" textlink="">
      <xdr:nvSpPr>
        <xdr:cNvPr id="279" name="楕円 278"/>
        <xdr:cNvSpPr/>
      </xdr:nvSpPr>
      <xdr:spPr>
        <a:xfrm>
          <a:off x="15430500" y="700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161925</xdr:rowOff>
    </xdr:from>
    <xdr:to>
      <xdr:col>85</xdr:col>
      <xdr:colOff>127000</xdr:colOff>
      <xdr:row>41</xdr:row>
      <xdr:rowOff>30480</xdr:rowOff>
    </xdr:to>
    <xdr:cxnSp macro="">
      <xdr:nvCxnSpPr>
        <xdr:cNvPr id="280" name="直線コネクタ 279"/>
        <xdr:cNvCxnSpPr/>
      </xdr:nvCxnSpPr>
      <xdr:spPr>
        <a:xfrm flipV="1">
          <a:off x="15481300" y="70199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105427</xdr:rowOff>
    </xdr:from>
    <xdr:ext cx="405111" cy="259045"/>
    <xdr:sp macro="" textlink="">
      <xdr:nvSpPr>
        <xdr:cNvPr id="281" name="n_1aveValue【認定こども園・幼稚園・保育所】&#10;有形固定資産減価償却率"/>
        <xdr:cNvSpPr txBox="1"/>
      </xdr:nvSpPr>
      <xdr:spPr>
        <a:xfrm>
          <a:off x="152660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652</xdr:rowOff>
    </xdr:from>
    <xdr:ext cx="405111" cy="259045"/>
    <xdr:sp macro="" textlink="">
      <xdr:nvSpPr>
        <xdr:cNvPr id="282" name="n_2aveValue【認定こども園・幼稚園・保育所】&#10;有形固定資産減価償却率"/>
        <xdr:cNvSpPr txBox="1"/>
      </xdr:nvSpPr>
      <xdr:spPr>
        <a:xfrm>
          <a:off x="14389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72407</xdr:rowOff>
    </xdr:from>
    <xdr:ext cx="405111" cy="259045"/>
    <xdr:sp macro="" textlink="">
      <xdr:nvSpPr>
        <xdr:cNvPr id="283" name="n_1mainValue【認定こども園・幼稚園・保育所】&#10;有形固定資産減価償却率"/>
        <xdr:cNvSpPr txBox="1"/>
      </xdr:nvSpPr>
      <xdr:spPr>
        <a:xfrm>
          <a:off x="15266044" y="710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84" name="正方形/長方形 28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5" name="正方形/長方形 28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6" name="正方形/長方形 28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7" name="正方形/長方形 28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8" name="正方形/長方形 28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9" name="正方形/長方形 28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0" name="正方形/長方形 28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1" name="正方形/長方形 29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2" name="テキスト ボックス 29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3" name="直線コネクタ 29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94" name="直線コネクタ 29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295" name="テキスト ボックス 29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96" name="直線コネクタ 29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297" name="テキスト ボックス 29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98" name="直線コネクタ 29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299" name="テキスト ボックス 29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00" name="直線コネクタ 29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01" name="テキスト ボックス 30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02" name="直線コネクタ 30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03" name="テキスト ボックス 30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0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5334</xdr:rowOff>
    </xdr:from>
    <xdr:to>
      <xdr:col>116</xdr:col>
      <xdr:colOff>62864</xdr:colOff>
      <xdr:row>41</xdr:row>
      <xdr:rowOff>115062</xdr:rowOff>
    </xdr:to>
    <xdr:cxnSp macro="">
      <xdr:nvCxnSpPr>
        <xdr:cNvPr id="305" name="直線コネクタ 304"/>
        <xdr:cNvCxnSpPr/>
      </xdr:nvCxnSpPr>
      <xdr:spPr>
        <a:xfrm flipV="1">
          <a:off x="22160864" y="6006084"/>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06"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07" name="直線コネクタ 306"/>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123461</xdr:rowOff>
    </xdr:from>
    <xdr:ext cx="469744" cy="259045"/>
    <xdr:sp macro="" textlink="">
      <xdr:nvSpPr>
        <xdr:cNvPr id="308" name="【認定こども園・幼稚園・保育所】&#10;一人当たり面積最大値テキスト"/>
        <xdr:cNvSpPr txBox="1"/>
      </xdr:nvSpPr>
      <xdr:spPr>
        <a:xfrm>
          <a:off x="22199600" y="578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5334</xdr:rowOff>
    </xdr:from>
    <xdr:to>
      <xdr:col>116</xdr:col>
      <xdr:colOff>152400</xdr:colOff>
      <xdr:row>35</xdr:row>
      <xdr:rowOff>5334</xdr:rowOff>
    </xdr:to>
    <xdr:cxnSp macro="">
      <xdr:nvCxnSpPr>
        <xdr:cNvPr id="309" name="直線コネクタ 308"/>
        <xdr:cNvCxnSpPr/>
      </xdr:nvCxnSpPr>
      <xdr:spPr>
        <a:xfrm>
          <a:off x="22072600" y="600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155719</xdr:rowOff>
    </xdr:from>
    <xdr:ext cx="469744" cy="259045"/>
    <xdr:sp macro="" textlink="">
      <xdr:nvSpPr>
        <xdr:cNvPr id="310" name="【認定こども園・幼稚園・保育所】&#10;一人当たり面積平均値テキスト"/>
        <xdr:cNvSpPr txBox="1"/>
      </xdr:nvSpPr>
      <xdr:spPr>
        <a:xfrm>
          <a:off x="22199600" y="667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132842</xdr:rowOff>
    </xdr:from>
    <xdr:to>
      <xdr:col>116</xdr:col>
      <xdr:colOff>114300</xdr:colOff>
      <xdr:row>40</xdr:row>
      <xdr:rowOff>62992</xdr:rowOff>
    </xdr:to>
    <xdr:sp macro="" textlink="">
      <xdr:nvSpPr>
        <xdr:cNvPr id="311" name="フローチャート: 判断 310"/>
        <xdr:cNvSpPr/>
      </xdr:nvSpPr>
      <xdr:spPr>
        <a:xfrm>
          <a:off x="221107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132842</xdr:rowOff>
    </xdr:from>
    <xdr:to>
      <xdr:col>112</xdr:col>
      <xdr:colOff>38100</xdr:colOff>
      <xdr:row>40</xdr:row>
      <xdr:rowOff>62992</xdr:rowOff>
    </xdr:to>
    <xdr:sp macro="" textlink="">
      <xdr:nvSpPr>
        <xdr:cNvPr id="312" name="フローチャート: 判断 311"/>
        <xdr:cNvSpPr/>
      </xdr:nvSpPr>
      <xdr:spPr>
        <a:xfrm>
          <a:off x="21272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114554</xdr:rowOff>
    </xdr:from>
    <xdr:to>
      <xdr:col>107</xdr:col>
      <xdr:colOff>101600</xdr:colOff>
      <xdr:row>40</xdr:row>
      <xdr:rowOff>44704</xdr:rowOff>
    </xdr:to>
    <xdr:sp macro="" textlink="">
      <xdr:nvSpPr>
        <xdr:cNvPr id="313" name="フローチャート: 判断 312"/>
        <xdr:cNvSpPr/>
      </xdr:nvSpPr>
      <xdr:spPr>
        <a:xfrm>
          <a:off x="20383500" y="680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14" name="テキスト ボックス 31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15" name="テキスト ボックス 31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16" name="テキスト ボックス 31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17" name="テキスト ボックス 31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8" name="テキスト ボックス 31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16256</xdr:rowOff>
    </xdr:from>
    <xdr:to>
      <xdr:col>116</xdr:col>
      <xdr:colOff>114300</xdr:colOff>
      <xdr:row>40</xdr:row>
      <xdr:rowOff>117856</xdr:rowOff>
    </xdr:to>
    <xdr:sp macro="" textlink="">
      <xdr:nvSpPr>
        <xdr:cNvPr id="319" name="楕円 318"/>
        <xdr:cNvSpPr/>
      </xdr:nvSpPr>
      <xdr:spPr>
        <a:xfrm>
          <a:off x="221107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166133</xdr:rowOff>
    </xdr:from>
    <xdr:ext cx="469744" cy="259045"/>
    <xdr:sp macro="" textlink="">
      <xdr:nvSpPr>
        <xdr:cNvPr id="320" name="【認定こども園・幼稚園・保育所】&#10;一人当たり面積該当値テキスト"/>
        <xdr:cNvSpPr txBox="1"/>
      </xdr:nvSpPr>
      <xdr:spPr>
        <a:xfrm>
          <a:off x="22199600" y="685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321" name="楕円 320"/>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67056</xdr:rowOff>
    </xdr:from>
    <xdr:to>
      <xdr:col>116</xdr:col>
      <xdr:colOff>63500</xdr:colOff>
      <xdr:row>40</xdr:row>
      <xdr:rowOff>67056</xdr:rowOff>
    </xdr:to>
    <xdr:cxnSp macro="">
      <xdr:nvCxnSpPr>
        <xdr:cNvPr id="322" name="直線コネクタ 321"/>
        <xdr:cNvCxnSpPr/>
      </xdr:nvCxnSpPr>
      <xdr:spPr>
        <a:xfrm>
          <a:off x="21323300" y="69250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79519</xdr:rowOff>
    </xdr:from>
    <xdr:ext cx="469744" cy="259045"/>
    <xdr:sp macro="" textlink="">
      <xdr:nvSpPr>
        <xdr:cNvPr id="323" name="n_1aveValue【認定こども園・幼稚園・保育所】&#10;一人当たり面積"/>
        <xdr:cNvSpPr txBox="1"/>
      </xdr:nvSpPr>
      <xdr:spPr>
        <a:xfrm>
          <a:off x="21075727" y="659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61231</xdr:rowOff>
    </xdr:from>
    <xdr:ext cx="469744" cy="259045"/>
    <xdr:sp macro="" textlink="">
      <xdr:nvSpPr>
        <xdr:cNvPr id="324" name="n_2aveValue【認定こども園・幼稚園・保育所】&#10;一人当たり面積"/>
        <xdr:cNvSpPr txBox="1"/>
      </xdr:nvSpPr>
      <xdr:spPr>
        <a:xfrm>
          <a:off x="20199427" y="657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325" name="n_1mainValue【認定こども園・幼稚園・保育所】&#10;一人当たり面積"/>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26" name="正方形/長方形 3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27" name="正方形/長方形 3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28" name="正方形/長方形 3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29" name="正方形/長方形 3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0" name="正方形/長方形 3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1" name="正方形/長方形 3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2" name="正方形/長方形 3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33" name="正方形/長方形 3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34" name="テキスト ボックス 3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35" name="直線コネクタ 3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36" name="テキスト ボックス 3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37" name="直線コネクタ 3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38" name="テキスト ボックス 3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39" name="直線コネクタ 3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0" name="テキスト ボックス 3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1" name="直線コネクタ 3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2" name="テキスト ボックス 3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43" name="直線コネクタ 3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44" name="テキスト ボックス 3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45" name="直線コネクタ 3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46" name="テキスト ボックス 3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47" name="直線コネクタ 3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48" name="テキスト ボックス 3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15240</xdr:rowOff>
    </xdr:from>
    <xdr:to>
      <xdr:col>85</xdr:col>
      <xdr:colOff>126364</xdr:colOff>
      <xdr:row>63</xdr:row>
      <xdr:rowOff>125730</xdr:rowOff>
    </xdr:to>
    <xdr:cxnSp macro="">
      <xdr:nvCxnSpPr>
        <xdr:cNvPr id="350" name="直線コネクタ 349"/>
        <xdr:cNvCxnSpPr/>
      </xdr:nvCxnSpPr>
      <xdr:spPr>
        <a:xfrm flipV="1">
          <a:off x="16318864" y="9787890"/>
          <a:ext cx="0" cy="1139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351" name="【学校施設】&#10;有形固定資産減価償却率最小値テキスト"/>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352" name="直線コネクタ 351"/>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133367</xdr:rowOff>
    </xdr:from>
    <xdr:ext cx="405111" cy="259045"/>
    <xdr:sp macro="" textlink="">
      <xdr:nvSpPr>
        <xdr:cNvPr id="353" name="【学校施設】&#10;有形固定資産減価償却率最大値テキスト"/>
        <xdr:cNvSpPr txBox="1"/>
      </xdr:nvSpPr>
      <xdr:spPr>
        <a:xfrm>
          <a:off x="16357600" y="9563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15240</xdr:rowOff>
    </xdr:from>
    <xdr:to>
      <xdr:col>86</xdr:col>
      <xdr:colOff>25400</xdr:colOff>
      <xdr:row>57</xdr:row>
      <xdr:rowOff>15240</xdr:rowOff>
    </xdr:to>
    <xdr:cxnSp macro="">
      <xdr:nvCxnSpPr>
        <xdr:cNvPr id="354" name="直線コネクタ 353"/>
        <xdr:cNvCxnSpPr/>
      </xdr:nvCxnSpPr>
      <xdr:spPr>
        <a:xfrm>
          <a:off x="16230600" y="97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53357</xdr:rowOff>
    </xdr:from>
    <xdr:ext cx="405111" cy="259045"/>
    <xdr:sp macro="" textlink="">
      <xdr:nvSpPr>
        <xdr:cNvPr id="355" name="【学校施設】&#10;有形固定資産減価償却率平均値テキスト"/>
        <xdr:cNvSpPr txBox="1"/>
      </xdr:nvSpPr>
      <xdr:spPr>
        <a:xfrm>
          <a:off x="16357600" y="1034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356" name="フローチャート: 判断 355"/>
        <xdr:cNvSpPr/>
      </xdr:nvSpPr>
      <xdr:spPr>
        <a:xfrm>
          <a:off x="16268700"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82550</xdr:rowOff>
    </xdr:from>
    <xdr:to>
      <xdr:col>81</xdr:col>
      <xdr:colOff>101600</xdr:colOff>
      <xdr:row>61</xdr:row>
      <xdr:rowOff>12700</xdr:rowOff>
    </xdr:to>
    <xdr:sp macro="" textlink="">
      <xdr:nvSpPr>
        <xdr:cNvPr id="357" name="フローチャート: 判断 356"/>
        <xdr:cNvSpPr/>
      </xdr:nvSpPr>
      <xdr:spPr>
        <a:xfrm>
          <a:off x="154305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170180</xdr:rowOff>
    </xdr:from>
    <xdr:to>
      <xdr:col>76</xdr:col>
      <xdr:colOff>165100</xdr:colOff>
      <xdr:row>61</xdr:row>
      <xdr:rowOff>100330</xdr:rowOff>
    </xdr:to>
    <xdr:sp macro="" textlink="">
      <xdr:nvSpPr>
        <xdr:cNvPr id="358" name="フローチャート: 判断 357"/>
        <xdr:cNvSpPr/>
      </xdr:nvSpPr>
      <xdr:spPr>
        <a:xfrm>
          <a:off x="145415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59" name="テキスト ボックス 3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0" name="テキスト ボックス 3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1" name="テキスト ボックス 3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2" name="テキスト ボックス 3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63" name="テキスト ボックス 3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120650</xdr:rowOff>
    </xdr:from>
    <xdr:to>
      <xdr:col>85</xdr:col>
      <xdr:colOff>177800</xdr:colOff>
      <xdr:row>58</xdr:row>
      <xdr:rowOff>50800</xdr:rowOff>
    </xdr:to>
    <xdr:sp macro="" textlink="">
      <xdr:nvSpPr>
        <xdr:cNvPr id="364" name="楕円 363"/>
        <xdr:cNvSpPr/>
      </xdr:nvSpPr>
      <xdr:spPr>
        <a:xfrm>
          <a:off x="162687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143527</xdr:rowOff>
    </xdr:from>
    <xdr:ext cx="405111" cy="259045"/>
    <xdr:sp macro="" textlink="">
      <xdr:nvSpPr>
        <xdr:cNvPr id="365" name="【学校施設】&#10;有形固定資産減価償却率該当値テキスト"/>
        <xdr:cNvSpPr txBox="1"/>
      </xdr:nvSpPr>
      <xdr:spPr>
        <a:xfrm>
          <a:off x="16357600"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97790</xdr:rowOff>
    </xdr:from>
    <xdr:to>
      <xdr:col>81</xdr:col>
      <xdr:colOff>101600</xdr:colOff>
      <xdr:row>58</xdr:row>
      <xdr:rowOff>27940</xdr:rowOff>
    </xdr:to>
    <xdr:sp macro="" textlink="">
      <xdr:nvSpPr>
        <xdr:cNvPr id="366" name="楕円 365"/>
        <xdr:cNvSpPr/>
      </xdr:nvSpPr>
      <xdr:spPr>
        <a:xfrm>
          <a:off x="15430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148590</xdr:rowOff>
    </xdr:from>
    <xdr:to>
      <xdr:col>85</xdr:col>
      <xdr:colOff>127000</xdr:colOff>
      <xdr:row>58</xdr:row>
      <xdr:rowOff>0</xdr:rowOff>
    </xdr:to>
    <xdr:cxnSp macro="">
      <xdr:nvCxnSpPr>
        <xdr:cNvPr id="367" name="直線コネクタ 366"/>
        <xdr:cNvCxnSpPr/>
      </xdr:nvCxnSpPr>
      <xdr:spPr>
        <a:xfrm>
          <a:off x="15481300" y="9921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3827</xdr:rowOff>
    </xdr:from>
    <xdr:ext cx="405111" cy="259045"/>
    <xdr:sp macro="" textlink="">
      <xdr:nvSpPr>
        <xdr:cNvPr id="368" name="n_1aveValue【学校施設】&#10;有形固定資産減価償却率"/>
        <xdr:cNvSpPr txBox="1"/>
      </xdr:nvSpPr>
      <xdr:spPr>
        <a:xfrm>
          <a:off x="15266044" y="1046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116857</xdr:rowOff>
    </xdr:from>
    <xdr:ext cx="405111" cy="259045"/>
    <xdr:sp macro="" textlink="">
      <xdr:nvSpPr>
        <xdr:cNvPr id="369" name="n_2aveValue【学校施設】&#10;有形固定資産減価償却率"/>
        <xdr:cNvSpPr txBox="1"/>
      </xdr:nvSpPr>
      <xdr:spPr>
        <a:xfrm>
          <a:off x="14389744" y="10232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44467</xdr:rowOff>
    </xdr:from>
    <xdr:ext cx="405111" cy="259045"/>
    <xdr:sp macro="" textlink="">
      <xdr:nvSpPr>
        <xdr:cNvPr id="370" name="n_1mainValue【学校施設】&#10;有形固定資産減価償却率"/>
        <xdr:cNvSpPr txBox="1"/>
      </xdr:nvSpPr>
      <xdr:spPr>
        <a:xfrm>
          <a:off x="15266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1" name="正方形/長方形 3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2" name="正方形/長方形 3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73" name="正方形/長方形 3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74" name="正方形/長方形 3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75" name="正方形/長方形 3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76" name="正方形/長方形 3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77" name="正方形/長方形 3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78" name="正方形/長方形 3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79" name="テキスト ボックス 3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0" name="直線コネクタ 3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381" name="テキスト ボックス 38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382" name="直線コネクタ 38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83" name="テキスト ボックス 38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84" name="直線コネクタ 38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85" name="テキスト ボックス 38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86" name="直線コネクタ 38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87" name="テキスト ボックス 38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88" name="直線コネクタ 38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89" name="テキスト ボックス 38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90" name="直線コネクタ 38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91" name="テキスト ボックス 39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92" name="直線コネクタ 39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93" name="テキスト ボックス 39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4" name="直線コネクタ 3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95" name="テキスト ボックス 3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9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15240</xdr:rowOff>
    </xdr:to>
    <xdr:cxnSp macro="">
      <xdr:nvCxnSpPr>
        <xdr:cNvPr id="397" name="直線コネクタ 396"/>
        <xdr:cNvCxnSpPr/>
      </xdr:nvCxnSpPr>
      <xdr:spPr>
        <a:xfrm flipV="1">
          <a:off x="22160864" y="9617528"/>
          <a:ext cx="0" cy="1370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19067</xdr:rowOff>
    </xdr:from>
    <xdr:ext cx="469744" cy="259045"/>
    <xdr:sp macro="" textlink="">
      <xdr:nvSpPr>
        <xdr:cNvPr id="398" name="【学校施設】&#10;一人当たり面積最小値テキスト"/>
        <xdr:cNvSpPr txBox="1"/>
      </xdr:nvSpPr>
      <xdr:spPr>
        <a:xfrm>
          <a:off x="22199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15240</xdr:rowOff>
    </xdr:from>
    <xdr:to>
      <xdr:col>116</xdr:col>
      <xdr:colOff>152400</xdr:colOff>
      <xdr:row>64</xdr:row>
      <xdr:rowOff>15240</xdr:rowOff>
    </xdr:to>
    <xdr:cxnSp macro="">
      <xdr:nvCxnSpPr>
        <xdr:cNvPr id="399" name="直線コネクタ 398"/>
        <xdr:cNvCxnSpPr/>
      </xdr:nvCxnSpPr>
      <xdr:spPr>
        <a:xfrm>
          <a:off x="22072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400" name="【学校施設】&#10;一人当たり面積最大値テキスト"/>
        <xdr:cNvSpPr txBox="1"/>
      </xdr:nvSpPr>
      <xdr:spPr>
        <a:xfrm>
          <a:off x="22199600" y="939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401" name="直線コネクタ 400"/>
        <xdr:cNvCxnSpPr/>
      </xdr:nvCxnSpPr>
      <xdr:spPr>
        <a:xfrm>
          <a:off x="22072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10177</xdr:rowOff>
    </xdr:from>
    <xdr:ext cx="469744" cy="259045"/>
    <xdr:sp macro="" textlink="">
      <xdr:nvSpPr>
        <xdr:cNvPr id="402" name="【学校施設】&#10;一人当たり面積平均値テキスト"/>
        <xdr:cNvSpPr txBox="1"/>
      </xdr:nvSpPr>
      <xdr:spPr>
        <a:xfrm>
          <a:off x="22199600" y="1012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158750</xdr:rowOff>
    </xdr:from>
    <xdr:to>
      <xdr:col>116</xdr:col>
      <xdr:colOff>114300</xdr:colOff>
      <xdr:row>60</xdr:row>
      <xdr:rowOff>88900</xdr:rowOff>
    </xdr:to>
    <xdr:sp macro="" textlink="">
      <xdr:nvSpPr>
        <xdr:cNvPr id="403" name="フローチャート: 判断 402"/>
        <xdr:cNvSpPr/>
      </xdr:nvSpPr>
      <xdr:spPr>
        <a:xfrm>
          <a:off x="221107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17780</xdr:rowOff>
    </xdr:from>
    <xdr:to>
      <xdr:col>112</xdr:col>
      <xdr:colOff>38100</xdr:colOff>
      <xdr:row>60</xdr:row>
      <xdr:rowOff>119380</xdr:rowOff>
    </xdr:to>
    <xdr:sp macro="" textlink="">
      <xdr:nvSpPr>
        <xdr:cNvPr id="404" name="フローチャート: 判断 403"/>
        <xdr:cNvSpPr/>
      </xdr:nvSpPr>
      <xdr:spPr>
        <a:xfrm>
          <a:off x="21272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18869</xdr:rowOff>
    </xdr:from>
    <xdr:to>
      <xdr:col>107</xdr:col>
      <xdr:colOff>101600</xdr:colOff>
      <xdr:row>60</xdr:row>
      <xdr:rowOff>120469</xdr:rowOff>
    </xdr:to>
    <xdr:sp macro="" textlink="">
      <xdr:nvSpPr>
        <xdr:cNvPr id="405" name="フローチャート: 判断 404"/>
        <xdr:cNvSpPr/>
      </xdr:nvSpPr>
      <xdr:spPr>
        <a:xfrm>
          <a:off x="20383500" y="1030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06" name="テキスト ボックス 4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07" name="テキスト ボックス 4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08" name="テキスト ボックス 4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09" name="テキスト ボックス 4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0" name="テキスト ボックス 4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411" name="楕円 410"/>
        <xdr:cNvSpPr/>
      </xdr:nvSpPr>
      <xdr:spPr>
        <a:xfrm>
          <a:off x="221107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159493</xdr:rowOff>
    </xdr:from>
    <xdr:ext cx="469744" cy="259045"/>
    <xdr:sp macro="" textlink="">
      <xdr:nvSpPr>
        <xdr:cNvPr id="412" name="【学校施設】&#10;一人当たり面積該当値テキスト"/>
        <xdr:cNvSpPr txBox="1"/>
      </xdr:nvSpPr>
      <xdr:spPr>
        <a:xfrm>
          <a:off x="22199600" y="1044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3084</xdr:rowOff>
    </xdr:from>
    <xdr:to>
      <xdr:col>112</xdr:col>
      <xdr:colOff>38100</xdr:colOff>
      <xdr:row>61</xdr:row>
      <xdr:rowOff>104684</xdr:rowOff>
    </xdr:to>
    <xdr:sp macro="" textlink="">
      <xdr:nvSpPr>
        <xdr:cNvPr id="413" name="楕円 412"/>
        <xdr:cNvSpPr/>
      </xdr:nvSpPr>
      <xdr:spPr>
        <a:xfrm>
          <a:off x="21272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53884</xdr:rowOff>
    </xdr:from>
    <xdr:to>
      <xdr:col>116</xdr:col>
      <xdr:colOff>63500</xdr:colOff>
      <xdr:row>61</xdr:row>
      <xdr:rowOff>60416</xdr:rowOff>
    </xdr:to>
    <xdr:cxnSp macro="">
      <xdr:nvCxnSpPr>
        <xdr:cNvPr id="414" name="直線コネクタ 413"/>
        <xdr:cNvCxnSpPr/>
      </xdr:nvCxnSpPr>
      <xdr:spPr>
        <a:xfrm>
          <a:off x="21323300" y="105123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135907</xdr:rowOff>
    </xdr:from>
    <xdr:ext cx="469744" cy="259045"/>
    <xdr:sp macro="" textlink="">
      <xdr:nvSpPr>
        <xdr:cNvPr id="415" name="n_1aveValue【学校施設】&#10;一人当たり面積"/>
        <xdr:cNvSpPr txBox="1"/>
      </xdr:nvSpPr>
      <xdr:spPr>
        <a:xfrm>
          <a:off x="21075727" y="1008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136996</xdr:rowOff>
    </xdr:from>
    <xdr:ext cx="469744" cy="259045"/>
    <xdr:sp macro="" textlink="">
      <xdr:nvSpPr>
        <xdr:cNvPr id="416" name="n_2aveValue【学校施設】&#10;一人当たり面積"/>
        <xdr:cNvSpPr txBox="1"/>
      </xdr:nvSpPr>
      <xdr:spPr>
        <a:xfrm>
          <a:off x="20199427" y="1008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95811</xdr:rowOff>
    </xdr:from>
    <xdr:ext cx="469744" cy="259045"/>
    <xdr:sp macro="" textlink="">
      <xdr:nvSpPr>
        <xdr:cNvPr id="417" name="n_1mainValue【学校施設】&#10;一人当たり面積"/>
        <xdr:cNvSpPr txBox="1"/>
      </xdr:nvSpPr>
      <xdr:spPr>
        <a:xfrm>
          <a:off x="21075727" y="1055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28" name="テキスト ボックス 42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29" name="直線コネクタ 42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30" name="テキスト ボックス 42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31" name="直線コネクタ 43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32" name="テキスト ボックス 43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33" name="直線コネクタ 43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34" name="テキスト ボックス 43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35" name="直線コネクタ 43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36" name="テキスト ボックス 43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37" name="直線コネクタ 43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38" name="テキスト ボックス 43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39" name="直線コネクタ 43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0" name="テキスト ボックス 43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121920</xdr:rowOff>
    </xdr:to>
    <xdr:cxnSp macro="">
      <xdr:nvCxnSpPr>
        <xdr:cNvPr id="442" name="直線コネクタ 441"/>
        <xdr:cNvCxnSpPr/>
      </xdr:nvCxnSpPr>
      <xdr:spPr>
        <a:xfrm flipV="1">
          <a:off x="16318864" y="1333500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125747</xdr:rowOff>
    </xdr:from>
    <xdr:ext cx="405111" cy="259045"/>
    <xdr:sp macro="" textlink="">
      <xdr:nvSpPr>
        <xdr:cNvPr id="443" name="【児童館】&#10;有形固定資産減価償却率最小値テキスト"/>
        <xdr:cNvSpPr txBox="1"/>
      </xdr:nvSpPr>
      <xdr:spPr>
        <a:xfrm>
          <a:off x="16357600" y="1487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121920</xdr:rowOff>
    </xdr:from>
    <xdr:to>
      <xdr:col>86</xdr:col>
      <xdr:colOff>25400</xdr:colOff>
      <xdr:row>86</xdr:row>
      <xdr:rowOff>121920</xdr:rowOff>
    </xdr:to>
    <xdr:cxnSp macro="">
      <xdr:nvCxnSpPr>
        <xdr:cNvPr id="444" name="直線コネクタ 443"/>
        <xdr:cNvCxnSpPr/>
      </xdr:nvCxnSpPr>
      <xdr:spPr>
        <a:xfrm>
          <a:off x="16230600" y="1486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4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46" name="直線コネクタ 44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111141</xdr:rowOff>
    </xdr:from>
    <xdr:ext cx="405111" cy="259045"/>
    <xdr:sp macro="" textlink="">
      <xdr:nvSpPr>
        <xdr:cNvPr id="447" name="【児童館】&#10;有形固定資産減価償却率平均値テキスト"/>
        <xdr:cNvSpPr txBox="1"/>
      </xdr:nvSpPr>
      <xdr:spPr>
        <a:xfrm>
          <a:off x="16357600" y="1399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88264</xdr:rowOff>
    </xdr:from>
    <xdr:to>
      <xdr:col>85</xdr:col>
      <xdr:colOff>177800</xdr:colOff>
      <xdr:row>83</xdr:row>
      <xdr:rowOff>18414</xdr:rowOff>
    </xdr:to>
    <xdr:sp macro="" textlink="">
      <xdr:nvSpPr>
        <xdr:cNvPr id="448" name="フローチャート: 判断 447"/>
        <xdr:cNvSpPr/>
      </xdr:nvSpPr>
      <xdr:spPr>
        <a:xfrm>
          <a:off x="16268700" y="1414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101600</xdr:rowOff>
    </xdr:from>
    <xdr:to>
      <xdr:col>81</xdr:col>
      <xdr:colOff>101600</xdr:colOff>
      <xdr:row>83</xdr:row>
      <xdr:rowOff>31750</xdr:rowOff>
    </xdr:to>
    <xdr:sp macro="" textlink="">
      <xdr:nvSpPr>
        <xdr:cNvPr id="449" name="フローチャート: 判断 448"/>
        <xdr:cNvSpPr/>
      </xdr:nvSpPr>
      <xdr:spPr>
        <a:xfrm>
          <a:off x="15430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103505</xdr:rowOff>
    </xdr:from>
    <xdr:to>
      <xdr:col>76</xdr:col>
      <xdr:colOff>165100</xdr:colOff>
      <xdr:row>84</xdr:row>
      <xdr:rowOff>33655</xdr:rowOff>
    </xdr:to>
    <xdr:sp macro="" textlink="">
      <xdr:nvSpPr>
        <xdr:cNvPr id="450" name="フローチャート: 判断 449"/>
        <xdr:cNvSpPr/>
      </xdr:nvSpPr>
      <xdr:spPr>
        <a:xfrm>
          <a:off x="14541500" y="1433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1" name="テキスト ボックス 45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2" name="テキスト ボックス 45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3" name="テキスト ボックス 45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4" name="テキスト ボックス 45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5" name="テキスト ボックス 45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154939</xdr:rowOff>
    </xdr:from>
    <xdr:to>
      <xdr:col>85</xdr:col>
      <xdr:colOff>177800</xdr:colOff>
      <xdr:row>86</xdr:row>
      <xdr:rowOff>85089</xdr:rowOff>
    </xdr:to>
    <xdr:sp macro="" textlink="">
      <xdr:nvSpPr>
        <xdr:cNvPr id="456" name="楕円 455"/>
        <xdr:cNvSpPr/>
      </xdr:nvSpPr>
      <xdr:spPr>
        <a:xfrm>
          <a:off x="162687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69866</xdr:rowOff>
    </xdr:from>
    <xdr:ext cx="405111" cy="259045"/>
    <xdr:sp macro="" textlink="">
      <xdr:nvSpPr>
        <xdr:cNvPr id="457" name="【児童館】&#10;有形固定資産減価償却率該当値テキスト"/>
        <xdr:cNvSpPr txBox="1"/>
      </xdr:nvSpPr>
      <xdr:spPr>
        <a:xfrm>
          <a:off x="16357600" y="14643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21589</xdr:rowOff>
    </xdr:from>
    <xdr:to>
      <xdr:col>81</xdr:col>
      <xdr:colOff>101600</xdr:colOff>
      <xdr:row>86</xdr:row>
      <xdr:rowOff>123189</xdr:rowOff>
    </xdr:to>
    <xdr:sp macro="" textlink="">
      <xdr:nvSpPr>
        <xdr:cNvPr id="458" name="楕円 457"/>
        <xdr:cNvSpPr/>
      </xdr:nvSpPr>
      <xdr:spPr>
        <a:xfrm>
          <a:off x="15430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34289</xdr:rowOff>
    </xdr:from>
    <xdr:to>
      <xdr:col>85</xdr:col>
      <xdr:colOff>127000</xdr:colOff>
      <xdr:row>86</xdr:row>
      <xdr:rowOff>72389</xdr:rowOff>
    </xdr:to>
    <xdr:cxnSp macro="">
      <xdr:nvCxnSpPr>
        <xdr:cNvPr id="459" name="直線コネクタ 458"/>
        <xdr:cNvCxnSpPr/>
      </xdr:nvCxnSpPr>
      <xdr:spPr>
        <a:xfrm flipV="1">
          <a:off x="15481300" y="14778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48277</xdr:rowOff>
    </xdr:from>
    <xdr:ext cx="405111" cy="259045"/>
    <xdr:sp macro="" textlink="">
      <xdr:nvSpPr>
        <xdr:cNvPr id="460" name="n_1aveValue【児童館】&#10;有形固定資産減価償却率"/>
        <xdr:cNvSpPr txBox="1"/>
      </xdr:nvSpPr>
      <xdr:spPr>
        <a:xfrm>
          <a:off x="152660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50182</xdr:rowOff>
    </xdr:from>
    <xdr:ext cx="405111" cy="259045"/>
    <xdr:sp macro="" textlink="">
      <xdr:nvSpPr>
        <xdr:cNvPr id="461" name="n_2aveValue【児童館】&#10;有形固定資産減価償却率"/>
        <xdr:cNvSpPr txBox="1"/>
      </xdr:nvSpPr>
      <xdr:spPr>
        <a:xfrm>
          <a:off x="14389744" y="1410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114316</xdr:rowOff>
    </xdr:from>
    <xdr:ext cx="405111" cy="259045"/>
    <xdr:sp macro="" textlink="">
      <xdr:nvSpPr>
        <xdr:cNvPr id="462" name="n_1mainValue【児童館】&#10;有形固定資産減価償却率"/>
        <xdr:cNvSpPr txBox="1"/>
      </xdr:nvSpPr>
      <xdr:spPr>
        <a:xfrm>
          <a:off x="15266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63" name="正方形/長方形 46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64" name="正方形/長方形 46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65" name="正方形/長方形 46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66" name="正方形/長方形 46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67" name="正方形/長方形 46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68" name="正方形/長方形 46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69" name="正方形/長方形 46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0" name="正方形/長方形 46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1" name="テキスト ボックス 47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2" name="直線コネクタ 47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73" name="直線コネクタ 47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74" name="テキスト ボックス 47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75" name="直線コネクタ 47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76" name="テキスト ボックス 47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77" name="直線コネクタ 47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78" name="テキスト ボックス 47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79" name="直線コネクタ 47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0" name="テキスト ボックス 47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1" name="直線コネクタ 48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2" name="テキスト ボックス 48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83" name="直線コネクタ 48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84" name="テキスト ボックス 48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8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85</xdr:row>
      <xdr:rowOff>133350</xdr:rowOff>
    </xdr:to>
    <xdr:cxnSp macro="">
      <xdr:nvCxnSpPr>
        <xdr:cNvPr id="486" name="直線コネクタ 485"/>
        <xdr:cNvCxnSpPr/>
      </xdr:nvCxnSpPr>
      <xdr:spPr>
        <a:xfrm flipV="1">
          <a:off x="22160864" y="133350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137177</xdr:rowOff>
    </xdr:from>
    <xdr:ext cx="469744" cy="259045"/>
    <xdr:sp macro="" textlink="">
      <xdr:nvSpPr>
        <xdr:cNvPr id="487" name="【児童館】&#10;一人当たり面積最小値テキスト"/>
        <xdr:cNvSpPr txBox="1"/>
      </xdr:nvSpPr>
      <xdr:spPr>
        <a:xfrm>
          <a:off x="221996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133350</xdr:rowOff>
    </xdr:from>
    <xdr:to>
      <xdr:col>116</xdr:col>
      <xdr:colOff>152400</xdr:colOff>
      <xdr:row>85</xdr:row>
      <xdr:rowOff>133350</xdr:rowOff>
    </xdr:to>
    <xdr:cxnSp macro="">
      <xdr:nvCxnSpPr>
        <xdr:cNvPr id="488" name="直線コネクタ 487"/>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489"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490" name="直線コネクタ 489"/>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49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492" name="フローチャート: 判断 49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493" name="フローチャート: 判断 492"/>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25400</xdr:rowOff>
    </xdr:from>
    <xdr:to>
      <xdr:col>107</xdr:col>
      <xdr:colOff>101600</xdr:colOff>
      <xdr:row>82</xdr:row>
      <xdr:rowOff>127000</xdr:rowOff>
    </xdr:to>
    <xdr:sp macro="" textlink="">
      <xdr:nvSpPr>
        <xdr:cNvPr id="494" name="フローチャート: 判断 493"/>
        <xdr:cNvSpPr/>
      </xdr:nvSpPr>
      <xdr:spPr>
        <a:xfrm>
          <a:off x="20383500" y="1408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95" name="テキスト ボックス 49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96" name="テキスト ボックス 49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97" name="テキスト ボックス 49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98" name="テキスト ボックス 49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99" name="テキスト ボックス 49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00" name="楕円 499"/>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80027</xdr:rowOff>
    </xdr:from>
    <xdr:ext cx="469744" cy="259045"/>
    <xdr:sp macro="" textlink="">
      <xdr:nvSpPr>
        <xdr:cNvPr id="501" name="【児童館】&#10;一人当たり面積該当値テキスト"/>
        <xdr:cNvSpPr txBox="1"/>
      </xdr:nvSpPr>
      <xdr:spPr>
        <a:xfrm>
          <a:off x="221996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101600</xdr:rowOff>
    </xdr:from>
    <xdr:to>
      <xdr:col>112</xdr:col>
      <xdr:colOff>38100</xdr:colOff>
      <xdr:row>83</xdr:row>
      <xdr:rowOff>31750</xdr:rowOff>
    </xdr:to>
    <xdr:sp macro="" textlink="">
      <xdr:nvSpPr>
        <xdr:cNvPr id="502" name="楕円 501"/>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152400</xdr:rowOff>
    </xdr:to>
    <xdr:cxnSp macro="">
      <xdr:nvCxnSpPr>
        <xdr:cNvPr id="503" name="直線コネクタ 502"/>
        <xdr:cNvCxnSpPr/>
      </xdr:nvCxnSpPr>
      <xdr:spPr>
        <a:xfrm>
          <a:off x="21323300" y="14211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504" name="n_1ave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143527</xdr:rowOff>
    </xdr:from>
    <xdr:ext cx="469744" cy="259045"/>
    <xdr:sp macro="" textlink="">
      <xdr:nvSpPr>
        <xdr:cNvPr id="505" name="n_2aveValue【児童館】&#10;一人当たり面積"/>
        <xdr:cNvSpPr txBox="1"/>
      </xdr:nvSpPr>
      <xdr:spPr>
        <a:xfrm>
          <a:off x="201994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48277</xdr:rowOff>
    </xdr:from>
    <xdr:ext cx="469744" cy="259045"/>
    <xdr:sp macro="" textlink="">
      <xdr:nvSpPr>
        <xdr:cNvPr id="506" name="n_1mainValue【児童館】&#10;一人当たり面積"/>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07" name="正方形/長方形 50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8" name="正方形/長方形 50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9" name="正方形/長方形 50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0" name="正方形/長方形 50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1" name="正方形/長方形 51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2" name="正方形/長方形 51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3" name="正方形/長方形 51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4" name="正方形/長方形 51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5" name="テキスト ボックス 51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6" name="直線コネクタ 51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17" name="テキスト ボックス 516"/>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76200</xdr:rowOff>
    </xdr:from>
    <xdr:to>
      <xdr:col>89</xdr:col>
      <xdr:colOff>177800</xdr:colOff>
      <xdr:row>109</xdr:row>
      <xdr:rowOff>76200</xdr:rowOff>
    </xdr:to>
    <xdr:cxnSp macro="">
      <xdr:nvCxnSpPr>
        <xdr:cNvPr id="518" name="直線コネクタ 517"/>
        <xdr:cNvCxnSpPr/>
      </xdr:nvCxnSpPr>
      <xdr:spPr>
        <a:xfrm>
          <a:off x="12446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105427</xdr:rowOff>
    </xdr:from>
    <xdr:ext cx="403059" cy="259045"/>
    <xdr:sp macro="" textlink="">
      <xdr:nvSpPr>
        <xdr:cNvPr id="519" name="テキスト ボックス 518"/>
        <xdr:cNvSpPr txBox="1"/>
      </xdr:nvSpPr>
      <xdr:spPr>
        <a:xfrm>
          <a:off x="12042941" y="1862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133350</xdr:rowOff>
    </xdr:from>
    <xdr:to>
      <xdr:col>89</xdr:col>
      <xdr:colOff>177800</xdr:colOff>
      <xdr:row>107</xdr:row>
      <xdr:rowOff>133350</xdr:rowOff>
    </xdr:to>
    <xdr:cxnSp macro="">
      <xdr:nvCxnSpPr>
        <xdr:cNvPr id="520" name="直線コネクタ 519"/>
        <xdr:cNvCxnSpPr/>
      </xdr:nvCxnSpPr>
      <xdr:spPr>
        <a:xfrm>
          <a:off x="12446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162577</xdr:rowOff>
    </xdr:from>
    <xdr:ext cx="403059" cy="259045"/>
    <xdr:sp macro="" textlink="">
      <xdr:nvSpPr>
        <xdr:cNvPr id="521" name="テキスト ボックス 520"/>
        <xdr:cNvSpPr txBox="1"/>
      </xdr:nvSpPr>
      <xdr:spPr>
        <a:xfrm>
          <a:off x="1204294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19050</xdr:rowOff>
    </xdr:from>
    <xdr:to>
      <xdr:col>89</xdr:col>
      <xdr:colOff>177800</xdr:colOff>
      <xdr:row>106</xdr:row>
      <xdr:rowOff>19050</xdr:rowOff>
    </xdr:to>
    <xdr:cxnSp macro="">
      <xdr:nvCxnSpPr>
        <xdr:cNvPr id="522" name="直線コネクタ 521"/>
        <xdr:cNvCxnSpPr/>
      </xdr:nvCxnSpPr>
      <xdr:spPr>
        <a:xfrm>
          <a:off x="12446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48277</xdr:rowOff>
    </xdr:from>
    <xdr:ext cx="403059" cy="259045"/>
    <xdr:sp macro="" textlink="">
      <xdr:nvSpPr>
        <xdr:cNvPr id="523" name="テキスト ボックス 522"/>
        <xdr:cNvSpPr txBox="1"/>
      </xdr:nvSpPr>
      <xdr:spPr>
        <a:xfrm>
          <a:off x="12042941" y="1805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4" name="直線コネクタ 52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5" name="テキスト ボックス 52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133350</xdr:rowOff>
    </xdr:from>
    <xdr:to>
      <xdr:col>89</xdr:col>
      <xdr:colOff>177800</xdr:colOff>
      <xdr:row>102</xdr:row>
      <xdr:rowOff>133350</xdr:rowOff>
    </xdr:to>
    <xdr:cxnSp macro="">
      <xdr:nvCxnSpPr>
        <xdr:cNvPr id="526" name="直線コネクタ 525"/>
        <xdr:cNvCxnSpPr/>
      </xdr:nvCxnSpPr>
      <xdr:spPr>
        <a:xfrm>
          <a:off x="12446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162577</xdr:rowOff>
    </xdr:from>
    <xdr:ext cx="403059" cy="259045"/>
    <xdr:sp macro="" textlink="">
      <xdr:nvSpPr>
        <xdr:cNvPr id="527" name="テキスト ボックス 526"/>
        <xdr:cNvSpPr txBox="1"/>
      </xdr:nvSpPr>
      <xdr:spPr>
        <a:xfrm>
          <a:off x="12042941" y="1747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19050</xdr:rowOff>
    </xdr:from>
    <xdr:to>
      <xdr:col>89</xdr:col>
      <xdr:colOff>177800</xdr:colOff>
      <xdr:row>101</xdr:row>
      <xdr:rowOff>19050</xdr:rowOff>
    </xdr:to>
    <xdr:cxnSp macro="">
      <xdr:nvCxnSpPr>
        <xdr:cNvPr id="528" name="直線コネクタ 527"/>
        <xdr:cNvCxnSpPr/>
      </xdr:nvCxnSpPr>
      <xdr:spPr>
        <a:xfrm>
          <a:off x="12446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48277</xdr:rowOff>
    </xdr:from>
    <xdr:ext cx="403059" cy="259045"/>
    <xdr:sp macro="" textlink="">
      <xdr:nvSpPr>
        <xdr:cNvPr id="529" name="テキスト ボックス 528"/>
        <xdr:cNvSpPr txBox="1"/>
      </xdr:nvSpPr>
      <xdr:spPr>
        <a:xfrm>
          <a:off x="1204294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76200</xdr:rowOff>
    </xdr:from>
    <xdr:to>
      <xdr:col>89</xdr:col>
      <xdr:colOff>177800</xdr:colOff>
      <xdr:row>99</xdr:row>
      <xdr:rowOff>76200</xdr:rowOff>
    </xdr:to>
    <xdr:cxnSp macro="">
      <xdr:nvCxnSpPr>
        <xdr:cNvPr id="530" name="直線コネクタ 529"/>
        <xdr:cNvCxnSpPr/>
      </xdr:nvCxnSpPr>
      <xdr:spPr>
        <a:xfrm>
          <a:off x="12446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105427</xdr:rowOff>
    </xdr:from>
    <xdr:ext cx="403059" cy="259045"/>
    <xdr:sp macro="" textlink="">
      <xdr:nvSpPr>
        <xdr:cNvPr id="531" name="テキスト ボックス 530"/>
        <xdr:cNvSpPr txBox="1"/>
      </xdr:nvSpPr>
      <xdr:spPr>
        <a:xfrm>
          <a:off x="12042941" y="1690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2" name="直線コネクタ 53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3" name="テキスト ボックス 53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50482</xdr:rowOff>
    </xdr:from>
    <xdr:to>
      <xdr:col>85</xdr:col>
      <xdr:colOff>126364</xdr:colOff>
      <xdr:row>108</xdr:row>
      <xdr:rowOff>87630</xdr:rowOff>
    </xdr:to>
    <xdr:cxnSp macro="">
      <xdr:nvCxnSpPr>
        <xdr:cNvPr id="535" name="直線コネクタ 534"/>
        <xdr:cNvCxnSpPr/>
      </xdr:nvCxnSpPr>
      <xdr:spPr>
        <a:xfrm flipV="1">
          <a:off x="16318864" y="17195482"/>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91457</xdr:rowOff>
    </xdr:from>
    <xdr:ext cx="405111" cy="259045"/>
    <xdr:sp macro="" textlink="">
      <xdr:nvSpPr>
        <xdr:cNvPr id="536" name="【公民館】&#10;有形固定資産減価償却率最小値テキスト"/>
        <xdr:cNvSpPr txBox="1"/>
      </xdr:nvSpPr>
      <xdr:spPr>
        <a:xfrm>
          <a:off x="16357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87630</xdr:rowOff>
    </xdr:from>
    <xdr:to>
      <xdr:col>86</xdr:col>
      <xdr:colOff>25400</xdr:colOff>
      <xdr:row>108</xdr:row>
      <xdr:rowOff>87630</xdr:rowOff>
    </xdr:to>
    <xdr:cxnSp macro="">
      <xdr:nvCxnSpPr>
        <xdr:cNvPr id="537" name="直線コネクタ 536"/>
        <xdr:cNvCxnSpPr/>
      </xdr:nvCxnSpPr>
      <xdr:spPr>
        <a:xfrm>
          <a:off x="16230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168609</xdr:rowOff>
    </xdr:from>
    <xdr:ext cx="405111" cy="259045"/>
    <xdr:sp macro="" textlink="">
      <xdr:nvSpPr>
        <xdr:cNvPr id="538" name="【公民館】&#10;有形固定資産減価償却率最大値テキスト"/>
        <xdr:cNvSpPr txBox="1"/>
      </xdr:nvSpPr>
      <xdr:spPr>
        <a:xfrm>
          <a:off x="16357600" y="1697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50482</xdr:rowOff>
    </xdr:from>
    <xdr:to>
      <xdr:col>86</xdr:col>
      <xdr:colOff>25400</xdr:colOff>
      <xdr:row>100</xdr:row>
      <xdr:rowOff>50482</xdr:rowOff>
    </xdr:to>
    <xdr:cxnSp macro="">
      <xdr:nvCxnSpPr>
        <xdr:cNvPr id="539" name="直線コネクタ 538"/>
        <xdr:cNvCxnSpPr/>
      </xdr:nvCxnSpPr>
      <xdr:spPr>
        <a:xfrm>
          <a:off x="16230600" y="17195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970</xdr:rowOff>
    </xdr:from>
    <xdr:ext cx="405111" cy="259045"/>
    <xdr:sp macro="" textlink="">
      <xdr:nvSpPr>
        <xdr:cNvPr id="540" name="【公民館】&#10;有形固定資産減価償却率平均値テキスト"/>
        <xdr:cNvSpPr txBox="1"/>
      </xdr:nvSpPr>
      <xdr:spPr>
        <a:xfrm>
          <a:off x="16357600" y="180032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22543</xdr:rowOff>
    </xdr:from>
    <xdr:to>
      <xdr:col>85</xdr:col>
      <xdr:colOff>177800</xdr:colOff>
      <xdr:row>105</xdr:row>
      <xdr:rowOff>124143</xdr:rowOff>
    </xdr:to>
    <xdr:sp macro="" textlink="">
      <xdr:nvSpPr>
        <xdr:cNvPr id="541" name="フローチャート: 判断 540"/>
        <xdr:cNvSpPr/>
      </xdr:nvSpPr>
      <xdr:spPr>
        <a:xfrm>
          <a:off x="16268700" y="1802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171132</xdr:rowOff>
    </xdr:from>
    <xdr:to>
      <xdr:col>81</xdr:col>
      <xdr:colOff>101600</xdr:colOff>
      <xdr:row>105</xdr:row>
      <xdr:rowOff>101282</xdr:rowOff>
    </xdr:to>
    <xdr:sp macro="" textlink="">
      <xdr:nvSpPr>
        <xdr:cNvPr id="542" name="フローチャート: 判断 541"/>
        <xdr:cNvSpPr/>
      </xdr:nvSpPr>
      <xdr:spPr>
        <a:xfrm>
          <a:off x="15430500" y="1800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543" name="フローチャート: 判断 542"/>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4" name="テキスト ボックス 54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5" name="テキスト ボックス 54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6" name="テキスト ボックス 54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7" name="テキスト ボックス 54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8" name="テキスト ボックス 54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68263</xdr:rowOff>
    </xdr:from>
    <xdr:to>
      <xdr:col>85</xdr:col>
      <xdr:colOff>177800</xdr:colOff>
      <xdr:row>103</xdr:row>
      <xdr:rowOff>169863</xdr:rowOff>
    </xdr:to>
    <xdr:sp macro="" textlink="">
      <xdr:nvSpPr>
        <xdr:cNvPr id="549" name="楕円 548"/>
        <xdr:cNvSpPr/>
      </xdr:nvSpPr>
      <xdr:spPr>
        <a:xfrm>
          <a:off x="16268700" y="1772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91140</xdr:rowOff>
    </xdr:from>
    <xdr:ext cx="405111" cy="259045"/>
    <xdr:sp macro="" textlink="">
      <xdr:nvSpPr>
        <xdr:cNvPr id="550" name="【公民館】&#10;有形固定資産減価償却率該当値テキスト"/>
        <xdr:cNvSpPr txBox="1"/>
      </xdr:nvSpPr>
      <xdr:spPr>
        <a:xfrm>
          <a:off x="16357600" y="17579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131127</xdr:rowOff>
    </xdr:from>
    <xdr:to>
      <xdr:col>81</xdr:col>
      <xdr:colOff>101600</xdr:colOff>
      <xdr:row>104</xdr:row>
      <xdr:rowOff>61277</xdr:rowOff>
    </xdr:to>
    <xdr:sp macro="" textlink="">
      <xdr:nvSpPr>
        <xdr:cNvPr id="551" name="楕円 550"/>
        <xdr:cNvSpPr/>
      </xdr:nvSpPr>
      <xdr:spPr>
        <a:xfrm>
          <a:off x="15430500" y="1779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119063</xdr:rowOff>
    </xdr:from>
    <xdr:to>
      <xdr:col>85</xdr:col>
      <xdr:colOff>127000</xdr:colOff>
      <xdr:row>104</xdr:row>
      <xdr:rowOff>10477</xdr:rowOff>
    </xdr:to>
    <xdr:cxnSp macro="">
      <xdr:nvCxnSpPr>
        <xdr:cNvPr id="552" name="直線コネクタ 551"/>
        <xdr:cNvCxnSpPr/>
      </xdr:nvCxnSpPr>
      <xdr:spPr>
        <a:xfrm flipV="1">
          <a:off x="15481300" y="17778413"/>
          <a:ext cx="838200" cy="62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92409</xdr:rowOff>
    </xdr:from>
    <xdr:ext cx="405111" cy="259045"/>
    <xdr:sp macro="" textlink="">
      <xdr:nvSpPr>
        <xdr:cNvPr id="553" name="n_1aveValue【公民館】&#10;有形固定資産減価償却率"/>
        <xdr:cNvSpPr txBox="1"/>
      </xdr:nvSpPr>
      <xdr:spPr>
        <a:xfrm>
          <a:off x="15266044" y="1809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554" name="n_2aveValue【公民館】&#10;有形固定資産減価償却率"/>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77804</xdr:rowOff>
    </xdr:from>
    <xdr:ext cx="405111" cy="259045"/>
    <xdr:sp macro="" textlink="">
      <xdr:nvSpPr>
        <xdr:cNvPr id="555" name="n_1mainValue【公民館】&#10;有形固定資産減価償却率"/>
        <xdr:cNvSpPr txBox="1"/>
      </xdr:nvSpPr>
      <xdr:spPr>
        <a:xfrm>
          <a:off x="15266044" y="17565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6" name="正方形/長方形 55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7" name="正方形/長方形 55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8" name="正方形/長方形 55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9" name="正方形/長方形 55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0" name="正方形/長方形 55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1" name="正方形/長方形 56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2" name="正方形/長方形 56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3" name="正方形/長方形 56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4" name="テキスト ボックス 56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5" name="直線コネクタ 56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6" name="直線コネクタ 56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7" name="テキスト ボックス 56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8" name="直線コネクタ 56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9" name="テキスト ボックス 56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70" name="直線コネクタ 56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1" name="テキスト ボックス 57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2" name="直線コネクタ 57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3" name="テキスト ボックス 57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4" name="直線コネクタ 57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5" name="テキスト ボックス 57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167639</xdr:rowOff>
    </xdr:from>
    <xdr:to>
      <xdr:col>116</xdr:col>
      <xdr:colOff>62864</xdr:colOff>
      <xdr:row>108</xdr:row>
      <xdr:rowOff>106680</xdr:rowOff>
    </xdr:to>
    <xdr:cxnSp macro="">
      <xdr:nvCxnSpPr>
        <xdr:cNvPr id="579" name="直線コネクタ 578"/>
        <xdr:cNvCxnSpPr/>
      </xdr:nvCxnSpPr>
      <xdr:spPr>
        <a:xfrm flipV="1">
          <a:off x="22160864" y="17312639"/>
          <a:ext cx="0" cy="13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580" name="【公民館】&#10;一人当たり面積最小値テキスト"/>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581" name="直線コネクタ 580"/>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114316</xdr:rowOff>
    </xdr:from>
    <xdr:ext cx="469744" cy="259045"/>
    <xdr:sp macro="" textlink="">
      <xdr:nvSpPr>
        <xdr:cNvPr id="582" name="【公民館】&#10;一人当たり面積最大値テキスト"/>
        <xdr:cNvSpPr txBox="1"/>
      </xdr:nvSpPr>
      <xdr:spPr>
        <a:xfrm>
          <a:off x="22199600" y="1708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167639</xdr:rowOff>
    </xdr:from>
    <xdr:to>
      <xdr:col>116</xdr:col>
      <xdr:colOff>152400</xdr:colOff>
      <xdr:row>100</xdr:row>
      <xdr:rowOff>167639</xdr:rowOff>
    </xdr:to>
    <xdr:cxnSp macro="">
      <xdr:nvCxnSpPr>
        <xdr:cNvPr id="583" name="直線コネクタ 582"/>
        <xdr:cNvCxnSpPr/>
      </xdr:nvCxnSpPr>
      <xdr:spPr>
        <a:xfrm>
          <a:off x="22072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163847</xdr:rowOff>
    </xdr:from>
    <xdr:ext cx="469744" cy="259045"/>
    <xdr:sp macro="" textlink="">
      <xdr:nvSpPr>
        <xdr:cNvPr id="584" name="【公民館】&#10;一人当たり面積平均値テキスト"/>
        <xdr:cNvSpPr txBox="1"/>
      </xdr:nvSpPr>
      <xdr:spPr>
        <a:xfrm>
          <a:off x="22199600" y="1799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13970</xdr:rowOff>
    </xdr:from>
    <xdr:to>
      <xdr:col>116</xdr:col>
      <xdr:colOff>114300</xdr:colOff>
      <xdr:row>105</xdr:row>
      <xdr:rowOff>115570</xdr:rowOff>
    </xdr:to>
    <xdr:sp macro="" textlink="">
      <xdr:nvSpPr>
        <xdr:cNvPr id="585" name="フローチャート: 判断 584"/>
        <xdr:cNvSpPr/>
      </xdr:nvSpPr>
      <xdr:spPr>
        <a:xfrm>
          <a:off x="221107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82550</xdr:rowOff>
    </xdr:from>
    <xdr:to>
      <xdr:col>112</xdr:col>
      <xdr:colOff>38100</xdr:colOff>
      <xdr:row>106</xdr:row>
      <xdr:rowOff>12700</xdr:rowOff>
    </xdr:to>
    <xdr:sp macro="" textlink="">
      <xdr:nvSpPr>
        <xdr:cNvPr id="586" name="フローチャート: 判断 585"/>
        <xdr:cNvSpPr/>
      </xdr:nvSpPr>
      <xdr:spPr>
        <a:xfrm>
          <a:off x="21272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587" name="フローチャート: 判断 586"/>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8" name="テキスト ボックス 58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9" name="テキスト ボックス 58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0" name="テキスト ボックス 58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1" name="テキスト ボックス 59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2" name="テキスト ボックス 59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593" name="楕円 592"/>
        <xdr:cNvSpPr/>
      </xdr:nvSpPr>
      <xdr:spPr>
        <a:xfrm>
          <a:off x="22110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29227</xdr:rowOff>
    </xdr:from>
    <xdr:ext cx="469744" cy="259045"/>
    <xdr:sp macro="" textlink="">
      <xdr:nvSpPr>
        <xdr:cNvPr id="594" name="【公民館】&#10;一人当たり面積該当値テキスト"/>
        <xdr:cNvSpPr txBox="1"/>
      </xdr:nvSpPr>
      <xdr:spPr>
        <a:xfrm>
          <a:off x="22199600"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6350</xdr:rowOff>
    </xdr:from>
    <xdr:to>
      <xdr:col>112</xdr:col>
      <xdr:colOff>38100</xdr:colOff>
      <xdr:row>105</xdr:row>
      <xdr:rowOff>107950</xdr:rowOff>
    </xdr:to>
    <xdr:sp macro="" textlink="">
      <xdr:nvSpPr>
        <xdr:cNvPr id="595" name="楕円 594"/>
        <xdr:cNvSpPr/>
      </xdr:nvSpPr>
      <xdr:spPr>
        <a:xfrm>
          <a:off x="212725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57150</xdr:rowOff>
    </xdr:from>
    <xdr:to>
      <xdr:col>116</xdr:col>
      <xdr:colOff>63500</xdr:colOff>
      <xdr:row>105</xdr:row>
      <xdr:rowOff>57150</xdr:rowOff>
    </xdr:to>
    <xdr:cxnSp macro="">
      <xdr:nvCxnSpPr>
        <xdr:cNvPr id="596" name="直線コネクタ 595"/>
        <xdr:cNvCxnSpPr/>
      </xdr:nvCxnSpPr>
      <xdr:spPr>
        <a:xfrm>
          <a:off x="21323300" y="1805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3827</xdr:rowOff>
    </xdr:from>
    <xdr:ext cx="469744" cy="259045"/>
    <xdr:sp macro="" textlink="">
      <xdr:nvSpPr>
        <xdr:cNvPr id="597" name="n_1aveValue【公民館】&#10;一人当たり面積"/>
        <xdr:cNvSpPr txBox="1"/>
      </xdr:nvSpPr>
      <xdr:spPr>
        <a:xfrm>
          <a:off x="210757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52088</xdr:rowOff>
    </xdr:from>
    <xdr:ext cx="469744" cy="259045"/>
    <xdr:sp macro="" textlink="">
      <xdr:nvSpPr>
        <xdr:cNvPr id="598" name="n_2aveValue【公民館】&#10;一人当たり面積"/>
        <xdr:cNvSpPr txBox="1"/>
      </xdr:nvSpPr>
      <xdr:spPr>
        <a:xfrm>
          <a:off x="20199427" y="1788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124477</xdr:rowOff>
    </xdr:from>
    <xdr:ext cx="469744" cy="259045"/>
    <xdr:sp macro="" textlink="">
      <xdr:nvSpPr>
        <xdr:cNvPr id="599" name="n_1mainValue【公民館】&#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0" name="正方形/長方形 5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1" name="正方形/長方形 6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2" name="テキスト ボックス 6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類似団体と比較して特に有形固定資産減価償却率が高くなっている施設は、学校施設、公民館であり、特に低くなっている施設は、認定こども園・幼稚園・保育所、児童館となっている。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学校施設については、高い水準にはあるが毎年順番に老朽化した校舎の大規模改修を行っている状況であり、校舎の大規模改修が終了した後に老朽化した体育館の大規模改修も行っていく必要がある。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公民館については、ここ数年更新整備を行っていないため高い水準にあるが、今後上福岡公民館の改修及び大井中央公民館と大井図書館の複合化事業を行う予定である。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児童館については、これまでフクトピアの東児童センターのみだったが、平成２５年度の大井総合支所の建て替えに伴い新設したことから、低い水準となっている。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認定こども園・幼稚園・保育所、児童館については、平成２５年度に滝保育所、平成２７年度に新田保育所、大井保育所の耐震補強工事を実施したことから、低い水準となっている。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埼玉県ふじみ野市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114,058
111,580
14.64
40,528,653
38,666,286
1,433,361
22,061,734
39,675,642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79466</xdr:rowOff>
    </xdr:to>
    <xdr:cxnSp macro="">
      <xdr:nvCxnSpPr>
        <xdr:cNvPr id="57" name="直線コネクタ 56"/>
        <xdr:cNvCxnSpPr/>
      </xdr:nvCxnSpPr>
      <xdr:spPr>
        <a:xfrm flipV="1">
          <a:off x="4634865" y="5660572"/>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340478" cy="259045"/>
    <xdr:sp macro="" textlink="">
      <xdr:nvSpPr>
        <xdr:cNvPr id="58" name="【図書館】&#10;有形固定資産減価償却率最小値テキスト"/>
        <xdr:cNvSpPr txBox="1"/>
      </xdr:nvSpPr>
      <xdr:spPr>
        <a:xfrm>
          <a:off x="4673600" y="728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59" name="直線コネクタ 58"/>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36484</xdr:rowOff>
    </xdr:from>
    <xdr:ext cx="405111" cy="259045"/>
    <xdr:sp macro="" textlink="">
      <xdr:nvSpPr>
        <xdr:cNvPr id="62" name="【図書館】&#10;有形固定資産減価償却率平均値テキスト"/>
        <xdr:cNvSpPr txBox="1"/>
      </xdr:nvSpPr>
      <xdr:spPr>
        <a:xfrm>
          <a:off x="4673600" y="65515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58057</xdr:rowOff>
    </xdr:from>
    <xdr:to>
      <xdr:col>24</xdr:col>
      <xdr:colOff>114300</xdr:colOff>
      <xdr:row>38</xdr:row>
      <xdr:rowOff>159657</xdr:rowOff>
    </xdr:to>
    <xdr:sp macro="" textlink="">
      <xdr:nvSpPr>
        <xdr:cNvPr id="63" name="フローチャート: 判断 62"/>
        <xdr:cNvSpPr/>
      </xdr:nvSpPr>
      <xdr:spPr>
        <a:xfrm>
          <a:off x="45847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164193</xdr:rowOff>
    </xdr:from>
    <xdr:to>
      <xdr:col>20</xdr:col>
      <xdr:colOff>38100</xdr:colOff>
      <xdr:row>38</xdr:row>
      <xdr:rowOff>94343</xdr:rowOff>
    </xdr:to>
    <xdr:sp macro="" textlink="">
      <xdr:nvSpPr>
        <xdr:cNvPr id="64" name="フローチャート: 判断 63"/>
        <xdr:cNvSpPr/>
      </xdr:nvSpPr>
      <xdr:spPr>
        <a:xfrm>
          <a:off x="3746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4173</xdr:rowOff>
    </xdr:from>
    <xdr:to>
      <xdr:col>15</xdr:col>
      <xdr:colOff>101600</xdr:colOff>
      <xdr:row>38</xdr:row>
      <xdr:rowOff>105773</xdr:rowOff>
    </xdr:to>
    <xdr:sp macro="" textlink="">
      <xdr:nvSpPr>
        <xdr:cNvPr id="65" name="フローチャート: 判断 64"/>
        <xdr:cNvSpPr/>
      </xdr:nvSpPr>
      <xdr:spPr>
        <a:xfrm>
          <a:off x="2857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33564</xdr:rowOff>
    </xdr:from>
    <xdr:to>
      <xdr:col>24</xdr:col>
      <xdr:colOff>114300</xdr:colOff>
      <xdr:row>37</xdr:row>
      <xdr:rowOff>135164</xdr:rowOff>
    </xdr:to>
    <xdr:sp macro="" textlink="">
      <xdr:nvSpPr>
        <xdr:cNvPr id="71" name="楕円 70"/>
        <xdr:cNvSpPr/>
      </xdr:nvSpPr>
      <xdr:spPr>
        <a:xfrm>
          <a:off x="4584700" y="637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56441</xdr:rowOff>
    </xdr:from>
    <xdr:ext cx="405111" cy="259045"/>
    <xdr:sp macro="" textlink="">
      <xdr:nvSpPr>
        <xdr:cNvPr id="72" name="【図書館】&#10;有形固定資産減価償却率該当値テキスト"/>
        <xdr:cNvSpPr txBox="1"/>
      </xdr:nvSpPr>
      <xdr:spPr>
        <a:xfrm>
          <a:off x="4673600" y="622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64589</xdr:rowOff>
    </xdr:from>
    <xdr:to>
      <xdr:col>20</xdr:col>
      <xdr:colOff>38100</xdr:colOff>
      <xdr:row>37</xdr:row>
      <xdr:rowOff>166188</xdr:rowOff>
    </xdr:to>
    <xdr:sp macro="" textlink="">
      <xdr:nvSpPr>
        <xdr:cNvPr id="73" name="楕円 72"/>
        <xdr:cNvSpPr/>
      </xdr:nvSpPr>
      <xdr:spPr>
        <a:xfrm>
          <a:off x="37465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84364</xdr:rowOff>
    </xdr:from>
    <xdr:to>
      <xdr:col>24</xdr:col>
      <xdr:colOff>63500</xdr:colOff>
      <xdr:row>37</xdr:row>
      <xdr:rowOff>115389</xdr:rowOff>
    </xdr:to>
    <xdr:cxnSp macro="">
      <xdr:nvCxnSpPr>
        <xdr:cNvPr id="74" name="直線コネクタ 73"/>
        <xdr:cNvCxnSpPr/>
      </xdr:nvCxnSpPr>
      <xdr:spPr>
        <a:xfrm flipV="1">
          <a:off x="3797300" y="642801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85470</xdr:rowOff>
    </xdr:from>
    <xdr:ext cx="405111" cy="259045"/>
    <xdr:sp macro="" textlink="">
      <xdr:nvSpPr>
        <xdr:cNvPr id="75" name="n_1aveValue【図書館】&#10;有形固定資産減価償却率"/>
        <xdr:cNvSpPr txBox="1"/>
      </xdr:nvSpPr>
      <xdr:spPr>
        <a:xfrm>
          <a:off x="3582044" y="660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122300</xdr:rowOff>
    </xdr:from>
    <xdr:ext cx="405111" cy="259045"/>
    <xdr:sp macro="" textlink="">
      <xdr:nvSpPr>
        <xdr:cNvPr id="76" name="n_2aveValue【図書館】&#10;有形固定資産減価償却率"/>
        <xdr:cNvSpPr txBox="1"/>
      </xdr:nvSpPr>
      <xdr:spPr>
        <a:xfrm>
          <a:off x="2705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11266</xdr:rowOff>
    </xdr:from>
    <xdr:ext cx="405111" cy="259045"/>
    <xdr:sp macro="" textlink="">
      <xdr:nvSpPr>
        <xdr:cNvPr id="77" name="n_1mainValue【図書館】&#10;有形固定資産減価償却率"/>
        <xdr:cNvSpPr txBox="1"/>
      </xdr:nvSpPr>
      <xdr:spPr>
        <a:xfrm>
          <a:off x="35820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48985</xdr:rowOff>
    </xdr:to>
    <xdr:cxnSp macro="">
      <xdr:nvCxnSpPr>
        <xdr:cNvPr id="103" name="直線コネクタ 102"/>
        <xdr:cNvCxnSpPr/>
      </xdr:nvCxnSpPr>
      <xdr:spPr>
        <a:xfrm flipV="1">
          <a:off x="10476865" y="58674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04" name="【図書館】&#10;一人当たり面積最小値テキスト"/>
        <xdr:cNvSpPr txBox="1"/>
      </xdr:nvSpPr>
      <xdr:spPr>
        <a:xfrm>
          <a:off x="10515600" y="725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05" name="直線コネクタ 104"/>
        <xdr:cNvCxnSpPr/>
      </xdr:nvCxnSpPr>
      <xdr:spPr>
        <a:xfrm>
          <a:off x="10388600" y="724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06"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07" name="直線コネクタ 106"/>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165299</xdr:rowOff>
    </xdr:from>
    <xdr:ext cx="469744" cy="259045"/>
    <xdr:sp macro="" textlink="">
      <xdr:nvSpPr>
        <xdr:cNvPr id="108" name="【図書館】&#10;一人当たり面積平均値テキスト"/>
        <xdr:cNvSpPr txBox="1"/>
      </xdr:nvSpPr>
      <xdr:spPr>
        <a:xfrm>
          <a:off x="10515600" y="66803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09" name="フローチャート: 判断 108"/>
        <xdr:cNvSpPr/>
      </xdr:nvSpPr>
      <xdr:spPr>
        <a:xfrm>
          <a:off x="10426700" y="6828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3628</xdr:rowOff>
    </xdr:from>
    <xdr:to>
      <xdr:col>50</xdr:col>
      <xdr:colOff>165100</xdr:colOff>
      <xdr:row>40</xdr:row>
      <xdr:rowOff>105228</xdr:rowOff>
    </xdr:to>
    <xdr:sp macro="" textlink="">
      <xdr:nvSpPr>
        <xdr:cNvPr id="110" name="フローチャート: 判断 109"/>
        <xdr:cNvSpPr/>
      </xdr:nvSpPr>
      <xdr:spPr>
        <a:xfrm>
          <a:off x="9588500" y="686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47172</xdr:rowOff>
    </xdr:from>
    <xdr:to>
      <xdr:col>46</xdr:col>
      <xdr:colOff>38100</xdr:colOff>
      <xdr:row>40</xdr:row>
      <xdr:rowOff>148772</xdr:rowOff>
    </xdr:to>
    <xdr:sp macro="" textlink="">
      <xdr:nvSpPr>
        <xdr:cNvPr id="111" name="フローチャート: 判断 110"/>
        <xdr:cNvSpPr/>
      </xdr:nvSpPr>
      <xdr:spPr>
        <a:xfrm>
          <a:off x="8699500" y="690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142422</xdr:rowOff>
    </xdr:from>
    <xdr:to>
      <xdr:col>55</xdr:col>
      <xdr:colOff>50800</xdr:colOff>
      <xdr:row>40</xdr:row>
      <xdr:rowOff>72572</xdr:rowOff>
    </xdr:to>
    <xdr:sp macro="" textlink="">
      <xdr:nvSpPr>
        <xdr:cNvPr id="117" name="楕円 116"/>
        <xdr:cNvSpPr/>
      </xdr:nvSpPr>
      <xdr:spPr>
        <a:xfrm>
          <a:off x="10426700" y="682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120849</xdr:rowOff>
    </xdr:from>
    <xdr:ext cx="469744" cy="259045"/>
    <xdr:sp macro="" textlink="">
      <xdr:nvSpPr>
        <xdr:cNvPr id="118" name="【図書館】&#10;一人当たり面積該当値テキスト"/>
        <xdr:cNvSpPr txBox="1"/>
      </xdr:nvSpPr>
      <xdr:spPr>
        <a:xfrm>
          <a:off x="10515600" y="6807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131535</xdr:rowOff>
    </xdr:from>
    <xdr:to>
      <xdr:col>50</xdr:col>
      <xdr:colOff>165100</xdr:colOff>
      <xdr:row>40</xdr:row>
      <xdr:rowOff>61685</xdr:rowOff>
    </xdr:to>
    <xdr:sp macro="" textlink="">
      <xdr:nvSpPr>
        <xdr:cNvPr id="119" name="楕円 118"/>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10885</xdr:rowOff>
    </xdr:from>
    <xdr:to>
      <xdr:col>55</xdr:col>
      <xdr:colOff>0</xdr:colOff>
      <xdr:row>40</xdr:row>
      <xdr:rowOff>21772</xdr:rowOff>
    </xdr:to>
    <xdr:cxnSp macro="">
      <xdr:nvCxnSpPr>
        <xdr:cNvPr id="120" name="直線コネクタ 119"/>
        <xdr:cNvCxnSpPr/>
      </xdr:nvCxnSpPr>
      <xdr:spPr>
        <a:xfrm>
          <a:off x="9639300" y="6868885"/>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96355</xdr:rowOff>
    </xdr:from>
    <xdr:ext cx="469744" cy="259045"/>
    <xdr:sp macro="" textlink="">
      <xdr:nvSpPr>
        <xdr:cNvPr id="121" name="n_1aveValue【図書館】&#10;一人当たり面積"/>
        <xdr:cNvSpPr txBox="1"/>
      </xdr:nvSpPr>
      <xdr:spPr>
        <a:xfrm>
          <a:off x="9391727" y="6954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165299</xdr:rowOff>
    </xdr:from>
    <xdr:ext cx="469744" cy="259045"/>
    <xdr:sp macro="" textlink="">
      <xdr:nvSpPr>
        <xdr:cNvPr id="122" name="n_2aveValue【図書館】&#10;一人当たり面積"/>
        <xdr:cNvSpPr txBox="1"/>
      </xdr:nvSpPr>
      <xdr:spPr>
        <a:xfrm>
          <a:off x="8515427" y="6680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78212</xdr:rowOff>
    </xdr:from>
    <xdr:ext cx="469744" cy="259045"/>
    <xdr:sp macro="" textlink="">
      <xdr:nvSpPr>
        <xdr:cNvPr id="123"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5" name="テキスト ボックス 134"/>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63</xdr:row>
      <xdr:rowOff>114300</xdr:rowOff>
    </xdr:to>
    <xdr:cxnSp macro="">
      <xdr:nvCxnSpPr>
        <xdr:cNvPr id="149" name="直線コネクタ 148"/>
        <xdr:cNvCxnSpPr/>
      </xdr:nvCxnSpPr>
      <xdr:spPr>
        <a:xfrm flipV="1">
          <a:off x="4634865" y="962406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118127</xdr:rowOff>
    </xdr:from>
    <xdr:ext cx="405111" cy="259045"/>
    <xdr:sp macro="" textlink="">
      <xdr:nvSpPr>
        <xdr:cNvPr id="150" name="【体育館・プール】&#10;有形固定資産減価償却率最小値テキスト"/>
        <xdr:cNvSpPr txBox="1"/>
      </xdr:nvSpPr>
      <xdr:spPr>
        <a:xfrm>
          <a:off x="4673600" y="1091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114300</xdr:rowOff>
    </xdr:from>
    <xdr:to>
      <xdr:col>24</xdr:col>
      <xdr:colOff>152400</xdr:colOff>
      <xdr:row>63</xdr:row>
      <xdr:rowOff>114300</xdr:rowOff>
    </xdr:to>
    <xdr:cxnSp macro="">
      <xdr:nvCxnSpPr>
        <xdr:cNvPr id="151" name="直線コネクタ 150"/>
        <xdr:cNvCxnSpPr/>
      </xdr:nvCxnSpPr>
      <xdr:spPr>
        <a:xfrm>
          <a:off x="4546600" y="1091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405111" cy="259045"/>
    <xdr:sp macro="" textlink="">
      <xdr:nvSpPr>
        <xdr:cNvPr id="152" name="【体育館・プール】&#10;有形固定資産減価償却率最大値テキスト"/>
        <xdr:cNvSpPr txBox="1"/>
      </xdr:nvSpPr>
      <xdr:spPr>
        <a:xfrm>
          <a:off x="4673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153" name="直線コネクタ 152"/>
        <xdr:cNvCxnSpPr/>
      </xdr:nvCxnSpPr>
      <xdr:spPr>
        <a:xfrm>
          <a:off x="4546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156590</xdr:rowOff>
    </xdr:from>
    <xdr:ext cx="405111" cy="259045"/>
    <xdr:sp macro="" textlink="">
      <xdr:nvSpPr>
        <xdr:cNvPr id="154" name="【体育館・プール】&#10;有形固定資産減価償却率平均値テキスト"/>
        <xdr:cNvSpPr txBox="1"/>
      </xdr:nvSpPr>
      <xdr:spPr>
        <a:xfrm>
          <a:off x="4673600" y="99292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133713</xdr:rowOff>
    </xdr:from>
    <xdr:to>
      <xdr:col>24</xdr:col>
      <xdr:colOff>114300</xdr:colOff>
      <xdr:row>59</xdr:row>
      <xdr:rowOff>63863</xdr:rowOff>
    </xdr:to>
    <xdr:sp macro="" textlink="">
      <xdr:nvSpPr>
        <xdr:cNvPr id="155" name="フローチャート: 判断 154"/>
        <xdr:cNvSpPr/>
      </xdr:nvSpPr>
      <xdr:spPr>
        <a:xfrm>
          <a:off x="45847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3084</xdr:rowOff>
    </xdr:from>
    <xdr:to>
      <xdr:col>20</xdr:col>
      <xdr:colOff>38100</xdr:colOff>
      <xdr:row>59</xdr:row>
      <xdr:rowOff>104684</xdr:rowOff>
    </xdr:to>
    <xdr:sp macro="" textlink="">
      <xdr:nvSpPr>
        <xdr:cNvPr id="156" name="フローチャート: 判断 155"/>
        <xdr:cNvSpPr/>
      </xdr:nvSpPr>
      <xdr:spPr>
        <a:xfrm>
          <a:off x="3746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125549</xdr:rowOff>
    </xdr:from>
    <xdr:to>
      <xdr:col>15</xdr:col>
      <xdr:colOff>101600</xdr:colOff>
      <xdr:row>60</xdr:row>
      <xdr:rowOff>55699</xdr:rowOff>
    </xdr:to>
    <xdr:sp macro="" textlink="">
      <xdr:nvSpPr>
        <xdr:cNvPr id="157" name="フローチャート: 判断 156"/>
        <xdr:cNvSpPr/>
      </xdr:nvSpPr>
      <xdr:spPr>
        <a:xfrm>
          <a:off x="2857500" y="1024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8" name="テキスト ボックス 15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9" name="テキスト ボックス 15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0" name="テキスト ボックス 15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1" name="テキスト ボックス 16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2" name="テキスト ボックス 16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24312</xdr:rowOff>
    </xdr:from>
    <xdr:to>
      <xdr:col>24</xdr:col>
      <xdr:colOff>114300</xdr:colOff>
      <xdr:row>59</xdr:row>
      <xdr:rowOff>125912</xdr:rowOff>
    </xdr:to>
    <xdr:sp macro="" textlink="">
      <xdr:nvSpPr>
        <xdr:cNvPr id="163" name="楕円 162"/>
        <xdr:cNvSpPr/>
      </xdr:nvSpPr>
      <xdr:spPr>
        <a:xfrm>
          <a:off x="4584700" y="1013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2739</xdr:rowOff>
    </xdr:from>
    <xdr:ext cx="405111" cy="259045"/>
    <xdr:sp macro="" textlink="">
      <xdr:nvSpPr>
        <xdr:cNvPr id="164" name="【体育館・プール】&#10;有形固定資産減価償却率該当値テキスト"/>
        <xdr:cNvSpPr txBox="1"/>
      </xdr:nvSpPr>
      <xdr:spPr>
        <a:xfrm>
          <a:off x="4673600"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6350</xdr:rowOff>
    </xdr:from>
    <xdr:to>
      <xdr:col>20</xdr:col>
      <xdr:colOff>38100</xdr:colOff>
      <xdr:row>57</xdr:row>
      <xdr:rowOff>107950</xdr:rowOff>
    </xdr:to>
    <xdr:sp macro="" textlink="">
      <xdr:nvSpPr>
        <xdr:cNvPr id="165" name="楕円 164"/>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57150</xdr:rowOff>
    </xdr:from>
    <xdr:to>
      <xdr:col>24</xdr:col>
      <xdr:colOff>63500</xdr:colOff>
      <xdr:row>59</xdr:row>
      <xdr:rowOff>75112</xdr:rowOff>
    </xdr:to>
    <xdr:cxnSp macro="">
      <xdr:nvCxnSpPr>
        <xdr:cNvPr id="166" name="直線コネクタ 165"/>
        <xdr:cNvCxnSpPr/>
      </xdr:nvCxnSpPr>
      <xdr:spPr>
        <a:xfrm>
          <a:off x="3797300" y="9829800"/>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95811</xdr:rowOff>
    </xdr:from>
    <xdr:ext cx="405111" cy="259045"/>
    <xdr:sp macro="" textlink="">
      <xdr:nvSpPr>
        <xdr:cNvPr id="167" name="n_1aveValue【体育館・プール】&#10;有形固定資産減価償却率"/>
        <xdr:cNvSpPr txBox="1"/>
      </xdr:nvSpPr>
      <xdr:spPr>
        <a:xfrm>
          <a:off x="35820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72226</xdr:rowOff>
    </xdr:from>
    <xdr:ext cx="405111" cy="259045"/>
    <xdr:sp macro="" textlink="">
      <xdr:nvSpPr>
        <xdr:cNvPr id="168" name="n_2aveValue【体育館・プール】&#10;有形固定資産減価償却率"/>
        <xdr:cNvSpPr txBox="1"/>
      </xdr:nvSpPr>
      <xdr:spPr>
        <a:xfrm>
          <a:off x="2705744" y="1001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124477</xdr:rowOff>
    </xdr:from>
    <xdr:ext cx="405111" cy="259045"/>
    <xdr:sp macro="" textlink="">
      <xdr:nvSpPr>
        <xdr:cNvPr id="169" name="n_1mainValue【体育館・プール】&#10;有形固定資産減価償却率"/>
        <xdr:cNvSpPr txBox="1"/>
      </xdr:nvSpPr>
      <xdr:spPr>
        <a:xfrm>
          <a:off x="3582044"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0" name="正方形/長方形 16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1" name="正方形/長方形 17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2" name="正方形/長方形 17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3" name="正方形/長方形 17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4" name="正方形/長方形 17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5" name="正方形/長方形 17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6" name="正方形/長方形 17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7" name="正方形/長方形 17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8" name="テキスト ボックス 17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9" name="直線コネクタ 17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0" name="直線コネクタ 17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1" name="テキスト ボックス 180"/>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2" name="直線コネクタ 18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3" name="テキスト ボックス 182"/>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4" name="直線コネクタ 18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5" name="テキスト ボックス 184"/>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6" name="直線コネクタ 18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7" name="テキスト ボックス 186"/>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9" name="テキスト ボックス 18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66294</xdr:rowOff>
    </xdr:from>
    <xdr:to>
      <xdr:col>54</xdr:col>
      <xdr:colOff>189865</xdr:colOff>
      <xdr:row>63</xdr:row>
      <xdr:rowOff>57150</xdr:rowOff>
    </xdr:to>
    <xdr:cxnSp macro="">
      <xdr:nvCxnSpPr>
        <xdr:cNvPr id="191" name="直線コネクタ 190"/>
        <xdr:cNvCxnSpPr/>
      </xdr:nvCxnSpPr>
      <xdr:spPr>
        <a:xfrm flipV="1">
          <a:off x="10476865" y="9838944"/>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2"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3" name="直線コネクタ 192"/>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12971</xdr:rowOff>
    </xdr:from>
    <xdr:ext cx="469744" cy="259045"/>
    <xdr:sp macro="" textlink="">
      <xdr:nvSpPr>
        <xdr:cNvPr id="194" name="【体育館・プール】&#10;一人当たり面積最大値テキスト"/>
        <xdr:cNvSpPr txBox="1"/>
      </xdr:nvSpPr>
      <xdr:spPr>
        <a:xfrm>
          <a:off x="10515600" y="961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66294</xdr:rowOff>
    </xdr:from>
    <xdr:to>
      <xdr:col>55</xdr:col>
      <xdr:colOff>88900</xdr:colOff>
      <xdr:row>57</xdr:row>
      <xdr:rowOff>66294</xdr:rowOff>
    </xdr:to>
    <xdr:cxnSp macro="">
      <xdr:nvCxnSpPr>
        <xdr:cNvPr id="195" name="直線コネクタ 194"/>
        <xdr:cNvCxnSpPr/>
      </xdr:nvCxnSpPr>
      <xdr:spPr>
        <a:xfrm>
          <a:off x="10388600" y="983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145813</xdr:rowOff>
    </xdr:from>
    <xdr:ext cx="469744" cy="259045"/>
    <xdr:sp macro="" textlink="">
      <xdr:nvSpPr>
        <xdr:cNvPr id="196" name="【体育館・プール】&#10;一人当たり面積平均値テキスト"/>
        <xdr:cNvSpPr txBox="1"/>
      </xdr:nvSpPr>
      <xdr:spPr>
        <a:xfrm>
          <a:off x="10515600" y="10261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122936</xdr:rowOff>
    </xdr:from>
    <xdr:to>
      <xdr:col>55</xdr:col>
      <xdr:colOff>50800</xdr:colOff>
      <xdr:row>61</xdr:row>
      <xdr:rowOff>53086</xdr:rowOff>
    </xdr:to>
    <xdr:sp macro="" textlink="">
      <xdr:nvSpPr>
        <xdr:cNvPr id="197" name="フローチャート: 判断 196"/>
        <xdr:cNvSpPr/>
      </xdr:nvSpPr>
      <xdr:spPr>
        <a:xfrm>
          <a:off x="104267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100076</xdr:rowOff>
    </xdr:from>
    <xdr:to>
      <xdr:col>50</xdr:col>
      <xdr:colOff>165100</xdr:colOff>
      <xdr:row>61</xdr:row>
      <xdr:rowOff>30226</xdr:rowOff>
    </xdr:to>
    <xdr:sp macro="" textlink="">
      <xdr:nvSpPr>
        <xdr:cNvPr id="198" name="フローチャート: 判断 197"/>
        <xdr:cNvSpPr/>
      </xdr:nvSpPr>
      <xdr:spPr>
        <a:xfrm>
          <a:off x="9588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104648</xdr:rowOff>
    </xdr:from>
    <xdr:to>
      <xdr:col>46</xdr:col>
      <xdr:colOff>38100</xdr:colOff>
      <xdr:row>61</xdr:row>
      <xdr:rowOff>34798</xdr:rowOff>
    </xdr:to>
    <xdr:sp macro="" textlink="">
      <xdr:nvSpPr>
        <xdr:cNvPr id="199" name="フローチャート: 判断 198"/>
        <xdr:cNvSpPr/>
      </xdr:nvSpPr>
      <xdr:spPr>
        <a:xfrm>
          <a:off x="8699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127508</xdr:rowOff>
    </xdr:from>
    <xdr:to>
      <xdr:col>55</xdr:col>
      <xdr:colOff>50800</xdr:colOff>
      <xdr:row>63</xdr:row>
      <xdr:rowOff>57658</xdr:rowOff>
    </xdr:to>
    <xdr:sp macro="" textlink="">
      <xdr:nvSpPr>
        <xdr:cNvPr id="205" name="楕円 204"/>
        <xdr:cNvSpPr/>
      </xdr:nvSpPr>
      <xdr:spPr>
        <a:xfrm>
          <a:off x="10426700" y="107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42435</xdr:rowOff>
    </xdr:from>
    <xdr:ext cx="469744" cy="259045"/>
    <xdr:sp macro="" textlink="">
      <xdr:nvSpPr>
        <xdr:cNvPr id="206" name="【体育館・プール】&#10;一人当たり面積該当値テキスト"/>
        <xdr:cNvSpPr txBox="1"/>
      </xdr:nvSpPr>
      <xdr:spPr>
        <a:xfrm>
          <a:off x="10515600" y="10672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118364</xdr:rowOff>
    </xdr:from>
    <xdr:to>
      <xdr:col>50</xdr:col>
      <xdr:colOff>165100</xdr:colOff>
      <xdr:row>63</xdr:row>
      <xdr:rowOff>48514</xdr:rowOff>
    </xdr:to>
    <xdr:sp macro="" textlink="">
      <xdr:nvSpPr>
        <xdr:cNvPr id="207" name="楕円 206"/>
        <xdr:cNvSpPr/>
      </xdr:nvSpPr>
      <xdr:spPr>
        <a:xfrm>
          <a:off x="9588500" y="1074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169164</xdr:rowOff>
    </xdr:from>
    <xdr:to>
      <xdr:col>55</xdr:col>
      <xdr:colOff>0</xdr:colOff>
      <xdr:row>63</xdr:row>
      <xdr:rowOff>6858</xdr:rowOff>
    </xdr:to>
    <xdr:cxnSp macro="">
      <xdr:nvCxnSpPr>
        <xdr:cNvPr id="208" name="直線コネクタ 207"/>
        <xdr:cNvCxnSpPr/>
      </xdr:nvCxnSpPr>
      <xdr:spPr>
        <a:xfrm>
          <a:off x="9639300" y="1079906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46753</xdr:rowOff>
    </xdr:from>
    <xdr:ext cx="469744" cy="259045"/>
    <xdr:sp macro="" textlink="">
      <xdr:nvSpPr>
        <xdr:cNvPr id="209" name="n_1aveValue【体育館・プール】&#10;一人当たり面積"/>
        <xdr:cNvSpPr txBox="1"/>
      </xdr:nvSpPr>
      <xdr:spPr>
        <a:xfrm>
          <a:off x="9391727" y="1016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51325</xdr:rowOff>
    </xdr:from>
    <xdr:ext cx="469744" cy="259045"/>
    <xdr:sp macro="" textlink="">
      <xdr:nvSpPr>
        <xdr:cNvPr id="210" name="n_2aveValue【体育館・プール】&#10;一人当たり面積"/>
        <xdr:cNvSpPr txBox="1"/>
      </xdr:nvSpPr>
      <xdr:spPr>
        <a:xfrm>
          <a:off x="85154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39641</xdr:rowOff>
    </xdr:from>
    <xdr:ext cx="469744" cy="259045"/>
    <xdr:sp macro="" textlink="">
      <xdr:nvSpPr>
        <xdr:cNvPr id="211" name="n_1mainValue【体育館・プール】&#10;一人当たり面積"/>
        <xdr:cNvSpPr txBox="1"/>
      </xdr:nvSpPr>
      <xdr:spPr>
        <a:xfrm>
          <a:off x="9391727" y="1084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2" name="テキスト ボックス 22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3" name="直線コネクタ 22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24" name="テキスト ボックス 223"/>
        <xdr:cNvSpPr txBox="1"/>
      </xdr:nvSpPr>
      <xdr:spPr>
        <a:xfrm>
          <a:off x="358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5" name="直線コネクタ 22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6" name="テキスト ボックス 22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7" name="直線コネクタ 22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8" name="テキスト ボックス 22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9" name="直線コネクタ 22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0" name="テキスト ボックス 22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1" name="直線コネクタ 23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2" name="テキスト ボックス 23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3" name="直線コネクタ 23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34" name="テキスト ボックス 233"/>
        <xdr:cNvSpPr txBox="1"/>
      </xdr:nvSpPr>
      <xdr:spPr>
        <a:xfrm>
          <a:off x="358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5" name="直線コネクタ 23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36" name="テキスト ボックス 23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52795</xdr:rowOff>
    </xdr:from>
    <xdr:to>
      <xdr:col>24</xdr:col>
      <xdr:colOff>62865</xdr:colOff>
      <xdr:row>86</xdr:row>
      <xdr:rowOff>67492</xdr:rowOff>
    </xdr:to>
    <xdr:cxnSp macro="">
      <xdr:nvCxnSpPr>
        <xdr:cNvPr id="238" name="直線コネクタ 237"/>
        <xdr:cNvCxnSpPr/>
      </xdr:nvCxnSpPr>
      <xdr:spPr>
        <a:xfrm flipV="1">
          <a:off x="4634865" y="13254445"/>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39" name="【福祉施設】&#10;有形固定資産減価償却率最小値テキスト"/>
        <xdr:cNvSpPr txBox="1"/>
      </xdr:nvSpPr>
      <xdr:spPr>
        <a:xfrm>
          <a:off x="4673600" y="1481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40" name="直線コネクタ 239"/>
        <xdr:cNvCxnSpPr/>
      </xdr:nvCxnSpPr>
      <xdr:spPr>
        <a:xfrm>
          <a:off x="4546600" y="14812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170922</xdr:rowOff>
    </xdr:from>
    <xdr:ext cx="405111" cy="259045"/>
    <xdr:sp macro="" textlink="">
      <xdr:nvSpPr>
        <xdr:cNvPr id="241" name="【福祉施設】&#10;有形固定資産減価償却率最大値テキスト"/>
        <xdr:cNvSpPr txBox="1"/>
      </xdr:nvSpPr>
      <xdr:spPr>
        <a:xfrm>
          <a:off x="4673600" y="13029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52795</xdr:rowOff>
    </xdr:from>
    <xdr:to>
      <xdr:col>24</xdr:col>
      <xdr:colOff>152400</xdr:colOff>
      <xdr:row>77</xdr:row>
      <xdr:rowOff>52795</xdr:rowOff>
    </xdr:to>
    <xdr:cxnSp macro="">
      <xdr:nvCxnSpPr>
        <xdr:cNvPr id="242" name="直線コネクタ 241"/>
        <xdr:cNvCxnSpPr/>
      </xdr:nvCxnSpPr>
      <xdr:spPr>
        <a:xfrm>
          <a:off x="4546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52632</xdr:rowOff>
    </xdr:from>
    <xdr:ext cx="405111" cy="259045"/>
    <xdr:sp macro="" textlink="">
      <xdr:nvSpPr>
        <xdr:cNvPr id="243" name="【福祉施設】&#10;有形固定資産減価償却率平均値テキスト"/>
        <xdr:cNvSpPr txBox="1"/>
      </xdr:nvSpPr>
      <xdr:spPr>
        <a:xfrm>
          <a:off x="4673600" y="1394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29755</xdr:rowOff>
    </xdr:from>
    <xdr:to>
      <xdr:col>24</xdr:col>
      <xdr:colOff>114300</xdr:colOff>
      <xdr:row>82</xdr:row>
      <xdr:rowOff>131355</xdr:rowOff>
    </xdr:to>
    <xdr:sp macro="" textlink="">
      <xdr:nvSpPr>
        <xdr:cNvPr id="244" name="フローチャート: 判断 243"/>
        <xdr:cNvSpPr/>
      </xdr:nvSpPr>
      <xdr:spPr>
        <a:xfrm>
          <a:off x="45847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158750</xdr:rowOff>
    </xdr:from>
    <xdr:to>
      <xdr:col>20</xdr:col>
      <xdr:colOff>38100</xdr:colOff>
      <xdr:row>82</xdr:row>
      <xdr:rowOff>88900</xdr:rowOff>
    </xdr:to>
    <xdr:sp macro="" textlink="">
      <xdr:nvSpPr>
        <xdr:cNvPr id="245" name="フローチャート: 判断 244"/>
        <xdr:cNvSpPr/>
      </xdr:nvSpPr>
      <xdr:spPr>
        <a:xfrm>
          <a:off x="3746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166914</xdr:rowOff>
    </xdr:from>
    <xdr:to>
      <xdr:col>15</xdr:col>
      <xdr:colOff>101600</xdr:colOff>
      <xdr:row>83</xdr:row>
      <xdr:rowOff>97064</xdr:rowOff>
    </xdr:to>
    <xdr:sp macro="" textlink="">
      <xdr:nvSpPr>
        <xdr:cNvPr id="246" name="フローチャート: 判断 245"/>
        <xdr:cNvSpPr/>
      </xdr:nvSpPr>
      <xdr:spPr>
        <a:xfrm>
          <a:off x="2857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7" name="テキスト ボックス 24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8" name="テキスト ボックス 24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9" name="テキスト ボックス 24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0" name="テキスト ボックス 24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1" name="テキスト ボックス 25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16692</xdr:rowOff>
    </xdr:from>
    <xdr:to>
      <xdr:col>24</xdr:col>
      <xdr:colOff>114300</xdr:colOff>
      <xdr:row>86</xdr:row>
      <xdr:rowOff>118292</xdr:rowOff>
    </xdr:to>
    <xdr:sp macro="" textlink="">
      <xdr:nvSpPr>
        <xdr:cNvPr id="252" name="楕円 251"/>
        <xdr:cNvSpPr/>
      </xdr:nvSpPr>
      <xdr:spPr>
        <a:xfrm>
          <a:off x="45847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103069</xdr:rowOff>
    </xdr:from>
    <xdr:ext cx="405111" cy="259045"/>
    <xdr:sp macro="" textlink="">
      <xdr:nvSpPr>
        <xdr:cNvPr id="253" name="【福祉施設】&#10;有形固定資産減価償却率該当値テキスト"/>
        <xdr:cNvSpPr txBox="1"/>
      </xdr:nvSpPr>
      <xdr:spPr>
        <a:xfrm>
          <a:off x="4673600" y="14676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16692</xdr:rowOff>
    </xdr:from>
    <xdr:to>
      <xdr:col>20</xdr:col>
      <xdr:colOff>38100</xdr:colOff>
      <xdr:row>86</xdr:row>
      <xdr:rowOff>118292</xdr:rowOff>
    </xdr:to>
    <xdr:sp macro="" textlink="">
      <xdr:nvSpPr>
        <xdr:cNvPr id="254" name="楕円 253"/>
        <xdr:cNvSpPr/>
      </xdr:nvSpPr>
      <xdr:spPr>
        <a:xfrm>
          <a:off x="3746500" y="147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67492</xdr:rowOff>
    </xdr:from>
    <xdr:to>
      <xdr:col>24</xdr:col>
      <xdr:colOff>63500</xdr:colOff>
      <xdr:row>86</xdr:row>
      <xdr:rowOff>67492</xdr:rowOff>
    </xdr:to>
    <xdr:cxnSp macro="">
      <xdr:nvCxnSpPr>
        <xdr:cNvPr id="255" name="直線コネクタ 254"/>
        <xdr:cNvCxnSpPr/>
      </xdr:nvCxnSpPr>
      <xdr:spPr>
        <a:xfrm>
          <a:off x="3797300" y="14812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105427</xdr:rowOff>
    </xdr:from>
    <xdr:ext cx="405111" cy="259045"/>
    <xdr:sp macro="" textlink="">
      <xdr:nvSpPr>
        <xdr:cNvPr id="256" name="n_1aveValue【福祉施設】&#10;有形固定資産減価償却率"/>
        <xdr:cNvSpPr txBox="1"/>
      </xdr:nvSpPr>
      <xdr:spPr>
        <a:xfrm>
          <a:off x="35820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113591</xdr:rowOff>
    </xdr:from>
    <xdr:ext cx="405111" cy="259045"/>
    <xdr:sp macro="" textlink="">
      <xdr:nvSpPr>
        <xdr:cNvPr id="257" name="n_2aveValue【福祉施設】&#10;有形固定資産減価償却率"/>
        <xdr:cNvSpPr txBox="1"/>
      </xdr:nvSpPr>
      <xdr:spPr>
        <a:xfrm>
          <a:off x="2705744" y="1400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109419</xdr:rowOff>
    </xdr:from>
    <xdr:ext cx="405111" cy="259045"/>
    <xdr:sp macro="" textlink="">
      <xdr:nvSpPr>
        <xdr:cNvPr id="258" name="n_1mainValue【福祉施設】&#10;有形固定資産減価償却率"/>
        <xdr:cNvSpPr txBox="1"/>
      </xdr:nvSpPr>
      <xdr:spPr>
        <a:xfrm>
          <a:off x="3582044" y="14854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9" name="正方形/長方形 25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0" name="正方形/長方形 25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1" name="正方形/長方形 26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2" name="正方形/長方形 26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3" name="正方形/長方形 26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4" name="正方形/長方形 26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5" name="正方形/長方形 26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6" name="正方形/長方形 26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7" name="テキスト ボックス 26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8" name="直線コネクタ 26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9" name="直線コネクタ 26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0" name="テキスト ボックス 26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1" name="直線コネクタ 27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2" name="テキスト ボックス 27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3" name="直線コネクタ 27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4" name="テキスト ボックス 27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5" name="直線コネクタ 27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6" name="テキスト ボックス 27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7" name="直線コネクタ 27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8" name="テキスト ボックス 27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9" name="直線コネクタ 27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0" name="テキスト ボックス 27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1" name="直線コネクタ 28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2" name="テキスト ボックス 28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29936</xdr:rowOff>
    </xdr:from>
    <xdr:to>
      <xdr:col>54</xdr:col>
      <xdr:colOff>189865</xdr:colOff>
      <xdr:row>86</xdr:row>
      <xdr:rowOff>70757</xdr:rowOff>
    </xdr:to>
    <xdr:cxnSp macro="">
      <xdr:nvCxnSpPr>
        <xdr:cNvPr id="284" name="直線コネクタ 283"/>
        <xdr:cNvCxnSpPr/>
      </xdr:nvCxnSpPr>
      <xdr:spPr>
        <a:xfrm flipV="1">
          <a:off x="10476865" y="13231586"/>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74584</xdr:rowOff>
    </xdr:from>
    <xdr:ext cx="469744" cy="259045"/>
    <xdr:sp macro="" textlink="">
      <xdr:nvSpPr>
        <xdr:cNvPr id="285" name="【福祉施設】&#10;一人当たり面積最小値テキスト"/>
        <xdr:cNvSpPr txBox="1"/>
      </xdr:nvSpPr>
      <xdr:spPr>
        <a:xfrm>
          <a:off x="10515600" y="1481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70757</xdr:rowOff>
    </xdr:from>
    <xdr:to>
      <xdr:col>55</xdr:col>
      <xdr:colOff>88900</xdr:colOff>
      <xdr:row>86</xdr:row>
      <xdr:rowOff>70757</xdr:rowOff>
    </xdr:to>
    <xdr:cxnSp macro="">
      <xdr:nvCxnSpPr>
        <xdr:cNvPr id="286" name="直線コネクタ 285"/>
        <xdr:cNvCxnSpPr/>
      </xdr:nvCxnSpPr>
      <xdr:spPr>
        <a:xfrm>
          <a:off x="10388600" y="1481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148063</xdr:rowOff>
    </xdr:from>
    <xdr:ext cx="469744" cy="259045"/>
    <xdr:sp macro="" textlink="">
      <xdr:nvSpPr>
        <xdr:cNvPr id="287" name="【福祉施設】&#10;一人当たり面積最大値テキスト"/>
        <xdr:cNvSpPr txBox="1"/>
      </xdr:nvSpPr>
      <xdr:spPr>
        <a:xfrm>
          <a:off x="10515600" y="13006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29936</xdr:rowOff>
    </xdr:from>
    <xdr:to>
      <xdr:col>55</xdr:col>
      <xdr:colOff>88900</xdr:colOff>
      <xdr:row>77</xdr:row>
      <xdr:rowOff>29936</xdr:rowOff>
    </xdr:to>
    <xdr:cxnSp macro="">
      <xdr:nvCxnSpPr>
        <xdr:cNvPr id="288" name="直線コネクタ 287"/>
        <xdr:cNvCxnSpPr/>
      </xdr:nvCxnSpPr>
      <xdr:spPr>
        <a:xfrm>
          <a:off x="10388600" y="1323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80</xdr:row>
      <xdr:rowOff>116313</xdr:rowOff>
    </xdr:from>
    <xdr:ext cx="469744" cy="259045"/>
    <xdr:sp macro="" textlink="">
      <xdr:nvSpPr>
        <xdr:cNvPr id="289" name="【福祉施設】&#10;一人当たり面積平均値テキスト"/>
        <xdr:cNvSpPr txBox="1"/>
      </xdr:nvSpPr>
      <xdr:spPr>
        <a:xfrm>
          <a:off x="10515600" y="13832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93436</xdr:rowOff>
    </xdr:from>
    <xdr:to>
      <xdr:col>55</xdr:col>
      <xdr:colOff>50800</xdr:colOff>
      <xdr:row>82</xdr:row>
      <xdr:rowOff>23586</xdr:rowOff>
    </xdr:to>
    <xdr:sp macro="" textlink="">
      <xdr:nvSpPr>
        <xdr:cNvPr id="290" name="フローチャート: 判断 289"/>
        <xdr:cNvSpPr/>
      </xdr:nvSpPr>
      <xdr:spPr>
        <a:xfrm>
          <a:off x="104267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109764</xdr:rowOff>
    </xdr:from>
    <xdr:to>
      <xdr:col>50</xdr:col>
      <xdr:colOff>165100</xdr:colOff>
      <xdr:row>82</xdr:row>
      <xdr:rowOff>39914</xdr:rowOff>
    </xdr:to>
    <xdr:sp macro="" textlink="">
      <xdr:nvSpPr>
        <xdr:cNvPr id="291" name="フローチャート: 判断 290"/>
        <xdr:cNvSpPr/>
      </xdr:nvSpPr>
      <xdr:spPr>
        <a:xfrm>
          <a:off x="9588500" y="1399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77107</xdr:rowOff>
    </xdr:from>
    <xdr:to>
      <xdr:col>46</xdr:col>
      <xdr:colOff>38100</xdr:colOff>
      <xdr:row>82</xdr:row>
      <xdr:rowOff>7257</xdr:rowOff>
    </xdr:to>
    <xdr:sp macro="" textlink="">
      <xdr:nvSpPr>
        <xdr:cNvPr id="292" name="フローチャート: 判断 291"/>
        <xdr:cNvSpPr/>
      </xdr:nvSpPr>
      <xdr:spPr>
        <a:xfrm>
          <a:off x="8699500" y="1396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3" name="テキスト ボックス 29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4" name="テキスト ボックス 29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5" name="テキスト ボックス 29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6" name="テキスト ボックス 29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7" name="テキスト ボックス 29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28121</xdr:rowOff>
    </xdr:from>
    <xdr:to>
      <xdr:col>55</xdr:col>
      <xdr:colOff>50800</xdr:colOff>
      <xdr:row>83</xdr:row>
      <xdr:rowOff>129721</xdr:rowOff>
    </xdr:to>
    <xdr:sp macro="" textlink="">
      <xdr:nvSpPr>
        <xdr:cNvPr id="298" name="楕円 297"/>
        <xdr:cNvSpPr/>
      </xdr:nvSpPr>
      <xdr:spPr>
        <a:xfrm>
          <a:off x="104267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6548</xdr:rowOff>
    </xdr:from>
    <xdr:ext cx="469744" cy="259045"/>
    <xdr:sp macro="" textlink="">
      <xdr:nvSpPr>
        <xdr:cNvPr id="299" name="【福祉施設】&#10;一人当たり面積該当値テキスト"/>
        <xdr:cNvSpPr txBox="1"/>
      </xdr:nvSpPr>
      <xdr:spPr>
        <a:xfrm>
          <a:off x="10515600" y="14236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28121</xdr:rowOff>
    </xdr:from>
    <xdr:to>
      <xdr:col>50</xdr:col>
      <xdr:colOff>165100</xdr:colOff>
      <xdr:row>83</xdr:row>
      <xdr:rowOff>129721</xdr:rowOff>
    </xdr:to>
    <xdr:sp macro="" textlink="">
      <xdr:nvSpPr>
        <xdr:cNvPr id="300" name="楕円 299"/>
        <xdr:cNvSpPr/>
      </xdr:nvSpPr>
      <xdr:spPr>
        <a:xfrm>
          <a:off x="9588500" y="1425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78921</xdr:rowOff>
    </xdr:from>
    <xdr:to>
      <xdr:col>55</xdr:col>
      <xdr:colOff>0</xdr:colOff>
      <xdr:row>83</xdr:row>
      <xdr:rowOff>78921</xdr:rowOff>
    </xdr:to>
    <xdr:cxnSp macro="">
      <xdr:nvCxnSpPr>
        <xdr:cNvPr id="301" name="直線コネクタ 300"/>
        <xdr:cNvCxnSpPr/>
      </xdr:nvCxnSpPr>
      <xdr:spPr>
        <a:xfrm>
          <a:off x="9639300" y="143092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56441</xdr:rowOff>
    </xdr:from>
    <xdr:ext cx="469744" cy="259045"/>
    <xdr:sp macro="" textlink="">
      <xdr:nvSpPr>
        <xdr:cNvPr id="302" name="n_1aveValue【福祉施設】&#10;一人当たり面積"/>
        <xdr:cNvSpPr txBox="1"/>
      </xdr:nvSpPr>
      <xdr:spPr>
        <a:xfrm>
          <a:off x="9391727" y="1377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23784</xdr:rowOff>
    </xdr:from>
    <xdr:ext cx="469744" cy="259045"/>
    <xdr:sp macro="" textlink="">
      <xdr:nvSpPr>
        <xdr:cNvPr id="303" name="n_2aveValue【福祉施設】&#10;一人当たり面積"/>
        <xdr:cNvSpPr txBox="1"/>
      </xdr:nvSpPr>
      <xdr:spPr>
        <a:xfrm>
          <a:off x="8515427" y="1373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120848</xdr:rowOff>
    </xdr:from>
    <xdr:ext cx="469744" cy="259045"/>
    <xdr:sp macro="" textlink="">
      <xdr:nvSpPr>
        <xdr:cNvPr id="304" name="n_1mainValue【福祉施設】&#10;一人当たり面積"/>
        <xdr:cNvSpPr txBox="1"/>
      </xdr:nvSpPr>
      <xdr:spPr>
        <a:xfrm>
          <a:off x="9391727" y="1435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5" name="正方形/長方形 30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6" name="正方形/長方形 30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7" name="正方形/長方形 30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8" name="正方形/長方形 30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9" name="正方形/長方形 30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0" name="正方形/長方形 30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1" name="正方形/長方形 31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2" name="正方形/長方形 31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3" name="テキスト ボックス 31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4" name="直線コネクタ 31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5" name="テキスト ボックス 31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6" name="直線コネクタ 31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7" name="テキスト ボックス 31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8" name="直線コネクタ 31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9" name="テキスト ボックス 31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20" name="直線コネクタ 31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21" name="テキスト ボックス 32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22" name="直線コネクタ 32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23" name="テキスト ボックス 32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4" name="直線コネクタ 32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5" name="テキスト ボックス 32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147065</xdr:rowOff>
    </xdr:from>
    <xdr:to>
      <xdr:col>24</xdr:col>
      <xdr:colOff>62865</xdr:colOff>
      <xdr:row>106</xdr:row>
      <xdr:rowOff>99061</xdr:rowOff>
    </xdr:to>
    <xdr:cxnSp macro="">
      <xdr:nvCxnSpPr>
        <xdr:cNvPr id="327" name="直線コネクタ 326"/>
        <xdr:cNvCxnSpPr/>
      </xdr:nvCxnSpPr>
      <xdr:spPr>
        <a:xfrm flipV="1">
          <a:off x="4634865" y="17120615"/>
          <a:ext cx="0" cy="1152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102888</xdr:rowOff>
    </xdr:from>
    <xdr:ext cx="405111" cy="259045"/>
    <xdr:sp macro="" textlink="">
      <xdr:nvSpPr>
        <xdr:cNvPr id="328" name="【市民会館】&#10;有形固定資産減価償却率最小値テキスト"/>
        <xdr:cNvSpPr txBox="1"/>
      </xdr:nvSpPr>
      <xdr:spPr>
        <a:xfrm>
          <a:off x="4673600" y="18276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106</xdr:row>
      <xdr:rowOff>99061</xdr:rowOff>
    </xdr:from>
    <xdr:to>
      <xdr:col>24</xdr:col>
      <xdr:colOff>152400</xdr:colOff>
      <xdr:row>106</xdr:row>
      <xdr:rowOff>99061</xdr:rowOff>
    </xdr:to>
    <xdr:cxnSp macro="">
      <xdr:nvCxnSpPr>
        <xdr:cNvPr id="329" name="直線コネクタ 328"/>
        <xdr:cNvCxnSpPr/>
      </xdr:nvCxnSpPr>
      <xdr:spPr>
        <a:xfrm>
          <a:off x="4546600" y="1827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93742</xdr:rowOff>
    </xdr:from>
    <xdr:ext cx="405111" cy="259045"/>
    <xdr:sp macro="" textlink="">
      <xdr:nvSpPr>
        <xdr:cNvPr id="330" name="【市民会館】&#10;有形固定資産減価償却率最大値テキスト"/>
        <xdr:cNvSpPr txBox="1"/>
      </xdr:nvSpPr>
      <xdr:spPr>
        <a:xfrm>
          <a:off x="4673600" y="16895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147065</xdr:rowOff>
    </xdr:from>
    <xdr:to>
      <xdr:col>24</xdr:col>
      <xdr:colOff>152400</xdr:colOff>
      <xdr:row>99</xdr:row>
      <xdr:rowOff>147065</xdr:rowOff>
    </xdr:to>
    <xdr:cxnSp macro="">
      <xdr:nvCxnSpPr>
        <xdr:cNvPr id="331" name="直線コネクタ 330"/>
        <xdr:cNvCxnSpPr/>
      </xdr:nvCxnSpPr>
      <xdr:spPr>
        <a:xfrm>
          <a:off x="4546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2557</xdr:rowOff>
    </xdr:from>
    <xdr:ext cx="405111" cy="259045"/>
    <xdr:sp macro="" textlink="">
      <xdr:nvSpPr>
        <xdr:cNvPr id="332" name="【市民会館】&#10;有形固定資産減価償却率平均値テキスト"/>
        <xdr:cNvSpPr txBox="1"/>
      </xdr:nvSpPr>
      <xdr:spPr>
        <a:xfrm>
          <a:off x="4673600" y="1766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151130</xdr:rowOff>
    </xdr:from>
    <xdr:to>
      <xdr:col>24</xdr:col>
      <xdr:colOff>114300</xdr:colOff>
      <xdr:row>104</xdr:row>
      <xdr:rowOff>81280</xdr:rowOff>
    </xdr:to>
    <xdr:sp macro="" textlink="">
      <xdr:nvSpPr>
        <xdr:cNvPr id="333" name="フローチャート: 判断 332"/>
        <xdr:cNvSpPr/>
      </xdr:nvSpPr>
      <xdr:spPr>
        <a:xfrm>
          <a:off x="4584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41402</xdr:rowOff>
    </xdr:from>
    <xdr:to>
      <xdr:col>20</xdr:col>
      <xdr:colOff>38100</xdr:colOff>
      <xdr:row>104</xdr:row>
      <xdr:rowOff>143002</xdr:rowOff>
    </xdr:to>
    <xdr:sp macro="" textlink="">
      <xdr:nvSpPr>
        <xdr:cNvPr id="334" name="フローチャート: 判断 333"/>
        <xdr:cNvSpPr/>
      </xdr:nvSpPr>
      <xdr:spPr>
        <a:xfrm>
          <a:off x="3746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77978</xdr:rowOff>
    </xdr:from>
    <xdr:to>
      <xdr:col>15</xdr:col>
      <xdr:colOff>101600</xdr:colOff>
      <xdr:row>105</xdr:row>
      <xdr:rowOff>8128</xdr:rowOff>
    </xdr:to>
    <xdr:sp macro="" textlink="">
      <xdr:nvSpPr>
        <xdr:cNvPr id="335" name="フローチャート: 判断 334"/>
        <xdr:cNvSpPr/>
      </xdr:nvSpPr>
      <xdr:spPr>
        <a:xfrm>
          <a:off x="2857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6" name="テキスト ボックス 33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7" name="テキスト ボックス 33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8" name="テキスト ボックス 33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9" name="テキスト ボックス 33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0" name="テキスト ボックス 33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66548</xdr:rowOff>
    </xdr:from>
    <xdr:to>
      <xdr:col>24</xdr:col>
      <xdr:colOff>114300</xdr:colOff>
      <xdr:row>104</xdr:row>
      <xdr:rowOff>168148</xdr:rowOff>
    </xdr:to>
    <xdr:sp macro="" textlink="">
      <xdr:nvSpPr>
        <xdr:cNvPr id="341" name="楕円 340"/>
        <xdr:cNvSpPr/>
      </xdr:nvSpPr>
      <xdr:spPr>
        <a:xfrm>
          <a:off x="45847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44975</xdr:rowOff>
    </xdr:from>
    <xdr:ext cx="405111" cy="259045"/>
    <xdr:sp macro="" textlink="">
      <xdr:nvSpPr>
        <xdr:cNvPr id="342" name="【市民会館】&#10;有形固定資産減価償却率該当値テキスト"/>
        <xdr:cNvSpPr txBox="1"/>
      </xdr:nvSpPr>
      <xdr:spPr>
        <a:xfrm>
          <a:off x="4673600" y="17875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119126</xdr:rowOff>
    </xdr:from>
    <xdr:to>
      <xdr:col>20</xdr:col>
      <xdr:colOff>38100</xdr:colOff>
      <xdr:row>105</xdr:row>
      <xdr:rowOff>49276</xdr:rowOff>
    </xdr:to>
    <xdr:sp macro="" textlink="">
      <xdr:nvSpPr>
        <xdr:cNvPr id="343" name="楕円 342"/>
        <xdr:cNvSpPr/>
      </xdr:nvSpPr>
      <xdr:spPr>
        <a:xfrm>
          <a:off x="3746500" y="1794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117348</xdr:rowOff>
    </xdr:from>
    <xdr:to>
      <xdr:col>24</xdr:col>
      <xdr:colOff>63500</xdr:colOff>
      <xdr:row>104</xdr:row>
      <xdr:rowOff>169926</xdr:rowOff>
    </xdr:to>
    <xdr:cxnSp macro="">
      <xdr:nvCxnSpPr>
        <xdr:cNvPr id="344" name="直線コネクタ 343"/>
        <xdr:cNvCxnSpPr/>
      </xdr:nvCxnSpPr>
      <xdr:spPr>
        <a:xfrm flipV="1">
          <a:off x="3797300" y="17948148"/>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159529</xdr:rowOff>
    </xdr:from>
    <xdr:ext cx="405111" cy="259045"/>
    <xdr:sp macro="" textlink="">
      <xdr:nvSpPr>
        <xdr:cNvPr id="345" name="n_1aveValue【市民会館】&#10;有形固定資産減価償却率"/>
        <xdr:cNvSpPr txBox="1"/>
      </xdr:nvSpPr>
      <xdr:spPr>
        <a:xfrm>
          <a:off x="35820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24655</xdr:rowOff>
    </xdr:from>
    <xdr:ext cx="405111" cy="259045"/>
    <xdr:sp macro="" textlink="">
      <xdr:nvSpPr>
        <xdr:cNvPr id="346" name="n_2aveValue【市民会館】&#10;有形固定資産減価償却率"/>
        <xdr:cNvSpPr txBox="1"/>
      </xdr:nvSpPr>
      <xdr:spPr>
        <a:xfrm>
          <a:off x="2705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40403</xdr:rowOff>
    </xdr:from>
    <xdr:ext cx="405111" cy="259045"/>
    <xdr:sp macro="" textlink="">
      <xdr:nvSpPr>
        <xdr:cNvPr id="347" name="n_1mainValue【市民会館】&#10;有形固定資産減価償却率"/>
        <xdr:cNvSpPr txBox="1"/>
      </xdr:nvSpPr>
      <xdr:spPr>
        <a:xfrm>
          <a:off x="3582044" y="1804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6" name="テキスト ボックス 35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7" name="直線コネクタ 35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358" name="テキスト ボックス 357"/>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152400</xdr:rowOff>
    </xdr:from>
    <xdr:to>
      <xdr:col>59</xdr:col>
      <xdr:colOff>50800</xdr:colOff>
      <xdr:row>108</xdr:row>
      <xdr:rowOff>152400</xdr:rowOff>
    </xdr:to>
    <xdr:cxnSp macro="">
      <xdr:nvCxnSpPr>
        <xdr:cNvPr id="359" name="直線コネクタ 35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60" name="テキスト ボックス 359"/>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61" name="直線コネクタ 36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62" name="テキスト ボックス 361"/>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63" name="直線コネクタ 36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64" name="テキスト ボックス 363"/>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5" name="直線コネクタ 36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6" name="テキスト ボックス 365"/>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7" name="直線コネクタ 36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8" name="テキスト ボックス 367"/>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9" name="直線コネクタ 36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0" name="テキスト ボックス 36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7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11430</xdr:rowOff>
    </xdr:from>
    <xdr:to>
      <xdr:col>54</xdr:col>
      <xdr:colOff>189865</xdr:colOff>
      <xdr:row>109</xdr:row>
      <xdr:rowOff>64770</xdr:rowOff>
    </xdr:to>
    <xdr:cxnSp macro="">
      <xdr:nvCxnSpPr>
        <xdr:cNvPr id="372" name="直線コネクタ 371"/>
        <xdr:cNvCxnSpPr/>
      </xdr:nvCxnSpPr>
      <xdr:spPr>
        <a:xfrm flipV="1">
          <a:off x="10476865" y="173278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68597</xdr:rowOff>
    </xdr:from>
    <xdr:ext cx="469744" cy="259045"/>
    <xdr:sp macro="" textlink="">
      <xdr:nvSpPr>
        <xdr:cNvPr id="373" name="【市民会館】&#10;一人当たり面積最小値テキスト"/>
        <xdr:cNvSpPr txBox="1"/>
      </xdr:nvSpPr>
      <xdr:spPr>
        <a:xfrm>
          <a:off x="10515600" y="18756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64770</xdr:rowOff>
    </xdr:from>
    <xdr:to>
      <xdr:col>55</xdr:col>
      <xdr:colOff>88900</xdr:colOff>
      <xdr:row>109</xdr:row>
      <xdr:rowOff>64770</xdr:rowOff>
    </xdr:to>
    <xdr:cxnSp macro="">
      <xdr:nvCxnSpPr>
        <xdr:cNvPr id="374" name="直線コネクタ 373"/>
        <xdr:cNvCxnSpPr/>
      </xdr:nvCxnSpPr>
      <xdr:spPr>
        <a:xfrm>
          <a:off x="10388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129557</xdr:rowOff>
    </xdr:from>
    <xdr:ext cx="469744" cy="259045"/>
    <xdr:sp macro="" textlink="">
      <xdr:nvSpPr>
        <xdr:cNvPr id="375" name="【市民会館】&#10;一人当たり面積最大値テキスト"/>
        <xdr:cNvSpPr txBox="1"/>
      </xdr:nvSpPr>
      <xdr:spPr>
        <a:xfrm>
          <a:off x="10515600" y="1710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11430</xdr:rowOff>
    </xdr:from>
    <xdr:to>
      <xdr:col>55</xdr:col>
      <xdr:colOff>88900</xdr:colOff>
      <xdr:row>101</xdr:row>
      <xdr:rowOff>11430</xdr:rowOff>
    </xdr:to>
    <xdr:cxnSp macro="">
      <xdr:nvCxnSpPr>
        <xdr:cNvPr id="376" name="直線コネクタ 375"/>
        <xdr:cNvCxnSpPr/>
      </xdr:nvCxnSpPr>
      <xdr:spPr>
        <a:xfrm>
          <a:off x="10388600" y="1732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48277</xdr:rowOff>
    </xdr:from>
    <xdr:ext cx="469744" cy="259045"/>
    <xdr:sp macro="" textlink="">
      <xdr:nvSpPr>
        <xdr:cNvPr id="377" name="【市民会館】&#10;一人当たり面積平均値テキスト"/>
        <xdr:cNvSpPr txBox="1"/>
      </xdr:nvSpPr>
      <xdr:spPr>
        <a:xfrm>
          <a:off x="10515600" y="1805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25400</xdr:rowOff>
    </xdr:from>
    <xdr:to>
      <xdr:col>55</xdr:col>
      <xdr:colOff>50800</xdr:colOff>
      <xdr:row>106</xdr:row>
      <xdr:rowOff>127000</xdr:rowOff>
    </xdr:to>
    <xdr:sp macro="" textlink="">
      <xdr:nvSpPr>
        <xdr:cNvPr id="378" name="フローチャート: 判断 377"/>
        <xdr:cNvSpPr/>
      </xdr:nvSpPr>
      <xdr:spPr>
        <a:xfrm>
          <a:off x="10426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158750</xdr:rowOff>
    </xdr:from>
    <xdr:to>
      <xdr:col>50</xdr:col>
      <xdr:colOff>165100</xdr:colOff>
      <xdr:row>106</xdr:row>
      <xdr:rowOff>88900</xdr:rowOff>
    </xdr:to>
    <xdr:sp macro="" textlink="">
      <xdr:nvSpPr>
        <xdr:cNvPr id="379" name="フローチャート: 判断 378"/>
        <xdr:cNvSpPr/>
      </xdr:nvSpPr>
      <xdr:spPr>
        <a:xfrm>
          <a:off x="9588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166370</xdr:rowOff>
    </xdr:from>
    <xdr:to>
      <xdr:col>46</xdr:col>
      <xdr:colOff>38100</xdr:colOff>
      <xdr:row>106</xdr:row>
      <xdr:rowOff>96520</xdr:rowOff>
    </xdr:to>
    <xdr:sp macro="" textlink="">
      <xdr:nvSpPr>
        <xdr:cNvPr id="380" name="フローチャート: 判断 379"/>
        <xdr:cNvSpPr/>
      </xdr:nvSpPr>
      <xdr:spPr>
        <a:xfrm>
          <a:off x="86995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81" name="テキスト ボックス 380"/>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2" name="テキスト ボックス 381"/>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3" name="テキスト ボックス 382"/>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4" name="テキスト ボックス 383"/>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5" name="テキスト ボックス 384"/>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109</xdr:row>
      <xdr:rowOff>13970</xdr:rowOff>
    </xdr:from>
    <xdr:to>
      <xdr:col>55</xdr:col>
      <xdr:colOff>50800</xdr:colOff>
      <xdr:row>109</xdr:row>
      <xdr:rowOff>115570</xdr:rowOff>
    </xdr:to>
    <xdr:sp macro="" textlink="">
      <xdr:nvSpPr>
        <xdr:cNvPr id="386" name="楕円 385"/>
        <xdr:cNvSpPr/>
      </xdr:nvSpPr>
      <xdr:spPr>
        <a:xfrm>
          <a:off x="10426700" y="187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100347</xdr:rowOff>
    </xdr:from>
    <xdr:ext cx="469744" cy="259045"/>
    <xdr:sp macro="" textlink="">
      <xdr:nvSpPr>
        <xdr:cNvPr id="387" name="【市民会館】&#10;一人当たり面積該当値テキスト"/>
        <xdr:cNvSpPr txBox="1"/>
      </xdr:nvSpPr>
      <xdr:spPr>
        <a:xfrm>
          <a:off x="10515600" y="18616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109</xdr:row>
      <xdr:rowOff>6350</xdr:rowOff>
    </xdr:from>
    <xdr:to>
      <xdr:col>50</xdr:col>
      <xdr:colOff>165100</xdr:colOff>
      <xdr:row>109</xdr:row>
      <xdr:rowOff>107950</xdr:rowOff>
    </xdr:to>
    <xdr:sp macro="" textlink="">
      <xdr:nvSpPr>
        <xdr:cNvPr id="388" name="楕円 387"/>
        <xdr:cNvSpPr/>
      </xdr:nvSpPr>
      <xdr:spPr>
        <a:xfrm>
          <a:off x="9588500" y="186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57150</xdr:rowOff>
    </xdr:from>
    <xdr:to>
      <xdr:col>55</xdr:col>
      <xdr:colOff>0</xdr:colOff>
      <xdr:row>109</xdr:row>
      <xdr:rowOff>64770</xdr:rowOff>
    </xdr:to>
    <xdr:cxnSp macro="">
      <xdr:nvCxnSpPr>
        <xdr:cNvPr id="389" name="直線コネクタ 388"/>
        <xdr:cNvCxnSpPr/>
      </xdr:nvCxnSpPr>
      <xdr:spPr>
        <a:xfrm>
          <a:off x="9639300" y="187452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105427</xdr:rowOff>
    </xdr:from>
    <xdr:ext cx="469744" cy="259045"/>
    <xdr:sp macro="" textlink="">
      <xdr:nvSpPr>
        <xdr:cNvPr id="390" name="n_1aveValue【市民会館】&#10;一人当たり面積"/>
        <xdr:cNvSpPr txBox="1"/>
      </xdr:nvSpPr>
      <xdr:spPr>
        <a:xfrm>
          <a:off x="9391727" y="1793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113047</xdr:rowOff>
    </xdr:from>
    <xdr:ext cx="469744" cy="259045"/>
    <xdr:sp macro="" textlink="">
      <xdr:nvSpPr>
        <xdr:cNvPr id="391" name="n_2aveValue【市民会館】&#10;一人当たり面積"/>
        <xdr:cNvSpPr txBox="1"/>
      </xdr:nvSpPr>
      <xdr:spPr>
        <a:xfrm>
          <a:off x="8515427" y="1794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99077</xdr:rowOff>
    </xdr:from>
    <xdr:ext cx="469744" cy="259045"/>
    <xdr:sp macro="" textlink="">
      <xdr:nvSpPr>
        <xdr:cNvPr id="392" name="n_1mainValue【市民会館】&#10;一人当たり面積"/>
        <xdr:cNvSpPr txBox="1"/>
      </xdr:nvSpPr>
      <xdr:spPr>
        <a:xfrm>
          <a:off x="9391727" y="187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03" name="テキスト ボックス 40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05" name="テキスト ボックス 40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13" name="テキスト ボックス 41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5" name="テキスト ボックス 41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150495</xdr:rowOff>
    </xdr:from>
    <xdr:to>
      <xdr:col>85</xdr:col>
      <xdr:colOff>126364</xdr:colOff>
      <xdr:row>41</xdr:row>
      <xdr:rowOff>148590</xdr:rowOff>
    </xdr:to>
    <xdr:cxnSp macro="">
      <xdr:nvCxnSpPr>
        <xdr:cNvPr id="417" name="直線コネクタ 416"/>
        <xdr:cNvCxnSpPr/>
      </xdr:nvCxnSpPr>
      <xdr:spPr>
        <a:xfrm flipV="1">
          <a:off x="16318864" y="58083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4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419" name="直線コネクタ 4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97172</xdr:rowOff>
    </xdr:from>
    <xdr:ext cx="405111" cy="259045"/>
    <xdr:sp macro="" textlink="">
      <xdr:nvSpPr>
        <xdr:cNvPr id="420" name="【一般廃棄物処理施設】&#10;有形固定資産減価償却率最大値テキスト"/>
        <xdr:cNvSpPr txBox="1"/>
      </xdr:nvSpPr>
      <xdr:spPr>
        <a:xfrm>
          <a:off x="16357600" y="5583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150495</xdr:rowOff>
    </xdr:from>
    <xdr:to>
      <xdr:col>86</xdr:col>
      <xdr:colOff>25400</xdr:colOff>
      <xdr:row>33</xdr:row>
      <xdr:rowOff>150495</xdr:rowOff>
    </xdr:to>
    <xdr:cxnSp macro="">
      <xdr:nvCxnSpPr>
        <xdr:cNvPr id="421" name="直線コネクタ 420"/>
        <xdr:cNvCxnSpPr/>
      </xdr:nvCxnSpPr>
      <xdr:spPr>
        <a:xfrm>
          <a:off x="16230600" y="580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95902</xdr:rowOff>
    </xdr:from>
    <xdr:ext cx="405111" cy="259045"/>
    <xdr:sp macro="" textlink="">
      <xdr:nvSpPr>
        <xdr:cNvPr id="422" name="【一般廃棄物処理施設】&#10;有形固定資産減価償却率平均値テキスト"/>
        <xdr:cNvSpPr txBox="1"/>
      </xdr:nvSpPr>
      <xdr:spPr>
        <a:xfrm>
          <a:off x="16357600" y="6096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423" name="フローチャート: 判断 422"/>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101600</xdr:rowOff>
    </xdr:from>
    <xdr:to>
      <xdr:col>81</xdr:col>
      <xdr:colOff>101600</xdr:colOff>
      <xdr:row>37</xdr:row>
      <xdr:rowOff>31750</xdr:rowOff>
    </xdr:to>
    <xdr:sp macro="" textlink="">
      <xdr:nvSpPr>
        <xdr:cNvPr id="424" name="フローチャート: 判断 423"/>
        <xdr:cNvSpPr/>
      </xdr:nvSpPr>
      <xdr:spPr>
        <a:xfrm>
          <a:off x="15430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44450</xdr:rowOff>
    </xdr:from>
    <xdr:to>
      <xdr:col>76</xdr:col>
      <xdr:colOff>165100</xdr:colOff>
      <xdr:row>37</xdr:row>
      <xdr:rowOff>146050</xdr:rowOff>
    </xdr:to>
    <xdr:sp macro="" textlink="">
      <xdr:nvSpPr>
        <xdr:cNvPr id="425" name="フローチャート: 判断 424"/>
        <xdr:cNvSpPr/>
      </xdr:nvSpPr>
      <xdr:spPr>
        <a:xfrm>
          <a:off x="145415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80645</xdr:rowOff>
    </xdr:from>
    <xdr:to>
      <xdr:col>85</xdr:col>
      <xdr:colOff>177800</xdr:colOff>
      <xdr:row>42</xdr:row>
      <xdr:rowOff>10795</xdr:rowOff>
    </xdr:to>
    <xdr:sp macro="" textlink="">
      <xdr:nvSpPr>
        <xdr:cNvPr id="431" name="楕円 430"/>
        <xdr:cNvSpPr/>
      </xdr:nvSpPr>
      <xdr:spPr>
        <a:xfrm>
          <a:off x="162687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167022</xdr:rowOff>
    </xdr:from>
    <xdr:ext cx="405111" cy="259045"/>
    <xdr:sp macro="" textlink="">
      <xdr:nvSpPr>
        <xdr:cNvPr id="432" name="【一般廃棄物処理施設】&#10;有形固定資産減価償却率該当値テキスト"/>
        <xdr:cNvSpPr txBox="1"/>
      </xdr:nvSpPr>
      <xdr:spPr>
        <a:xfrm>
          <a:off x="16357600" y="702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23495</xdr:rowOff>
    </xdr:from>
    <xdr:to>
      <xdr:col>81</xdr:col>
      <xdr:colOff>101600</xdr:colOff>
      <xdr:row>41</xdr:row>
      <xdr:rowOff>125095</xdr:rowOff>
    </xdr:to>
    <xdr:sp macro="" textlink="">
      <xdr:nvSpPr>
        <xdr:cNvPr id="433" name="楕円 432"/>
        <xdr:cNvSpPr/>
      </xdr:nvSpPr>
      <xdr:spPr>
        <a:xfrm>
          <a:off x="15430500" y="70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74295</xdr:rowOff>
    </xdr:from>
    <xdr:to>
      <xdr:col>85</xdr:col>
      <xdr:colOff>127000</xdr:colOff>
      <xdr:row>41</xdr:row>
      <xdr:rowOff>131445</xdr:rowOff>
    </xdr:to>
    <xdr:cxnSp macro="">
      <xdr:nvCxnSpPr>
        <xdr:cNvPr id="434" name="直線コネクタ 433"/>
        <xdr:cNvCxnSpPr/>
      </xdr:nvCxnSpPr>
      <xdr:spPr>
        <a:xfrm>
          <a:off x="15481300" y="710374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48277</xdr:rowOff>
    </xdr:from>
    <xdr:ext cx="405111" cy="259045"/>
    <xdr:sp macro="" textlink="">
      <xdr:nvSpPr>
        <xdr:cNvPr id="435" name="n_1aveValue【一般廃棄物処理施設】&#10;有形固定資産減価償却率"/>
        <xdr:cNvSpPr txBox="1"/>
      </xdr:nvSpPr>
      <xdr:spPr>
        <a:xfrm>
          <a:off x="152660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162577</xdr:rowOff>
    </xdr:from>
    <xdr:ext cx="405111" cy="259045"/>
    <xdr:sp macro="" textlink="">
      <xdr:nvSpPr>
        <xdr:cNvPr id="436" name="n_2aveValue【一般廃棄物処理施設】&#10;有形固定資産減価償却率"/>
        <xdr:cNvSpPr txBox="1"/>
      </xdr:nvSpPr>
      <xdr:spPr>
        <a:xfrm>
          <a:off x="14389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116222</xdr:rowOff>
    </xdr:from>
    <xdr:ext cx="405111" cy="259045"/>
    <xdr:sp macro="" textlink="">
      <xdr:nvSpPr>
        <xdr:cNvPr id="437" name="n_1mainValue【一般廃棄物処理施設】&#10;有形固定資産減価償却率"/>
        <xdr:cNvSpPr txBox="1"/>
      </xdr:nvSpPr>
      <xdr:spPr>
        <a:xfrm>
          <a:off x="15266044"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48" name="直線コネクタ 44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49" name="テキスト ボックス 44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0" name="直線コネクタ 44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51" name="テキスト ボックス 450"/>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2" name="直線コネクタ 45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53" name="テキスト ボックス 45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54" name="直線コネクタ 45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55" name="テキスト ボックス 45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56" name="直線コネクタ 45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57" name="テキスト ボックス 45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8" name="直線コネクタ 45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9" name="テキスト ボックス 45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122949</xdr:rowOff>
    </xdr:from>
    <xdr:to>
      <xdr:col>116</xdr:col>
      <xdr:colOff>62864</xdr:colOff>
      <xdr:row>42</xdr:row>
      <xdr:rowOff>9967</xdr:rowOff>
    </xdr:to>
    <xdr:cxnSp macro="">
      <xdr:nvCxnSpPr>
        <xdr:cNvPr id="461" name="直線コネクタ 460"/>
        <xdr:cNvCxnSpPr/>
      </xdr:nvCxnSpPr>
      <xdr:spPr>
        <a:xfrm flipV="1">
          <a:off x="22160864" y="5780799"/>
          <a:ext cx="0" cy="143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13794</xdr:rowOff>
    </xdr:from>
    <xdr:ext cx="469744" cy="259045"/>
    <xdr:sp macro="" textlink="">
      <xdr:nvSpPr>
        <xdr:cNvPr id="462" name="【一般廃棄物処理施設】&#10;一人当たり有形固定資産（償却資産）額最小値テキスト"/>
        <xdr:cNvSpPr txBox="1"/>
      </xdr:nvSpPr>
      <xdr:spPr>
        <a:xfrm>
          <a:off x="22199600" y="7214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9967</xdr:rowOff>
    </xdr:from>
    <xdr:to>
      <xdr:col>116</xdr:col>
      <xdr:colOff>152400</xdr:colOff>
      <xdr:row>42</xdr:row>
      <xdr:rowOff>9967</xdr:rowOff>
    </xdr:to>
    <xdr:cxnSp macro="">
      <xdr:nvCxnSpPr>
        <xdr:cNvPr id="463" name="直線コネクタ 462"/>
        <xdr:cNvCxnSpPr/>
      </xdr:nvCxnSpPr>
      <xdr:spPr>
        <a:xfrm>
          <a:off x="22072600" y="721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69626</xdr:rowOff>
    </xdr:from>
    <xdr:ext cx="599010" cy="259045"/>
    <xdr:sp macro="" textlink="">
      <xdr:nvSpPr>
        <xdr:cNvPr id="464" name="【一般廃棄物処理施設】&#10;一人当たり有形固定資産（償却資産）額最大値テキスト"/>
        <xdr:cNvSpPr txBox="1"/>
      </xdr:nvSpPr>
      <xdr:spPr>
        <a:xfrm>
          <a:off x="22199600" y="5556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122949</xdr:rowOff>
    </xdr:from>
    <xdr:to>
      <xdr:col>116</xdr:col>
      <xdr:colOff>152400</xdr:colOff>
      <xdr:row>33</xdr:row>
      <xdr:rowOff>122949</xdr:rowOff>
    </xdr:to>
    <xdr:cxnSp macro="">
      <xdr:nvCxnSpPr>
        <xdr:cNvPr id="465" name="直線コネクタ 464"/>
        <xdr:cNvCxnSpPr/>
      </xdr:nvCxnSpPr>
      <xdr:spPr>
        <a:xfrm>
          <a:off x="22072600" y="5780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85813</xdr:rowOff>
    </xdr:from>
    <xdr:ext cx="534377" cy="259045"/>
    <xdr:sp macro="" textlink="">
      <xdr:nvSpPr>
        <xdr:cNvPr id="466" name="【一般廃棄物処理施設】&#10;一人当たり有形固定資産（償却資産）額平均値テキスト"/>
        <xdr:cNvSpPr txBox="1"/>
      </xdr:nvSpPr>
      <xdr:spPr>
        <a:xfrm>
          <a:off x="22199600" y="64294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62936</xdr:rowOff>
    </xdr:from>
    <xdr:to>
      <xdr:col>116</xdr:col>
      <xdr:colOff>114300</xdr:colOff>
      <xdr:row>38</xdr:row>
      <xdr:rowOff>164536</xdr:rowOff>
    </xdr:to>
    <xdr:sp macro="" textlink="">
      <xdr:nvSpPr>
        <xdr:cNvPr id="467" name="フローチャート: 判断 466"/>
        <xdr:cNvSpPr/>
      </xdr:nvSpPr>
      <xdr:spPr>
        <a:xfrm>
          <a:off x="22110700" y="65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102743</xdr:rowOff>
    </xdr:from>
    <xdr:to>
      <xdr:col>112</xdr:col>
      <xdr:colOff>38100</xdr:colOff>
      <xdr:row>39</xdr:row>
      <xdr:rowOff>32893</xdr:rowOff>
    </xdr:to>
    <xdr:sp macro="" textlink="">
      <xdr:nvSpPr>
        <xdr:cNvPr id="468" name="フローチャート: 判断 467"/>
        <xdr:cNvSpPr/>
      </xdr:nvSpPr>
      <xdr:spPr>
        <a:xfrm>
          <a:off x="21272500" y="66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121420</xdr:rowOff>
    </xdr:from>
    <xdr:to>
      <xdr:col>107</xdr:col>
      <xdr:colOff>101600</xdr:colOff>
      <xdr:row>39</xdr:row>
      <xdr:rowOff>51570</xdr:rowOff>
    </xdr:to>
    <xdr:sp macro="" textlink="">
      <xdr:nvSpPr>
        <xdr:cNvPr id="469" name="フローチャート: 判断 468"/>
        <xdr:cNvSpPr/>
      </xdr:nvSpPr>
      <xdr:spPr>
        <a:xfrm>
          <a:off x="20383500" y="663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0" name="テキスト ボックス 46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1" name="テキスト ボックス 47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2" name="テキスト ボックス 47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3" name="テキスト ボックス 47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4" name="テキスト ボックス 47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67592</xdr:rowOff>
    </xdr:from>
    <xdr:to>
      <xdr:col>116</xdr:col>
      <xdr:colOff>114300</xdr:colOff>
      <xdr:row>39</xdr:row>
      <xdr:rowOff>169192</xdr:rowOff>
    </xdr:to>
    <xdr:sp macro="" textlink="">
      <xdr:nvSpPr>
        <xdr:cNvPr id="475" name="楕円 474"/>
        <xdr:cNvSpPr/>
      </xdr:nvSpPr>
      <xdr:spPr>
        <a:xfrm>
          <a:off x="22110700" y="675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46019</xdr:rowOff>
    </xdr:from>
    <xdr:ext cx="534377" cy="259045"/>
    <xdr:sp macro="" textlink="">
      <xdr:nvSpPr>
        <xdr:cNvPr id="476" name="【一般廃棄物処理施設】&#10;一人当たり有形固定資産（償却資産）額該当値テキスト"/>
        <xdr:cNvSpPr txBox="1"/>
      </xdr:nvSpPr>
      <xdr:spPr>
        <a:xfrm>
          <a:off x="22199600" y="673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30551</xdr:rowOff>
    </xdr:from>
    <xdr:to>
      <xdr:col>112</xdr:col>
      <xdr:colOff>38100</xdr:colOff>
      <xdr:row>39</xdr:row>
      <xdr:rowOff>132151</xdr:rowOff>
    </xdr:to>
    <xdr:sp macro="" textlink="">
      <xdr:nvSpPr>
        <xdr:cNvPr id="477" name="楕円 476"/>
        <xdr:cNvSpPr/>
      </xdr:nvSpPr>
      <xdr:spPr>
        <a:xfrm>
          <a:off x="21272500" y="67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81351</xdr:rowOff>
    </xdr:from>
    <xdr:to>
      <xdr:col>116</xdr:col>
      <xdr:colOff>63500</xdr:colOff>
      <xdr:row>39</xdr:row>
      <xdr:rowOff>118392</xdr:rowOff>
    </xdr:to>
    <xdr:cxnSp macro="">
      <xdr:nvCxnSpPr>
        <xdr:cNvPr id="478" name="直線コネクタ 477"/>
        <xdr:cNvCxnSpPr/>
      </xdr:nvCxnSpPr>
      <xdr:spPr>
        <a:xfrm>
          <a:off x="21323300" y="6767901"/>
          <a:ext cx="838200" cy="37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49420</xdr:rowOff>
    </xdr:from>
    <xdr:ext cx="534377" cy="259045"/>
    <xdr:sp macro="" textlink="">
      <xdr:nvSpPr>
        <xdr:cNvPr id="479" name="n_1aveValue【一般廃棄物処理施設】&#10;一人当たり有形固定資産（償却資産）額"/>
        <xdr:cNvSpPr txBox="1"/>
      </xdr:nvSpPr>
      <xdr:spPr>
        <a:xfrm>
          <a:off x="21043411" y="63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68097</xdr:rowOff>
    </xdr:from>
    <xdr:ext cx="534377" cy="259045"/>
    <xdr:sp macro="" textlink="">
      <xdr:nvSpPr>
        <xdr:cNvPr id="480" name="n_2aveValue【一般廃棄物処理施設】&#10;一人当たり有形固定資産（償却資産）額"/>
        <xdr:cNvSpPr txBox="1"/>
      </xdr:nvSpPr>
      <xdr:spPr>
        <a:xfrm>
          <a:off x="20167111" y="641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123278</xdr:rowOff>
    </xdr:from>
    <xdr:ext cx="534377" cy="259045"/>
    <xdr:sp macro="" textlink="">
      <xdr:nvSpPr>
        <xdr:cNvPr id="481" name="n_1mainValue【一般廃棄物処理施設】&#10;一人当たり有形固定資産（償却資産）額"/>
        <xdr:cNvSpPr txBox="1"/>
      </xdr:nvSpPr>
      <xdr:spPr>
        <a:xfrm>
          <a:off x="21043411" y="680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2" name="正方形/長方形 48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3" name="正方形/長方形 48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4" name="正方形/長方形 48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5" name="正方形/長方形 48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6" name="正方形/長方形 48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7" name="正方形/長方形 48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8" name="正方形/長方形 48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9" name="正方形/長方形 48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0" name="テキスト ボックス 48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1" name="直線コネクタ 49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2" name="直線コネクタ 49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3" name="テキスト ボックス 49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4" name="直線コネクタ 49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5" name="テキスト ボックス 49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6" name="直線コネクタ 49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7" name="テキスト ボックス 49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8" name="直線コネクタ 49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9" name="テキスト ボックス 49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0" name="直線コネクタ 49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1" name="テキスト ボックス 50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2" name="直線コネクタ 50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3" name="テキスト ボックス 50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4" name="直線コネクタ 5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5" name="テキスト ボックス 5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29391</xdr:rowOff>
    </xdr:from>
    <xdr:to>
      <xdr:col>85</xdr:col>
      <xdr:colOff>126364</xdr:colOff>
      <xdr:row>64</xdr:row>
      <xdr:rowOff>97972</xdr:rowOff>
    </xdr:to>
    <xdr:cxnSp macro="">
      <xdr:nvCxnSpPr>
        <xdr:cNvPr id="507" name="直線コネクタ 506"/>
        <xdr:cNvCxnSpPr/>
      </xdr:nvCxnSpPr>
      <xdr:spPr>
        <a:xfrm flipV="1">
          <a:off x="16318864" y="9630591"/>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0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09" name="直線コネクタ 50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147518</xdr:rowOff>
    </xdr:from>
    <xdr:ext cx="405111" cy="259045"/>
    <xdr:sp macro="" textlink="">
      <xdr:nvSpPr>
        <xdr:cNvPr id="510" name="【保健センター・保健所】&#10;有形固定資産減価償却率最大値テキスト"/>
        <xdr:cNvSpPr txBox="1"/>
      </xdr:nvSpPr>
      <xdr:spPr>
        <a:xfrm>
          <a:off x="16357600" y="9405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29391</xdr:rowOff>
    </xdr:from>
    <xdr:to>
      <xdr:col>86</xdr:col>
      <xdr:colOff>25400</xdr:colOff>
      <xdr:row>56</xdr:row>
      <xdr:rowOff>29391</xdr:rowOff>
    </xdr:to>
    <xdr:cxnSp macro="">
      <xdr:nvCxnSpPr>
        <xdr:cNvPr id="511" name="直線コネクタ 510"/>
        <xdr:cNvCxnSpPr/>
      </xdr:nvCxnSpPr>
      <xdr:spPr>
        <a:xfrm>
          <a:off x="16230600" y="9630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8000</xdr:rowOff>
    </xdr:from>
    <xdr:ext cx="405111" cy="259045"/>
    <xdr:sp macro="" textlink="">
      <xdr:nvSpPr>
        <xdr:cNvPr id="512" name="【保健センター・保健所】&#10;有形固定資産減価償却率平均値テキスト"/>
        <xdr:cNvSpPr txBox="1"/>
      </xdr:nvSpPr>
      <xdr:spPr>
        <a:xfrm>
          <a:off x="16357600" y="1012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13" name="フローチャート: 判断 512"/>
        <xdr:cNvSpPr/>
      </xdr:nvSpPr>
      <xdr:spPr>
        <a:xfrm>
          <a:off x="16268700" y="1027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39007</xdr:rowOff>
    </xdr:from>
    <xdr:to>
      <xdr:col>81</xdr:col>
      <xdr:colOff>101600</xdr:colOff>
      <xdr:row>60</xdr:row>
      <xdr:rowOff>140607</xdr:rowOff>
    </xdr:to>
    <xdr:sp macro="" textlink="">
      <xdr:nvSpPr>
        <xdr:cNvPr id="514" name="フローチャート: 判断 513"/>
        <xdr:cNvSpPr/>
      </xdr:nvSpPr>
      <xdr:spPr>
        <a:xfrm>
          <a:off x="15430500" y="1032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119017</xdr:rowOff>
    </xdr:from>
    <xdr:to>
      <xdr:col>76</xdr:col>
      <xdr:colOff>165100</xdr:colOff>
      <xdr:row>61</xdr:row>
      <xdr:rowOff>49167</xdr:rowOff>
    </xdr:to>
    <xdr:sp macro="" textlink="">
      <xdr:nvSpPr>
        <xdr:cNvPr id="515" name="フローチャート: 判断 514"/>
        <xdr:cNvSpPr/>
      </xdr:nvSpPr>
      <xdr:spPr>
        <a:xfrm>
          <a:off x="14541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6" name="テキスト ボックス 5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7" name="テキスト ボックス 5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8" name="テキスト ボックス 5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9" name="テキスト ボックス 5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0" name="テキスト ボックス 5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37374</xdr:rowOff>
    </xdr:from>
    <xdr:to>
      <xdr:col>85</xdr:col>
      <xdr:colOff>177800</xdr:colOff>
      <xdr:row>61</xdr:row>
      <xdr:rowOff>138974</xdr:rowOff>
    </xdr:to>
    <xdr:sp macro="" textlink="">
      <xdr:nvSpPr>
        <xdr:cNvPr id="521" name="楕円 520"/>
        <xdr:cNvSpPr/>
      </xdr:nvSpPr>
      <xdr:spPr>
        <a:xfrm>
          <a:off x="162687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15801</xdr:rowOff>
    </xdr:from>
    <xdr:ext cx="405111" cy="259045"/>
    <xdr:sp macro="" textlink="">
      <xdr:nvSpPr>
        <xdr:cNvPr id="522" name="【保健センター・保健所】&#10;有形固定資産減価償却率該当値テキスト"/>
        <xdr:cNvSpPr txBox="1"/>
      </xdr:nvSpPr>
      <xdr:spPr>
        <a:xfrm>
          <a:off x="16357600"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70031</xdr:rowOff>
    </xdr:from>
    <xdr:to>
      <xdr:col>81</xdr:col>
      <xdr:colOff>101600</xdr:colOff>
      <xdr:row>62</xdr:row>
      <xdr:rowOff>181</xdr:rowOff>
    </xdr:to>
    <xdr:sp macro="" textlink="">
      <xdr:nvSpPr>
        <xdr:cNvPr id="523" name="楕円 522"/>
        <xdr:cNvSpPr/>
      </xdr:nvSpPr>
      <xdr:spPr>
        <a:xfrm>
          <a:off x="15430500" y="1052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88174</xdr:rowOff>
    </xdr:from>
    <xdr:to>
      <xdr:col>85</xdr:col>
      <xdr:colOff>127000</xdr:colOff>
      <xdr:row>61</xdr:row>
      <xdr:rowOff>120831</xdr:rowOff>
    </xdr:to>
    <xdr:cxnSp macro="">
      <xdr:nvCxnSpPr>
        <xdr:cNvPr id="524" name="直線コネクタ 523"/>
        <xdr:cNvCxnSpPr/>
      </xdr:nvCxnSpPr>
      <xdr:spPr>
        <a:xfrm flipV="1">
          <a:off x="15481300" y="1054662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157134</xdr:rowOff>
    </xdr:from>
    <xdr:ext cx="405111" cy="259045"/>
    <xdr:sp macro="" textlink="">
      <xdr:nvSpPr>
        <xdr:cNvPr id="525" name="n_1aveValue【保健センター・保健所】&#10;有形固定資産減価償却率"/>
        <xdr:cNvSpPr txBox="1"/>
      </xdr:nvSpPr>
      <xdr:spPr>
        <a:xfrm>
          <a:off x="15266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65694</xdr:rowOff>
    </xdr:from>
    <xdr:ext cx="405111" cy="259045"/>
    <xdr:sp macro="" textlink="">
      <xdr:nvSpPr>
        <xdr:cNvPr id="526" name="n_2aveValue【保健センター・保健所】&#10;有形固定資産減価償却率"/>
        <xdr:cNvSpPr txBox="1"/>
      </xdr:nvSpPr>
      <xdr:spPr>
        <a:xfrm>
          <a:off x="14389744" y="1018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162758</xdr:rowOff>
    </xdr:from>
    <xdr:ext cx="405111" cy="259045"/>
    <xdr:sp macro="" textlink="">
      <xdr:nvSpPr>
        <xdr:cNvPr id="527" name="n_1mainValue【保健センター・保健所】&#10;有形固定資産減価償却率"/>
        <xdr:cNvSpPr txBox="1"/>
      </xdr:nvSpPr>
      <xdr:spPr>
        <a:xfrm>
          <a:off x="15266044" y="1062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8" name="正方形/長方形 52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9" name="正方形/長方形 52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0" name="正方形/長方形 52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1" name="正方形/長方形 53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2" name="正方形/長方形 53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3" name="正方形/長方形 53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4" name="正方形/長方形 53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5" name="正方形/長方形 53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6" name="テキスト ボックス 53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7" name="直線コネクタ 53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8" name="直線コネクタ 53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9" name="テキスト ボックス 53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40" name="直線コネクタ 53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41" name="テキスト ボックス 54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42" name="直線コネクタ 54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43" name="テキスト ボックス 54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4" name="直線コネクタ 54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5" name="テキスト ボックス 54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6" name="直線コネクタ 54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7" name="テキスト ボックス 54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8"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63</xdr:row>
      <xdr:rowOff>80010</xdr:rowOff>
    </xdr:to>
    <xdr:cxnSp macro="">
      <xdr:nvCxnSpPr>
        <xdr:cNvPr id="549" name="直線コネクタ 548"/>
        <xdr:cNvCxnSpPr/>
      </xdr:nvCxnSpPr>
      <xdr:spPr>
        <a:xfrm flipV="1">
          <a:off x="22160864" y="96012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83837</xdr:rowOff>
    </xdr:from>
    <xdr:ext cx="469744" cy="259045"/>
    <xdr:sp macro="" textlink="">
      <xdr:nvSpPr>
        <xdr:cNvPr id="550" name="【保健センター・保健所】&#10;一人当たり面積最小値テキスト"/>
        <xdr:cNvSpPr txBox="1"/>
      </xdr:nvSpPr>
      <xdr:spPr>
        <a:xfrm>
          <a:off x="22199600" y="1088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80010</xdr:rowOff>
    </xdr:from>
    <xdr:to>
      <xdr:col>116</xdr:col>
      <xdr:colOff>152400</xdr:colOff>
      <xdr:row>63</xdr:row>
      <xdr:rowOff>80010</xdr:rowOff>
    </xdr:to>
    <xdr:cxnSp macro="">
      <xdr:nvCxnSpPr>
        <xdr:cNvPr id="551" name="直線コネクタ 550"/>
        <xdr:cNvCxnSpPr/>
      </xdr:nvCxnSpPr>
      <xdr:spPr>
        <a:xfrm>
          <a:off x="22072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552" name="【保健センター・保健所】&#10;一人当たり面積最大値テキスト"/>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553" name="直線コネクタ 552"/>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40657</xdr:rowOff>
    </xdr:from>
    <xdr:ext cx="469744" cy="259045"/>
    <xdr:sp macro="" textlink="">
      <xdr:nvSpPr>
        <xdr:cNvPr id="554" name="【保健センター・保健所】&#10;一人当たり面積平均値テキスト"/>
        <xdr:cNvSpPr txBox="1"/>
      </xdr:nvSpPr>
      <xdr:spPr>
        <a:xfrm>
          <a:off x="22199600" y="10156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555" name="フローチャート: 判断 554"/>
        <xdr:cNvSpPr/>
      </xdr:nvSpPr>
      <xdr:spPr>
        <a:xfrm>
          <a:off x="22110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166370</xdr:rowOff>
    </xdr:from>
    <xdr:to>
      <xdr:col>112</xdr:col>
      <xdr:colOff>38100</xdr:colOff>
      <xdr:row>60</xdr:row>
      <xdr:rowOff>96520</xdr:rowOff>
    </xdr:to>
    <xdr:sp macro="" textlink="">
      <xdr:nvSpPr>
        <xdr:cNvPr id="556" name="フローチャート: 判断 555"/>
        <xdr:cNvSpPr/>
      </xdr:nvSpPr>
      <xdr:spPr>
        <a:xfrm>
          <a:off x="21272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166370</xdr:rowOff>
    </xdr:from>
    <xdr:to>
      <xdr:col>107</xdr:col>
      <xdr:colOff>101600</xdr:colOff>
      <xdr:row>60</xdr:row>
      <xdr:rowOff>96520</xdr:rowOff>
    </xdr:to>
    <xdr:sp macro="" textlink="">
      <xdr:nvSpPr>
        <xdr:cNvPr id="557" name="フローチャート: 判断 556"/>
        <xdr:cNvSpPr/>
      </xdr:nvSpPr>
      <xdr:spPr>
        <a:xfrm>
          <a:off x="20383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563" name="楕円 562"/>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19067</xdr:rowOff>
    </xdr:from>
    <xdr:ext cx="469744" cy="259045"/>
    <xdr:sp macro="" textlink="">
      <xdr:nvSpPr>
        <xdr:cNvPr id="564" name="【保健センター・保健所】&#10;一人当たり面積該当値テキスト"/>
        <xdr:cNvSpPr txBox="1"/>
      </xdr:nvSpPr>
      <xdr:spPr>
        <a:xfrm>
          <a:off x="22199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17780</xdr:rowOff>
    </xdr:from>
    <xdr:to>
      <xdr:col>112</xdr:col>
      <xdr:colOff>38100</xdr:colOff>
      <xdr:row>62</xdr:row>
      <xdr:rowOff>119380</xdr:rowOff>
    </xdr:to>
    <xdr:sp macro="" textlink="">
      <xdr:nvSpPr>
        <xdr:cNvPr id="565" name="楕円 564"/>
        <xdr:cNvSpPr/>
      </xdr:nvSpPr>
      <xdr:spPr>
        <a:xfrm>
          <a:off x="2127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68580</xdr:rowOff>
    </xdr:from>
    <xdr:to>
      <xdr:col>116</xdr:col>
      <xdr:colOff>63500</xdr:colOff>
      <xdr:row>62</xdr:row>
      <xdr:rowOff>91440</xdr:rowOff>
    </xdr:to>
    <xdr:cxnSp macro="">
      <xdr:nvCxnSpPr>
        <xdr:cNvPr id="566" name="直線コネクタ 565"/>
        <xdr:cNvCxnSpPr/>
      </xdr:nvCxnSpPr>
      <xdr:spPr>
        <a:xfrm>
          <a:off x="21323300" y="10698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113047</xdr:rowOff>
    </xdr:from>
    <xdr:ext cx="469744" cy="259045"/>
    <xdr:sp macro="" textlink="">
      <xdr:nvSpPr>
        <xdr:cNvPr id="567" name="n_1aveValue【保健センター・保健所】&#10;一人当たり面積"/>
        <xdr:cNvSpPr txBox="1"/>
      </xdr:nvSpPr>
      <xdr:spPr>
        <a:xfrm>
          <a:off x="210757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113047</xdr:rowOff>
    </xdr:from>
    <xdr:ext cx="469744" cy="259045"/>
    <xdr:sp macro="" textlink="">
      <xdr:nvSpPr>
        <xdr:cNvPr id="568" name="n_2aveValue【保健センター・保健所】&#10;一人当たり面積"/>
        <xdr:cNvSpPr txBox="1"/>
      </xdr:nvSpPr>
      <xdr:spPr>
        <a:xfrm>
          <a:off x="20199427" y="1005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110507</xdr:rowOff>
    </xdr:from>
    <xdr:ext cx="469744" cy="259045"/>
    <xdr:sp macro="" textlink="">
      <xdr:nvSpPr>
        <xdr:cNvPr id="569" name="n_1mainValue【保健センター・保健所】&#10;一人当たり面積"/>
        <xdr:cNvSpPr txBox="1"/>
      </xdr:nvSpPr>
      <xdr:spPr>
        <a:xfrm>
          <a:off x="21075727"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8" name="テキスト ボックス 57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9" name="直線コネクタ 57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80" name="テキスト ボックス 57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81" name="直線コネクタ 58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2" name="テキスト ボックス 58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3" name="直線コネクタ 58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4" name="テキスト ボックス 58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5" name="直線コネクタ 58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6" name="テキスト ボックス 58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7" name="直線コネクタ 58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8" name="テキスト ボックス 58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9" name="直線コネクタ 58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90" name="テキスト ボックス 58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1" name="直線コネクタ 59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2" name="テキスト ボックス 59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114300</xdr:rowOff>
    </xdr:from>
    <xdr:to>
      <xdr:col>85</xdr:col>
      <xdr:colOff>126364</xdr:colOff>
      <xdr:row>87</xdr:row>
      <xdr:rowOff>34289</xdr:rowOff>
    </xdr:to>
    <xdr:cxnSp macro="">
      <xdr:nvCxnSpPr>
        <xdr:cNvPr id="594" name="直線コネクタ 593"/>
        <xdr:cNvCxnSpPr/>
      </xdr:nvCxnSpPr>
      <xdr:spPr>
        <a:xfrm flipV="1">
          <a:off x="16318864" y="134874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38116</xdr:rowOff>
    </xdr:from>
    <xdr:ext cx="405111" cy="259045"/>
    <xdr:sp macro="" textlink="">
      <xdr:nvSpPr>
        <xdr:cNvPr id="595" name="【消防施設】&#10;有形固定資産減価償却率最小値テキスト"/>
        <xdr:cNvSpPr txBox="1"/>
      </xdr:nvSpPr>
      <xdr:spPr>
        <a:xfrm>
          <a:off x="16357600" y="1495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34289</xdr:rowOff>
    </xdr:from>
    <xdr:to>
      <xdr:col>86</xdr:col>
      <xdr:colOff>25400</xdr:colOff>
      <xdr:row>87</xdr:row>
      <xdr:rowOff>34289</xdr:rowOff>
    </xdr:to>
    <xdr:cxnSp macro="">
      <xdr:nvCxnSpPr>
        <xdr:cNvPr id="596" name="直線コネクタ 595"/>
        <xdr:cNvCxnSpPr/>
      </xdr:nvCxnSpPr>
      <xdr:spPr>
        <a:xfrm>
          <a:off x="16230600" y="1495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60977</xdr:rowOff>
    </xdr:from>
    <xdr:ext cx="405111" cy="259045"/>
    <xdr:sp macro="" textlink="">
      <xdr:nvSpPr>
        <xdr:cNvPr id="597" name="【消防施設】&#10;有形固定資産減価償却率最大値テキスト"/>
        <xdr:cNvSpPr txBox="1"/>
      </xdr:nvSpPr>
      <xdr:spPr>
        <a:xfrm>
          <a:off x="16357600" y="1326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114300</xdr:rowOff>
    </xdr:from>
    <xdr:to>
      <xdr:col>86</xdr:col>
      <xdr:colOff>25400</xdr:colOff>
      <xdr:row>78</xdr:row>
      <xdr:rowOff>114300</xdr:rowOff>
    </xdr:to>
    <xdr:cxnSp macro="">
      <xdr:nvCxnSpPr>
        <xdr:cNvPr id="598" name="直線コネクタ 597"/>
        <xdr:cNvCxnSpPr/>
      </xdr:nvCxnSpPr>
      <xdr:spPr>
        <a:xfrm>
          <a:off x="16230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120666</xdr:rowOff>
    </xdr:from>
    <xdr:ext cx="405111" cy="259045"/>
    <xdr:sp macro="" textlink="">
      <xdr:nvSpPr>
        <xdr:cNvPr id="599" name="【消防施設】&#10;有形固定資産減価償却率平均値テキスト"/>
        <xdr:cNvSpPr txBox="1"/>
      </xdr:nvSpPr>
      <xdr:spPr>
        <a:xfrm>
          <a:off x="16357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97789</xdr:rowOff>
    </xdr:from>
    <xdr:to>
      <xdr:col>85</xdr:col>
      <xdr:colOff>177800</xdr:colOff>
      <xdr:row>83</xdr:row>
      <xdr:rowOff>27939</xdr:rowOff>
    </xdr:to>
    <xdr:sp macro="" textlink="">
      <xdr:nvSpPr>
        <xdr:cNvPr id="600" name="フローチャート: 判断 599"/>
        <xdr:cNvSpPr/>
      </xdr:nvSpPr>
      <xdr:spPr>
        <a:xfrm>
          <a:off x="16268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132080</xdr:rowOff>
    </xdr:from>
    <xdr:to>
      <xdr:col>81</xdr:col>
      <xdr:colOff>101600</xdr:colOff>
      <xdr:row>83</xdr:row>
      <xdr:rowOff>62230</xdr:rowOff>
    </xdr:to>
    <xdr:sp macro="" textlink="">
      <xdr:nvSpPr>
        <xdr:cNvPr id="601" name="フローチャート: 判断 600"/>
        <xdr:cNvSpPr/>
      </xdr:nvSpPr>
      <xdr:spPr>
        <a:xfrm>
          <a:off x="15430500" y="1419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111125</xdr:rowOff>
    </xdr:from>
    <xdr:to>
      <xdr:col>76</xdr:col>
      <xdr:colOff>165100</xdr:colOff>
      <xdr:row>84</xdr:row>
      <xdr:rowOff>41275</xdr:rowOff>
    </xdr:to>
    <xdr:sp macro="" textlink="">
      <xdr:nvSpPr>
        <xdr:cNvPr id="602" name="フローチャート: 判断 601"/>
        <xdr:cNvSpPr/>
      </xdr:nvSpPr>
      <xdr:spPr>
        <a:xfrm>
          <a:off x="14541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151130</xdr:rowOff>
    </xdr:from>
    <xdr:to>
      <xdr:col>85</xdr:col>
      <xdr:colOff>177800</xdr:colOff>
      <xdr:row>85</xdr:row>
      <xdr:rowOff>81280</xdr:rowOff>
    </xdr:to>
    <xdr:sp macro="" textlink="">
      <xdr:nvSpPr>
        <xdr:cNvPr id="608" name="楕円 607"/>
        <xdr:cNvSpPr/>
      </xdr:nvSpPr>
      <xdr:spPr>
        <a:xfrm>
          <a:off x="162687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129557</xdr:rowOff>
    </xdr:from>
    <xdr:ext cx="405111" cy="259045"/>
    <xdr:sp macro="" textlink="">
      <xdr:nvSpPr>
        <xdr:cNvPr id="609" name="【消防施設】&#10;有形固定資産減価償却率該当値テキスト"/>
        <xdr:cNvSpPr txBox="1"/>
      </xdr:nvSpPr>
      <xdr:spPr>
        <a:xfrm>
          <a:off x="16357600" y="1453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29211</xdr:rowOff>
    </xdr:from>
    <xdr:to>
      <xdr:col>81</xdr:col>
      <xdr:colOff>101600</xdr:colOff>
      <xdr:row>85</xdr:row>
      <xdr:rowOff>130811</xdr:rowOff>
    </xdr:to>
    <xdr:sp macro="" textlink="">
      <xdr:nvSpPr>
        <xdr:cNvPr id="610" name="楕円 609"/>
        <xdr:cNvSpPr/>
      </xdr:nvSpPr>
      <xdr:spPr>
        <a:xfrm>
          <a:off x="154305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30480</xdr:rowOff>
    </xdr:from>
    <xdr:to>
      <xdr:col>85</xdr:col>
      <xdr:colOff>127000</xdr:colOff>
      <xdr:row>85</xdr:row>
      <xdr:rowOff>80011</xdr:rowOff>
    </xdr:to>
    <xdr:cxnSp macro="">
      <xdr:nvCxnSpPr>
        <xdr:cNvPr id="611" name="直線コネクタ 610"/>
        <xdr:cNvCxnSpPr/>
      </xdr:nvCxnSpPr>
      <xdr:spPr>
        <a:xfrm flipV="1">
          <a:off x="15481300" y="14603730"/>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78757</xdr:rowOff>
    </xdr:from>
    <xdr:ext cx="405111" cy="259045"/>
    <xdr:sp macro="" textlink="">
      <xdr:nvSpPr>
        <xdr:cNvPr id="612" name="n_1aveValue【消防施設】&#10;有形固定資産減価償却率"/>
        <xdr:cNvSpPr txBox="1"/>
      </xdr:nvSpPr>
      <xdr:spPr>
        <a:xfrm>
          <a:off x="152660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57802</xdr:rowOff>
    </xdr:from>
    <xdr:ext cx="405111" cy="259045"/>
    <xdr:sp macro="" textlink="">
      <xdr:nvSpPr>
        <xdr:cNvPr id="613" name="n_2aveValue【消防施設】&#10;有形固定資産減価償却率"/>
        <xdr:cNvSpPr txBox="1"/>
      </xdr:nvSpPr>
      <xdr:spPr>
        <a:xfrm>
          <a:off x="14389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121938</xdr:rowOff>
    </xdr:from>
    <xdr:ext cx="405111" cy="259045"/>
    <xdr:sp macro="" textlink="">
      <xdr:nvSpPr>
        <xdr:cNvPr id="614" name="n_1mainValue【消防施設】&#10;有形固定資産減価償却率"/>
        <xdr:cNvSpPr txBox="1"/>
      </xdr:nvSpPr>
      <xdr:spPr>
        <a:xfrm>
          <a:off x="15266044" y="1469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5" name="正方形/長方形 6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6" name="正方形/長方形 6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7" name="正方形/長方形 6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8" name="正方形/長方形 6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9" name="正方形/長方形 6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0" name="正方形/長方形 6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1" name="正方形/長方形 6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2" name="正方形/長方形 6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3" name="テキスト ボックス 6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4" name="直線コネクタ 6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5" name="直線コネクタ 6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6" name="テキスト ボックス 6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7" name="直線コネクタ 6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8" name="テキスト ボックス 6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9" name="直線コネクタ 6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0" name="テキスト ボックス 6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1" name="直線コネクタ 6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2" name="テキスト ボックス 6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3" name="直線コネクタ 6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4" name="テキスト ボックス 6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5" name="直線コネクタ 6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6" name="テキスト ボックス 6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148589</xdr:rowOff>
    </xdr:from>
    <xdr:to>
      <xdr:col>116</xdr:col>
      <xdr:colOff>62864</xdr:colOff>
      <xdr:row>86</xdr:row>
      <xdr:rowOff>91439</xdr:rowOff>
    </xdr:to>
    <xdr:cxnSp macro="">
      <xdr:nvCxnSpPr>
        <xdr:cNvPr id="638" name="直線コネクタ 637"/>
        <xdr:cNvCxnSpPr/>
      </xdr:nvCxnSpPr>
      <xdr:spPr>
        <a:xfrm flipV="1">
          <a:off x="22160864" y="1335023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95266</xdr:rowOff>
    </xdr:from>
    <xdr:ext cx="469744" cy="259045"/>
    <xdr:sp macro="" textlink="">
      <xdr:nvSpPr>
        <xdr:cNvPr id="639" name="【消防施設】&#10;一人当たり面積最小値テキスト"/>
        <xdr:cNvSpPr txBox="1"/>
      </xdr:nvSpPr>
      <xdr:spPr>
        <a:xfrm>
          <a:off x="22199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91439</xdr:rowOff>
    </xdr:from>
    <xdr:to>
      <xdr:col>116</xdr:col>
      <xdr:colOff>152400</xdr:colOff>
      <xdr:row>86</xdr:row>
      <xdr:rowOff>91439</xdr:rowOff>
    </xdr:to>
    <xdr:cxnSp macro="">
      <xdr:nvCxnSpPr>
        <xdr:cNvPr id="640" name="直線コネクタ 639"/>
        <xdr:cNvCxnSpPr/>
      </xdr:nvCxnSpPr>
      <xdr:spPr>
        <a:xfrm>
          <a:off x="22072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95266</xdr:rowOff>
    </xdr:from>
    <xdr:ext cx="469744" cy="259045"/>
    <xdr:sp macro="" textlink="">
      <xdr:nvSpPr>
        <xdr:cNvPr id="641" name="【消防施設】&#10;一人当たり面積最大値テキスト"/>
        <xdr:cNvSpPr txBox="1"/>
      </xdr:nvSpPr>
      <xdr:spPr>
        <a:xfrm>
          <a:off x="22199600" y="1312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148589</xdr:rowOff>
    </xdr:from>
    <xdr:to>
      <xdr:col>116</xdr:col>
      <xdr:colOff>152400</xdr:colOff>
      <xdr:row>77</xdr:row>
      <xdr:rowOff>148589</xdr:rowOff>
    </xdr:to>
    <xdr:cxnSp macro="">
      <xdr:nvCxnSpPr>
        <xdr:cNvPr id="642" name="直線コネクタ 641"/>
        <xdr:cNvCxnSpPr/>
      </xdr:nvCxnSpPr>
      <xdr:spPr>
        <a:xfrm>
          <a:off x="22072600" y="1335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2557</xdr:rowOff>
    </xdr:from>
    <xdr:ext cx="469744" cy="259045"/>
    <xdr:sp macro="" textlink="">
      <xdr:nvSpPr>
        <xdr:cNvPr id="643" name="【消防施設】&#10;一人当たり面積平均値テキスト"/>
        <xdr:cNvSpPr txBox="1"/>
      </xdr:nvSpPr>
      <xdr:spPr>
        <a:xfrm>
          <a:off x="22199600" y="1423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151130</xdr:rowOff>
    </xdr:from>
    <xdr:to>
      <xdr:col>116</xdr:col>
      <xdr:colOff>114300</xdr:colOff>
      <xdr:row>84</xdr:row>
      <xdr:rowOff>81280</xdr:rowOff>
    </xdr:to>
    <xdr:sp macro="" textlink="">
      <xdr:nvSpPr>
        <xdr:cNvPr id="644" name="フローチャート: 判断 643"/>
        <xdr:cNvSpPr/>
      </xdr:nvSpPr>
      <xdr:spPr>
        <a:xfrm>
          <a:off x="22110700" y="1438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17780</xdr:rowOff>
    </xdr:from>
    <xdr:to>
      <xdr:col>112</xdr:col>
      <xdr:colOff>38100</xdr:colOff>
      <xdr:row>84</xdr:row>
      <xdr:rowOff>119380</xdr:rowOff>
    </xdr:to>
    <xdr:sp macro="" textlink="">
      <xdr:nvSpPr>
        <xdr:cNvPr id="645" name="フローチャート: 判断 644"/>
        <xdr:cNvSpPr/>
      </xdr:nvSpPr>
      <xdr:spPr>
        <a:xfrm>
          <a:off x="21272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40639</xdr:rowOff>
    </xdr:from>
    <xdr:to>
      <xdr:col>107</xdr:col>
      <xdr:colOff>101600</xdr:colOff>
      <xdr:row>84</xdr:row>
      <xdr:rowOff>142239</xdr:rowOff>
    </xdr:to>
    <xdr:sp macro="" textlink="">
      <xdr:nvSpPr>
        <xdr:cNvPr id="646" name="フローチャート: 判断 645"/>
        <xdr:cNvSpPr/>
      </xdr:nvSpPr>
      <xdr:spPr>
        <a:xfrm>
          <a:off x="20383500" y="1444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652" name="楕円 651"/>
        <xdr:cNvSpPr/>
      </xdr:nvSpPr>
      <xdr:spPr>
        <a:xfrm>
          <a:off x="22110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653" name="【消防施設】&#10;一人当たり面積該当値テキスト"/>
        <xdr:cNvSpPr txBox="1"/>
      </xdr:nvSpPr>
      <xdr:spPr>
        <a:xfrm>
          <a:off x="22199600"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10161</xdr:rowOff>
    </xdr:from>
    <xdr:to>
      <xdr:col>112</xdr:col>
      <xdr:colOff>38100</xdr:colOff>
      <xdr:row>84</xdr:row>
      <xdr:rowOff>111761</xdr:rowOff>
    </xdr:to>
    <xdr:sp macro="" textlink="">
      <xdr:nvSpPr>
        <xdr:cNvPr id="654" name="楕円 653"/>
        <xdr:cNvSpPr/>
      </xdr:nvSpPr>
      <xdr:spPr>
        <a:xfrm>
          <a:off x="21272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60961</xdr:rowOff>
    </xdr:from>
    <xdr:to>
      <xdr:col>116</xdr:col>
      <xdr:colOff>63500</xdr:colOff>
      <xdr:row>84</xdr:row>
      <xdr:rowOff>106680</xdr:rowOff>
    </xdr:to>
    <xdr:cxnSp macro="">
      <xdr:nvCxnSpPr>
        <xdr:cNvPr id="655" name="直線コネクタ 654"/>
        <xdr:cNvCxnSpPr/>
      </xdr:nvCxnSpPr>
      <xdr:spPr>
        <a:xfrm>
          <a:off x="21323300" y="14462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110507</xdr:rowOff>
    </xdr:from>
    <xdr:ext cx="469744" cy="259045"/>
    <xdr:sp macro="" textlink="">
      <xdr:nvSpPr>
        <xdr:cNvPr id="656" name="n_1aveValue【消防施設】&#10;一人当たり面積"/>
        <xdr:cNvSpPr txBox="1"/>
      </xdr:nvSpPr>
      <xdr:spPr>
        <a:xfrm>
          <a:off x="21075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158766</xdr:rowOff>
    </xdr:from>
    <xdr:ext cx="469744" cy="259045"/>
    <xdr:sp macro="" textlink="">
      <xdr:nvSpPr>
        <xdr:cNvPr id="657" name="n_2aveValue【消防施設】&#10;一人当たり面積"/>
        <xdr:cNvSpPr txBox="1"/>
      </xdr:nvSpPr>
      <xdr:spPr>
        <a:xfrm>
          <a:off x="20199427" y="1421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128288</xdr:rowOff>
    </xdr:from>
    <xdr:ext cx="469744" cy="259045"/>
    <xdr:sp macro="" textlink="">
      <xdr:nvSpPr>
        <xdr:cNvPr id="658" name="n_1mainValue【消防施設】&#10;一人当たり面積"/>
        <xdr:cNvSpPr txBox="1"/>
      </xdr:nvSpPr>
      <xdr:spPr>
        <a:xfrm>
          <a:off x="210757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9" name="正方形/長方形 65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0" name="正方形/長方形 65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1" name="正方形/長方形 66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2" name="正方形/長方形 66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63" name="正方形/長方形 66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4" name="正方形/長方形 66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5" name="正方形/長方形 66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正方形/長方形 66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7" name="テキスト ボックス 66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8" name="直線コネクタ 66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69" name="テキスト ボックス 668"/>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70" name="直線コネクタ 66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71" name="テキスト ボックス 670"/>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72" name="直線コネクタ 67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73" name="テキスト ボックス 67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74" name="直線コネクタ 67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75" name="テキスト ボックス 67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76" name="直線コネクタ 67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77" name="テキスト ボックス 67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78" name="直線コネクタ 67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79" name="テキスト ボックス 67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0" name="直線コネクタ 67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1" name="テキスト ボックス 68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93345</xdr:rowOff>
    </xdr:from>
    <xdr:to>
      <xdr:col>85</xdr:col>
      <xdr:colOff>126364</xdr:colOff>
      <xdr:row>109</xdr:row>
      <xdr:rowOff>47625</xdr:rowOff>
    </xdr:to>
    <xdr:cxnSp macro="">
      <xdr:nvCxnSpPr>
        <xdr:cNvPr id="683" name="直線コネクタ 682"/>
        <xdr:cNvCxnSpPr/>
      </xdr:nvCxnSpPr>
      <xdr:spPr>
        <a:xfrm flipV="1">
          <a:off x="16318864" y="17409795"/>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51452</xdr:rowOff>
    </xdr:from>
    <xdr:ext cx="405111" cy="259045"/>
    <xdr:sp macro="" textlink="">
      <xdr:nvSpPr>
        <xdr:cNvPr id="684" name="【庁舎】&#10;有形固定資産減価償却率最小値テキスト"/>
        <xdr:cNvSpPr txBox="1"/>
      </xdr:nvSpPr>
      <xdr:spPr>
        <a:xfrm>
          <a:off x="16357600" y="187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47625</xdr:rowOff>
    </xdr:from>
    <xdr:to>
      <xdr:col>86</xdr:col>
      <xdr:colOff>25400</xdr:colOff>
      <xdr:row>109</xdr:row>
      <xdr:rowOff>47625</xdr:rowOff>
    </xdr:to>
    <xdr:cxnSp macro="">
      <xdr:nvCxnSpPr>
        <xdr:cNvPr id="685" name="直線コネクタ 684"/>
        <xdr:cNvCxnSpPr/>
      </xdr:nvCxnSpPr>
      <xdr:spPr>
        <a:xfrm>
          <a:off x="16230600" y="1873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40022</xdr:rowOff>
    </xdr:from>
    <xdr:ext cx="405111" cy="259045"/>
    <xdr:sp macro="" textlink="">
      <xdr:nvSpPr>
        <xdr:cNvPr id="686" name="【庁舎】&#10;有形固定資産減価償却率最大値テキスト"/>
        <xdr:cNvSpPr txBox="1"/>
      </xdr:nvSpPr>
      <xdr:spPr>
        <a:xfrm>
          <a:off x="16357600" y="1718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93345</xdr:rowOff>
    </xdr:from>
    <xdr:to>
      <xdr:col>86</xdr:col>
      <xdr:colOff>25400</xdr:colOff>
      <xdr:row>101</xdr:row>
      <xdr:rowOff>93345</xdr:rowOff>
    </xdr:to>
    <xdr:cxnSp macro="">
      <xdr:nvCxnSpPr>
        <xdr:cNvPr id="687" name="直線コネクタ 686"/>
        <xdr:cNvCxnSpPr/>
      </xdr:nvCxnSpPr>
      <xdr:spPr>
        <a:xfrm>
          <a:off x="16230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149241</xdr:rowOff>
    </xdr:from>
    <xdr:ext cx="405111" cy="259045"/>
    <xdr:sp macro="" textlink="">
      <xdr:nvSpPr>
        <xdr:cNvPr id="688" name="【庁舎】&#10;有形固定資産減価償却率平均値テキスト"/>
        <xdr:cNvSpPr txBox="1"/>
      </xdr:nvSpPr>
      <xdr:spPr>
        <a:xfrm>
          <a:off x="16357600" y="179800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126364</xdr:rowOff>
    </xdr:from>
    <xdr:to>
      <xdr:col>85</xdr:col>
      <xdr:colOff>177800</xdr:colOff>
      <xdr:row>106</xdr:row>
      <xdr:rowOff>56514</xdr:rowOff>
    </xdr:to>
    <xdr:sp macro="" textlink="">
      <xdr:nvSpPr>
        <xdr:cNvPr id="689" name="フローチャート: 判断 688"/>
        <xdr:cNvSpPr/>
      </xdr:nvSpPr>
      <xdr:spPr>
        <a:xfrm>
          <a:off x="16268700" y="1812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95886</xdr:rowOff>
    </xdr:from>
    <xdr:to>
      <xdr:col>81</xdr:col>
      <xdr:colOff>101600</xdr:colOff>
      <xdr:row>106</xdr:row>
      <xdr:rowOff>26036</xdr:rowOff>
    </xdr:to>
    <xdr:sp macro="" textlink="">
      <xdr:nvSpPr>
        <xdr:cNvPr id="690" name="フローチャート: 判断 689"/>
        <xdr:cNvSpPr/>
      </xdr:nvSpPr>
      <xdr:spPr>
        <a:xfrm>
          <a:off x="15430500" y="1809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55880</xdr:rowOff>
    </xdr:from>
    <xdr:to>
      <xdr:col>76</xdr:col>
      <xdr:colOff>165100</xdr:colOff>
      <xdr:row>105</xdr:row>
      <xdr:rowOff>157480</xdr:rowOff>
    </xdr:to>
    <xdr:sp macro="" textlink="">
      <xdr:nvSpPr>
        <xdr:cNvPr id="691" name="フローチャート: 判断 690"/>
        <xdr:cNvSpPr/>
      </xdr:nvSpPr>
      <xdr:spPr>
        <a:xfrm>
          <a:off x="145415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2" name="テキスト ボックス 69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3" name="テキスト ボックス 69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4" name="テキスト ボックス 69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5" name="テキスト ボックス 69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6" name="テキスト ボックス 69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12064</xdr:rowOff>
    </xdr:from>
    <xdr:to>
      <xdr:col>85</xdr:col>
      <xdr:colOff>177800</xdr:colOff>
      <xdr:row>107</xdr:row>
      <xdr:rowOff>113664</xdr:rowOff>
    </xdr:to>
    <xdr:sp macro="" textlink="">
      <xdr:nvSpPr>
        <xdr:cNvPr id="697" name="楕円 696"/>
        <xdr:cNvSpPr/>
      </xdr:nvSpPr>
      <xdr:spPr>
        <a:xfrm>
          <a:off x="16268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161941</xdr:rowOff>
    </xdr:from>
    <xdr:ext cx="405111" cy="259045"/>
    <xdr:sp macro="" textlink="">
      <xdr:nvSpPr>
        <xdr:cNvPr id="698" name="【庁舎】&#10;有形固定資産減価償却率該当値テキスト"/>
        <xdr:cNvSpPr txBox="1"/>
      </xdr:nvSpPr>
      <xdr:spPr>
        <a:xfrm>
          <a:off x="16357600"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61595</xdr:rowOff>
    </xdr:from>
    <xdr:to>
      <xdr:col>81</xdr:col>
      <xdr:colOff>101600</xdr:colOff>
      <xdr:row>107</xdr:row>
      <xdr:rowOff>163195</xdr:rowOff>
    </xdr:to>
    <xdr:sp macro="" textlink="">
      <xdr:nvSpPr>
        <xdr:cNvPr id="699" name="楕円 698"/>
        <xdr:cNvSpPr/>
      </xdr:nvSpPr>
      <xdr:spPr>
        <a:xfrm>
          <a:off x="15430500" y="1840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62864</xdr:rowOff>
    </xdr:from>
    <xdr:to>
      <xdr:col>85</xdr:col>
      <xdr:colOff>127000</xdr:colOff>
      <xdr:row>107</xdr:row>
      <xdr:rowOff>112395</xdr:rowOff>
    </xdr:to>
    <xdr:cxnSp macro="">
      <xdr:nvCxnSpPr>
        <xdr:cNvPr id="700" name="直線コネクタ 699"/>
        <xdr:cNvCxnSpPr/>
      </xdr:nvCxnSpPr>
      <xdr:spPr>
        <a:xfrm flipV="1">
          <a:off x="15481300" y="18408014"/>
          <a:ext cx="8382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42563</xdr:rowOff>
    </xdr:from>
    <xdr:ext cx="405111" cy="259045"/>
    <xdr:sp macro="" textlink="">
      <xdr:nvSpPr>
        <xdr:cNvPr id="701" name="n_1aveValue【庁舎】&#10;有形固定資産減価償却率"/>
        <xdr:cNvSpPr txBox="1"/>
      </xdr:nvSpPr>
      <xdr:spPr>
        <a:xfrm>
          <a:off x="15266044" y="17873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2557</xdr:rowOff>
    </xdr:from>
    <xdr:ext cx="405111" cy="259045"/>
    <xdr:sp macro="" textlink="">
      <xdr:nvSpPr>
        <xdr:cNvPr id="702" name="n_2aveValue【庁舎】&#10;有形固定資産減価償却率"/>
        <xdr:cNvSpPr txBox="1"/>
      </xdr:nvSpPr>
      <xdr:spPr>
        <a:xfrm>
          <a:off x="14389744" y="1783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154322</xdr:rowOff>
    </xdr:from>
    <xdr:ext cx="405111" cy="259045"/>
    <xdr:sp macro="" textlink="">
      <xdr:nvSpPr>
        <xdr:cNvPr id="703" name="n_1mainValue【庁舎】&#10;有形固定資産減価償却率"/>
        <xdr:cNvSpPr txBox="1"/>
      </xdr:nvSpPr>
      <xdr:spPr>
        <a:xfrm>
          <a:off x="15266044" y="184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153924</xdr:rowOff>
    </xdr:from>
    <xdr:to>
      <xdr:col>116</xdr:col>
      <xdr:colOff>62864</xdr:colOff>
      <xdr:row>106</xdr:row>
      <xdr:rowOff>167639</xdr:rowOff>
    </xdr:to>
    <xdr:cxnSp macro="">
      <xdr:nvCxnSpPr>
        <xdr:cNvPr id="725" name="直線コネクタ 724"/>
        <xdr:cNvCxnSpPr/>
      </xdr:nvCxnSpPr>
      <xdr:spPr>
        <a:xfrm flipV="1">
          <a:off x="22160864" y="17298924"/>
          <a:ext cx="0" cy="10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xdr:rowOff>
    </xdr:from>
    <xdr:ext cx="469744" cy="259045"/>
    <xdr:sp macro="" textlink="">
      <xdr:nvSpPr>
        <xdr:cNvPr id="726" name="【庁舎】&#10;一人当たり面積最小値テキスト"/>
        <xdr:cNvSpPr txBox="1"/>
      </xdr:nvSpPr>
      <xdr:spPr>
        <a:xfrm>
          <a:off x="22199600" y="1834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167639</xdr:rowOff>
    </xdr:from>
    <xdr:to>
      <xdr:col>116</xdr:col>
      <xdr:colOff>152400</xdr:colOff>
      <xdr:row>106</xdr:row>
      <xdr:rowOff>167639</xdr:rowOff>
    </xdr:to>
    <xdr:cxnSp macro="">
      <xdr:nvCxnSpPr>
        <xdr:cNvPr id="727" name="直線コネクタ 726"/>
        <xdr:cNvCxnSpPr/>
      </xdr:nvCxnSpPr>
      <xdr:spPr>
        <a:xfrm>
          <a:off x="22072600" y="18341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100601</xdr:rowOff>
    </xdr:from>
    <xdr:ext cx="469744" cy="259045"/>
    <xdr:sp macro="" textlink="">
      <xdr:nvSpPr>
        <xdr:cNvPr id="728" name="【庁舎】&#10;一人当たり面積最大値テキスト"/>
        <xdr:cNvSpPr txBox="1"/>
      </xdr:nvSpPr>
      <xdr:spPr>
        <a:xfrm>
          <a:off x="22199600" y="1707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153924</xdr:rowOff>
    </xdr:from>
    <xdr:to>
      <xdr:col>116</xdr:col>
      <xdr:colOff>152400</xdr:colOff>
      <xdr:row>100</xdr:row>
      <xdr:rowOff>153924</xdr:rowOff>
    </xdr:to>
    <xdr:cxnSp macro="">
      <xdr:nvCxnSpPr>
        <xdr:cNvPr id="729" name="直線コネクタ 728"/>
        <xdr:cNvCxnSpPr/>
      </xdr:nvCxnSpPr>
      <xdr:spPr>
        <a:xfrm>
          <a:off x="22072600" y="17298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29990</xdr:rowOff>
    </xdr:from>
    <xdr:ext cx="469744" cy="259045"/>
    <xdr:sp macro="" textlink="">
      <xdr:nvSpPr>
        <xdr:cNvPr id="730" name="【庁舎】&#10;一人当たり面積平均値テキスト"/>
        <xdr:cNvSpPr txBox="1"/>
      </xdr:nvSpPr>
      <xdr:spPr>
        <a:xfrm>
          <a:off x="22199600" y="1768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7113</xdr:rowOff>
    </xdr:from>
    <xdr:to>
      <xdr:col>116</xdr:col>
      <xdr:colOff>114300</xdr:colOff>
      <xdr:row>104</xdr:row>
      <xdr:rowOff>108713</xdr:rowOff>
    </xdr:to>
    <xdr:sp macro="" textlink="">
      <xdr:nvSpPr>
        <xdr:cNvPr id="731" name="フローチャート: 判断 730"/>
        <xdr:cNvSpPr/>
      </xdr:nvSpPr>
      <xdr:spPr>
        <a:xfrm>
          <a:off x="22110700" y="178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25400</xdr:rowOff>
    </xdr:from>
    <xdr:to>
      <xdr:col>112</xdr:col>
      <xdr:colOff>38100</xdr:colOff>
      <xdr:row>104</xdr:row>
      <xdr:rowOff>127000</xdr:rowOff>
    </xdr:to>
    <xdr:sp macro="" textlink="">
      <xdr:nvSpPr>
        <xdr:cNvPr id="732" name="フローチャート: 判断 731"/>
        <xdr:cNvSpPr/>
      </xdr:nvSpPr>
      <xdr:spPr>
        <a:xfrm>
          <a:off x="21272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43687</xdr:rowOff>
    </xdr:from>
    <xdr:to>
      <xdr:col>107</xdr:col>
      <xdr:colOff>101600</xdr:colOff>
      <xdr:row>104</xdr:row>
      <xdr:rowOff>145287</xdr:rowOff>
    </xdr:to>
    <xdr:sp macro="" textlink="">
      <xdr:nvSpPr>
        <xdr:cNvPr id="733" name="フローチャート: 判断 732"/>
        <xdr:cNvSpPr/>
      </xdr:nvSpPr>
      <xdr:spPr>
        <a:xfrm>
          <a:off x="20383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41402</xdr:rowOff>
    </xdr:from>
    <xdr:to>
      <xdr:col>116</xdr:col>
      <xdr:colOff>114300</xdr:colOff>
      <xdr:row>105</xdr:row>
      <xdr:rowOff>143002</xdr:rowOff>
    </xdr:to>
    <xdr:sp macro="" textlink="">
      <xdr:nvSpPr>
        <xdr:cNvPr id="739" name="楕円 738"/>
        <xdr:cNvSpPr/>
      </xdr:nvSpPr>
      <xdr:spPr>
        <a:xfrm>
          <a:off x="22110700" y="1804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19829</xdr:rowOff>
    </xdr:from>
    <xdr:ext cx="469744" cy="259045"/>
    <xdr:sp macro="" textlink="">
      <xdr:nvSpPr>
        <xdr:cNvPr id="740" name="【庁舎】&#10;一人当たり面積該当値テキスト"/>
        <xdr:cNvSpPr txBox="1"/>
      </xdr:nvSpPr>
      <xdr:spPr>
        <a:xfrm>
          <a:off x="22199600" y="18022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741" name="楕円 740"/>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87630</xdr:rowOff>
    </xdr:from>
    <xdr:to>
      <xdr:col>116</xdr:col>
      <xdr:colOff>63500</xdr:colOff>
      <xdr:row>105</xdr:row>
      <xdr:rowOff>92202</xdr:rowOff>
    </xdr:to>
    <xdr:cxnSp macro="">
      <xdr:nvCxnSpPr>
        <xdr:cNvPr id="742" name="直線コネクタ 741"/>
        <xdr:cNvCxnSpPr/>
      </xdr:nvCxnSpPr>
      <xdr:spPr>
        <a:xfrm>
          <a:off x="21323300" y="180898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143527</xdr:rowOff>
    </xdr:from>
    <xdr:ext cx="469744" cy="259045"/>
    <xdr:sp macro="" textlink="">
      <xdr:nvSpPr>
        <xdr:cNvPr id="743" name="n_1aveValue【庁舎】&#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161814</xdr:rowOff>
    </xdr:from>
    <xdr:ext cx="469744" cy="259045"/>
    <xdr:sp macro="" textlink="">
      <xdr:nvSpPr>
        <xdr:cNvPr id="744" name="n_2aveValue【庁舎】&#10;一人当たり面積"/>
        <xdr:cNvSpPr txBox="1"/>
      </xdr:nvSpPr>
      <xdr:spPr>
        <a:xfrm>
          <a:off x="20199427" y="1764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129557</xdr:rowOff>
    </xdr:from>
    <xdr:ext cx="469744" cy="259045"/>
    <xdr:sp macro="" textlink="">
      <xdr:nvSpPr>
        <xdr:cNvPr id="745" name="n_1mainValue【庁舎】&#10;一人当たり面積"/>
        <xdr:cNvSpPr txBox="1"/>
      </xdr:nvSpPr>
      <xdr:spPr>
        <a:xfrm>
          <a:off x="210757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6" name="正方形/長方形 74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7" name="正方形/長方形 74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8" name="テキスト ボックス 74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類似団体と比較して特に有形固定資産減価償却率が高くなっている施設は、図書館であり、特に低くなっている施設は、福祉施設、一般廃棄物処理施設となっている。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図書館については、ここ数年更新整備を行っていないため高い水準にあるが、今後大井図書館と大井中央公民館の複合化事業を行う予定である。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福祉施設については、かみふくおか西デイサービスセンターが平成１２年、大井総合福祉センターが平成１４年供用開始のため低い水準となっている。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一般廃棄物処理施設についても、環境センターが平成２８年度に供用開始したため低い水準となっている。また、平成２９年度に上福岡清掃センターを除却したため、前年対比でさらに減となっている。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また、体育館・プールについては、平成２８年度まで高い水準にあったが、平成２８年度から平成２９年度にかけて総合体育館を改修したことにより類似団体より低い水準となった。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election activeCell="L3" sqref="L3:V5"/>
    </sheetView>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40528653</v>
      </c>
      <c r="BO4" s="410"/>
      <c r="BP4" s="410"/>
      <c r="BQ4" s="410"/>
      <c r="BR4" s="410"/>
      <c r="BS4" s="410"/>
      <c r="BT4" s="410"/>
      <c r="BU4" s="411"/>
      <c r="BV4" s="409">
        <v>42333340</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6.5</v>
      </c>
      <c r="CU4" s="416"/>
      <c r="CV4" s="416"/>
      <c r="CW4" s="416"/>
      <c r="CX4" s="416"/>
      <c r="CY4" s="416"/>
      <c r="CZ4" s="416"/>
      <c r="DA4" s="417"/>
      <c r="DB4" s="415">
        <v>5.5</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38666286</v>
      </c>
      <c r="BO5" s="447"/>
      <c r="BP5" s="447"/>
      <c r="BQ5" s="447"/>
      <c r="BR5" s="447"/>
      <c r="BS5" s="447"/>
      <c r="BT5" s="447"/>
      <c r="BU5" s="448"/>
      <c r="BV5" s="446">
        <v>40766328</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93.8</v>
      </c>
      <c r="CU5" s="444"/>
      <c r="CV5" s="444"/>
      <c r="CW5" s="444"/>
      <c r="CX5" s="444"/>
      <c r="CY5" s="444"/>
      <c r="CZ5" s="444"/>
      <c r="DA5" s="445"/>
      <c r="DB5" s="443">
        <v>92.8</v>
      </c>
      <c r="DC5" s="444"/>
      <c r="DD5" s="444"/>
      <c r="DE5" s="444"/>
      <c r="DF5" s="444"/>
      <c r="DG5" s="444"/>
      <c r="DH5" s="444"/>
      <c r="DI5" s="445"/>
      <c r="DJ5" s="165"/>
      <c r="DK5" s="165"/>
      <c r="DL5" s="165"/>
      <c r="DM5" s="165"/>
      <c r="DN5" s="165"/>
      <c r="DO5" s="165"/>
    </row>
    <row r="6" spans="1:119" ht="18.75" customHeight="1">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96</v>
      </c>
      <c r="AV6" s="479"/>
      <c r="AW6" s="479"/>
      <c r="AX6" s="479"/>
      <c r="AY6" s="480" t="s">
        <v>97</v>
      </c>
      <c r="AZ6" s="481"/>
      <c r="BA6" s="481"/>
      <c r="BB6" s="481"/>
      <c r="BC6" s="481"/>
      <c r="BD6" s="481"/>
      <c r="BE6" s="481"/>
      <c r="BF6" s="481"/>
      <c r="BG6" s="481"/>
      <c r="BH6" s="481"/>
      <c r="BI6" s="481"/>
      <c r="BJ6" s="481"/>
      <c r="BK6" s="481"/>
      <c r="BL6" s="481"/>
      <c r="BM6" s="482"/>
      <c r="BN6" s="446">
        <v>1862367</v>
      </c>
      <c r="BO6" s="447"/>
      <c r="BP6" s="447"/>
      <c r="BQ6" s="447"/>
      <c r="BR6" s="447"/>
      <c r="BS6" s="447"/>
      <c r="BT6" s="447"/>
      <c r="BU6" s="448"/>
      <c r="BV6" s="446">
        <v>1567012</v>
      </c>
      <c r="BW6" s="447"/>
      <c r="BX6" s="447"/>
      <c r="BY6" s="447"/>
      <c r="BZ6" s="447"/>
      <c r="CA6" s="447"/>
      <c r="CB6" s="447"/>
      <c r="CC6" s="448"/>
      <c r="CD6" s="449" t="s">
        <v>98</v>
      </c>
      <c r="CE6" s="450"/>
      <c r="CF6" s="450"/>
      <c r="CG6" s="450"/>
      <c r="CH6" s="450"/>
      <c r="CI6" s="450"/>
      <c r="CJ6" s="450"/>
      <c r="CK6" s="450"/>
      <c r="CL6" s="450"/>
      <c r="CM6" s="450"/>
      <c r="CN6" s="450"/>
      <c r="CO6" s="450"/>
      <c r="CP6" s="450"/>
      <c r="CQ6" s="450"/>
      <c r="CR6" s="450"/>
      <c r="CS6" s="451"/>
      <c r="CT6" s="483">
        <v>101.1</v>
      </c>
      <c r="CU6" s="484"/>
      <c r="CV6" s="484"/>
      <c r="CW6" s="484"/>
      <c r="CX6" s="484"/>
      <c r="CY6" s="484"/>
      <c r="CZ6" s="484"/>
      <c r="DA6" s="485"/>
      <c r="DB6" s="483">
        <v>99.9</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99</v>
      </c>
      <c r="AN7" s="476"/>
      <c r="AO7" s="476"/>
      <c r="AP7" s="476"/>
      <c r="AQ7" s="476"/>
      <c r="AR7" s="476"/>
      <c r="AS7" s="476"/>
      <c r="AT7" s="477"/>
      <c r="AU7" s="478" t="s">
        <v>100</v>
      </c>
      <c r="AV7" s="479"/>
      <c r="AW7" s="479"/>
      <c r="AX7" s="479"/>
      <c r="AY7" s="480" t="s">
        <v>101</v>
      </c>
      <c r="AZ7" s="481"/>
      <c r="BA7" s="481"/>
      <c r="BB7" s="481"/>
      <c r="BC7" s="481"/>
      <c r="BD7" s="481"/>
      <c r="BE7" s="481"/>
      <c r="BF7" s="481"/>
      <c r="BG7" s="481"/>
      <c r="BH7" s="481"/>
      <c r="BI7" s="481"/>
      <c r="BJ7" s="481"/>
      <c r="BK7" s="481"/>
      <c r="BL7" s="481"/>
      <c r="BM7" s="482"/>
      <c r="BN7" s="446">
        <v>429006</v>
      </c>
      <c r="BO7" s="447"/>
      <c r="BP7" s="447"/>
      <c r="BQ7" s="447"/>
      <c r="BR7" s="447"/>
      <c r="BS7" s="447"/>
      <c r="BT7" s="447"/>
      <c r="BU7" s="448"/>
      <c r="BV7" s="446">
        <v>363025</v>
      </c>
      <c r="BW7" s="447"/>
      <c r="BX7" s="447"/>
      <c r="BY7" s="447"/>
      <c r="BZ7" s="447"/>
      <c r="CA7" s="447"/>
      <c r="CB7" s="447"/>
      <c r="CC7" s="448"/>
      <c r="CD7" s="449" t="s">
        <v>102</v>
      </c>
      <c r="CE7" s="450"/>
      <c r="CF7" s="450"/>
      <c r="CG7" s="450"/>
      <c r="CH7" s="450"/>
      <c r="CI7" s="450"/>
      <c r="CJ7" s="450"/>
      <c r="CK7" s="450"/>
      <c r="CL7" s="450"/>
      <c r="CM7" s="450"/>
      <c r="CN7" s="450"/>
      <c r="CO7" s="450"/>
      <c r="CP7" s="450"/>
      <c r="CQ7" s="450"/>
      <c r="CR7" s="450"/>
      <c r="CS7" s="451"/>
      <c r="CT7" s="446">
        <v>22061734</v>
      </c>
      <c r="CU7" s="447"/>
      <c r="CV7" s="447"/>
      <c r="CW7" s="447"/>
      <c r="CX7" s="447"/>
      <c r="CY7" s="447"/>
      <c r="CZ7" s="447"/>
      <c r="DA7" s="448"/>
      <c r="DB7" s="446">
        <v>21890877</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103</v>
      </c>
      <c r="AN8" s="476"/>
      <c r="AO8" s="476"/>
      <c r="AP8" s="476"/>
      <c r="AQ8" s="476"/>
      <c r="AR8" s="476"/>
      <c r="AS8" s="476"/>
      <c r="AT8" s="477"/>
      <c r="AU8" s="478" t="s">
        <v>88</v>
      </c>
      <c r="AV8" s="479"/>
      <c r="AW8" s="479"/>
      <c r="AX8" s="479"/>
      <c r="AY8" s="480" t="s">
        <v>104</v>
      </c>
      <c r="AZ8" s="481"/>
      <c r="BA8" s="481"/>
      <c r="BB8" s="481"/>
      <c r="BC8" s="481"/>
      <c r="BD8" s="481"/>
      <c r="BE8" s="481"/>
      <c r="BF8" s="481"/>
      <c r="BG8" s="481"/>
      <c r="BH8" s="481"/>
      <c r="BI8" s="481"/>
      <c r="BJ8" s="481"/>
      <c r="BK8" s="481"/>
      <c r="BL8" s="481"/>
      <c r="BM8" s="482"/>
      <c r="BN8" s="446">
        <v>1433361</v>
      </c>
      <c r="BO8" s="447"/>
      <c r="BP8" s="447"/>
      <c r="BQ8" s="447"/>
      <c r="BR8" s="447"/>
      <c r="BS8" s="447"/>
      <c r="BT8" s="447"/>
      <c r="BU8" s="448"/>
      <c r="BV8" s="446">
        <v>1203987</v>
      </c>
      <c r="BW8" s="447"/>
      <c r="BX8" s="447"/>
      <c r="BY8" s="447"/>
      <c r="BZ8" s="447"/>
      <c r="CA8" s="447"/>
      <c r="CB8" s="447"/>
      <c r="CC8" s="448"/>
      <c r="CD8" s="449" t="s">
        <v>105</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0.82</v>
      </c>
      <c r="DC8" s="487"/>
      <c r="DD8" s="487"/>
      <c r="DE8" s="487"/>
      <c r="DF8" s="487"/>
      <c r="DG8" s="487"/>
      <c r="DH8" s="487"/>
      <c r="DI8" s="488"/>
      <c r="DJ8" s="165"/>
      <c r="DK8" s="165"/>
      <c r="DL8" s="165"/>
      <c r="DM8" s="165"/>
      <c r="DN8" s="165"/>
      <c r="DO8" s="165"/>
    </row>
    <row r="9" spans="1:119" ht="18.75" customHeight="1" thickBot="1">
      <c r="A9" s="166"/>
      <c r="B9" s="440" t="s">
        <v>106</v>
      </c>
      <c r="C9" s="441"/>
      <c r="D9" s="441"/>
      <c r="E9" s="441"/>
      <c r="F9" s="441"/>
      <c r="G9" s="441"/>
      <c r="H9" s="441"/>
      <c r="I9" s="441"/>
      <c r="J9" s="441"/>
      <c r="K9" s="489"/>
      <c r="L9" s="490" t="s">
        <v>107</v>
      </c>
      <c r="M9" s="491"/>
      <c r="N9" s="491"/>
      <c r="O9" s="491"/>
      <c r="P9" s="491"/>
      <c r="Q9" s="492"/>
      <c r="R9" s="493">
        <v>110970</v>
      </c>
      <c r="S9" s="494"/>
      <c r="T9" s="494"/>
      <c r="U9" s="494"/>
      <c r="V9" s="495"/>
      <c r="W9" s="403" t="s">
        <v>108</v>
      </c>
      <c r="X9" s="404"/>
      <c r="Y9" s="404"/>
      <c r="Z9" s="404"/>
      <c r="AA9" s="404"/>
      <c r="AB9" s="404"/>
      <c r="AC9" s="404"/>
      <c r="AD9" s="404"/>
      <c r="AE9" s="404"/>
      <c r="AF9" s="404"/>
      <c r="AG9" s="404"/>
      <c r="AH9" s="404"/>
      <c r="AI9" s="404"/>
      <c r="AJ9" s="404"/>
      <c r="AK9" s="404"/>
      <c r="AL9" s="405"/>
      <c r="AM9" s="475" t="s">
        <v>109</v>
      </c>
      <c r="AN9" s="476"/>
      <c r="AO9" s="476"/>
      <c r="AP9" s="476"/>
      <c r="AQ9" s="476"/>
      <c r="AR9" s="476"/>
      <c r="AS9" s="476"/>
      <c r="AT9" s="477"/>
      <c r="AU9" s="478" t="s">
        <v>88</v>
      </c>
      <c r="AV9" s="479"/>
      <c r="AW9" s="479"/>
      <c r="AX9" s="479"/>
      <c r="AY9" s="480" t="s">
        <v>110</v>
      </c>
      <c r="AZ9" s="481"/>
      <c r="BA9" s="481"/>
      <c r="BB9" s="481"/>
      <c r="BC9" s="481"/>
      <c r="BD9" s="481"/>
      <c r="BE9" s="481"/>
      <c r="BF9" s="481"/>
      <c r="BG9" s="481"/>
      <c r="BH9" s="481"/>
      <c r="BI9" s="481"/>
      <c r="BJ9" s="481"/>
      <c r="BK9" s="481"/>
      <c r="BL9" s="481"/>
      <c r="BM9" s="482"/>
      <c r="BN9" s="446">
        <v>229374</v>
      </c>
      <c r="BO9" s="447"/>
      <c r="BP9" s="447"/>
      <c r="BQ9" s="447"/>
      <c r="BR9" s="447"/>
      <c r="BS9" s="447"/>
      <c r="BT9" s="447"/>
      <c r="BU9" s="448"/>
      <c r="BV9" s="446">
        <v>-323919</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14</v>
      </c>
      <c r="CU9" s="444"/>
      <c r="CV9" s="444"/>
      <c r="CW9" s="444"/>
      <c r="CX9" s="444"/>
      <c r="CY9" s="444"/>
      <c r="CZ9" s="444"/>
      <c r="DA9" s="445"/>
      <c r="DB9" s="443">
        <v>12.7</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112</v>
      </c>
      <c r="M10" s="476"/>
      <c r="N10" s="476"/>
      <c r="O10" s="476"/>
      <c r="P10" s="476"/>
      <c r="Q10" s="477"/>
      <c r="R10" s="497">
        <v>105695</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53985</v>
      </c>
      <c r="BO10" s="447"/>
      <c r="BP10" s="447"/>
      <c r="BQ10" s="447"/>
      <c r="BR10" s="447"/>
      <c r="BS10" s="447"/>
      <c r="BT10" s="447"/>
      <c r="BU10" s="448"/>
      <c r="BV10" s="446">
        <v>94917</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c r="A12" s="166"/>
      <c r="B12" s="506" t="s">
        <v>124</v>
      </c>
      <c r="C12" s="507"/>
      <c r="D12" s="507"/>
      <c r="E12" s="507"/>
      <c r="F12" s="507"/>
      <c r="G12" s="507"/>
      <c r="H12" s="507"/>
      <c r="I12" s="507"/>
      <c r="J12" s="507"/>
      <c r="K12" s="508"/>
      <c r="L12" s="515" t="s">
        <v>125</v>
      </c>
      <c r="M12" s="516"/>
      <c r="N12" s="516"/>
      <c r="O12" s="516"/>
      <c r="P12" s="516"/>
      <c r="Q12" s="517"/>
      <c r="R12" s="518">
        <v>114058</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88</v>
      </c>
      <c r="AV12" s="479"/>
      <c r="AW12" s="479"/>
      <c r="AX12" s="479"/>
      <c r="AY12" s="480" t="s">
        <v>129</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130</v>
      </c>
      <c r="CE12" s="450"/>
      <c r="CF12" s="450"/>
      <c r="CG12" s="450"/>
      <c r="CH12" s="450"/>
      <c r="CI12" s="450"/>
      <c r="CJ12" s="450"/>
      <c r="CK12" s="450"/>
      <c r="CL12" s="450"/>
      <c r="CM12" s="450"/>
      <c r="CN12" s="450"/>
      <c r="CO12" s="450"/>
      <c r="CP12" s="450"/>
      <c r="CQ12" s="450"/>
      <c r="CR12" s="450"/>
      <c r="CS12" s="451"/>
      <c r="CT12" s="486" t="s">
        <v>131</v>
      </c>
      <c r="CU12" s="487"/>
      <c r="CV12" s="487"/>
      <c r="CW12" s="487"/>
      <c r="CX12" s="487"/>
      <c r="CY12" s="487"/>
      <c r="CZ12" s="487"/>
      <c r="DA12" s="488"/>
      <c r="DB12" s="486" t="s">
        <v>132</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133</v>
      </c>
      <c r="N13" s="535"/>
      <c r="O13" s="535"/>
      <c r="P13" s="535"/>
      <c r="Q13" s="536"/>
      <c r="R13" s="527">
        <v>111580</v>
      </c>
      <c r="S13" s="528"/>
      <c r="T13" s="528"/>
      <c r="U13" s="528"/>
      <c r="V13" s="529"/>
      <c r="W13" s="462" t="s">
        <v>134</v>
      </c>
      <c r="X13" s="463"/>
      <c r="Y13" s="463"/>
      <c r="Z13" s="463"/>
      <c r="AA13" s="463"/>
      <c r="AB13" s="453"/>
      <c r="AC13" s="497">
        <v>495</v>
      </c>
      <c r="AD13" s="498"/>
      <c r="AE13" s="498"/>
      <c r="AF13" s="498"/>
      <c r="AG13" s="537"/>
      <c r="AH13" s="497">
        <v>490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283359</v>
      </c>
      <c r="BO13" s="447"/>
      <c r="BP13" s="447"/>
      <c r="BQ13" s="447"/>
      <c r="BR13" s="447"/>
      <c r="BS13" s="447"/>
      <c r="BT13" s="447"/>
      <c r="BU13" s="448"/>
      <c r="BV13" s="446">
        <v>-229002</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1.3</v>
      </c>
      <c r="CU13" s="444"/>
      <c r="CV13" s="444"/>
      <c r="CW13" s="444"/>
      <c r="CX13" s="444"/>
      <c r="CY13" s="444"/>
      <c r="CZ13" s="444"/>
      <c r="DA13" s="445"/>
      <c r="DB13" s="443">
        <v>0.4</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139</v>
      </c>
      <c r="M14" s="525"/>
      <c r="N14" s="525"/>
      <c r="O14" s="525"/>
      <c r="P14" s="525"/>
      <c r="Q14" s="526"/>
      <c r="R14" s="527">
        <v>113553</v>
      </c>
      <c r="S14" s="528"/>
      <c r="T14" s="528"/>
      <c r="U14" s="528"/>
      <c r="V14" s="529"/>
      <c r="W14" s="436"/>
      <c r="X14" s="437"/>
      <c r="Y14" s="437"/>
      <c r="Z14" s="437"/>
      <c r="AA14" s="437"/>
      <c r="AB14" s="426"/>
      <c r="AC14" s="530">
        <v>1.1000000000000001</v>
      </c>
      <c r="AD14" s="531"/>
      <c r="AE14" s="531"/>
      <c r="AF14" s="531"/>
      <c r="AG14" s="532"/>
      <c r="AH14" s="530">
        <v>1.1000000000000001</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141</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142</v>
      </c>
      <c r="N15" s="535"/>
      <c r="O15" s="535"/>
      <c r="P15" s="535"/>
      <c r="Q15" s="536"/>
      <c r="R15" s="527">
        <v>111314</v>
      </c>
      <c r="S15" s="528"/>
      <c r="T15" s="528"/>
      <c r="U15" s="528"/>
      <c r="V15" s="529"/>
      <c r="W15" s="462" t="s">
        <v>143</v>
      </c>
      <c r="X15" s="463"/>
      <c r="Y15" s="463"/>
      <c r="Z15" s="463"/>
      <c r="AA15" s="463"/>
      <c r="AB15" s="453"/>
      <c r="AC15" s="497">
        <v>11203</v>
      </c>
      <c r="AD15" s="498"/>
      <c r="AE15" s="498"/>
      <c r="AF15" s="498"/>
      <c r="AG15" s="537"/>
      <c r="AH15" s="497">
        <v>11591</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13194435</v>
      </c>
      <c r="BO15" s="410"/>
      <c r="BP15" s="410"/>
      <c r="BQ15" s="410"/>
      <c r="BR15" s="410"/>
      <c r="BS15" s="410"/>
      <c r="BT15" s="410"/>
      <c r="BU15" s="411"/>
      <c r="BV15" s="409">
        <v>13013873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24</v>
      </c>
      <c r="AD16" s="531"/>
      <c r="AE16" s="531"/>
      <c r="AF16" s="531"/>
      <c r="AG16" s="532"/>
      <c r="AH16" s="530">
        <v>25.1</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16108524</v>
      </c>
      <c r="BO16" s="447"/>
      <c r="BP16" s="447"/>
      <c r="BQ16" s="447"/>
      <c r="BR16" s="447"/>
      <c r="BS16" s="447"/>
      <c r="BT16" s="447"/>
      <c r="BU16" s="448"/>
      <c r="BV16" s="446">
        <v>15913376</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35024</v>
      </c>
      <c r="AD17" s="498"/>
      <c r="AE17" s="498"/>
      <c r="AF17" s="498"/>
      <c r="AG17" s="537"/>
      <c r="AH17" s="497">
        <v>34175</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16951858</v>
      </c>
      <c r="BO17" s="447"/>
      <c r="BP17" s="447"/>
      <c r="BQ17" s="447"/>
      <c r="BR17" s="447"/>
      <c r="BS17" s="447"/>
      <c r="BT17" s="447"/>
      <c r="BU17" s="448"/>
      <c r="BV17" s="446">
        <v>16743163</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153</v>
      </c>
      <c r="C18" s="489"/>
      <c r="D18" s="489"/>
      <c r="E18" s="558"/>
      <c r="F18" s="558"/>
      <c r="G18" s="558"/>
      <c r="H18" s="558"/>
      <c r="I18" s="558"/>
      <c r="J18" s="558"/>
      <c r="K18" s="558"/>
      <c r="L18" s="559">
        <v>14.64</v>
      </c>
      <c r="M18" s="559"/>
      <c r="N18" s="559"/>
      <c r="O18" s="559"/>
      <c r="P18" s="559"/>
      <c r="Q18" s="559"/>
      <c r="R18" s="560"/>
      <c r="S18" s="560"/>
      <c r="T18" s="560"/>
      <c r="U18" s="560"/>
      <c r="V18" s="561"/>
      <c r="W18" s="464"/>
      <c r="X18" s="465"/>
      <c r="Y18" s="465"/>
      <c r="Z18" s="465"/>
      <c r="AA18" s="465"/>
      <c r="AB18" s="456"/>
      <c r="AC18" s="562">
        <v>75</v>
      </c>
      <c r="AD18" s="563"/>
      <c r="AE18" s="563"/>
      <c r="AF18" s="563"/>
      <c r="AG18" s="564"/>
      <c r="AH18" s="562">
        <v>73.900000000000006</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21027231</v>
      </c>
      <c r="BO18" s="447"/>
      <c r="BP18" s="447"/>
      <c r="BQ18" s="447"/>
      <c r="BR18" s="447"/>
      <c r="BS18" s="447"/>
      <c r="BT18" s="447"/>
      <c r="BU18" s="448"/>
      <c r="BV18" s="446">
        <v>20502015</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155</v>
      </c>
      <c r="C19" s="489"/>
      <c r="D19" s="489"/>
      <c r="E19" s="558"/>
      <c r="F19" s="558"/>
      <c r="G19" s="558"/>
      <c r="H19" s="558"/>
      <c r="I19" s="558"/>
      <c r="J19" s="558"/>
      <c r="K19" s="558"/>
      <c r="L19" s="566">
        <v>7580</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26636935</v>
      </c>
      <c r="BO19" s="447"/>
      <c r="BP19" s="447"/>
      <c r="BQ19" s="447"/>
      <c r="BR19" s="447"/>
      <c r="BS19" s="447"/>
      <c r="BT19" s="447"/>
      <c r="BU19" s="448"/>
      <c r="BV19" s="446">
        <v>26861956</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157</v>
      </c>
      <c r="C20" s="489"/>
      <c r="D20" s="489"/>
      <c r="E20" s="558"/>
      <c r="F20" s="558"/>
      <c r="G20" s="558"/>
      <c r="H20" s="558"/>
      <c r="I20" s="558"/>
      <c r="J20" s="558"/>
      <c r="K20" s="558"/>
      <c r="L20" s="566">
        <v>45806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39675642</v>
      </c>
      <c r="BO23" s="447"/>
      <c r="BP23" s="447"/>
      <c r="BQ23" s="447"/>
      <c r="BR23" s="447"/>
      <c r="BS23" s="447"/>
      <c r="BT23" s="447"/>
      <c r="BU23" s="448"/>
      <c r="BV23" s="446">
        <v>38694036</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166</v>
      </c>
      <c r="F24" s="476"/>
      <c r="G24" s="476"/>
      <c r="H24" s="476"/>
      <c r="I24" s="476"/>
      <c r="J24" s="476"/>
      <c r="K24" s="477"/>
      <c r="L24" s="497">
        <v>1</v>
      </c>
      <c r="M24" s="498"/>
      <c r="N24" s="498"/>
      <c r="O24" s="498"/>
      <c r="P24" s="537"/>
      <c r="Q24" s="497">
        <v>8790</v>
      </c>
      <c r="R24" s="498"/>
      <c r="S24" s="498"/>
      <c r="T24" s="498"/>
      <c r="U24" s="498"/>
      <c r="V24" s="537"/>
      <c r="W24" s="596"/>
      <c r="X24" s="584"/>
      <c r="Y24" s="585"/>
      <c r="Z24" s="496" t="s">
        <v>167</v>
      </c>
      <c r="AA24" s="476"/>
      <c r="AB24" s="476"/>
      <c r="AC24" s="476"/>
      <c r="AD24" s="476"/>
      <c r="AE24" s="476"/>
      <c r="AF24" s="476"/>
      <c r="AG24" s="477"/>
      <c r="AH24" s="497">
        <v>563</v>
      </c>
      <c r="AI24" s="498"/>
      <c r="AJ24" s="498"/>
      <c r="AK24" s="498"/>
      <c r="AL24" s="537"/>
      <c r="AM24" s="497">
        <v>1768383</v>
      </c>
      <c r="AN24" s="498"/>
      <c r="AO24" s="498"/>
      <c r="AP24" s="498"/>
      <c r="AQ24" s="498"/>
      <c r="AR24" s="537"/>
      <c r="AS24" s="497">
        <v>3141</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28569486</v>
      </c>
      <c r="BO24" s="447"/>
      <c r="BP24" s="447"/>
      <c r="BQ24" s="447"/>
      <c r="BR24" s="447"/>
      <c r="BS24" s="447"/>
      <c r="BT24" s="447"/>
      <c r="BU24" s="448"/>
      <c r="BV24" s="446">
        <v>27889143</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169</v>
      </c>
      <c r="F25" s="476"/>
      <c r="G25" s="476"/>
      <c r="H25" s="476"/>
      <c r="I25" s="476"/>
      <c r="J25" s="476"/>
      <c r="K25" s="477"/>
      <c r="L25" s="497">
        <v>1</v>
      </c>
      <c r="M25" s="498"/>
      <c r="N25" s="498"/>
      <c r="O25" s="498"/>
      <c r="P25" s="537"/>
      <c r="Q25" s="497">
        <v>7450</v>
      </c>
      <c r="R25" s="498"/>
      <c r="S25" s="498"/>
      <c r="T25" s="498"/>
      <c r="U25" s="498"/>
      <c r="V25" s="537"/>
      <c r="W25" s="596"/>
      <c r="X25" s="584"/>
      <c r="Y25" s="585"/>
      <c r="Z25" s="496" t="s">
        <v>170</v>
      </c>
      <c r="AA25" s="476"/>
      <c r="AB25" s="476"/>
      <c r="AC25" s="476"/>
      <c r="AD25" s="476"/>
      <c r="AE25" s="476"/>
      <c r="AF25" s="476"/>
      <c r="AG25" s="477"/>
      <c r="AH25" s="497" t="s">
        <v>131</v>
      </c>
      <c r="AI25" s="498"/>
      <c r="AJ25" s="498"/>
      <c r="AK25" s="498"/>
      <c r="AL25" s="537"/>
      <c r="AM25" s="497" t="s">
        <v>132</v>
      </c>
      <c r="AN25" s="498"/>
      <c r="AO25" s="498"/>
      <c r="AP25" s="498"/>
      <c r="AQ25" s="498"/>
      <c r="AR25" s="537"/>
      <c r="AS25" s="497" t="s">
        <v>131</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16328896</v>
      </c>
      <c r="BO25" s="410"/>
      <c r="BP25" s="410"/>
      <c r="BQ25" s="410"/>
      <c r="BR25" s="410"/>
      <c r="BS25" s="410"/>
      <c r="BT25" s="410"/>
      <c r="BU25" s="411"/>
      <c r="BV25" s="409">
        <v>17424930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172</v>
      </c>
      <c r="F26" s="476"/>
      <c r="G26" s="476"/>
      <c r="H26" s="476"/>
      <c r="I26" s="476"/>
      <c r="J26" s="476"/>
      <c r="K26" s="477"/>
      <c r="L26" s="497">
        <v>1</v>
      </c>
      <c r="M26" s="498"/>
      <c r="N26" s="498"/>
      <c r="O26" s="498"/>
      <c r="P26" s="537"/>
      <c r="Q26" s="497">
        <v>6890</v>
      </c>
      <c r="R26" s="498"/>
      <c r="S26" s="498"/>
      <c r="T26" s="498"/>
      <c r="U26" s="498"/>
      <c r="V26" s="537"/>
      <c r="W26" s="596"/>
      <c r="X26" s="584"/>
      <c r="Y26" s="585"/>
      <c r="Z26" s="496" t="s">
        <v>173</v>
      </c>
      <c r="AA26" s="606"/>
      <c r="AB26" s="606"/>
      <c r="AC26" s="606"/>
      <c r="AD26" s="606"/>
      <c r="AE26" s="606"/>
      <c r="AF26" s="606"/>
      <c r="AG26" s="607"/>
      <c r="AH26" s="497">
        <v>50</v>
      </c>
      <c r="AI26" s="498"/>
      <c r="AJ26" s="498"/>
      <c r="AK26" s="498"/>
      <c r="AL26" s="537"/>
      <c r="AM26" s="497">
        <v>165450</v>
      </c>
      <c r="AN26" s="498"/>
      <c r="AO26" s="498"/>
      <c r="AP26" s="498"/>
      <c r="AQ26" s="498"/>
      <c r="AR26" s="537"/>
      <c r="AS26" s="497">
        <v>3309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t="s">
        <v>132</v>
      </c>
      <c r="BO26" s="447"/>
      <c r="BP26" s="447"/>
      <c r="BQ26" s="447"/>
      <c r="BR26" s="447"/>
      <c r="BS26" s="447"/>
      <c r="BT26" s="447"/>
      <c r="BU26" s="448"/>
      <c r="BV26" s="446" t="s">
        <v>175</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176</v>
      </c>
      <c r="F27" s="476"/>
      <c r="G27" s="476"/>
      <c r="H27" s="476"/>
      <c r="I27" s="476"/>
      <c r="J27" s="476"/>
      <c r="K27" s="477"/>
      <c r="L27" s="497">
        <v>1</v>
      </c>
      <c r="M27" s="498"/>
      <c r="N27" s="498"/>
      <c r="O27" s="498"/>
      <c r="P27" s="537"/>
      <c r="Q27" s="497">
        <v>4640</v>
      </c>
      <c r="R27" s="498"/>
      <c r="S27" s="498"/>
      <c r="T27" s="498"/>
      <c r="U27" s="498"/>
      <c r="V27" s="537"/>
      <c r="W27" s="596"/>
      <c r="X27" s="584"/>
      <c r="Y27" s="585"/>
      <c r="Z27" s="496" t="s">
        <v>177</v>
      </c>
      <c r="AA27" s="476"/>
      <c r="AB27" s="476"/>
      <c r="AC27" s="476"/>
      <c r="AD27" s="476"/>
      <c r="AE27" s="476"/>
      <c r="AF27" s="476"/>
      <c r="AG27" s="477"/>
      <c r="AH27" s="497">
        <v>8</v>
      </c>
      <c r="AI27" s="498"/>
      <c r="AJ27" s="498"/>
      <c r="AK27" s="498"/>
      <c r="AL27" s="537"/>
      <c r="AM27" s="497">
        <v>30920</v>
      </c>
      <c r="AN27" s="498"/>
      <c r="AO27" s="498"/>
      <c r="AP27" s="498"/>
      <c r="AQ27" s="498"/>
      <c r="AR27" s="537"/>
      <c r="AS27" s="497">
        <v>3865</v>
      </c>
      <c r="AT27" s="498"/>
      <c r="AU27" s="498"/>
      <c r="AV27" s="498"/>
      <c r="AW27" s="498"/>
      <c r="AX27" s="499"/>
      <c r="AY27" s="538" t="s">
        <v>178</v>
      </c>
      <c r="AZ27" s="539"/>
      <c r="BA27" s="539"/>
      <c r="BB27" s="539"/>
      <c r="BC27" s="539"/>
      <c r="BD27" s="539"/>
      <c r="BE27" s="539"/>
      <c r="BF27" s="539"/>
      <c r="BG27" s="539"/>
      <c r="BH27" s="539"/>
      <c r="BI27" s="539"/>
      <c r="BJ27" s="539"/>
      <c r="BK27" s="539"/>
      <c r="BL27" s="539"/>
      <c r="BM27" s="540"/>
      <c r="BN27" s="619" t="s">
        <v>132</v>
      </c>
      <c r="BO27" s="620"/>
      <c r="BP27" s="620"/>
      <c r="BQ27" s="620"/>
      <c r="BR27" s="620"/>
      <c r="BS27" s="620"/>
      <c r="BT27" s="620"/>
      <c r="BU27" s="621"/>
      <c r="BV27" s="619" t="s">
        <v>132</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179</v>
      </c>
      <c r="F28" s="476"/>
      <c r="G28" s="476"/>
      <c r="H28" s="476"/>
      <c r="I28" s="476"/>
      <c r="J28" s="476"/>
      <c r="K28" s="477"/>
      <c r="L28" s="497">
        <v>1</v>
      </c>
      <c r="M28" s="498"/>
      <c r="N28" s="498"/>
      <c r="O28" s="498"/>
      <c r="P28" s="537"/>
      <c r="Q28" s="497">
        <v>4100</v>
      </c>
      <c r="R28" s="498"/>
      <c r="S28" s="498"/>
      <c r="T28" s="498"/>
      <c r="U28" s="498"/>
      <c r="V28" s="537"/>
      <c r="W28" s="596"/>
      <c r="X28" s="584"/>
      <c r="Y28" s="585"/>
      <c r="Z28" s="496" t="s">
        <v>180</v>
      </c>
      <c r="AA28" s="476"/>
      <c r="AB28" s="476"/>
      <c r="AC28" s="476"/>
      <c r="AD28" s="476"/>
      <c r="AE28" s="476"/>
      <c r="AF28" s="476"/>
      <c r="AG28" s="477"/>
      <c r="AH28" s="497" t="s">
        <v>123</v>
      </c>
      <c r="AI28" s="498"/>
      <c r="AJ28" s="498"/>
      <c r="AK28" s="498"/>
      <c r="AL28" s="537"/>
      <c r="AM28" s="497" t="s">
        <v>132</v>
      </c>
      <c r="AN28" s="498"/>
      <c r="AO28" s="498"/>
      <c r="AP28" s="498"/>
      <c r="AQ28" s="498"/>
      <c r="AR28" s="537"/>
      <c r="AS28" s="497" t="s">
        <v>132</v>
      </c>
      <c r="AT28" s="498"/>
      <c r="AU28" s="498"/>
      <c r="AV28" s="498"/>
      <c r="AW28" s="498"/>
      <c r="AX28" s="499"/>
      <c r="AY28" s="622" t="s">
        <v>181</v>
      </c>
      <c r="AZ28" s="623"/>
      <c r="BA28" s="623"/>
      <c r="BB28" s="624"/>
      <c r="BC28" s="406" t="s">
        <v>42</v>
      </c>
      <c r="BD28" s="407"/>
      <c r="BE28" s="407"/>
      <c r="BF28" s="407"/>
      <c r="BG28" s="407"/>
      <c r="BH28" s="407"/>
      <c r="BI28" s="407"/>
      <c r="BJ28" s="407"/>
      <c r="BK28" s="407"/>
      <c r="BL28" s="407"/>
      <c r="BM28" s="408"/>
      <c r="BN28" s="409">
        <v>3361920</v>
      </c>
      <c r="BO28" s="410"/>
      <c r="BP28" s="410"/>
      <c r="BQ28" s="410"/>
      <c r="BR28" s="410"/>
      <c r="BS28" s="410"/>
      <c r="BT28" s="410"/>
      <c r="BU28" s="411"/>
      <c r="BV28" s="409">
        <v>3307935</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182</v>
      </c>
      <c r="F29" s="476"/>
      <c r="G29" s="476"/>
      <c r="H29" s="476"/>
      <c r="I29" s="476"/>
      <c r="J29" s="476"/>
      <c r="K29" s="477"/>
      <c r="L29" s="497">
        <v>19</v>
      </c>
      <c r="M29" s="498"/>
      <c r="N29" s="498"/>
      <c r="O29" s="498"/>
      <c r="P29" s="537"/>
      <c r="Q29" s="497">
        <v>3820</v>
      </c>
      <c r="R29" s="498"/>
      <c r="S29" s="498"/>
      <c r="T29" s="498"/>
      <c r="U29" s="498"/>
      <c r="V29" s="537"/>
      <c r="W29" s="597"/>
      <c r="X29" s="598"/>
      <c r="Y29" s="599"/>
      <c r="Z29" s="496" t="s">
        <v>183</v>
      </c>
      <c r="AA29" s="476"/>
      <c r="AB29" s="476"/>
      <c r="AC29" s="476"/>
      <c r="AD29" s="476"/>
      <c r="AE29" s="476"/>
      <c r="AF29" s="476"/>
      <c r="AG29" s="477"/>
      <c r="AH29" s="497">
        <v>571</v>
      </c>
      <c r="AI29" s="498"/>
      <c r="AJ29" s="498"/>
      <c r="AK29" s="498"/>
      <c r="AL29" s="537"/>
      <c r="AM29" s="497">
        <v>1799303</v>
      </c>
      <c r="AN29" s="498"/>
      <c r="AO29" s="498"/>
      <c r="AP29" s="498"/>
      <c r="AQ29" s="498"/>
      <c r="AR29" s="537"/>
      <c r="AS29" s="497">
        <v>3151</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2454631</v>
      </c>
      <c r="BO29" s="447"/>
      <c r="BP29" s="447"/>
      <c r="BQ29" s="447"/>
      <c r="BR29" s="447"/>
      <c r="BS29" s="447"/>
      <c r="BT29" s="447"/>
      <c r="BU29" s="448"/>
      <c r="BV29" s="446">
        <v>2404322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97.9</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4916652</v>
      </c>
      <c r="BO30" s="620"/>
      <c r="BP30" s="620"/>
      <c r="BQ30" s="620"/>
      <c r="BR30" s="620"/>
      <c r="BS30" s="620"/>
      <c r="BT30" s="620"/>
      <c r="BU30" s="621"/>
      <c r="BV30" s="619">
        <v>4939278</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194</v>
      </c>
      <c r="V33" s="470"/>
      <c r="W33" s="435" t="s">
        <v>195</v>
      </c>
      <c r="X33" s="435"/>
      <c r="Y33" s="435"/>
      <c r="Z33" s="435"/>
      <c r="AA33" s="435"/>
      <c r="AB33" s="435"/>
      <c r="AC33" s="435"/>
      <c r="AD33" s="435"/>
      <c r="AE33" s="435"/>
      <c r="AF33" s="435"/>
      <c r="AG33" s="435"/>
      <c r="AH33" s="435"/>
      <c r="AI33" s="435"/>
      <c r="AJ33" s="435"/>
      <c r="AK33" s="435"/>
      <c r="AL33" s="195"/>
      <c r="AM33" s="470" t="s">
        <v>192</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国民健康保険特別会計</v>
      </c>
      <c r="X34" s="633"/>
      <c r="Y34" s="633"/>
      <c r="Z34" s="633"/>
      <c r="AA34" s="633"/>
      <c r="AB34" s="633"/>
      <c r="AC34" s="633"/>
      <c r="AD34" s="633"/>
      <c r="AE34" s="633"/>
      <c r="AF34" s="633"/>
      <c r="AG34" s="633"/>
      <c r="AH34" s="633"/>
      <c r="AI34" s="633"/>
      <c r="AJ34" s="633"/>
      <c r="AK34" s="633"/>
      <c r="AL34" s="193"/>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t="str">
        <f>IF(BG34="","",MAX(C34:D43,U34:V43,AM34:AN43)+1)</f>
        <v/>
      </c>
      <c r="BF34" s="632"/>
      <c r="BG34" s="633"/>
      <c r="BH34" s="633"/>
      <c r="BI34" s="633"/>
      <c r="BJ34" s="633"/>
      <c r="BK34" s="633"/>
      <c r="BL34" s="633"/>
      <c r="BM34" s="633"/>
      <c r="BN34" s="633"/>
      <c r="BO34" s="633"/>
      <c r="BP34" s="633"/>
      <c r="BQ34" s="633"/>
      <c r="BR34" s="633"/>
      <c r="BS34" s="633"/>
      <c r="BT34" s="633"/>
      <c r="BU34" s="633"/>
      <c r="BV34" s="193"/>
      <c r="BW34" s="632">
        <f>IF(BY34="","",MAX(C34:D43,U34:V43,AM34:AN43,BE34:BF43)+1)</f>
        <v>7</v>
      </c>
      <c r="BX34" s="632"/>
      <c r="BY34" s="633" t="str">
        <f>IF('各会計、関係団体の財政状況及び健全化判断比率'!B68="","",'各会計、関係団体の財政状況及び健全化判断比率'!B68)</f>
        <v>入間東部地区衛生組合</v>
      </c>
      <c r="BZ34" s="633"/>
      <c r="CA34" s="633"/>
      <c r="CB34" s="633"/>
      <c r="CC34" s="633"/>
      <c r="CD34" s="633"/>
      <c r="CE34" s="633"/>
      <c r="CF34" s="633"/>
      <c r="CG34" s="633"/>
      <c r="CH34" s="633"/>
      <c r="CI34" s="633"/>
      <c r="CJ34" s="633"/>
      <c r="CK34" s="633"/>
      <c r="CL34" s="633"/>
      <c r="CM34" s="633"/>
      <c r="CN34" s="193"/>
      <c r="CO34" s="632">
        <f>IF(CQ34="","",MAX(C34:D43,U34:V43,AM34:AN43,BE34:BF43,BW34:BX43)+1)</f>
        <v>14</v>
      </c>
      <c r="CP34" s="632"/>
      <c r="CQ34" s="633" t="str">
        <f>IF('各会計、関係団体の財政状況及び健全化判断比率'!BS7="","",'各会計、関係団体の財政状況及び健全化判断比率'!BS7)</f>
        <v>ふじみ野市土地開発公社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f t="shared" ref="AM35:AM43" si="0">IF(AO35="","",AM34+1)</f>
        <v>6</v>
      </c>
      <c r="AN35" s="632"/>
      <c r="AO35" s="633" t="str">
        <f>IF('各会計、関係団体の財政状況及び健全化判断比率'!B32="","",'各会計、関係団体の財政状況及び健全化判断比率'!B32)</f>
        <v>下水道事業会計</v>
      </c>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8</v>
      </c>
      <c r="BX35" s="632"/>
      <c r="BY35" s="633" t="str">
        <f>IF('各会計、関係団体の財政状況及び健全化判断比率'!B69="","",'各会計、関係団体の財政状況及び健全化判断比率'!B69)</f>
        <v>入間東部地区消防組合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9</v>
      </c>
      <c r="BX36" s="632"/>
      <c r="BY36" s="633" t="str">
        <f>IF('各会計、関係団体の財政状況及び健全化判断比率'!B70="","",'各会計、関係団体の財政状況及び健全化判断比率'!B70)</f>
        <v>埼玉県後期高齢者医療広域連合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10</v>
      </c>
      <c r="BX37" s="632"/>
      <c r="BY37" s="633" t="str">
        <f>IF('各会計、関係団体の財政状況及び健全化判断比率'!B71="","",'各会計、関係団体の財政状況及び健全化判断比率'!B71)</f>
        <v>埼玉県後期高齢者医療広域連合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11</v>
      </c>
      <c r="BX38" s="632"/>
      <c r="BY38" s="633" t="str">
        <f>IF('各会計、関係団体の財政状況及び健全化判断比率'!B72="","",'各会計、関係団体の財政状況及び健全化判断比率'!B72)</f>
        <v>埼玉県市町村総合事務組合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12</v>
      </c>
      <c r="BX39" s="632"/>
      <c r="BY39" s="633" t="str">
        <f>IF('各会計、関係団体の財政状況及び健全化判断比率'!B73="","",'各会計、関係団体の財政状況及び健全化判断比率'!B73)</f>
        <v>埼玉県市町村総合事務組合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13</v>
      </c>
      <c r="BX40" s="632"/>
      <c r="BY40" s="633" t="str">
        <f>IF('各会計、関係団体の財政状況及び健全化判断比率'!B74="","",'各会計、関係団体の財政状況及び健全化判断比率'!B74)</f>
        <v>彩の国さいたま人づくり広域連合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206</v>
      </c>
    </row>
    <row r="50" spans="5:5">
      <c r="E50" s="167" t="s">
        <v>207</v>
      </c>
    </row>
    <row r="51" spans="5:5">
      <c r="E51" s="167" t="s">
        <v>208</v>
      </c>
    </row>
    <row r="52" spans="5:5">
      <c r="E52" s="167" t="s">
        <v>209</v>
      </c>
    </row>
    <row r="53" spans="5:5">
      <c r="E53" s="167" t="s">
        <v>210</v>
      </c>
    </row>
    <row r="54" spans="5:5"/>
    <row r="55" spans="5:5"/>
    <row r="56" spans="5:5"/>
    <row r="57" spans="5:5" hidden="1"/>
    <row r="58" spans="5:5" hidden="1"/>
    <row r="59" spans="5:5" hidden="1"/>
  </sheetData>
  <sheetProtection algorithmName="SHA-512" hashValue="0EjFKyTxmj1ARN1vbAmtQ0j3Hudmp9kX19uTWdbvuc8461fziWaHormbUu1NGUfPegfGzynLcCYHTslj2fNmwQ==" saltValue="fFVGWh62CRfsDtxVA3gq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T1"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224</v>
      </c>
      <c r="C5" s="646"/>
      <c r="D5" s="646"/>
      <c r="E5" s="646"/>
      <c r="F5" s="646"/>
      <c r="G5" s="646"/>
      <c r="H5" s="646"/>
      <c r="I5" s="646"/>
      <c r="J5" s="646"/>
      <c r="K5" s="646"/>
      <c r="L5" s="646"/>
      <c r="M5" s="646"/>
      <c r="N5" s="646"/>
      <c r="O5" s="646"/>
      <c r="P5" s="646"/>
      <c r="Q5" s="647"/>
      <c r="R5" s="648">
        <v>16241336</v>
      </c>
      <c r="S5" s="649"/>
      <c r="T5" s="649"/>
      <c r="U5" s="649"/>
      <c r="V5" s="649"/>
      <c r="W5" s="649"/>
      <c r="X5" s="649"/>
      <c r="Y5" s="650"/>
      <c r="Z5" s="651">
        <v>40.1</v>
      </c>
      <c r="AA5" s="651"/>
      <c r="AB5" s="651"/>
      <c r="AC5" s="651"/>
      <c r="AD5" s="652">
        <v>15058737</v>
      </c>
      <c r="AE5" s="652"/>
      <c r="AF5" s="652"/>
      <c r="AG5" s="652"/>
      <c r="AH5" s="652"/>
      <c r="AI5" s="652"/>
      <c r="AJ5" s="652"/>
      <c r="AK5" s="652"/>
      <c r="AL5" s="653">
        <v>72.400000000000006</v>
      </c>
      <c r="AM5" s="654"/>
      <c r="AN5" s="654"/>
      <c r="AO5" s="655"/>
      <c r="AP5" s="645" t="s">
        <v>225</v>
      </c>
      <c r="AQ5" s="646"/>
      <c r="AR5" s="646"/>
      <c r="AS5" s="646"/>
      <c r="AT5" s="646"/>
      <c r="AU5" s="646"/>
      <c r="AV5" s="646"/>
      <c r="AW5" s="646"/>
      <c r="AX5" s="646"/>
      <c r="AY5" s="646"/>
      <c r="AZ5" s="646"/>
      <c r="BA5" s="646"/>
      <c r="BB5" s="646"/>
      <c r="BC5" s="646"/>
      <c r="BD5" s="646"/>
      <c r="BE5" s="646"/>
      <c r="BF5" s="647"/>
      <c r="BG5" s="659">
        <v>15058737</v>
      </c>
      <c r="BH5" s="660"/>
      <c r="BI5" s="660"/>
      <c r="BJ5" s="660"/>
      <c r="BK5" s="660"/>
      <c r="BL5" s="660"/>
      <c r="BM5" s="660"/>
      <c r="BN5" s="661"/>
      <c r="BO5" s="662">
        <v>92.7</v>
      </c>
      <c r="BP5" s="662"/>
      <c r="BQ5" s="662"/>
      <c r="BR5" s="662"/>
      <c r="BS5" s="663">
        <v>98767</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c r="B6" s="656" t="s">
        <v>229</v>
      </c>
      <c r="C6" s="657"/>
      <c r="D6" s="657"/>
      <c r="E6" s="657"/>
      <c r="F6" s="657"/>
      <c r="G6" s="657"/>
      <c r="H6" s="657"/>
      <c r="I6" s="657"/>
      <c r="J6" s="657"/>
      <c r="K6" s="657"/>
      <c r="L6" s="657"/>
      <c r="M6" s="657"/>
      <c r="N6" s="657"/>
      <c r="O6" s="657"/>
      <c r="P6" s="657"/>
      <c r="Q6" s="658"/>
      <c r="R6" s="659">
        <v>182065</v>
      </c>
      <c r="S6" s="660"/>
      <c r="T6" s="660"/>
      <c r="U6" s="660"/>
      <c r="V6" s="660"/>
      <c r="W6" s="660"/>
      <c r="X6" s="660"/>
      <c r="Y6" s="661"/>
      <c r="Z6" s="662">
        <v>0.4</v>
      </c>
      <c r="AA6" s="662"/>
      <c r="AB6" s="662"/>
      <c r="AC6" s="662"/>
      <c r="AD6" s="663">
        <v>182065</v>
      </c>
      <c r="AE6" s="663"/>
      <c r="AF6" s="663"/>
      <c r="AG6" s="663"/>
      <c r="AH6" s="663"/>
      <c r="AI6" s="663"/>
      <c r="AJ6" s="663"/>
      <c r="AK6" s="663"/>
      <c r="AL6" s="664">
        <v>0.9</v>
      </c>
      <c r="AM6" s="665"/>
      <c r="AN6" s="665"/>
      <c r="AO6" s="666"/>
      <c r="AP6" s="656" t="s">
        <v>230</v>
      </c>
      <c r="AQ6" s="657"/>
      <c r="AR6" s="657"/>
      <c r="AS6" s="657"/>
      <c r="AT6" s="657"/>
      <c r="AU6" s="657"/>
      <c r="AV6" s="657"/>
      <c r="AW6" s="657"/>
      <c r="AX6" s="657"/>
      <c r="AY6" s="657"/>
      <c r="AZ6" s="657"/>
      <c r="BA6" s="657"/>
      <c r="BB6" s="657"/>
      <c r="BC6" s="657"/>
      <c r="BD6" s="657"/>
      <c r="BE6" s="657"/>
      <c r="BF6" s="658"/>
      <c r="BG6" s="659">
        <v>15058737</v>
      </c>
      <c r="BH6" s="660"/>
      <c r="BI6" s="660"/>
      <c r="BJ6" s="660"/>
      <c r="BK6" s="660"/>
      <c r="BL6" s="660"/>
      <c r="BM6" s="660"/>
      <c r="BN6" s="661"/>
      <c r="BO6" s="662">
        <v>92.7</v>
      </c>
      <c r="BP6" s="662"/>
      <c r="BQ6" s="662"/>
      <c r="BR6" s="662"/>
      <c r="BS6" s="663">
        <v>98767</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248069</v>
      </c>
      <c r="CS6" s="660"/>
      <c r="CT6" s="660"/>
      <c r="CU6" s="660"/>
      <c r="CV6" s="660"/>
      <c r="CW6" s="660"/>
      <c r="CX6" s="660"/>
      <c r="CY6" s="661"/>
      <c r="CZ6" s="653">
        <v>0.6</v>
      </c>
      <c r="DA6" s="654"/>
      <c r="DB6" s="654"/>
      <c r="DC6" s="673"/>
      <c r="DD6" s="668" t="s">
        <v>123</v>
      </c>
      <c r="DE6" s="660"/>
      <c r="DF6" s="660"/>
      <c r="DG6" s="660"/>
      <c r="DH6" s="660"/>
      <c r="DI6" s="660"/>
      <c r="DJ6" s="660"/>
      <c r="DK6" s="660"/>
      <c r="DL6" s="660"/>
      <c r="DM6" s="660"/>
      <c r="DN6" s="660"/>
      <c r="DO6" s="660"/>
      <c r="DP6" s="661"/>
      <c r="DQ6" s="668">
        <v>247815</v>
      </c>
      <c r="DR6" s="660"/>
      <c r="DS6" s="660"/>
      <c r="DT6" s="660"/>
      <c r="DU6" s="660"/>
      <c r="DV6" s="660"/>
      <c r="DW6" s="660"/>
      <c r="DX6" s="660"/>
      <c r="DY6" s="660"/>
      <c r="DZ6" s="660"/>
      <c r="EA6" s="660"/>
      <c r="EB6" s="660"/>
      <c r="EC6" s="669"/>
    </row>
    <row r="7" spans="2:143" ht="11.25" customHeight="1">
      <c r="B7" s="656" t="s">
        <v>232</v>
      </c>
      <c r="C7" s="657"/>
      <c r="D7" s="657"/>
      <c r="E7" s="657"/>
      <c r="F7" s="657"/>
      <c r="G7" s="657"/>
      <c r="H7" s="657"/>
      <c r="I7" s="657"/>
      <c r="J7" s="657"/>
      <c r="K7" s="657"/>
      <c r="L7" s="657"/>
      <c r="M7" s="657"/>
      <c r="N7" s="657"/>
      <c r="O7" s="657"/>
      <c r="P7" s="657"/>
      <c r="Q7" s="658"/>
      <c r="R7" s="659">
        <v>23770</v>
      </c>
      <c r="S7" s="660"/>
      <c r="T7" s="660"/>
      <c r="U7" s="660"/>
      <c r="V7" s="660"/>
      <c r="W7" s="660"/>
      <c r="X7" s="660"/>
      <c r="Y7" s="661"/>
      <c r="Z7" s="662">
        <v>0.1</v>
      </c>
      <c r="AA7" s="662"/>
      <c r="AB7" s="662"/>
      <c r="AC7" s="662"/>
      <c r="AD7" s="663">
        <v>23770</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7726409</v>
      </c>
      <c r="BH7" s="660"/>
      <c r="BI7" s="660"/>
      <c r="BJ7" s="660"/>
      <c r="BK7" s="660"/>
      <c r="BL7" s="660"/>
      <c r="BM7" s="660"/>
      <c r="BN7" s="661"/>
      <c r="BO7" s="662">
        <v>47.6</v>
      </c>
      <c r="BP7" s="662"/>
      <c r="BQ7" s="662"/>
      <c r="BR7" s="662"/>
      <c r="BS7" s="663">
        <v>98767</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3306807</v>
      </c>
      <c r="CS7" s="660"/>
      <c r="CT7" s="660"/>
      <c r="CU7" s="660"/>
      <c r="CV7" s="660"/>
      <c r="CW7" s="660"/>
      <c r="CX7" s="660"/>
      <c r="CY7" s="661"/>
      <c r="CZ7" s="662">
        <v>8.6</v>
      </c>
      <c r="DA7" s="662"/>
      <c r="DB7" s="662"/>
      <c r="DC7" s="662"/>
      <c r="DD7" s="668">
        <v>77419</v>
      </c>
      <c r="DE7" s="660"/>
      <c r="DF7" s="660"/>
      <c r="DG7" s="660"/>
      <c r="DH7" s="660"/>
      <c r="DI7" s="660"/>
      <c r="DJ7" s="660"/>
      <c r="DK7" s="660"/>
      <c r="DL7" s="660"/>
      <c r="DM7" s="660"/>
      <c r="DN7" s="660"/>
      <c r="DO7" s="660"/>
      <c r="DP7" s="661"/>
      <c r="DQ7" s="668">
        <v>2888840</v>
      </c>
      <c r="DR7" s="660"/>
      <c r="DS7" s="660"/>
      <c r="DT7" s="660"/>
      <c r="DU7" s="660"/>
      <c r="DV7" s="660"/>
      <c r="DW7" s="660"/>
      <c r="DX7" s="660"/>
      <c r="DY7" s="660"/>
      <c r="DZ7" s="660"/>
      <c r="EA7" s="660"/>
      <c r="EB7" s="660"/>
      <c r="EC7" s="669"/>
    </row>
    <row r="8" spans="2:143" ht="11.25" customHeight="1">
      <c r="B8" s="656" t="s">
        <v>235</v>
      </c>
      <c r="C8" s="657"/>
      <c r="D8" s="657"/>
      <c r="E8" s="657"/>
      <c r="F8" s="657"/>
      <c r="G8" s="657"/>
      <c r="H8" s="657"/>
      <c r="I8" s="657"/>
      <c r="J8" s="657"/>
      <c r="K8" s="657"/>
      <c r="L8" s="657"/>
      <c r="M8" s="657"/>
      <c r="N8" s="657"/>
      <c r="O8" s="657"/>
      <c r="P8" s="657"/>
      <c r="Q8" s="658"/>
      <c r="R8" s="659">
        <v>81859</v>
      </c>
      <c r="S8" s="660"/>
      <c r="T8" s="660"/>
      <c r="U8" s="660"/>
      <c r="V8" s="660"/>
      <c r="W8" s="660"/>
      <c r="X8" s="660"/>
      <c r="Y8" s="661"/>
      <c r="Z8" s="662">
        <v>0.2</v>
      </c>
      <c r="AA8" s="662"/>
      <c r="AB8" s="662"/>
      <c r="AC8" s="662"/>
      <c r="AD8" s="663">
        <v>81859</v>
      </c>
      <c r="AE8" s="663"/>
      <c r="AF8" s="663"/>
      <c r="AG8" s="663"/>
      <c r="AH8" s="663"/>
      <c r="AI8" s="663"/>
      <c r="AJ8" s="663"/>
      <c r="AK8" s="663"/>
      <c r="AL8" s="664">
        <v>0.4</v>
      </c>
      <c r="AM8" s="665"/>
      <c r="AN8" s="665"/>
      <c r="AO8" s="666"/>
      <c r="AP8" s="656" t="s">
        <v>236</v>
      </c>
      <c r="AQ8" s="657"/>
      <c r="AR8" s="657"/>
      <c r="AS8" s="657"/>
      <c r="AT8" s="657"/>
      <c r="AU8" s="657"/>
      <c r="AV8" s="657"/>
      <c r="AW8" s="657"/>
      <c r="AX8" s="657"/>
      <c r="AY8" s="657"/>
      <c r="AZ8" s="657"/>
      <c r="BA8" s="657"/>
      <c r="BB8" s="657"/>
      <c r="BC8" s="657"/>
      <c r="BD8" s="657"/>
      <c r="BE8" s="657"/>
      <c r="BF8" s="658"/>
      <c r="BG8" s="659">
        <v>196914</v>
      </c>
      <c r="BH8" s="660"/>
      <c r="BI8" s="660"/>
      <c r="BJ8" s="660"/>
      <c r="BK8" s="660"/>
      <c r="BL8" s="660"/>
      <c r="BM8" s="660"/>
      <c r="BN8" s="661"/>
      <c r="BO8" s="662">
        <v>1.2</v>
      </c>
      <c r="BP8" s="662"/>
      <c r="BQ8" s="662"/>
      <c r="BR8" s="662"/>
      <c r="BS8" s="668" t="s">
        <v>123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17469280</v>
      </c>
      <c r="CS8" s="660"/>
      <c r="CT8" s="660"/>
      <c r="CU8" s="660"/>
      <c r="CV8" s="660"/>
      <c r="CW8" s="660"/>
      <c r="CX8" s="660"/>
      <c r="CY8" s="661"/>
      <c r="CZ8" s="662">
        <v>45.2</v>
      </c>
      <c r="DA8" s="662"/>
      <c r="DB8" s="662"/>
      <c r="DC8" s="662"/>
      <c r="DD8" s="668">
        <v>775360</v>
      </c>
      <c r="DE8" s="660"/>
      <c r="DF8" s="660"/>
      <c r="DG8" s="660"/>
      <c r="DH8" s="660"/>
      <c r="DI8" s="660"/>
      <c r="DJ8" s="660"/>
      <c r="DK8" s="660"/>
      <c r="DL8" s="660"/>
      <c r="DM8" s="660"/>
      <c r="DN8" s="660"/>
      <c r="DO8" s="660"/>
      <c r="DP8" s="661"/>
      <c r="DQ8" s="668">
        <v>8604209</v>
      </c>
      <c r="DR8" s="660"/>
      <c r="DS8" s="660"/>
      <c r="DT8" s="660"/>
      <c r="DU8" s="660"/>
      <c r="DV8" s="660"/>
      <c r="DW8" s="660"/>
      <c r="DX8" s="660"/>
      <c r="DY8" s="660"/>
      <c r="DZ8" s="660"/>
      <c r="EA8" s="660"/>
      <c r="EB8" s="660"/>
      <c r="EC8" s="669"/>
    </row>
    <row r="9" spans="2:143" ht="11.25" customHeight="1">
      <c r="B9" s="656" t="s">
        <v>238</v>
      </c>
      <c r="C9" s="657"/>
      <c r="D9" s="657"/>
      <c r="E9" s="657"/>
      <c r="F9" s="657"/>
      <c r="G9" s="657"/>
      <c r="H9" s="657"/>
      <c r="I9" s="657"/>
      <c r="J9" s="657"/>
      <c r="K9" s="657"/>
      <c r="L9" s="657"/>
      <c r="M9" s="657"/>
      <c r="N9" s="657"/>
      <c r="O9" s="657"/>
      <c r="P9" s="657"/>
      <c r="Q9" s="658"/>
      <c r="R9" s="659">
        <v>89638</v>
      </c>
      <c r="S9" s="660"/>
      <c r="T9" s="660"/>
      <c r="U9" s="660"/>
      <c r="V9" s="660"/>
      <c r="W9" s="660"/>
      <c r="X9" s="660"/>
      <c r="Y9" s="661"/>
      <c r="Z9" s="662">
        <v>0.2</v>
      </c>
      <c r="AA9" s="662"/>
      <c r="AB9" s="662"/>
      <c r="AC9" s="662"/>
      <c r="AD9" s="663">
        <v>89638</v>
      </c>
      <c r="AE9" s="663"/>
      <c r="AF9" s="663"/>
      <c r="AG9" s="663"/>
      <c r="AH9" s="663"/>
      <c r="AI9" s="663"/>
      <c r="AJ9" s="663"/>
      <c r="AK9" s="663"/>
      <c r="AL9" s="664">
        <v>0.4</v>
      </c>
      <c r="AM9" s="665"/>
      <c r="AN9" s="665"/>
      <c r="AO9" s="666"/>
      <c r="AP9" s="656" t="s">
        <v>239</v>
      </c>
      <c r="AQ9" s="657"/>
      <c r="AR9" s="657"/>
      <c r="AS9" s="657"/>
      <c r="AT9" s="657"/>
      <c r="AU9" s="657"/>
      <c r="AV9" s="657"/>
      <c r="AW9" s="657"/>
      <c r="AX9" s="657"/>
      <c r="AY9" s="657"/>
      <c r="AZ9" s="657"/>
      <c r="BA9" s="657"/>
      <c r="BB9" s="657"/>
      <c r="BC9" s="657"/>
      <c r="BD9" s="657"/>
      <c r="BE9" s="657"/>
      <c r="BF9" s="658"/>
      <c r="BG9" s="659">
        <v>6767359</v>
      </c>
      <c r="BH9" s="660"/>
      <c r="BI9" s="660"/>
      <c r="BJ9" s="660"/>
      <c r="BK9" s="660"/>
      <c r="BL9" s="660"/>
      <c r="BM9" s="660"/>
      <c r="BN9" s="661"/>
      <c r="BO9" s="662">
        <v>41.7</v>
      </c>
      <c r="BP9" s="662"/>
      <c r="BQ9" s="662"/>
      <c r="BR9" s="662"/>
      <c r="BS9" s="668" t="s">
        <v>123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3379079</v>
      </c>
      <c r="CS9" s="660"/>
      <c r="CT9" s="660"/>
      <c r="CU9" s="660"/>
      <c r="CV9" s="660"/>
      <c r="CW9" s="660"/>
      <c r="CX9" s="660"/>
      <c r="CY9" s="661"/>
      <c r="CZ9" s="662">
        <v>8.6999999999999993</v>
      </c>
      <c r="DA9" s="662"/>
      <c r="DB9" s="662"/>
      <c r="DC9" s="662"/>
      <c r="DD9" s="668">
        <v>587768</v>
      </c>
      <c r="DE9" s="660"/>
      <c r="DF9" s="660"/>
      <c r="DG9" s="660"/>
      <c r="DH9" s="660"/>
      <c r="DI9" s="660"/>
      <c r="DJ9" s="660"/>
      <c r="DK9" s="660"/>
      <c r="DL9" s="660"/>
      <c r="DM9" s="660"/>
      <c r="DN9" s="660"/>
      <c r="DO9" s="660"/>
      <c r="DP9" s="661"/>
      <c r="DQ9" s="668">
        <v>2214143</v>
      </c>
      <c r="DR9" s="660"/>
      <c r="DS9" s="660"/>
      <c r="DT9" s="660"/>
      <c r="DU9" s="660"/>
      <c r="DV9" s="660"/>
      <c r="DW9" s="660"/>
      <c r="DX9" s="660"/>
      <c r="DY9" s="660"/>
      <c r="DZ9" s="660"/>
      <c r="EA9" s="660"/>
      <c r="EB9" s="660"/>
      <c r="EC9" s="669"/>
    </row>
    <row r="10" spans="2:143" ht="11.25" customHeight="1">
      <c r="B10" s="656" t="s">
        <v>241</v>
      </c>
      <c r="C10" s="657"/>
      <c r="D10" s="657"/>
      <c r="E10" s="657"/>
      <c r="F10" s="657"/>
      <c r="G10" s="657"/>
      <c r="H10" s="657"/>
      <c r="I10" s="657"/>
      <c r="J10" s="657"/>
      <c r="K10" s="657"/>
      <c r="L10" s="657"/>
      <c r="M10" s="657"/>
      <c r="N10" s="657"/>
      <c r="O10" s="657"/>
      <c r="P10" s="657"/>
      <c r="Q10" s="658"/>
      <c r="R10" s="659" t="s">
        <v>242</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132</v>
      </c>
      <c r="AM10" s="665"/>
      <c r="AN10" s="665"/>
      <c r="AO10" s="666"/>
      <c r="AP10" s="656" t="s">
        <v>243</v>
      </c>
      <c r="AQ10" s="657"/>
      <c r="AR10" s="657"/>
      <c r="AS10" s="657"/>
      <c r="AT10" s="657"/>
      <c r="AU10" s="657"/>
      <c r="AV10" s="657"/>
      <c r="AW10" s="657"/>
      <c r="AX10" s="657"/>
      <c r="AY10" s="657"/>
      <c r="AZ10" s="657"/>
      <c r="BA10" s="657"/>
      <c r="BB10" s="657"/>
      <c r="BC10" s="657"/>
      <c r="BD10" s="657"/>
      <c r="BE10" s="657"/>
      <c r="BF10" s="658"/>
      <c r="BG10" s="659">
        <v>261526</v>
      </c>
      <c r="BH10" s="660"/>
      <c r="BI10" s="660"/>
      <c r="BJ10" s="660"/>
      <c r="BK10" s="660"/>
      <c r="BL10" s="660"/>
      <c r="BM10" s="660"/>
      <c r="BN10" s="661"/>
      <c r="BO10" s="662">
        <v>1.6</v>
      </c>
      <c r="BP10" s="662"/>
      <c r="BQ10" s="662"/>
      <c r="BR10" s="662"/>
      <c r="BS10" s="668" t="s">
        <v>123</v>
      </c>
      <c r="BT10" s="660"/>
      <c r="BU10" s="660"/>
      <c r="BV10" s="660"/>
      <c r="BW10" s="660"/>
      <c r="BX10" s="660"/>
      <c r="BY10" s="660"/>
      <c r="BZ10" s="660"/>
      <c r="CA10" s="660"/>
      <c r="CB10" s="669"/>
      <c r="CD10" s="674" t="s">
        <v>244</v>
      </c>
      <c r="CE10" s="675"/>
      <c r="CF10" s="675"/>
      <c r="CG10" s="675"/>
      <c r="CH10" s="675"/>
      <c r="CI10" s="675"/>
      <c r="CJ10" s="675"/>
      <c r="CK10" s="675"/>
      <c r="CL10" s="675"/>
      <c r="CM10" s="675"/>
      <c r="CN10" s="675"/>
      <c r="CO10" s="675"/>
      <c r="CP10" s="675"/>
      <c r="CQ10" s="676"/>
      <c r="CR10" s="659">
        <v>14382</v>
      </c>
      <c r="CS10" s="660"/>
      <c r="CT10" s="660"/>
      <c r="CU10" s="660"/>
      <c r="CV10" s="660"/>
      <c r="CW10" s="660"/>
      <c r="CX10" s="660"/>
      <c r="CY10" s="661"/>
      <c r="CZ10" s="662">
        <v>0</v>
      </c>
      <c r="DA10" s="662"/>
      <c r="DB10" s="662"/>
      <c r="DC10" s="662"/>
      <c r="DD10" s="668" t="s">
        <v>242</v>
      </c>
      <c r="DE10" s="660"/>
      <c r="DF10" s="660"/>
      <c r="DG10" s="660"/>
      <c r="DH10" s="660"/>
      <c r="DI10" s="660"/>
      <c r="DJ10" s="660"/>
      <c r="DK10" s="660"/>
      <c r="DL10" s="660"/>
      <c r="DM10" s="660"/>
      <c r="DN10" s="660"/>
      <c r="DO10" s="660"/>
      <c r="DP10" s="661"/>
      <c r="DQ10" s="668">
        <v>14382</v>
      </c>
      <c r="DR10" s="660"/>
      <c r="DS10" s="660"/>
      <c r="DT10" s="660"/>
      <c r="DU10" s="660"/>
      <c r="DV10" s="660"/>
      <c r="DW10" s="660"/>
      <c r="DX10" s="660"/>
      <c r="DY10" s="660"/>
      <c r="DZ10" s="660"/>
      <c r="EA10" s="660"/>
      <c r="EB10" s="660"/>
      <c r="EC10" s="669"/>
    </row>
    <row r="11" spans="2:143" ht="11.25" customHeight="1">
      <c r="B11" s="656" t="s">
        <v>245</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132</v>
      </c>
      <c r="AE11" s="663"/>
      <c r="AF11" s="663"/>
      <c r="AG11" s="663"/>
      <c r="AH11" s="663"/>
      <c r="AI11" s="663"/>
      <c r="AJ11" s="663"/>
      <c r="AK11" s="663"/>
      <c r="AL11" s="664" t="s">
        <v>132</v>
      </c>
      <c r="AM11" s="665"/>
      <c r="AN11" s="665"/>
      <c r="AO11" s="666"/>
      <c r="AP11" s="656" t="s">
        <v>246</v>
      </c>
      <c r="AQ11" s="657"/>
      <c r="AR11" s="657"/>
      <c r="AS11" s="657"/>
      <c r="AT11" s="657"/>
      <c r="AU11" s="657"/>
      <c r="AV11" s="657"/>
      <c r="AW11" s="657"/>
      <c r="AX11" s="657"/>
      <c r="AY11" s="657"/>
      <c r="AZ11" s="657"/>
      <c r="BA11" s="657"/>
      <c r="BB11" s="657"/>
      <c r="BC11" s="657"/>
      <c r="BD11" s="657"/>
      <c r="BE11" s="657"/>
      <c r="BF11" s="658"/>
      <c r="BG11" s="659">
        <v>500610</v>
      </c>
      <c r="BH11" s="660"/>
      <c r="BI11" s="660"/>
      <c r="BJ11" s="660"/>
      <c r="BK11" s="660"/>
      <c r="BL11" s="660"/>
      <c r="BM11" s="660"/>
      <c r="BN11" s="661"/>
      <c r="BO11" s="662">
        <v>3.1</v>
      </c>
      <c r="BP11" s="662"/>
      <c r="BQ11" s="662"/>
      <c r="BR11" s="662"/>
      <c r="BS11" s="668">
        <v>98767</v>
      </c>
      <c r="BT11" s="660"/>
      <c r="BU11" s="660"/>
      <c r="BV11" s="660"/>
      <c r="BW11" s="660"/>
      <c r="BX11" s="660"/>
      <c r="BY11" s="660"/>
      <c r="BZ11" s="660"/>
      <c r="CA11" s="660"/>
      <c r="CB11" s="669"/>
      <c r="CD11" s="674" t="s">
        <v>247</v>
      </c>
      <c r="CE11" s="675"/>
      <c r="CF11" s="675"/>
      <c r="CG11" s="675"/>
      <c r="CH11" s="675"/>
      <c r="CI11" s="675"/>
      <c r="CJ11" s="675"/>
      <c r="CK11" s="675"/>
      <c r="CL11" s="675"/>
      <c r="CM11" s="675"/>
      <c r="CN11" s="675"/>
      <c r="CO11" s="675"/>
      <c r="CP11" s="675"/>
      <c r="CQ11" s="676"/>
      <c r="CR11" s="659">
        <v>51467</v>
      </c>
      <c r="CS11" s="660"/>
      <c r="CT11" s="660"/>
      <c r="CU11" s="660"/>
      <c r="CV11" s="660"/>
      <c r="CW11" s="660"/>
      <c r="CX11" s="660"/>
      <c r="CY11" s="661"/>
      <c r="CZ11" s="662">
        <v>0.1</v>
      </c>
      <c r="DA11" s="662"/>
      <c r="DB11" s="662"/>
      <c r="DC11" s="662"/>
      <c r="DD11" s="668" t="s">
        <v>123</v>
      </c>
      <c r="DE11" s="660"/>
      <c r="DF11" s="660"/>
      <c r="DG11" s="660"/>
      <c r="DH11" s="660"/>
      <c r="DI11" s="660"/>
      <c r="DJ11" s="660"/>
      <c r="DK11" s="660"/>
      <c r="DL11" s="660"/>
      <c r="DM11" s="660"/>
      <c r="DN11" s="660"/>
      <c r="DO11" s="660"/>
      <c r="DP11" s="661"/>
      <c r="DQ11" s="668">
        <v>49663</v>
      </c>
      <c r="DR11" s="660"/>
      <c r="DS11" s="660"/>
      <c r="DT11" s="660"/>
      <c r="DU11" s="660"/>
      <c r="DV11" s="660"/>
      <c r="DW11" s="660"/>
      <c r="DX11" s="660"/>
      <c r="DY11" s="660"/>
      <c r="DZ11" s="660"/>
      <c r="EA11" s="660"/>
      <c r="EB11" s="660"/>
      <c r="EC11" s="669"/>
    </row>
    <row r="12" spans="2:143" ht="11.25" customHeight="1">
      <c r="B12" s="656" t="s">
        <v>248</v>
      </c>
      <c r="C12" s="657"/>
      <c r="D12" s="657"/>
      <c r="E12" s="657"/>
      <c r="F12" s="657"/>
      <c r="G12" s="657"/>
      <c r="H12" s="657"/>
      <c r="I12" s="657"/>
      <c r="J12" s="657"/>
      <c r="K12" s="657"/>
      <c r="L12" s="657"/>
      <c r="M12" s="657"/>
      <c r="N12" s="657"/>
      <c r="O12" s="657"/>
      <c r="P12" s="657"/>
      <c r="Q12" s="658"/>
      <c r="R12" s="659">
        <v>1609920</v>
      </c>
      <c r="S12" s="660"/>
      <c r="T12" s="660"/>
      <c r="U12" s="660"/>
      <c r="V12" s="660"/>
      <c r="W12" s="660"/>
      <c r="X12" s="660"/>
      <c r="Y12" s="661"/>
      <c r="Z12" s="662">
        <v>4</v>
      </c>
      <c r="AA12" s="662"/>
      <c r="AB12" s="662"/>
      <c r="AC12" s="662"/>
      <c r="AD12" s="663">
        <v>1609920</v>
      </c>
      <c r="AE12" s="663"/>
      <c r="AF12" s="663"/>
      <c r="AG12" s="663"/>
      <c r="AH12" s="663"/>
      <c r="AI12" s="663"/>
      <c r="AJ12" s="663"/>
      <c r="AK12" s="663"/>
      <c r="AL12" s="664">
        <v>7.7</v>
      </c>
      <c r="AM12" s="665"/>
      <c r="AN12" s="665"/>
      <c r="AO12" s="666"/>
      <c r="AP12" s="656" t="s">
        <v>249</v>
      </c>
      <c r="AQ12" s="657"/>
      <c r="AR12" s="657"/>
      <c r="AS12" s="657"/>
      <c r="AT12" s="657"/>
      <c r="AU12" s="657"/>
      <c r="AV12" s="657"/>
      <c r="AW12" s="657"/>
      <c r="AX12" s="657"/>
      <c r="AY12" s="657"/>
      <c r="AZ12" s="657"/>
      <c r="BA12" s="657"/>
      <c r="BB12" s="657"/>
      <c r="BC12" s="657"/>
      <c r="BD12" s="657"/>
      <c r="BE12" s="657"/>
      <c r="BF12" s="658"/>
      <c r="BG12" s="659">
        <v>6634245</v>
      </c>
      <c r="BH12" s="660"/>
      <c r="BI12" s="660"/>
      <c r="BJ12" s="660"/>
      <c r="BK12" s="660"/>
      <c r="BL12" s="660"/>
      <c r="BM12" s="660"/>
      <c r="BN12" s="661"/>
      <c r="BO12" s="662">
        <v>40.799999999999997</v>
      </c>
      <c r="BP12" s="662"/>
      <c r="BQ12" s="662"/>
      <c r="BR12" s="662"/>
      <c r="BS12" s="668" t="s">
        <v>123</v>
      </c>
      <c r="BT12" s="660"/>
      <c r="BU12" s="660"/>
      <c r="BV12" s="660"/>
      <c r="BW12" s="660"/>
      <c r="BX12" s="660"/>
      <c r="BY12" s="660"/>
      <c r="BZ12" s="660"/>
      <c r="CA12" s="660"/>
      <c r="CB12" s="669"/>
      <c r="CD12" s="674" t="s">
        <v>250</v>
      </c>
      <c r="CE12" s="675"/>
      <c r="CF12" s="675"/>
      <c r="CG12" s="675"/>
      <c r="CH12" s="675"/>
      <c r="CI12" s="675"/>
      <c r="CJ12" s="675"/>
      <c r="CK12" s="675"/>
      <c r="CL12" s="675"/>
      <c r="CM12" s="675"/>
      <c r="CN12" s="675"/>
      <c r="CO12" s="675"/>
      <c r="CP12" s="675"/>
      <c r="CQ12" s="676"/>
      <c r="CR12" s="659">
        <v>120712</v>
      </c>
      <c r="CS12" s="660"/>
      <c r="CT12" s="660"/>
      <c r="CU12" s="660"/>
      <c r="CV12" s="660"/>
      <c r="CW12" s="660"/>
      <c r="CX12" s="660"/>
      <c r="CY12" s="661"/>
      <c r="CZ12" s="662">
        <v>0.3</v>
      </c>
      <c r="DA12" s="662"/>
      <c r="DB12" s="662"/>
      <c r="DC12" s="662"/>
      <c r="DD12" s="668">
        <v>381</v>
      </c>
      <c r="DE12" s="660"/>
      <c r="DF12" s="660"/>
      <c r="DG12" s="660"/>
      <c r="DH12" s="660"/>
      <c r="DI12" s="660"/>
      <c r="DJ12" s="660"/>
      <c r="DK12" s="660"/>
      <c r="DL12" s="660"/>
      <c r="DM12" s="660"/>
      <c r="DN12" s="660"/>
      <c r="DO12" s="660"/>
      <c r="DP12" s="661"/>
      <c r="DQ12" s="668">
        <v>117775</v>
      </c>
      <c r="DR12" s="660"/>
      <c r="DS12" s="660"/>
      <c r="DT12" s="660"/>
      <c r="DU12" s="660"/>
      <c r="DV12" s="660"/>
      <c r="DW12" s="660"/>
      <c r="DX12" s="660"/>
      <c r="DY12" s="660"/>
      <c r="DZ12" s="660"/>
      <c r="EA12" s="660"/>
      <c r="EB12" s="660"/>
      <c r="EC12" s="669"/>
    </row>
    <row r="13" spans="2:143" ht="11.25" customHeight="1">
      <c r="B13" s="656" t="s">
        <v>251</v>
      </c>
      <c r="C13" s="657"/>
      <c r="D13" s="657"/>
      <c r="E13" s="657"/>
      <c r="F13" s="657"/>
      <c r="G13" s="657"/>
      <c r="H13" s="657"/>
      <c r="I13" s="657"/>
      <c r="J13" s="657"/>
      <c r="K13" s="657"/>
      <c r="L13" s="657"/>
      <c r="M13" s="657"/>
      <c r="N13" s="657"/>
      <c r="O13" s="657"/>
      <c r="P13" s="657"/>
      <c r="Q13" s="658"/>
      <c r="R13" s="659" t="s">
        <v>123</v>
      </c>
      <c r="S13" s="660"/>
      <c r="T13" s="660"/>
      <c r="U13" s="660"/>
      <c r="V13" s="660"/>
      <c r="W13" s="660"/>
      <c r="X13" s="660"/>
      <c r="Y13" s="661"/>
      <c r="Z13" s="662" t="s">
        <v>123</v>
      </c>
      <c r="AA13" s="662"/>
      <c r="AB13" s="662"/>
      <c r="AC13" s="662"/>
      <c r="AD13" s="663" t="s">
        <v>123</v>
      </c>
      <c r="AE13" s="663"/>
      <c r="AF13" s="663"/>
      <c r="AG13" s="663"/>
      <c r="AH13" s="663"/>
      <c r="AI13" s="663"/>
      <c r="AJ13" s="663"/>
      <c r="AK13" s="663"/>
      <c r="AL13" s="664" t="s">
        <v>242</v>
      </c>
      <c r="AM13" s="665"/>
      <c r="AN13" s="665"/>
      <c r="AO13" s="666"/>
      <c r="AP13" s="656" t="s">
        <v>252</v>
      </c>
      <c r="AQ13" s="657"/>
      <c r="AR13" s="657"/>
      <c r="AS13" s="657"/>
      <c r="AT13" s="657"/>
      <c r="AU13" s="657"/>
      <c r="AV13" s="657"/>
      <c r="AW13" s="657"/>
      <c r="AX13" s="657"/>
      <c r="AY13" s="657"/>
      <c r="AZ13" s="657"/>
      <c r="BA13" s="657"/>
      <c r="BB13" s="657"/>
      <c r="BC13" s="657"/>
      <c r="BD13" s="657"/>
      <c r="BE13" s="657"/>
      <c r="BF13" s="658"/>
      <c r="BG13" s="659">
        <v>6612412</v>
      </c>
      <c r="BH13" s="660"/>
      <c r="BI13" s="660"/>
      <c r="BJ13" s="660"/>
      <c r="BK13" s="660"/>
      <c r="BL13" s="660"/>
      <c r="BM13" s="660"/>
      <c r="BN13" s="661"/>
      <c r="BO13" s="662">
        <v>40.700000000000003</v>
      </c>
      <c r="BP13" s="662"/>
      <c r="BQ13" s="662"/>
      <c r="BR13" s="662"/>
      <c r="BS13" s="668" t="s">
        <v>123</v>
      </c>
      <c r="BT13" s="660"/>
      <c r="BU13" s="660"/>
      <c r="BV13" s="660"/>
      <c r="BW13" s="660"/>
      <c r="BX13" s="660"/>
      <c r="BY13" s="660"/>
      <c r="BZ13" s="660"/>
      <c r="CA13" s="660"/>
      <c r="CB13" s="669"/>
      <c r="CD13" s="674" t="s">
        <v>253</v>
      </c>
      <c r="CE13" s="675"/>
      <c r="CF13" s="675"/>
      <c r="CG13" s="675"/>
      <c r="CH13" s="675"/>
      <c r="CI13" s="675"/>
      <c r="CJ13" s="675"/>
      <c r="CK13" s="675"/>
      <c r="CL13" s="675"/>
      <c r="CM13" s="675"/>
      <c r="CN13" s="675"/>
      <c r="CO13" s="675"/>
      <c r="CP13" s="675"/>
      <c r="CQ13" s="676"/>
      <c r="CR13" s="659">
        <v>4242268</v>
      </c>
      <c r="CS13" s="660"/>
      <c r="CT13" s="660"/>
      <c r="CU13" s="660"/>
      <c r="CV13" s="660"/>
      <c r="CW13" s="660"/>
      <c r="CX13" s="660"/>
      <c r="CY13" s="661"/>
      <c r="CZ13" s="662">
        <v>11</v>
      </c>
      <c r="DA13" s="662"/>
      <c r="DB13" s="662"/>
      <c r="DC13" s="662"/>
      <c r="DD13" s="668">
        <v>2044362</v>
      </c>
      <c r="DE13" s="660"/>
      <c r="DF13" s="660"/>
      <c r="DG13" s="660"/>
      <c r="DH13" s="660"/>
      <c r="DI13" s="660"/>
      <c r="DJ13" s="660"/>
      <c r="DK13" s="660"/>
      <c r="DL13" s="660"/>
      <c r="DM13" s="660"/>
      <c r="DN13" s="660"/>
      <c r="DO13" s="660"/>
      <c r="DP13" s="661"/>
      <c r="DQ13" s="668">
        <v>2638201</v>
      </c>
      <c r="DR13" s="660"/>
      <c r="DS13" s="660"/>
      <c r="DT13" s="660"/>
      <c r="DU13" s="660"/>
      <c r="DV13" s="660"/>
      <c r="DW13" s="660"/>
      <c r="DX13" s="660"/>
      <c r="DY13" s="660"/>
      <c r="DZ13" s="660"/>
      <c r="EA13" s="660"/>
      <c r="EB13" s="660"/>
      <c r="EC13" s="669"/>
    </row>
    <row r="14" spans="2:143" ht="11.25" customHeight="1">
      <c r="B14" s="656" t="s">
        <v>254</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132</v>
      </c>
      <c r="AA14" s="662"/>
      <c r="AB14" s="662"/>
      <c r="AC14" s="662"/>
      <c r="AD14" s="663" t="s">
        <v>123</v>
      </c>
      <c r="AE14" s="663"/>
      <c r="AF14" s="663"/>
      <c r="AG14" s="663"/>
      <c r="AH14" s="663"/>
      <c r="AI14" s="663"/>
      <c r="AJ14" s="663"/>
      <c r="AK14" s="663"/>
      <c r="AL14" s="664" t="s">
        <v>123</v>
      </c>
      <c r="AM14" s="665"/>
      <c r="AN14" s="665"/>
      <c r="AO14" s="666"/>
      <c r="AP14" s="656" t="s">
        <v>255</v>
      </c>
      <c r="AQ14" s="657"/>
      <c r="AR14" s="657"/>
      <c r="AS14" s="657"/>
      <c r="AT14" s="657"/>
      <c r="AU14" s="657"/>
      <c r="AV14" s="657"/>
      <c r="AW14" s="657"/>
      <c r="AX14" s="657"/>
      <c r="AY14" s="657"/>
      <c r="AZ14" s="657"/>
      <c r="BA14" s="657"/>
      <c r="BB14" s="657"/>
      <c r="BC14" s="657"/>
      <c r="BD14" s="657"/>
      <c r="BE14" s="657"/>
      <c r="BF14" s="658"/>
      <c r="BG14" s="659">
        <v>125297</v>
      </c>
      <c r="BH14" s="660"/>
      <c r="BI14" s="660"/>
      <c r="BJ14" s="660"/>
      <c r="BK14" s="660"/>
      <c r="BL14" s="660"/>
      <c r="BM14" s="660"/>
      <c r="BN14" s="661"/>
      <c r="BO14" s="662">
        <v>0.8</v>
      </c>
      <c r="BP14" s="662"/>
      <c r="BQ14" s="662"/>
      <c r="BR14" s="662"/>
      <c r="BS14" s="668" t="s">
        <v>242</v>
      </c>
      <c r="BT14" s="660"/>
      <c r="BU14" s="660"/>
      <c r="BV14" s="660"/>
      <c r="BW14" s="660"/>
      <c r="BX14" s="660"/>
      <c r="BY14" s="660"/>
      <c r="BZ14" s="660"/>
      <c r="CA14" s="660"/>
      <c r="CB14" s="669"/>
      <c r="CD14" s="674" t="s">
        <v>256</v>
      </c>
      <c r="CE14" s="675"/>
      <c r="CF14" s="675"/>
      <c r="CG14" s="675"/>
      <c r="CH14" s="675"/>
      <c r="CI14" s="675"/>
      <c r="CJ14" s="675"/>
      <c r="CK14" s="675"/>
      <c r="CL14" s="675"/>
      <c r="CM14" s="675"/>
      <c r="CN14" s="675"/>
      <c r="CO14" s="675"/>
      <c r="CP14" s="675"/>
      <c r="CQ14" s="676"/>
      <c r="CR14" s="659">
        <v>1300313</v>
      </c>
      <c r="CS14" s="660"/>
      <c r="CT14" s="660"/>
      <c r="CU14" s="660"/>
      <c r="CV14" s="660"/>
      <c r="CW14" s="660"/>
      <c r="CX14" s="660"/>
      <c r="CY14" s="661"/>
      <c r="CZ14" s="662">
        <v>3.4</v>
      </c>
      <c r="DA14" s="662"/>
      <c r="DB14" s="662"/>
      <c r="DC14" s="662"/>
      <c r="DD14" s="668" t="s">
        <v>123</v>
      </c>
      <c r="DE14" s="660"/>
      <c r="DF14" s="660"/>
      <c r="DG14" s="660"/>
      <c r="DH14" s="660"/>
      <c r="DI14" s="660"/>
      <c r="DJ14" s="660"/>
      <c r="DK14" s="660"/>
      <c r="DL14" s="660"/>
      <c r="DM14" s="660"/>
      <c r="DN14" s="660"/>
      <c r="DO14" s="660"/>
      <c r="DP14" s="661"/>
      <c r="DQ14" s="668">
        <v>1299163</v>
      </c>
      <c r="DR14" s="660"/>
      <c r="DS14" s="660"/>
      <c r="DT14" s="660"/>
      <c r="DU14" s="660"/>
      <c r="DV14" s="660"/>
      <c r="DW14" s="660"/>
      <c r="DX14" s="660"/>
      <c r="DY14" s="660"/>
      <c r="DZ14" s="660"/>
      <c r="EA14" s="660"/>
      <c r="EB14" s="660"/>
      <c r="EC14" s="669"/>
    </row>
    <row r="15" spans="2:143" ht="11.25" customHeight="1">
      <c r="B15" s="656" t="s">
        <v>257</v>
      </c>
      <c r="C15" s="657"/>
      <c r="D15" s="657"/>
      <c r="E15" s="657"/>
      <c r="F15" s="657"/>
      <c r="G15" s="657"/>
      <c r="H15" s="657"/>
      <c r="I15" s="657"/>
      <c r="J15" s="657"/>
      <c r="K15" s="657"/>
      <c r="L15" s="657"/>
      <c r="M15" s="657"/>
      <c r="N15" s="657"/>
      <c r="O15" s="657"/>
      <c r="P15" s="657"/>
      <c r="Q15" s="658"/>
      <c r="R15" s="659">
        <v>75415</v>
      </c>
      <c r="S15" s="660"/>
      <c r="T15" s="660"/>
      <c r="U15" s="660"/>
      <c r="V15" s="660"/>
      <c r="W15" s="660"/>
      <c r="X15" s="660"/>
      <c r="Y15" s="661"/>
      <c r="Z15" s="662">
        <v>0.2</v>
      </c>
      <c r="AA15" s="662"/>
      <c r="AB15" s="662"/>
      <c r="AC15" s="662"/>
      <c r="AD15" s="663">
        <v>75415</v>
      </c>
      <c r="AE15" s="663"/>
      <c r="AF15" s="663"/>
      <c r="AG15" s="663"/>
      <c r="AH15" s="663"/>
      <c r="AI15" s="663"/>
      <c r="AJ15" s="663"/>
      <c r="AK15" s="663"/>
      <c r="AL15" s="664">
        <v>0.4</v>
      </c>
      <c r="AM15" s="665"/>
      <c r="AN15" s="665"/>
      <c r="AO15" s="666"/>
      <c r="AP15" s="656" t="s">
        <v>258</v>
      </c>
      <c r="AQ15" s="657"/>
      <c r="AR15" s="657"/>
      <c r="AS15" s="657"/>
      <c r="AT15" s="657"/>
      <c r="AU15" s="657"/>
      <c r="AV15" s="657"/>
      <c r="AW15" s="657"/>
      <c r="AX15" s="657"/>
      <c r="AY15" s="657"/>
      <c r="AZ15" s="657"/>
      <c r="BA15" s="657"/>
      <c r="BB15" s="657"/>
      <c r="BC15" s="657"/>
      <c r="BD15" s="657"/>
      <c r="BE15" s="657"/>
      <c r="BF15" s="658"/>
      <c r="BG15" s="659">
        <v>572786</v>
      </c>
      <c r="BH15" s="660"/>
      <c r="BI15" s="660"/>
      <c r="BJ15" s="660"/>
      <c r="BK15" s="660"/>
      <c r="BL15" s="660"/>
      <c r="BM15" s="660"/>
      <c r="BN15" s="661"/>
      <c r="BO15" s="662">
        <v>3.5</v>
      </c>
      <c r="BP15" s="662"/>
      <c r="BQ15" s="662"/>
      <c r="BR15" s="662"/>
      <c r="BS15" s="668" t="s">
        <v>132</v>
      </c>
      <c r="BT15" s="660"/>
      <c r="BU15" s="660"/>
      <c r="BV15" s="660"/>
      <c r="BW15" s="660"/>
      <c r="BX15" s="660"/>
      <c r="BY15" s="660"/>
      <c r="BZ15" s="660"/>
      <c r="CA15" s="660"/>
      <c r="CB15" s="669"/>
      <c r="CD15" s="674" t="s">
        <v>259</v>
      </c>
      <c r="CE15" s="675"/>
      <c r="CF15" s="675"/>
      <c r="CG15" s="675"/>
      <c r="CH15" s="675"/>
      <c r="CI15" s="675"/>
      <c r="CJ15" s="675"/>
      <c r="CK15" s="675"/>
      <c r="CL15" s="675"/>
      <c r="CM15" s="675"/>
      <c r="CN15" s="675"/>
      <c r="CO15" s="675"/>
      <c r="CP15" s="675"/>
      <c r="CQ15" s="676"/>
      <c r="CR15" s="659">
        <v>4761645</v>
      </c>
      <c r="CS15" s="660"/>
      <c r="CT15" s="660"/>
      <c r="CU15" s="660"/>
      <c r="CV15" s="660"/>
      <c r="CW15" s="660"/>
      <c r="CX15" s="660"/>
      <c r="CY15" s="661"/>
      <c r="CZ15" s="662">
        <v>12.3</v>
      </c>
      <c r="DA15" s="662"/>
      <c r="DB15" s="662"/>
      <c r="DC15" s="662"/>
      <c r="DD15" s="668">
        <v>1307468</v>
      </c>
      <c r="DE15" s="660"/>
      <c r="DF15" s="660"/>
      <c r="DG15" s="660"/>
      <c r="DH15" s="660"/>
      <c r="DI15" s="660"/>
      <c r="DJ15" s="660"/>
      <c r="DK15" s="660"/>
      <c r="DL15" s="660"/>
      <c r="DM15" s="660"/>
      <c r="DN15" s="660"/>
      <c r="DO15" s="660"/>
      <c r="DP15" s="661"/>
      <c r="DQ15" s="668">
        <v>2961919</v>
      </c>
      <c r="DR15" s="660"/>
      <c r="DS15" s="660"/>
      <c r="DT15" s="660"/>
      <c r="DU15" s="660"/>
      <c r="DV15" s="660"/>
      <c r="DW15" s="660"/>
      <c r="DX15" s="660"/>
      <c r="DY15" s="660"/>
      <c r="DZ15" s="660"/>
      <c r="EA15" s="660"/>
      <c r="EB15" s="660"/>
      <c r="EC15" s="669"/>
    </row>
    <row r="16" spans="2:143" ht="11.25" customHeight="1">
      <c r="B16" s="656" t="s">
        <v>260</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261</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262</v>
      </c>
      <c r="CE16" s="675"/>
      <c r="CF16" s="675"/>
      <c r="CG16" s="675"/>
      <c r="CH16" s="675"/>
      <c r="CI16" s="675"/>
      <c r="CJ16" s="675"/>
      <c r="CK16" s="675"/>
      <c r="CL16" s="675"/>
      <c r="CM16" s="675"/>
      <c r="CN16" s="675"/>
      <c r="CO16" s="675"/>
      <c r="CP16" s="675"/>
      <c r="CQ16" s="676"/>
      <c r="CR16" s="659">
        <v>46889</v>
      </c>
      <c r="CS16" s="660"/>
      <c r="CT16" s="660"/>
      <c r="CU16" s="660"/>
      <c r="CV16" s="660"/>
      <c r="CW16" s="660"/>
      <c r="CX16" s="660"/>
      <c r="CY16" s="661"/>
      <c r="CZ16" s="662">
        <v>0.1</v>
      </c>
      <c r="DA16" s="662"/>
      <c r="DB16" s="662"/>
      <c r="DC16" s="662"/>
      <c r="DD16" s="668" t="s">
        <v>123</v>
      </c>
      <c r="DE16" s="660"/>
      <c r="DF16" s="660"/>
      <c r="DG16" s="660"/>
      <c r="DH16" s="660"/>
      <c r="DI16" s="660"/>
      <c r="DJ16" s="660"/>
      <c r="DK16" s="660"/>
      <c r="DL16" s="660"/>
      <c r="DM16" s="660"/>
      <c r="DN16" s="660"/>
      <c r="DO16" s="660"/>
      <c r="DP16" s="661"/>
      <c r="DQ16" s="668">
        <v>13083</v>
      </c>
      <c r="DR16" s="660"/>
      <c r="DS16" s="660"/>
      <c r="DT16" s="660"/>
      <c r="DU16" s="660"/>
      <c r="DV16" s="660"/>
      <c r="DW16" s="660"/>
      <c r="DX16" s="660"/>
      <c r="DY16" s="660"/>
      <c r="DZ16" s="660"/>
      <c r="EA16" s="660"/>
      <c r="EB16" s="660"/>
      <c r="EC16" s="669"/>
    </row>
    <row r="17" spans="2:133" ht="11.25" customHeight="1">
      <c r="B17" s="656" t="s">
        <v>263</v>
      </c>
      <c r="C17" s="657"/>
      <c r="D17" s="657"/>
      <c r="E17" s="657"/>
      <c r="F17" s="657"/>
      <c r="G17" s="657"/>
      <c r="H17" s="657"/>
      <c r="I17" s="657"/>
      <c r="J17" s="657"/>
      <c r="K17" s="657"/>
      <c r="L17" s="657"/>
      <c r="M17" s="657"/>
      <c r="N17" s="657"/>
      <c r="O17" s="657"/>
      <c r="P17" s="657"/>
      <c r="Q17" s="658"/>
      <c r="R17" s="659">
        <v>119622</v>
      </c>
      <c r="S17" s="660"/>
      <c r="T17" s="660"/>
      <c r="U17" s="660"/>
      <c r="V17" s="660"/>
      <c r="W17" s="660"/>
      <c r="X17" s="660"/>
      <c r="Y17" s="661"/>
      <c r="Z17" s="662">
        <v>0.3</v>
      </c>
      <c r="AA17" s="662"/>
      <c r="AB17" s="662"/>
      <c r="AC17" s="662"/>
      <c r="AD17" s="663">
        <v>119622</v>
      </c>
      <c r="AE17" s="663"/>
      <c r="AF17" s="663"/>
      <c r="AG17" s="663"/>
      <c r="AH17" s="663"/>
      <c r="AI17" s="663"/>
      <c r="AJ17" s="663"/>
      <c r="AK17" s="663"/>
      <c r="AL17" s="664">
        <v>0.6</v>
      </c>
      <c r="AM17" s="665"/>
      <c r="AN17" s="665"/>
      <c r="AO17" s="666"/>
      <c r="AP17" s="656" t="s">
        <v>264</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132</v>
      </c>
      <c r="BT17" s="660"/>
      <c r="BU17" s="660"/>
      <c r="BV17" s="660"/>
      <c r="BW17" s="660"/>
      <c r="BX17" s="660"/>
      <c r="BY17" s="660"/>
      <c r="BZ17" s="660"/>
      <c r="CA17" s="660"/>
      <c r="CB17" s="669"/>
      <c r="CD17" s="674" t="s">
        <v>265</v>
      </c>
      <c r="CE17" s="675"/>
      <c r="CF17" s="675"/>
      <c r="CG17" s="675"/>
      <c r="CH17" s="675"/>
      <c r="CI17" s="675"/>
      <c r="CJ17" s="675"/>
      <c r="CK17" s="675"/>
      <c r="CL17" s="675"/>
      <c r="CM17" s="675"/>
      <c r="CN17" s="675"/>
      <c r="CO17" s="675"/>
      <c r="CP17" s="675"/>
      <c r="CQ17" s="676"/>
      <c r="CR17" s="659">
        <v>3725375</v>
      </c>
      <c r="CS17" s="660"/>
      <c r="CT17" s="660"/>
      <c r="CU17" s="660"/>
      <c r="CV17" s="660"/>
      <c r="CW17" s="660"/>
      <c r="CX17" s="660"/>
      <c r="CY17" s="661"/>
      <c r="CZ17" s="662">
        <v>9.6</v>
      </c>
      <c r="DA17" s="662"/>
      <c r="DB17" s="662"/>
      <c r="DC17" s="662"/>
      <c r="DD17" s="668" t="s">
        <v>123</v>
      </c>
      <c r="DE17" s="660"/>
      <c r="DF17" s="660"/>
      <c r="DG17" s="660"/>
      <c r="DH17" s="660"/>
      <c r="DI17" s="660"/>
      <c r="DJ17" s="660"/>
      <c r="DK17" s="660"/>
      <c r="DL17" s="660"/>
      <c r="DM17" s="660"/>
      <c r="DN17" s="660"/>
      <c r="DO17" s="660"/>
      <c r="DP17" s="661"/>
      <c r="DQ17" s="668">
        <v>3725375</v>
      </c>
      <c r="DR17" s="660"/>
      <c r="DS17" s="660"/>
      <c r="DT17" s="660"/>
      <c r="DU17" s="660"/>
      <c r="DV17" s="660"/>
      <c r="DW17" s="660"/>
      <c r="DX17" s="660"/>
      <c r="DY17" s="660"/>
      <c r="DZ17" s="660"/>
      <c r="EA17" s="660"/>
      <c r="EB17" s="660"/>
      <c r="EC17" s="669"/>
    </row>
    <row r="18" spans="2:133" ht="11.25" customHeight="1">
      <c r="B18" s="656" t="s">
        <v>266</v>
      </c>
      <c r="C18" s="657"/>
      <c r="D18" s="657"/>
      <c r="E18" s="657"/>
      <c r="F18" s="657"/>
      <c r="G18" s="657"/>
      <c r="H18" s="657"/>
      <c r="I18" s="657"/>
      <c r="J18" s="657"/>
      <c r="K18" s="657"/>
      <c r="L18" s="657"/>
      <c r="M18" s="657"/>
      <c r="N18" s="657"/>
      <c r="O18" s="657"/>
      <c r="P18" s="657"/>
      <c r="Q18" s="658"/>
      <c r="R18" s="659">
        <v>3843416</v>
      </c>
      <c r="S18" s="660"/>
      <c r="T18" s="660"/>
      <c r="U18" s="660"/>
      <c r="V18" s="660"/>
      <c r="W18" s="660"/>
      <c r="X18" s="660"/>
      <c r="Y18" s="661"/>
      <c r="Z18" s="662">
        <v>9.5</v>
      </c>
      <c r="AA18" s="662"/>
      <c r="AB18" s="662"/>
      <c r="AC18" s="662"/>
      <c r="AD18" s="663">
        <v>3485312</v>
      </c>
      <c r="AE18" s="663"/>
      <c r="AF18" s="663"/>
      <c r="AG18" s="663"/>
      <c r="AH18" s="663"/>
      <c r="AI18" s="663"/>
      <c r="AJ18" s="663"/>
      <c r="AK18" s="663"/>
      <c r="AL18" s="664">
        <v>16.8</v>
      </c>
      <c r="AM18" s="665"/>
      <c r="AN18" s="665"/>
      <c r="AO18" s="666"/>
      <c r="AP18" s="656" t="s">
        <v>267</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268</v>
      </c>
      <c r="CE18" s="675"/>
      <c r="CF18" s="675"/>
      <c r="CG18" s="675"/>
      <c r="CH18" s="675"/>
      <c r="CI18" s="675"/>
      <c r="CJ18" s="675"/>
      <c r="CK18" s="675"/>
      <c r="CL18" s="675"/>
      <c r="CM18" s="675"/>
      <c r="CN18" s="675"/>
      <c r="CO18" s="675"/>
      <c r="CP18" s="675"/>
      <c r="CQ18" s="676"/>
      <c r="CR18" s="659" t="s">
        <v>242</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c r="B19" s="656" t="s">
        <v>269</v>
      </c>
      <c r="C19" s="657"/>
      <c r="D19" s="657"/>
      <c r="E19" s="657"/>
      <c r="F19" s="657"/>
      <c r="G19" s="657"/>
      <c r="H19" s="657"/>
      <c r="I19" s="657"/>
      <c r="J19" s="657"/>
      <c r="K19" s="657"/>
      <c r="L19" s="657"/>
      <c r="M19" s="657"/>
      <c r="N19" s="657"/>
      <c r="O19" s="657"/>
      <c r="P19" s="657"/>
      <c r="Q19" s="658"/>
      <c r="R19" s="659">
        <v>3485312</v>
      </c>
      <c r="S19" s="660"/>
      <c r="T19" s="660"/>
      <c r="U19" s="660"/>
      <c r="V19" s="660"/>
      <c r="W19" s="660"/>
      <c r="X19" s="660"/>
      <c r="Y19" s="661"/>
      <c r="Z19" s="662">
        <v>8.6</v>
      </c>
      <c r="AA19" s="662"/>
      <c r="AB19" s="662"/>
      <c r="AC19" s="662"/>
      <c r="AD19" s="663">
        <v>3485312</v>
      </c>
      <c r="AE19" s="663"/>
      <c r="AF19" s="663"/>
      <c r="AG19" s="663"/>
      <c r="AH19" s="663"/>
      <c r="AI19" s="663"/>
      <c r="AJ19" s="663"/>
      <c r="AK19" s="663"/>
      <c r="AL19" s="664">
        <v>16.8</v>
      </c>
      <c r="AM19" s="665"/>
      <c r="AN19" s="665"/>
      <c r="AO19" s="666"/>
      <c r="AP19" s="656" t="s">
        <v>270</v>
      </c>
      <c r="AQ19" s="657"/>
      <c r="AR19" s="657"/>
      <c r="AS19" s="657"/>
      <c r="AT19" s="657"/>
      <c r="AU19" s="657"/>
      <c r="AV19" s="657"/>
      <c r="AW19" s="657"/>
      <c r="AX19" s="657"/>
      <c r="AY19" s="657"/>
      <c r="AZ19" s="657"/>
      <c r="BA19" s="657"/>
      <c r="BB19" s="657"/>
      <c r="BC19" s="657"/>
      <c r="BD19" s="657"/>
      <c r="BE19" s="657"/>
      <c r="BF19" s="658"/>
      <c r="BG19" s="659">
        <v>1182599</v>
      </c>
      <c r="BH19" s="660"/>
      <c r="BI19" s="660"/>
      <c r="BJ19" s="660"/>
      <c r="BK19" s="660"/>
      <c r="BL19" s="660"/>
      <c r="BM19" s="660"/>
      <c r="BN19" s="661"/>
      <c r="BO19" s="662">
        <v>7.3</v>
      </c>
      <c r="BP19" s="662"/>
      <c r="BQ19" s="662"/>
      <c r="BR19" s="662"/>
      <c r="BS19" s="668" t="s">
        <v>132</v>
      </c>
      <c r="BT19" s="660"/>
      <c r="BU19" s="660"/>
      <c r="BV19" s="660"/>
      <c r="BW19" s="660"/>
      <c r="BX19" s="660"/>
      <c r="BY19" s="660"/>
      <c r="BZ19" s="660"/>
      <c r="CA19" s="660"/>
      <c r="CB19" s="669"/>
      <c r="CD19" s="674" t="s">
        <v>271</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242</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c r="B20" s="656" t="s">
        <v>272</v>
      </c>
      <c r="C20" s="657"/>
      <c r="D20" s="657"/>
      <c r="E20" s="657"/>
      <c r="F20" s="657"/>
      <c r="G20" s="657"/>
      <c r="H20" s="657"/>
      <c r="I20" s="657"/>
      <c r="J20" s="657"/>
      <c r="K20" s="657"/>
      <c r="L20" s="657"/>
      <c r="M20" s="657"/>
      <c r="N20" s="657"/>
      <c r="O20" s="657"/>
      <c r="P20" s="657"/>
      <c r="Q20" s="658"/>
      <c r="R20" s="659">
        <v>357616</v>
      </c>
      <c r="S20" s="660"/>
      <c r="T20" s="660"/>
      <c r="U20" s="660"/>
      <c r="V20" s="660"/>
      <c r="W20" s="660"/>
      <c r="X20" s="660"/>
      <c r="Y20" s="661"/>
      <c r="Z20" s="662">
        <v>0.9</v>
      </c>
      <c r="AA20" s="662"/>
      <c r="AB20" s="662"/>
      <c r="AC20" s="662"/>
      <c r="AD20" s="663" t="s">
        <v>123</v>
      </c>
      <c r="AE20" s="663"/>
      <c r="AF20" s="663"/>
      <c r="AG20" s="663"/>
      <c r="AH20" s="663"/>
      <c r="AI20" s="663"/>
      <c r="AJ20" s="663"/>
      <c r="AK20" s="663"/>
      <c r="AL20" s="664" t="s">
        <v>123</v>
      </c>
      <c r="AM20" s="665"/>
      <c r="AN20" s="665"/>
      <c r="AO20" s="666"/>
      <c r="AP20" s="656" t="s">
        <v>273</v>
      </c>
      <c r="AQ20" s="657"/>
      <c r="AR20" s="657"/>
      <c r="AS20" s="657"/>
      <c r="AT20" s="657"/>
      <c r="AU20" s="657"/>
      <c r="AV20" s="657"/>
      <c r="AW20" s="657"/>
      <c r="AX20" s="657"/>
      <c r="AY20" s="657"/>
      <c r="AZ20" s="657"/>
      <c r="BA20" s="657"/>
      <c r="BB20" s="657"/>
      <c r="BC20" s="657"/>
      <c r="BD20" s="657"/>
      <c r="BE20" s="657"/>
      <c r="BF20" s="658"/>
      <c r="BG20" s="659">
        <v>1182599</v>
      </c>
      <c r="BH20" s="660"/>
      <c r="BI20" s="660"/>
      <c r="BJ20" s="660"/>
      <c r="BK20" s="660"/>
      <c r="BL20" s="660"/>
      <c r="BM20" s="660"/>
      <c r="BN20" s="661"/>
      <c r="BO20" s="662">
        <v>7.3</v>
      </c>
      <c r="BP20" s="662"/>
      <c r="BQ20" s="662"/>
      <c r="BR20" s="662"/>
      <c r="BS20" s="668" t="s">
        <v>242</v>
      </c>
      <c r="BT20" s="660"/>
      <c r="BU20" s="660"/>
      <c r="BV20" s="660"/>
      <c r="BW20" s="660"/>
      <c r="BX20" s="660"/>
      <c r="BY20" s="660"/>
      <c r="BZ20" s="660"/>
      <c r="CA20" s="660"/>
      <c r="CB20" s="669"/>
      <c r="CD20" s="674" t="s">
        <v>274</v>
      </c>
      <c r="CE20" s="675"/>
      <c r="CF20" s="675"/>
      <c r="CG20" s="675"/>
      <c r="CH20" s="675"/>
      <c r="CI20" s="675"/>
      <c r="CJ20" s="675"/>
      <c r="CK20" s="675"/>
      <c r="CL20" s="675"/>
      <c r="CM20" s="675"/>
      <c r="CN20" s="675"/>
      <c r="CO20" s="675"/>
      <c r="CP20" s="675"/>
      <c r="CQ20" s="676"/>
      <c r="CR20" s="659">
        <v>38666286</v>
      </c>
      <c r="CS20" s="660"/>
      <c r="CT20" s="660"/>
      <c r="CU20" s="660"/>
      <c r="CV20" s="660"/>
      <c r="CW20" s="660"/>
      <c r="CX20" s="660"/>
      <c r="CY20" s="661"/>
      <c r="CZ20" s="662">
        <v>100</v>
      </c>
      <c r="DA20" s="662"/>
      <c r="DB20" s="662"/>
      <c r="DC20" s="662"/>
      <c r="DD20" s="668">
        <v>4792758</v>
      </c>
      <c r="DE20" s="660"/>
      <c r="DF20" s="660"/>
      <c r="DG20" s="660"/>
      <c r="DH20" s="660"/>
      <c r="DI20" s="660"/>
      <c r="DJ20" s="660"/>
      <c r="DK20" s="660"/>
      <c r="DL20" s="660"/>
      <c r="DM20" s="660"/>
      <c r="DN20" s="660"/>
      <c r="DO20" s="660"/>
      <c r="DP20" s="661"/>
      <c r="DQ20" s="668">
        <v>24774568</v>
      </c>
      <c r="DR20" s="660"/>
      <c r="DS20" s="660"/>
      <c r="DT20" s="660"/>
      <c r="DU20" s="660"/>
      <c r="DV20" s="660"/>
      <c r="DW20" s="660"/>
      <c r="DX20" s="660"/>
      <c r="DY20" s="660"/>
      <c r="DZ20" s="660"/>
      <c r="EA20" s="660"/>
      <c r="EB20" s="660"/>
      <c r="EC20" s="669"/>
    </row>
    <row r="21" spans="2:133" ht="11.25" customHeight="1">
      <c r="B21" s="656" t="s">
        <v>275</v>
      </c>
      <c r="C21" s="657"/>
      <c r="D21" s="657"/>
      <c r="E21" s="657"/>
      <c r="F21" s="657"/>
      <c r="G21" s="657"/>
      <c r="H21" s="657"/>
      <c r="I21" s="657"/>
      <c r="J21" s="657"/>
      <c r="K21" s="657"/>
      <c r="L21" s="657"/>
      <c r="M21" s="657"/>
      <c r="N21" s="657"/>
      <c r="O21" s="657"/>
      <c r="P21" s="657"/>
      <c r="Q21" s="658"/>
      <c r="R21" s="659">
        <v>488</v>
      </c>
      <c r="S21" s="660"/>
      <c r="T21" s="660"/>
      <c r="U21" s="660"/>
      <c r="V21" s="660"/>
      <c r="W21" s="660"/>
      <c r="X21" s="660"/>
      <c r="Y21" s="661"/>
      <c r="Z21" s="662">
        <v>0</v>
      </c>
      <c r="AA21" s="662"/>
      <c r="AB21" s="662"/>
      <c r="AC21" s="662"/>
      <c r="AD21" s="663" t="s">
        <v>132</v>
      </c>
      <c r="AE21" s="663"/>
      <c r="AF21" s="663"/>
      <c r="AG21" s="663"/>
      <c r="AH21" s="663"/>
      <c r="AI21" s="663"/>
      <c r="AJ21" s="663"/>
      <c r="AK21" s="663"/>
      <c r="AL21" s="664" t="s">
        <v>242</v>
      </c>
      <c r="AM21" s="665"/>
      <c r="AN21" s="665"/>
      <c r="AO21" s="666"/>
      <c r="AP21" s="677" t="s">
        <v>276</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277</v>
      </c>
      <c r="C22" s="657"/>
      <c r="D22" s="657"/>
      <c r="E22" s="657"/>
      <c r="F22" s="657"/>
      <c r="G22" s="657"/>
      <c r="H22" s="657"/>
      <c r="I22" s="657"/>
      <c r="J22" s="657"/>
      <c r="K22" s="657"/>
      <c r="L22" s="657"/>
      <c r="M22" s="657"/>
      <c r="N22" s="657"/>
      <c r="O22" s="657"/>
      <c r="P22" s="657"/>
      <c r="Q22" s="658"/>
      <c r="R22" s="659">
        <v>22267041</v>
      </c>
      <c r="S22" s="660"/>
      <c r="T22" s="660"/>
      <c r="U22" s="660"/>
      <c r="V22" s="660"/>
      <c r="W22" s="660"/>
      <c r="X22" s="660"/>
      <c r="Y22" s="661"/>
      <c r="Z22" s="662">
        <v>54.9</v>
      </c>
      <c r="AA22" s="662"/>
      <c r="AB22" s="662"/>
      <c r="AC22" s="662"/>
      <c r="AD22" s="663">
        <v>20726338</v>
      </c>
      <c r="AE22" s="663"/>
      <c r="AF22" s="663"/>
      <c r="AG22" s="663"/>
      <c r="AH22" s="663"/>
      <c r="AI22" s="663"/>
      <c r="AJ22" s="663"/>
      <c r="AK22" s="663"/>
      <c r="AL22" s="664">
        <v>99.7</v>
      </c>
      <c r="AM22" s="665"/>
      <c r="AN22" s="665"/>
      <c r="AO22" s="666"/>
      <c r="AP22" s="677" t="s">
        <v>278</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279</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280</v>
      </c>
      <c r="C23" s="657"/>
      <c r="D23" s="657"/>
      <c r="E23" s="657"/>
      <c r="F23" s="657"/>
      <c r="G23" s="657"/>
      <c r="H23" s="657"/>
      <c r="I23" s="657"/>
      <c r="J23" s="657"/>
      <c r="K23" s="657"/>
      <c r="L23" s="657"/>
      <c r="M23" s="657"/>
      <c r="N23" s="657"/>
      <c r="O23" s="657"/>
      <c r="P23" s="657"/>
      <c r="Q23" s="658"/>
      <c r="R23" s="659">
        <v>12503</v>
      </c>
      <c r="S23" s="660"/>
      <c r="T23" s="660"/>
      <c r="U23" s="660"/>
      <c r="V23" s="660"/>
      <c r="W23" s="660"/>
      <c r="X23" s="660"/>
      <c r="Y23" s="661"/>
      <c r="Z23" s="662">
        <v>0</v>
      </c>
      <c r="AA23" s="662"/>
      <c r="AB23" s="662"/>
      <c r="AC23" s="662"/>
      <c r="AD23" s="663">
        <v>12503</v>
      </c>
      <c r="AE23" s="663"/>
      <c r="AF23" s="663"/>
      <c r="AG23" s="663"/>
      <c r="AH23" s="663"/>
      <c r="AI23" s="663"/>
      <c r="AJ23" s="663"/>
      <c r="AK23" s="663"/>
      <c r="AL23" s="664">
        <v>0.1</v>
      </c>
      <c r="AM23" s="665"/>
      <c r="AN23" s="665"/>
      <c r="AO23" s="666"/>
      <c r="AP23" s="677" t="s">
        <v>281</v>
      </c>
      <c r="AQ23" s="678"/>
      <c r="AR23" s="678"/>
      <c r="AS23" s="678"/>
      <c r="AT23" s="678"/>
      <c r="AU23" s="678"/>
      <c r="AV23" s="678"/>
      <c r="AW23" s="678"/>
      <c r="AX23" s="678"/>
      <c r="AY23" s="678"/>
      <c r="AZ23" s="678"/>
      <c r="BA23" s="678"/>
      <c r="BB23" s="678"/>
      <c r="BC23" s="678"/>
      <c r="BD23" s="678"/>
      <c r="BE23" s="678"/>
      <c r="BF23" s="679"/>
      <c r="BG23" s="659">
        <v>1182599</v>
      </c>
      <c r="BH23" s="660"/>
      <c r="BI23" s="660"/>
      <c r="BJ23" s="660"/>
      <c r="BK23" s="660"/>
      <c r="BL23" s="660"/>
      <c r="BM23" s="660"/>
      <c r="BN23" s="661"/>
      <c r="BO23" s="662">
        <v>7.3</v>
      </c>
      <c r="BP23" s="662"/>
      <c r="BQ23" s="662"/>
      <c r="BR23" s="662"/>
      <c r="BS23" s="668" t="s">
        <v>123</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282</v>
      </c>
      <c r="CS23" s="642"/>
      <c r="CT23" s="642"/>
      <c r="CU23" s="642"/>
      <c r="CV23" s="642"/>
      <c r="CW23" s="642"/>
      <c r="CX23" s="642"/>
      <c r="CY23" s="643"/>
      <c r="CZ23" s="641" t="s">
        <v>283</v>
      </c>
      <c r="DA23" s="642"/>
      <c r="DB23" s="642"/>
      <c r="DC23" s="643"/>
      <c r="DD23" s="641" t="s">
        <v>284</v>
      </c>
      <c r="DE23" s="642"/>
      <c r="DF23" s="642"/>
      <c r="DG23" s="642"/>
      <c r="DH23" s="642"/>
      <c r="DI23" s="642"/>
      <c r="DJ23" s="642"/>
      <c r="DK23" s="643"/>
      <c r="DL23" s="689" t="s">
        <v>285</v>
      </c>
      <c r="DM23" s="690"/>
      <c r="DN23" s="690"/>
      <c r="DO23" s="690"/>
      <c r="DP23" s="690"/>
      <c r="DQ23" s="690"/>
      <c r="DR23" s="690"/>
      <c r="DS23" s="690"/>
      <c r="DT23" s="690"/>
      <c r="DU23" s="690"/>
      <c r="DV23" s="691"/>
      <c r="DW23" s="641" t="s">
        <v>286</v>
      </c>
      <c r="DX23" s="642"/>
      <c r="DY23" s="642"/>
      <c r="DZ23" s="642"/>
      <c r="EA23" s="642"/>
      <c r="EB23" s="642"/>
      <c r="EC23" s="643"/>
    </row>
    <row r="24" spans="2:133" ht="11.25" customHeight="1">
      <c r="B24" s="656" t="s">
        <v>287</v>
      </c>
      <c r="C24" s="657"/>
      <c r="D24" s="657"/>
      <c r="E24" s="657"/>
      <c r="F24" s="657"/>
      <c r="G24" s="657"/>
      <c r="H24" s="657"/>
      <c r="I24" s="657"/>
      <c r="J24" s="657"/>
      <c r="K24" s="657"/>
      <c r="L24" s="657"/>
      <c r="M24" s="657"/>
      <c r="N24" s="657"/>
      <c r="O24" s="657"/>
      <c r="P24" s="657"/>
      <c r="Q24" s="658"/>
      <c r="R24" s="659">
        <v>1184191</v>
      </c>
      <c r="S24" s="660"/>
      <c r="T24" s="660"/>
      <c r="U24" s="660"/>
      <c r="V24" s="660"/>
      <c r="W24" s="660"/>
      <c r="X24" s="660"/>
      <c r="Y24" s="661"/>
      <c r="Z24" s="662">
        <v>2.9</v>
      </c>
      <c r="AA24" s="662"/>
      <c r="AB24" s="662"/>
      <c r="AC24" s="662"/>
      <c r="AD24" s="663" t="s">
        <v>242</v>
      </c>
      <c r="AE24" s="663"/>
      <c r="AF24" s="663"/>
      <c r="AG24" s="663"/>
      <c r="AH24" s="663"/>
      <c r="AI24" s="663"/>
      <c r="AJ24" s="663"/>
      <c r="AK24" s="663"/>
      <c r="AL24" s="664" t="s">
        <v>123</v>
      </c>
      <c r="AM24" s="665"/>
      <c r="AN24" s="665"/>
      <c r="AO24" s="666"/>
      <c r="AP24" s="677" t="s">
        <v>288</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242</v>
      </c>
      <c r="BP24" s="662"/>
      <c r="BQ24" s="662"/>
      <c r="BR24" s="662"/>
      <c r="BS24" s="668" t="s">
        <v>242</v>
      </c>
      <c r="BT24" s="660"/>
      <c r="BU24" s="660"/>
      <c r="BV24" s="660"/>
      <c r="BW24" s="660"/>
      <c r="BX24" s="660"/>
      <c r="BY24" s="660"/>
      <c r="BZ24" s="660"/>
      <c r="CA24" s="660"/>
      <c r="CB24" s="669"/>
      <c r="CD24" s="670" t="s">
        <v>289</v>
      </c>
      <c r="CE24" s="671"/>
      <c r="CF24" s="671"/>
      <c r="CG24" s="671"/>
      <c r="CH24" s="671"/>
      <c r="CI24" s="671"/>
      <c r="CJ24" s="671"/>
      <c r="CK24" s="671"/>
      <c r="CL24" s="671"/>
      <c r="CM24" s="671"/>
      <c r="CN24" s="671"/>
      <c r="CO24" s="671"/>
      <c r="CP24" s="671"/>
      <c r="CQ24" s="672"/>
      <c r="CR24" s="648">
        <v>19005953</v>
      </c>
      <c r="CS24" s="649"/>
      <c r="CT24" s="649"/>
      <c r="CU24" s="649"/>
      <c r="CV24" s="649"/>
      <c r="CW24" s="649"/>
      <c r="CX24" s="649"/>
      <c r="CY24" s="650"/>
      <c r="CZ24" s="653">
        <v>49.2</v>
      </c>
      <c r="DA24" s="654"/>
      <c r="DB24" s="654"/>
      <c r="DC24" s="673"/>
      <c r="DD24" s="692">
        <v>11622757</v>
      </c>
      <c r="DE24" s="649"/>
      <c r="DF24" s="649"/>
      <c r="DG24" s="649"/>
      <c r="DH24" s="649"/>
      <c r="DI24" s="649"/>
      <c r="DJ24" s="649"/>
      <c r="DK24" s="650"/>
      <c r="DL24" s="692">
        <v>11558345</v>
      </c>
      <c r="DM24" s="649"/>
      <c r="DN24" s="649"/>
      <c r="DO24" s="649"/>
      <c r="DP24" s="649"/>
      <c r="DQ24" s="649"/>
      <c r="DR24" s="649"/>
      <c r="DS24" s="649"/>
      <c r="DT24" s="649"/>
      <c r="DU24" s="649"/>
      <c r="DV24" s="650"/>
      <c r="DW24" s="653">
        <v>51.6</v>
      </c>
      <c r="DX24" s="654"/>
      <c r="DY24" s="654"/>
      <c r="DZ24" s="654"/>
      <c r="EA24" s="654"/>
      <c r="EB24" s="654"/>
      <c r="EC24" s="655"/>
    </row>
    <row r="25" spans="2:133" ht="11.25" customHeight="1">
      <c r="B25" s="656" t="s">
        <v>290</v>
      </c>
      <c r="C25" s="657"/>
      <c r="D25" s="657"/>
      <c r="E25" s="657"/>
      <c r="F25" s="657"/>
      <c r="G25" s="657"/>
      <c r="H25" s="657"/>
      <c r="I25" s="657"/>
      <c r="J25" s="657"/>
      <c r="K25" s="657"/>
      <c r="L25" s="657"/>
      <c r="M25" s="657"/>
      <c r="N25" s="657"/>
      <c r="O25" s="657"/>
      <c r="P25" s="657"/>
      <c r="Q25" s="658"/>
      <c r="R25" s="659">
        <v>235138</v>
      </c>
      <c r="S25" s="660"/>
      <c r="T25" s="660"/>
      <c r="U25" s="660"/>
      <c r="V25" s="660"/>
      <c r="W25" s="660"/>
      <c r="X25" s="660"/>
      <c r="Y25" s="661"/>
      <c r="Z25" s="662">
        <v>0.6</v>
      </c>
      <c r="AA25" s="662"/>
      <c r="AB25" s="662"/>
      <c r="AC25" s="662"/>
      <c r="AD25" s="663">
        <v>45060</v>
      </c>
      <c r="AE25" s="663"/>
      <c r="AF25" s="663"/>
      <c r="AG25" s="663"/>
      <c r="AH25" s="663"/>
      <c r="AI25" s="663"/>
      <c r="AJ25" s="663"/>
      <c r="AK25" s="663"/>
      <c r="AL25" s="664">
        <v>0.2</v>
      </c>
      <c r="AM25" s="665"/>
      <c r="AN25" s="665"/>
      <c r="AO25" s="666"/>
      <c r="AP25" s="677" t="s">
        <v>291</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292</v>
      </c>
      <c r="CE25" s="675"/>
      <c r="CF25" s="675"/>
      <c r="CG25" s="675"/>
      <c r="CH25" s="675"/>
      <c r="CI25" s="675"/>
      <c r="CJ25" s="675"/>
      <c r="CK25" s="675"/>
      <c r="CL25" s="675"/>
      <c r="CM25" s="675"/>
      <c r="CN25" s="675"/>
      <c r="CO25" s="675"/>
      <c r="CP25" s="675"/>
      <c r="CQ25" s="676"/>
      <c r="CR25" s="659">
        <v>5170188</v>
      </c>
      <c r="CS25" s="695"/>
      <c r="CT25" s="695"/>
      <c r="CU25" s="695"/>
      <c r="CV25" s="695"/>
      <c r="CW25" s="695"/>
      <c r="CX25" s="695"/>
      <c r="CY25" s="696"/>
      <c r="CZ25" s="664">
        <v>13.4</v>
      </c>
      <c r="DA25" s="693"/>
      <c r="DB25" s="693"/>
      <c r="DC25" s="697"/>
      <c r="DD25" s="668">
        <v>4795874</v>
      </c>
      <c r="DE25" s="695"/>
      <c r="DF25" s="695"/>
      <c r="DG25" s="695"/>
      <c r="DH25" s="695"/>
      <c r="DI25" s="695"/>
      <c r="DJ25" s="695"/>
      <c r="DK25" s="696"/>
      <c r="DL25" s="668">
        <v>4763094</v>
      </c>
      <c r="DM25" s="695"/>
      <c r="DN25" s="695"/>
      <c r="DO25" s="695"/>
      <c r="DP25" s="695"/>
      <c r="DQ25" s="695"/>
      <c r="DR25" s="695"/>
      <c r="DS25" s="695"/>
      <c r="DT25" s="695"/>
      <c r="DU25" s="695"/>
      <c r="DV25" s="696"/>
      <c r="DW25" s="664">
        <v>21.2</v>
      </c>
      <c r="DX25" s="693"/>
      <c r="DY25" s="693"/>
      <c r="DZ25" s="693"/>
      <c r="EA25" s="693"/>
      <c r="EB25" s="693"/>
      <c r="EC25" s="694"/>
    </row>
    <row r="26" spans="2:133" ht="11.25" customHeight="1">
      <c r="B26" s="656" t="s">
        <v>293</v>
      </c>
      <c r="C26" s="657"/>
      <c r="D26" s="657"/>
      <c r="E26" s="657"/>
      <c r="F26" s="657"/>
      <c r="G26" s="657"/>
      <c r="H26" s="657"/>
      <c r="I26" s="657"/>
      <c r="J26" s="657"/>
      <c r="K26" s="657"/>
      <c r="L26" s="657"/>
      <c r="M26" s="657"/>
      <c r="N26" s="657"/>
      <c r="O26" s="657"/>
      <c r="P26" s="657"/>
      <c r="Q26" s="658"/>
      <c r="R26" s="659">
        <v>148366</v>
      </c>
      <c r="S26" s="660"/>
      <c r="T26" s="660"/>
      <c r="U26" s="660"/>
      <c r="V26" s="660"/>
      <c r="W26" s="660"/>
      <c r="X26" s="660"/>
      <c r="Y26" s="661"/>
      <c r="Z26" s="662">
        <v>0.4</v>
      </c>
      <c r="AA26" s="662"/>
      <c r="AB26" s="662"/>
      <c r="AC26" s="662"/>
      <c r="AD26" s="663" t="s">
        <v>123</v>
      </c>
      <c r="AE26" s="663"/>
      <c r="AF26" s="663"/>
      <c r="AG26" s="663"/>
      <c r="AH26" s="663"/>
      <c r="AI26" s="663"/>
      <c r="AJ26" s="663"/>
      <c r="AK26" s="663"/>
      <c r="AL26" s="664" t="s">
        <v>123</v>
      </c>
      <c r="AM26" s="665"/>
      <c r="AN26" s="665"/>
      <c r="AO26" s="666"/>
      <c r="AP26" s="677" t="s">
        <v>294</v>
      </c>
      <c r="AQ26" s="698"/>
      <c r="AR26" s="698"/>
      <c r="AS26" s="698"/>
      <c r="AT26" s="698"/>
      <c r="AU26" s="698"/>
      <c r="AV26" s="698"/>
      <c r="AW26" s="698"/>
      <c r="AX26" s="698"/>
      <c r="AY26" s="698"/>
      <c r="AZ26" s="698"/>
      <c r="BA26" s="698"/>
      <c r="BB26" s="698"/>
      <c r="BC26" s="698"/>
      <c r="BD26" s="698"/>
      <c r="BE26" s="698"/>
      <c r="BF26" s="679"/>
      <c r="BG26" s="659" t="s">
        <v>242</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295</v>
      </c>
      <c r="CE26" s="675"/>
      <c r="CF26" s="675"/>
      <c r="CG26" s="675"/>
      <c r="CH26" s="675"/>
      <c r="CI26" s="675"/>
      <c r="CJ26" s="675"/>
      <c r="CK26" s="675"/>
      <c r="CL26" s="675"/>
      <c r="CM26" s="675"/>
      <c r="CN26" s="675"/>
      <c r="CO26" s="675"/>
      <c r="CP26" s="675"/>
      <c r="CQ26" s="676"/>
      <c r="CR26" s="659">
        <v>3539884</v>
      </c>
      <c r="CS26" s="660"/>
      <c r="CT26" s="660"/>
      <c r="CU26" s="660"/>
      <c r="CV26" s="660"/>
      <c r="CW26" s="660"/>
      <c r="CX26" s="660"/>
      <c r="CY26" s="661"/>
      <c r="CZ26" s="664">
        <v>9.1999999999999993</v>
      </c>
      <c r="DA26" s="693"/>
      <c r="DB26" s="693"/>
      <c r="DC26" s="697"/>
      <c r="DD26" s="668">
        <v>3203160</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c r="B27" s="656" t="s">
        <v>296</v>
      </c>
      <c r="C27" s="657"/>
      <c r="D27" s="657"/>
      <c r="E27" s="657"/>
      <c r="F27" s="657"/>
      <c r="G27" s="657"/>
      <c r="H27" s="657"/>
      <c r="I27" s="657"/>
      <c r="J27" s="657"/>
      <c r="K27" s="657"/>
      <c r="L27" s="657"/>
      <c r="M27" s="657"/>
      <c r="N27" s="657"/>
      <c r="O27" s="657"/>
      <c r="P27" s="657"/>
      <c r="Q27" s="658"/>
      <c r="R27" s="659">
        <v>6119210</v>
      </c>
      <c r="S27" s="660"/>
      <c r="T27" s="660"/>
      <c r="U27" s="660"/>
      <c r="V27" s="660"/>
      <c r="W27" s="660"/>
      <c r="X27" s="660"/>
      <c r="Y27" s="661"/>
      <c r="Z27" s="662">
        <v>15.1</v>
      </c>
      <c r="AA27" s="662"/>
      <c r="AB27" s="662"/>
      <c r="AC27" s="662"/>
      <c r="AD27" s="663" t="s">
        <v>123</v>
      </c>
      <c r="AE27" s="663"/>
      <c r="AF27" s="663"/>
      <c r="AG27" s="663"/>
      <c r="AH27" s="663"/>
      <c r="AI27" s="663"/>
      <c r="AJ27" s="663"/>
      <c r="AK27" s="663"/>
      <c r="AL27" s="664" t="s">
        <v>123</v>
      </c>
      <c r="AM27" s="665"/>
      <c r="AN27" s="665"/>
      <c r="AO27" s="666"/>
      <c r="AP27" s="656" t="s">
        <v>297</v>
      </c>
      <c r="AQ27" s="657"/>
      <c r="AR27" s="657"/>
      <c r="AS27" s="657"/>
      <c r="AT27" s="657"/>
      <c r="AU27" s="657"/>
      <c r="AV27" s="657"/>
      <c r="AW27" s="657"/>
      <c r="AX27" s="657"/>
      <c r="AY27" s="657"/>
      <c r="AZ27" s="657"/>
      <c r="BA27" s="657"/>
      <c r="BB27" s="657"/>
      <c r="BC27" s="657"/>
      <c r="BD27" s="657"/>
      <c r="BE27" s="657"/>
      <c r="BF27" s="658"/>
      <c r="BG27" s="659">
        <v>16241336</v>
      </c>
      <c r="BH27" s="660"/>
      <c r="BI27" s="660"/>
      <c r="BJ27" s="660"/>
      <c r="BK27" s="660"/>
      <c r="BL27" s="660"/>
      <c r="BM27" s="660"/>
      <c r="BN27" s="661"/>
      <c r="BO27" s="662">
        <v>100</v>
      </c>
      <c r="BP27" s="662"/>
      <c r="BQ27" s="662"/>
      <c r="BR27" s="662"/>
      <c r="BS27" s="668">
        <v>98767</v>
      </c>
      <c r="BT27" s="660"/>
      <c r="BU27" s="660"/>
      <c r="BV27" s="660"/>
      <c r="BW27" s="660"/>
      <c r="BX27" s="660"/>
      <c r="BY27" s="660"/>
      <c r="BZ27" s="660"/>
      <c r="CA27" s="660"/>
      <c r="CB27" s="669"/>
      <c r="CD27" s="674" t="s">
        <v>298</v>
      </c>
      <c r="CE27" s="675"/>
      <c r="CF27" s="675"/>
      <c r="CG27" s="675"/>
      <c r="CH27" s="675"/>
      <c r="CI27" s="675"/>
      <c r="CJ27" s="675"/>
      <c r="CK27" s="675"/>
      <c r="CL27" s="675"/>
      <c r="CM27" s="675"/>
      <c r="CN27" s="675"/>
      <c r="CO27" s="675"/>
      <c r="CP27" s="675"/>
      <c r="CQ27" s="676"/>
      <c r="CR27" s="659">
        <v>10110390</v>
      </c>
      <c r="CS27" s="695"/>
      <c r="CT27" s="695"/>
      <c r="CU27" s="695"/>
      <c r="CV27" s="695"/>
      <c r="CW27" s="695"/>
      <c r="CX27" s="695"/>
      <c r="CY27" s="696"/>
      <c r="CZ27" s="664">
        <v>26.1</v>
      </c>
      <c r="DA27" s="693"/>
      <c r="DB27" s="693"/>
      <c r="DC27" s="697"/>
      <c r="DD27" s="668">
        <v>3101508</v>
      </c>
      <c r="DE27" s="695"/>
      <c r="DF27" s="695"/>
      <c r="DG27" s="695"/>
      <c r="DH27" s="695"/>
      <c r="DI27" s="695"/>
      <c r="DJ27" s="695"/>
      <c r="DK27" s="696"/>
      <c r="DL27" s="668">
        <v>3069876</v>
      </c>
      <c r="DM27" s="695"/>
      <c r="DN27" s="695"/>
      <c r="DO27" s="695"/>
      <c r="DP27" s="695"/>
      <c r="DQ27" s="695"/>
      <c r="DR27" s="695"/>
      <c r="DS27" s="695"/>
      <c r="DT27" s="695"/>
      <c r="DU27" s="695"/>
      <c r="DV27" s="696"/>
      <c r="DW27" s="664">
        <v>13.7</v>
      </c>
      <c r="DX27" s="693"/>
      <c r="DY27" s="693"/>
      <c r="DZ27" s="693"/>
      <c r="EA27" s="693"/>
      <c r="EB27" s="693"/>
      <c r="EC27" s="694"/>
    </row>
    <row r="28" spans="2:133" ht="11.25" customHeight="1">
      <c r="B28" s="701" t="s">
        <v>299</v>
      </c>
      <c r="C28" s="702"/>
      <c r="D28" s="702"/>
      <c r="E28" s="702"/>
      <c r="F28" s="702"/>
      <c r="G28" s="702"/>
      <c r="H28" s="702"/>
      <c r="I28" s="702"/>
      <c r="J28" s="702"/>
      <c r="K28" s="702"/>
      <c r="L28" s="702"/>
      <c r="M28" s="702"/>
      <c r="N28" s="702"/>
      <c r="O28" s="702"/>
      <c r="P28" s="702"/>
      <c r="Q28" s="703"/>
      <c r="R28" s="659">
        <v>10567</v>
      </c>
      <c r="S28" s="660"/>
      <c r="T28" s="660"/>
      <c r="U28" s="660"/>
      <c r="V28" s="660"/>
      <c r="W28" s="660"/>
      <c r="X28" s="660"/>
      <c r="Y28" s="661"/>
      <c r="Z28" s="662">
        <v>0</v>
      </c>
      <c r="AA28" s="662"/>
      <c r="AB28" s="662"/>
      <c r="AC28" s="662"/>
      <c r="AD28" s="663">
        <v>10567</v>
      </c>
      <c r="AE28" s="663"/>
      <c r="AF28" s="663"/>
      <c r="AG28" s="663"/>
      <c r="AH28" s="663"/>
      <c r="AI28" s="663"/>
      <c r="AJ28" s="663"/>
      <c r="AK28" s="663"/>
      <c r="AL28" s="664">
        <v>0.1</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300</v>
      </c>
      <c r="CE28" s="675"/>
      <c r="CF28" s="675"/>
      <c r="CG28" s="675"/>
      <c r="CH28" s="675"/>
      <c r="CI28" s="675"/>
      <c r="CJ28" s="675"/>
      <c r="CK28" s="675"/>
      <c r="CL28" s="675"/>
      <c r="CM28" s="675"/>
      <c r="CN28" s="675"/>
      <c r="CO28" s="675"/>
      <c r="CP28" s="675"/>
      <c r="CQ28" s="676"/>
      <c r="CR28" s="659">
        <v>3725375</v>
      </c>
      <c r="CS28" s="660"/>
      <c r="CT28" s="660"/>
      <c r="CU28" s="660"/>
      <c r="CV28" s="660"/>
      <c r="CW28" s="660"/>
      <c r="CX28" s="660"/>
      <c r="CY28" s="661"/>
      <c r="CZ28" s="664">
        <v>9.6</v>
      </c>
      <c r="DA28" s="693"/>
      <c r="DB28" s="693"/>
      <c r="DC28" s="697"/>
      <c r="DD28" s="668">
        <v>3725375</v>
      </c>
      <c r="DE28" s="660"/>
      <c r="DF28" s="660"/>
      <c r="DG28" s="660"/>
      <c r="DH28" s="660"/>
      <c r="DI28" s="660"/>
      <c r="DJ28" s="660"/>
      <c r="DK28" s="661"/>
      <c r="DL28" s="668">
        <v>3725375</v>
      </c>
      <c r="DM28" s="660"/>
      <c r="DN28" s="660"/>
      <c r="DO28" s="660"/>
      <c r="DP28" s="660"/>
      <c r="DQ28" s="660"/>
      <c r="DR28" s="660"/>
      <c r="DS28" s="660"/>
      <c r="DT28" s="660"/>
      <c r="DU28" s="660"/>
      <c r="DV28" s="661"/>
      <c r="DW28" s="664">
        <v>16.600000000000001</v>
      </c>
      <c r="DX28" s="693"/>
      <c r="DY28" s="693"/>
      <c r="DZ28" s="693"/>
      <c r="EA28" s="693"/>
      <c r="EB28" s="693"/>
      <c r="EC28" s="694"/>
    </row>
    <row r="29" spans="2:133" ht="11.25" customHeight="1">
      <c r="B29" s="656" t="s">
        <v>301</v>
      </c>
      <c r="C29" s="657"/>
      <c r="D29" s="657"/>
      <c r="E29" s="657"/>
      <c r="F29" s="657"/>
      <c r="G29" s="657"/>
      <c r="H29" s="657"/>
      <c r="I29" s="657"/>
      <c r="J29" s="657"/>
      <c r="K29" s="657"/>
      <c r="L29" s="657"/>
      <c r="M29" s="657"/>
      <c r="N29" s="657"/>
      <c r="O29" s="657"/>
      <c r="P29" s="657"/>
      <c r="Q29" s="658"/>
      <c r="R29" s="659">
        <v>2451614</v>
      </c>
      <c r="S29" s="660"/>
      <c r="T29" s="660"/>
      <c r="U29" s="660"/>
      <c r="V29" s="660"/>
      <c r="W29" s="660"/>
      <c r="X29" s="660"/>
      <c r="Y29" s="661"/>
      <c r="Z29" s="662">
        <v>6</v>
      </c>
      <c r="AA29" s="662"/>
      <c r="AB29" s="662"/>
      <c r="AC29" s="662"/>
      <c r="AD29" s="663" t="s">
        <v>123</v>
      </c>
      <c r="AE29" s="663"/>
      <c r="AF29" s="663"/>
      <c r="AG29" s="663"/>
      <c r="AH29" s="663"/>
      <c r="AI29" s="663"/>
      <c r="AJ29" s="663"/>
      <c r="AK29" s="663"/>
      <c r="AL29" s="664" t="s">
        <v>123</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302</v>
      </c>
      <c r="BH29" s="699"/>
      <c r="BI29" s="699"/>
      <c r="BJ29" s="699"/>
      <c r="BK29" s="699"/>
      <c r="BL29" s="699"/>
      <c r="BM29" s="699"/>
      <c r="BN29" s="699"/>
      <c r="BO29" s="699"/>
      <c r="BP29" s="699"/>
      <c r="BQ29" s="700"/>
      <c r="BR29" s="638" t="s">
        <v>303</v>
      </c>
      <c r="BS29" s="699"/>
      <c r="BT29" s="699"/>
      <c r="BU29" s="699"/>
      <c r="BV29" s="699"/>
      <c r="BW29" s="699"/>
      <c r="BX29" s="699"/>
      <c r="BY29" s="699"/>
      <c r="BZ29" s="699"/>
      <c r="CA29" s="699"/>
      <c r="CB29" s="700"/>
      <c r="CD29" s="722" t="s">
        <v>304</v>
      </c>
      <c r="CE29" s="723"/>
      <c r="CF29" s="674" t="s">
        <v>305</v>
      </c>
      <c r="CG29" s="675"/>
      <c r="CH29" s="675"/>
      <c r="CI29" s="675"/>
      <c r="CJ29" s="675"/>
      <c r="CK29" s="675"/>
      <c r="CL29" s="675"/>
      <c r="CM29" s="675"/>
      <c r="CN29" s="675"/>
      <c r="CO29" s="675"/>
      <c r="CP29" s="675"/>
      <c r="CQ29" s="676"/>
      <c r="CR29" s="659">
        <v>3725375</v>
      </c>
      <c r="CS29" s="695"/>
      <c r="CT29" s="695"/>
      <c r="CU29" s="695"/>
      <c r="CV29" s="695"/>
      <c r="CW29" s="695"/>
      <c r="CX29" s="695"/>
      <c r="CY29" s="696"/>
      <c r="CZ29" s="664">
        <v>9.6</v>
      </c>
      <c r="DA29" s="693"/>
      <c r="DB29" s="693"/>
      <c r="DC29" s="697"/>
      <c r="DD29" s="668">
        <v>3725375</v>
      </c>
      <c r="DE29" s="695"/>
      <c r="DF29" s="695"/>
      <c r="DG29" s="695"/>
      <c r="DH29" s="695"/>
      <c r="DI29" s="695"/>
      <c r="DJ29" s="695"/>
      <c r="DK29" s="696"/>
      <c r="DL29" s="668">
        <v>3725375</v>
      </c>
      <c r="DM29" s="695"/>
      <c r="DN29" s="695"/>
      <c r="DO29" s="695"/>
      <c r="DP29" s="695"/>
      <c r="DQ29" s="695"/>
      <c r="DR29" s="695"/>
      <c r="DS29" s="695"/>
      <c r="DT29" s="695"/>
      <c r="DU29" s="695"/>
      <c r="DV29" s="696"/>
      <c r="DW29" s="664">
        <v>16.600000000000001</v>
      </c>
      <c r="DX29" s="693"/>
      <c r="DY29" s="693"/>
      <c r="DZ29" s="693"/>
      <c r="EA29" s="693"/>
      <c r="EB29" s="693"/>
      <c r="EC29" s="694"/>
    </row>
    <row r="30" spans="2:133" ht="11.25" customHeight="1">
      <c r="B30" s="656" t="s">
        <v>306</v>
      </c>
      <c r="C30" s="657"/>
      <c r="D30" s="657"/>
      <c r="E30" s="657"/>
      <c r="F30" s="657"/>
      <c r="G30" s="657"/>
      <c r="H30" s="657"/>
      <c r="I30" s="657"/>
      <c r="J30" s="657"/>
      <c r="K30" s="657"/>
      <c r="L30" s="657"/>
      <c r="M30" s="657"/>
      <c r="N30" s="657"/>
      <c r="O30" s="657"/>
      <c r="P30" s="657"/>
      <c r="Q30" s="658"/>
      <c r="R30" s="659">
        <v>75793</v>
      </c>
      <c r="S30" s="660"/>
      <c r="T30" s="660"/>
      <c r="U30" s="660"/>
      <c r="V30" s="660"/>
      <c r="W30" s="660"/>
      <c r="X30" s="660"/>
      <c r="Y30" s="661"/>
      <c r="Z30" s="662">
        <v>0.2</v>
      </c>
      <c r="AA30" s="662"/>
      <c r="AB30" s="662"/>
      <c r="AC30" s="662"/>
      <c r="AD30" s="663" t="s">
        <v>123</v>
      </c>
      <c r="AE30" s="663"/>
      <c r="AF30" s="663"/>
      <c r="AG30" s="663"/>
      <c r="AH30" s="663"/>
      <c r="AI30" s="663"/>
      <c r="AJ30" s="663"/>
      <c r="AK30" s="663"/>
      <c r="AL30" s="664" t="s">
        <v>123</v>
      </c>
      <c r="AM30" s="665"/>
      <c r="AN30" s="665"/>
      <c r="AO30" s="666"/>
      <c r="AP30" s="707" t="s">
        <v>307</v>
      </c>
      <c r="AQ30" s="708"/>
      <c r="AR30" s="708"/>
      <c r="AS30" s="708"/>
      <c r="AT30" s="713" t="s">
        <v>308</v>
      </c>
      <c r="AU30" s="210"/>
      <c r="AV30" s="210"/>
      <c r="AW30" s="210"/>
      <c r="AX30" s="645" t="s">
        <v>183</v>
      </c>
      <c r="AY30" s="646"/>
      <c r="AZ30" s="646"/>
      <c r="BA30" s="646"/>
      <c r="BB30" s="646"/>
      <c r="BC30" s="646"/>
      <c r="BD30" s="646"/>
      <c r="BE30" s="646"/>
      <c r="BF30" s="647"/>
      <c r="BG30" s="719">
        <v>98.7</v>
      </c>
      <c r="BH30" s="720"/>
      <c r="BI30" s="720"/>
      <c r="BJ30" s="720"/>
      <c r="BK30" s="720"/>
      <c r="BL30" s="720"/>
      <c r="BM30" s="654">
        <v>96.2</v>
      </c>
      <c r="BN30" s="720"/>
      <c r="BO30" s="720"/>
      <c r="BP30" s="720"/>
      <c r="BQ30" s="721"/>
      <c r="BR30" s="719">
        <v>98.6</v>
      </c>
      <c r="BS30" s="720"/>
      <c r="BT30" s="720"/>
      <c r="BU30" s="720"/>
      <c r="BV30" s="720"/>
      <c r="BW30" s="720"/>
      <c r="BX30" s="654">
        <v>95.2</v>
      </c>
      <c r="BY30" s="720"/>
      <c r="BZ30" s="720"/>
      <c r="CA30" s="720"/>
      <c r="CB30" s="721"/>
      <c r="CD30" s="724"/>
      <c r="CE30" s="725"/>
      <c r="CF30" s="674" t="s">
        <v>309</v>
      </c>
      <c r="CG30" s="675"/>
      <c r="CH30" s="675"/>
      <c r="CI30" s="675"/>
      <c r="CJ30" s="675"/>
      <c r="CK30" s="675"/>
      <c r="CL30" s="675"/>
      <c r="CM30" s="675"/>
      <c r="CN30" s="675"/>
      <c r="CO30" s="675"/>
      <c r="CP30" s="675"/>
      <c r="CQ30" s="676"/>
      <c r="CR30" s="659">
        <v>3506458</v>
      </c>
      <c r="CS30" s="660"/>
      <c r="CT30" s="660"/>
      <c r="CU30" s="660"/>
      <c r="CV30" s="660"/>
      <c r="CW30" s="660"/>
      <c r="CX30" s="660"/>
      <c r="CY30" s="661"/>
      <c r="CZ30" s="664">
        <v>9.1</v>
      </c>
      <c r="DA30" s="693"/>
      <c r="DB30" s="693"/>
      <c r="DC30" s="697"/>
      <c r="DD30" s="668">
        <v>3506458</v>
      </c>
      <c r="DE30" s="660"/>
      <c r="DF30" s="660"/>
      <c r="DG30" s="660"/>
      <c r="DH30" s="660"/>
      <c r="DI30" s="660"/>
      <c r="DJ30" s="660"/>
      <c r="DK30" s="661"/>
      <c r="DL30" s="668">
        <v>3506458</v>
      </c>
      <c r="DM30" s="660"/>
      <c r="DN30" s="660"/>
      <c r="DO30" s="660"/>
      <c r="DP30" s="660"/>
      <c r="DQ30" s="660"/>
      <c r="DR30" s="660"/>
      <c r="DS30" s="660"/>
      <c r="DT30" s="660"/>
      <c r="DU30" s="660"/>
      <c r="DV30" s="661"/>
      <c r="DW30" s="664">
        <v>15.6</v>
      </c>
      <c r="DX30" s="693"/>
      <c r="DY30" s="693"/>
      <c r="DZ30" s="693"/>
      <c r="EA30" s="693"/>
      <c r="EB30" s="693"/>
      <c r="EC30" s="694"/>
    </row>
    <row r="31" spans="2:133" ht="11.25" customHeight="1">
      <c r="B31" s="656" t="s">
        <v>310</v>
      </c>
      <c r="C31" s="657"/>
      <c r="D31" s="657"/>
      <c r="E31" s="657"/>
      <c r="F31" s="657"/>
      <c r="G31" s="657"/>
      <c r="H31" s="657"/>
      <c r="I31" s="657"/>
      <c r="J31" s="657"/>
      <c r="K31" s="657"/>
      <c r="L31" s="657"/>
      <c r="M31" s="657"/>
      <c r="N31" s="657"/>
      <c r="O31" s="657"/>
      <c r="P31" s="657"/>
      <c r="Q31" s="658"/>
      <c r="R31" s="659">
        <v>3186</v>
      </c>
      <c r="S31" s="660"/>
      <c r="T31" s="660"/>
      <c r="U31" s="660"/>
      <c r="V31" s="660"/>
      <c r="W31" s="660"/>
      <c r="X31" s="660"/>
      <c r="Y31" s="661"/>
      <c r="Z31" s="662">
        <v>0</v>
      </c>
      <c r="AA31" s="662"/>
      <c r="AB31" s="662"/>
      <c r="AC31" s="662"/>
      <c r="AD31" s="663" t="s">
        <v>132</v>
      </c>
      <c r="AE31" s="663"/>
      <c r="AF31" s="663"/>
      <c r="AG31" s="663"/>
      <c r="AH31" s="663"/>
      <c r="AI31" s="663"/>
      <c r="AJ31" s="663"/>
      <c r="AK31" s="663"/>
      <c r="AL31" s="664" t="s">
        <v>123</v>
      </c>
      <c r="AM31" s="665"/>
      <c r="AN31" s="665"/>
      <c r="AO31" s="666"/>
      <c r="AP31" s="709"/>
      <c r="AQ31" s="710"/>
      <c r="AR31" s="710"/>
      <c r="AS31" s="710"/>
      <c r="AT31" s="714"/>
      <c r="AU31" s="209" t="s">
        <v>311</v>
      </c>
      <c r="AV31" s="209"/>
      <c r="AW31" s="209"/>
      <c r="AX31" s="656" t="s">
        <v>312</v>
      </c>
      <c r="AY31" s="657"/>
      <c r="AZ31" s="657"/>
      <c r="BA31" s="657"/>
      <c r="BB31" s="657"/>
      <c r="BC31" s="657"/>
      <c r="BD31" s="657"/>
      <c r="BE31" s="657"/>
      <c r="BF31" s="658"/>
      <c r="BG31" s="716">
        <v>98.4</v>
      </c>
      <c r="BH31" s="695"/>
      <c r="BI31" s="695"/>
      <c r="BJ31" s="695"/>
      <c r="BK31" s="695"/>
      <c r="BL31" s="695"/>
      <c r="BM31" s="665">
        <v>95.4</v>
      </c>
      <c r="BN31" s="717"/>
      <c r="BO31" s="717"/>
      <c r="BP31" s="717"/>
      <c r="BQ31" s="718"/>
      <c r="BR31" s="716">
        <v>98.2</v>
      </c>
      <c r="BS31" s="695"/>
      <c r="BT31" s="695"/>
      <c r="BU31" s="695"/>
      <c r="BV31" s="695"/>
      <c r="BW31" s="695"/>
      <c r="BX31" s="665">
        <v>94.1</v>
      </c>
      <c r="BY31" s="717"/>
      <c r="BZ31" s="717"/>
      <c r="CA31" s="717"/>
      <c r="CB31" s="718"/>
      <c r="CD31" s="724"/>
      <c r="CE31" s="725"/>
      <c r="CF31" s="674" t="s">
        <v>313</v>
      </c>
      <c r="CG31" s="675"/>
      <c r="CH31" s="675"/>
      <c r="CI31" s="675"/>
      <c r="CJ31" s="675"/>
      <c r="CK31" s="675"/>
      <c r="CL31" s="675"/>
      <c r="CM31" s="675"/>
      <c r="CN31" s="675"/>
      <c r="CO31" s="675"/>
      <c r="CP31" s="675"/>
      <c r="CQ31" s="676"/>
      <c r="CR31" s="659">
        <v>218917</v>
      </c>
      <c r="CS31" s="695"/>
      <c r="CT31" s="695"/>
      <c r="CU31" s="695"/>
      <c r="CV31" s="695"/>
      <c r="CW31" s="695"/>
      <c r="CX31" s="695"/>
      <c r="CY31" s="696"/>
      <c r="CZ31" s="664">
        <v>0.6</v>
      </c>
      <c r="DA31" s="693"/>
      <c r="DB31" s="693"/>
      <c r="DC31" s="697"/>
      <c r="DD31" s="668">
        <v>218917</v>
      </c>
      <c r="DE31" s="695"/>
      <c r="DF31" s="695"/>
      <c r="DG31" s="695"/>
      <c r="DH31" s="695"/>
      <c r="DI31" s="695"/>
      <c r="DJ31" s="695"/>
      <c r="DK31" s="696"/>
      <c r="DL31" s="668">
        <v>218917</v>
      </c>
      <c r="DM31" s="695"/>
      <c r="DN31" s="695"/>
      <c r="DO31" s="695"/>
      <c r="DP31" s="695"/>
      <c r="DQ31" s="695"/>
      <c r="DR31" s="695"/>
      <c r="DS31" s="695"/>
      <c r="DT31" s="695"/>
      <c r="DU31" s="695"/>
      <c r="DV31" s="696"/>
      <c r="DW31" s="664">
        <v>1</v>
      </c>
      <c r="DX31" s="693"/>
      <c r="DY31" s="693"/>
      <c r="DZ31" s="693"/>
      <c r="EA31" s="693"/>
      <c r="EB31" s="693"/>
      <c r="EC31" s="694"/>
    </row>
    <row r="32" spans="2:133" ht="11.25" customHeight="1">
      <c r="B32" s="656" t="s">
        <v>314</v>
      </c>
      <c r="C32" s="657"/>
      <c r="D32" s="657"/>
      <c r="E32" s="657"/>
      <c r="F32" s="657"/>
      <c r="G32" s="657"/>
      <c r="H32" s="657"/>
      <c r="I32" s="657"/>
      <c r="J32" s="657"/>
      <c r="K32" s="657"/>
      <c r="L32" s="657"/>
      <c r="M32" s="657"/>
      <c r="N32" s="657"/>
      <c r="O32" s="657"/>
      <c r="P32" s="657"/>
      <c r="Q32" s="658"/>
      <c r="R32" s="659">
        <v>1463145</v>
      </c>
      <c r="S32" s="660"/>
      <c r="T32" s="660"/>
      <c r="U32" s="660"/>
      <c r="V32" s="660"/>
      <c r="W32" s="660"/>
      <c r="X32" s="660"/>
      <c r="Y32" s="661"/>
      <c r="Z32" s="662">
        <v>3.6</v>
      </c>
      <c r="AA32" s="662"/>
      <c r="AB32" s="662"/>
      <c r="AC32" s="662"/>
      <c r="AD32" s="663" t="s">
        <v>132</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315</v>
      </c>
      <c r="AY32" s="705"/>
      <c r="AZ32" s="705"/>
      <c r="BA32" s="705"/>
      <c r="BB32" s="705"/>
      <c r="BC32" s="705"/>
      <c r="BD32" s="705"/>
      <c r="BE32" s="705"/>
      <c r="BF32" s="706"/>
      <c r="BG32" s="728">
        <v>99</v>
      </c>
      <c r="BH32" s="729"/>
      <c r="BI32" s="729"/>
      <c r="BJ32" s="729"/>
      <c r="BK32" s="729"/>
      <c r="BL32" s="729"/>
      <c r="BM32" s="730">
        <v>96.8</v>
      </c>
      <c r="BN32" s="729"/>
      <c r="BO32" s="729"/>
      <c r="BP32" s="729"/>
      <c r="BQ32" s="731"/>
      <c r="BR32" s="728">
        <v>98.9</v>
      </c>
      <c r="BS32" s="729"/>
      <c r="BT32" s="729"/>
      <c r="BU32" s="729"/>
      <c r="BV32" s="729"/>
      <c r="BW32" s="729"/>
      <c r="BX32" s="730">
        <v>96.1</v>
      </c>
      <c r="BY32" s="729"/>
      <c r="BZ32" s="729"/>
      <c r="CA32" s="729"/>
      <c r="CB32" s="731"/>
      <c r="CD32" s="726"/>
      <c r="CE32" s="727"/>
      <c r="CF32" s="674" t="s">
        <v>316</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123</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3"/>
      <c r="DY32" s="693"/>
      <c r="DZ32" s="693"/>
      <c r="EA32" s="693"/>
      <c r="EB32" s="693"/>
      <c r="EC32" s="694"/>
    </row>
    <row r="33" spans="2:133" ht="11.25" customHeight="1">
      <c r="B33" s="656" t="s">
        <v>317</v>
      </c>
      <c r="C33" s="657"/>
      <c r="D33" s="657"/>
      <c r="E33" s="657"/>
      <c r="F33" s="657"/>
      <c r="G33" s="657"/>
      <c r="H33" s="657"/>
      <c r="I33" s="657"/>
      <c r="J33" s="657"/>
      <c r="K33" s="657"/>
      <c r="L33" s="657"/>
      <c r="M33" s="657"/>
      <c r="N33" s="657"/>
      <c r="O33" s="657"/>
      <c r="P33" s="657"/>
      <c r="Q33" s="658"/>
      <c r="R33" s="659">
        <v>1567012</v>
      </c>
      <c r="S33" s="660"/>
      <c r="T33" s="660"/>
      <c r="U33" s="660"/>
      <c r="V33" s="660"/>
      <c r="W33" s="660"/>
      <c r="X33" s="660"/>
      <c r="Y33" s="661"/>
      <c r="Z33" s="662">
        <v>3.9</v>
      </c>
      <c r="AA33" s="662"/>
      <c r="AB33" s="662"/>
      <c r="AC33" s="662"/>
      <c r="AD33" s="663" t="s">
        <v>242</v>
      </c>
      <c r="AE33" s="663"/>
      <c r="AF33" s="663"/>
      <c r="AG33" s="663"/>
      <c r="AH33" s="663"/>
      <c r="AI33" s="663"/>
      <c r="AJ33" s="663"/>
      <c r="AK33" s="663"/>
      <c r="AL33" s="664" t="s">
        <v>242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318</v>
      </c>
      <c r="CE33" s="675"/>
      <c r="CF33" s="675"/>
      <c r="CG33" s="675"/>
      <c r="CH33" s="675"/>
      <c r="CI33" s="675"/>
      <c r="CJ33" s="675"/>
      <c r="CK33" s="675"/>
      <c r="CL33" s="675"/>
      <c r="CM33" s="675"/>
      <c r="CN33" s="675"/>
      <c r="CO33" s="675"/>
      <c r="CP33" s="675"/>
      <c r="CQ33" s="676"/>
      <c r="CR33" s="659">
        <v>14820686</v>
      </c>
      <c r="CS33" s="695"/>
      <c r="CT33" s="695"/>
      <c r="CU33" s="695"/>
      <c r="CV33" s="695"/>
      <c r="CW33" s="695"/>
      <c r="CX33" s="695"/>
      <c r="CY33" s="696"/>
      <c r="CZ33" s="664">
        <v>38.299999999999997</v>
      </c>
      <c r="DA33" s="693"/>
      <c r="DB33" s="693"/>
      <c r="DC33" s="697"/>
      <c r="DD33" s="668">
        <v>12460062</v>
      </c>
      <c r="DE33" s="695"/>
      <c r="DF33" s="695"/>
      <c r="DG33" s="695"/>
      <c r="DH33" s="695"/>
      <c r="DI33" s="695"/>
      <c r="DJ33" s="695"/>
      <c r="DK33" s="696"/>
      <c r="DL33" s="668">
        <v>9468886</v>
      </c>
      <c r="DM33" s="695"/>
      <c r="DN33" s="695"/>
      <c r="DO33" s="695"/>
      <c r="DP33" s="695"/>
      <c r="DQ33" s="695"/>
      <c r="DR33" s="695"/>
      <c r="DS33" s="695"/>
      <c r="DT33" s="695"/>
      <c r="DU33" s="695"/>
      <c r="DV33" s="696"/>
      <c r="DW33" s="664">
        <v>42.2</v>
      </c>
      <c r="DX33" s="693"/>
      <c r="DY33" s="693"/>
      <c r="DZ33" s="693"/>
      <c r="EA33" s="693"/>
      <c r="EB33" s="693"/>
      <c r="EC33" s="694"/>
    </row>
    <row r="34" spans="2:133" ht="11.25" customHeight="1">
      <c r="B34" s="656" t="s">
        <v>319</v>
      </c>
      <c r="C34" s="657"/>
      <c r="D34" s="657"/>
      <c r="E34" s="657"/>
      <c r="F34" s="657"/>
      <c r="G34" s="657"/>
      <c r="H34" s="657"/>
      <c r="I34" s="657"/>
      <c r="J34" s="657"/>
      <c r="K34" s="657"/>
      <c r="L34" s="657"/>
      <c r="M34" s="657"/>
      <c r="N34" s="657"/>
      <c r="O34" s="657"/>
      <c r="P34" s="657"/>
      <c r="Q34" s="658"/>
      <c r="R34" s="659">
        <v>502823</v>
      </c>
      <c r="S34" s="660"/>
      <c r="T34" s="660"/>
      <c r="U34" s="660"/>
      <c r="V34" s="660"/>
      <c r="W34" s="660"/>
      <c r="X34" s="660"/>
      <c r="Y34" s="661"/>
      <c r="Z34" s="662">
        <v>1.2</v>
      </c>
      <c r="AA34" s="662"/>
      <c r="AB34" s="662"/>
      <c r="AC34" s="662"/>
      <c r="AD34" s="663">
        <v>88</v>
      </c>
      <c r="AE34" s="663"/>
      <c r="AF34" s="663"/>
      <c r="AG34" s="663"/>
      <c r="AH34" s="663"/>
      <c r="AI34" s="663"/>
      <c r="AJ34" s="663"/>
      <c r="AK34" s="663"/>
      <c r="AL34" s="664">
        <v>0</v>
      </c>
      <c r="AM34" s="665"/>
      <c r="AN34" s="665"/>
      <c r="AO34" s="666"/>
      <c r="AP34" s="214"/>
      <c r="AQ34" s="638" t="s">
        <v>320</v>
      </c>
      <c r="AR34" s="639"/>
      <c r="AS34" s="639"/>
      <c r="AT34" s="639"/>
      <c r="AU34" s="639"/>
      <c r="AV34" s="639"/>
      <c r="AW34" s="639"/>
      <c r="AX34" s="639"/>
      <c r="AY34" s="639"/>
      <c r="AZ34" s="639"/>
      <c r="BA34" s="639"/>
      <c r="BB34" s="639"/>
      <c r="BC34" s="639"/>
      <c r="BD34" s="639"/>
      <c r="BE34" s="639"/>
      <c r="BF34" s="640"/>
      <c r="BG34" s="638" t="s">
        <v>321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322</v>
      </c>
      <c r="CE34" s="675"/>
      <c r="CF34" s="675"/>
      <c r="CG34" s="675"/>
      <c r="CH34" s="675"/>
      <c r="CI34" s="675"/>
      <c r="CJ34" s="675"/>
      <c r="CK34" s="675"/>
      <c r="CL34" s="675"/>
      <c r="CM34" s="675"/>
      <c r="CN34" s="675"/>
      <c r="CO34" s="675"/>
      <c r="CP34" s="675"/>
      <c r="CQ34" s="676"/>
      <c r="CR34" s="659">
        <v>6764275</v>
      </c>
      <c r="CS34" s="660"/>
      <c r="CT34" s="660"/>
      <c r="CU34" s="660"/>
      <c r="CV34" s="660"/>
      <c r="CW34" s="660"/>
      <c r="CX34" s="660"/>
      <c r="CY34" s="661"/>
      <c r="CZ34" s="664">
        <v>17.5</v>
      </c>
      <c r="DA34" s="693"/>
      <c r="DB34" s="693"/>
      <c r="DC34" s="697"/>
      <c r="DD34" s="668">
        <v>5157436</v>
      </c>
      <c r="DE34" s="660"/>
      <c r="DF34" s="660"/>
      <c r="DG34" s="660"/>
      <c r="DH34" s="660"/>
      <c r="DI34" s="660"/>
      <c r="DJ34" s="660"/>
      <c r="DK34" s="661"/>
      <c r="DL34" s="668">
        <v>4537596</v>
      </c>
      <c r="DM34" s="660"/>
      <c r="DN34" s="660"/>
      <c r="DO34" s="660"/>
      <c r="DP34" s="660"/>
      <c r="DQ34" s="660"/>
      <c r="DR34" s="660"/>
      <c r="DS34" s="660"/>
      <c r="DT34" s="660"/>
      <c r="DU34" s="660"/>
      <c r="DV34" s="661"/>
      <c r="DW34" s="664">
        <v>20.2</v>
      </c>
      <c r="DX34" s="693"/>
      <c r="DY34" s="693"/>
      <c r="DZ34" s="693"/>
      <c r="EA34" s="693"/>
      <c r="EB34" s="693"/>
      <c r="EC34" s="694"/>
    </row>
    <row r="35" spans="2:133" ht="11.25" customHeight="1">
      <c r="B35" s="656" t="s">
        <v>323</v>
      </c>
      <c r="C35" s="657"/>
      <c r="D35" s="657"/>
      <c r="E35" s="657"/>
      <c r="F35" s="657"/>
      <c r="G35" s="657"/>
      <c r="H35" s="657"/>
      <c r="I35" s="657"/>
      <c r="J35" s="657"/>
      <c r="K35" s="657"/>
      <c r="L35" s="657"/>
      <c r="M35" s="657"/>
      <c r="N35" s="657"/>
      <c r="O35" s="657"/>
      <c r="P35" s="657"/>
      <c r="Q35" s="658"/>
      <c r="R35" s="659">
        <v>4488064</v>
      </c>
      <c r="S35" s="660"/>
      <c r="T35" s="660"/>
      <c r="U35" s="660"/>
      <c r="V35" s="660"/>
      <c r="W35" s="660"/>
      <c r="X35" s="660"/>
      <c r="Y35" s="661"/>
      <c r="Z35" s="662">
        <v>11.1</v>
      </c>
      <c r="AA35" s="662"/>
      <c r="AB35" s="662"/>
      <c r="AC35" s="662"/>
      <c r="AD35" s="663" t="s">
        <v>123</v>
      </c>
      <c r="AE35" s="663"/>
      <c r="AF35" s="663"/>
      <c r="AG35" s="663"/>
      <c r="AH35" s="663"/>
      <c r="AI35" s="663"/>
      <c r="AJ35" s="663"/>
      <c r="AK35" s="663"/>
      <c r="AL35" s="664" t="s">
        <v>242</v>
      </c>
      <c r="AM35" s="665"/>
      <c r="AN35" s="665"/>
      <c r="AO35" s="666"/>
      <c r="AP35" s="214"/>
      <c r="AQ35" s="732" t="s">
        <v>324</v>
      </c>
      <c r="AR35" s="733"/>
      <c r="AS35" s="733"/>
      <c r="AT35" s="733"/>
      <c r="AU35" s="733"/>
      <c r="AV35" s="733"/>
      <c r="AW35" s="733"/>
      <c r="AX35" s="733"/>
      <c r="AY35" s="734"/>
      <c r="AZ35" s="648">
        <v>3756218</v>
      </c>
      <c r="BA35" s="649"/>
      <c r="BB35" s="649"/>
      <c r="BC35" s="649"/>
      <c r="BD35" s="649"/>
      <c r="BE35" s="649"/>
      <c r="BF35" s="735"/>
      <c r="BG35" s="670" t="s">
        <v>325</v>
      </c>
      <c r="BH35" s="671"/>
      <c r="BI35" s="671"/>
      <c r="BJ35" s="671"/>
      <c r="BK35" s="671"/>
      <c r="BL35" s="671"/>
      <c r="BM35" s="671"/>
      <c r="BN35" s="671"/>
      <c r="BO35" s="671"/>
      <c r="BP35" s="671"/>
      <c r="BQ35" s="671"/>
      <c r="BR35" s="671"/>
      <c r="BS35" s="671"/>
      <c r="BT35" s="671"/>
      <c r="BU35" s="672"/>
      <c r="BV35" s="648">
        <v>541879</v>
      </c>
      <c r="BW35" s="649"/>
      <c r="BX35" s="649"/>
      <c r="BY35" s="649"/>
      <c r="BZ35" s="649"/>
      <c r="CA35" s="649"/>
      <c r="CB35" s="735"/>
      <c r="CD35" s="674" t="s">
        <v>326</v>
      </c>
      <c r="CE35" s="675"/>
      <c r="CF35" s="675"/>
      <c r="CG35" s="675"/>
      <c r="CH35" s="675"/>
      <c r="CI35" s="675"/>
      <c r="CJ35" s="675"/>
      <c r="CK35" s="675"/>
      <c r="CL35" s="675"/>
      <c r="CM35" s="675"/>
      <c r="CN35" s="675"/>
      <c r="CO35" s="675"/>
      <c r="CP35" s="675"/>
      <c r="CQ35" s="676"/>
      <c r="CR35" s="659">
        <v>138212</v>
      </c>
      <c r="CS35" s="695"/>
      <c r="CT35" s="695"/>
      <c r="CU35" s="695"/>
      <c r="CV35" s="695"/>
      <c r="CW35" s="695"/>
      <c r="CX35" s="695"/>
      <c r="CY35" s="696"/>
      <c r="CZ35" s="664">
        <v>0.4</v>
      </c>
      <c r="DA35" s="693"/>
      <c r="DB35" s="693"/>
      <c r="DC35" s="697"/>
      <c r="DD35" s="668">
        <v>137841</v>
      </c>
      <c r="DE35" s="695"/>
      <c r="DF35" s="695"/>
      <c r="DG35" s="695"/>
      <c r="DH35" s="695"/>
      <c r="DI35" s="695"/>
      <c r="DJ35" s="695"/>
      <c r="DK35" s="696"/>
      <c r="DL35" s="668">
        <v>137841</v>
      </c>
      <c r="DM35" s="695"/>
      <c r="DN35" s="695"/>
      <c r="DO35" s="695"/>
      <c r="DP35" s="695"/>
      <c r="DQ35" s="695"/>
      <c r="DR35" s="695"/>
      <c r="DS35" s="695"/>
      <c r="DT35" s="695"/>
      <c r="DU35" s="695"/>
      <c r="DV35" s="696"/>
      <c r="DW35" s="664">
        <v>0.6</v>
      </c>
      <c r="DX35" s="693"/>
      <c r="DY35" s="693"/>
      <c r="DZ35" s="693"/>
      <c r="EA35" s="693"/>
      <c r="EB35" s="693"/>
      <c r="EC35" s="694"/>
    </row>
    <row r="36" spans="2:133" ht="11.25" customHeight="1">
      <c r="B36" s="656" t="s">
        <v>327</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242</v>
      </c>
      <c r="AA36" s="662"/>
      <c r="AB36" s="662"/>
      <c r="AC36" s="662"/>
      <c r="AD36" s="663" t="s">
        <v>123</v>
      </c>
      <c r="AE36" s="663"/>
      <c r="AF36" s="663"/>
      <c r="AG36" s="663"/>
      <c r="AH36" s="663"/>
      <c r="AI36" s="663"/>
      <c r="AJ36" s="663"/>
      <c r="AK36" s="663"/>
      <c r="AL36" s="664" t="s">
        <v>123</v>
      </c>
      <c r="AM36" s="665"/>
      <c r="AN36" s="665"/>
      <c r="AO36" s="666"/>
      <c r="AQ36" s="736" t="s">
        <v>328</v>
      </c>
      <c r="AR36" s="737"/>
      <c r="AS36" s="737"/>
      <c r="AT36" s="737"/>
      <c r="AU36" s="737"/>
      <c r="AV36" s="737"/>
      <c r="AW36" s="737"/>
      <c r="AX36" s="737"/>
      <c r="AY36" s="738"/>
      <c r="AZ36" s="659">
        <v>240944</v>
      </c>
      <c r="BA36" s="660"/>
      <c r="BB36" s="660"/>
      <c r="BC36" s="660"/>
      <c r="BD36" s="695"/>
      <c r="BE36" s="695"/>
      <c r="BF36" s="718"/>
      <c r="BG36" s="674" t="s">
        <v>329</v>
      </c>
      <c r="BH36" s="675"/>
      <c r="BI36" s="675"/>
      <c r="BJ36" s="675"/>
      <c r="BK36" s="675"/>
      <c r="BL36" s="675"/>
      <c r="BM36" s="675"/>
      <c r="BN36" s="675"/>
      <c r="BO36" s="675"/>
      <c r="BP36" s="675"/>
      <c r="BQ36" s="675"/>
      <c r="BR36" s="675"/>
      <c r="BS36" s="675"/>
      <c r="BT36" s="675"/>
      <c r="BU36" s="676"/>
      <c r="BV36" s="659">
        <v>43097</v>
      </c>
      <c r="BW36" s="660"/>
      <c r="BX36" s="660"/>
      <c r="BY36" s="660"/>
      <c r="BZ36" s="660"/>
      <c r="CA36" s="660"/>
      <c r="CB36" s="669"/>
      <c r="CD36" s="674" t="s">
        <v>330</v>
      </c>
      <c r="CE36" s="675"/>
      <c r="CF36" s="675"/>
      <c r="CG36" s="675"/>
      <c r="CH36" s="675"/>
      <c r="CI36" s="675"/>
      <c r="CJ36" s="675"/>
      <c r="CK36" s="675"/>
      <c r="CL36" s="675"/>
      <c r="CM36" s="675"/>
      <c r="CN36" s="675"/>
      <c r="CO36" s="675"/>
      <c r="CP36" s="675"/>
      <c r="CQ36" s="676"/>
      <c r="CR36" s="659">
        <v>3268823</v>
      </c>
      <c r="CS36" s="660"/>
      <c r="CT36" s="660"/>
      <c r="CU36" s="660"/>
      <c r="CV36" s="660"/>
      <c r="CW36" s="660"/>
      <c r="CX36" s="660"/>
      <c r="CY36" s="661"/>
      <c r="CZ36" s="664">
        <v>8.5</v>
      </c>
      <c r="DA36" s="693"/>
      <c r="DB36" s="693"/>
      <c r="DC36" s="697"/>
      <c r="DD36" s="668">
        <v>3026068</v>
      </c>
      <c r="DE36" s="660"/>
      <c r="DF36" s="660"/>
      <c r="DG36" s="660"/>
      <c r="DH36" s="660"/>
      <c r="DI36" s="660"/>
      <c r="DJ36" s="660"/>
      <c r="DK36" s="661"/>
      <c r="DL36" s="668">
        <v>2485708</v>
      </c>
      <c r="DM36" s="660"/>
      <c r="DN36" s="660"/>
      <c r="DO36" s="660"/>
      <c r="DP36" s="660"/>
      <c r="DQ36" s="660"/>
      <c r="DR36" s="660"/>
      <c r="DS36" s="660"/>
      <c r="DT36" s="660"/>
      <c r="DU36" s="660"/>
      <c r="DV36" s="661"/>
      <c r="DW36" s="664">
        <v>11.1</v>
      </c>
      <c r="DX36" s="693"/>
      <c r="DY36" s="693"/>
      <c r="DZ36" s="693"/>
      <c r="EA36" s="693"/>
      <c r="EB36" s="693"/>
      <c r="EC36" s="694"/>
    </row>
    <row r="37" spans="2:133" ht="11.25" customHeight="1">
      <c r="B37" s="656" t="s">
        <v>331</v>
      </c>
      <c r="C37" s="657"/>
      <c r="D37" s="657"/>
      <c r="E37" s="657"/>
      <c r="F37" s="657"/>
      <c r="G37" s="657"/>
      <c r="H37" s="657"/>
      <c r="I37" s="657"/>
      <c r="J37" s="657"/>
      <c r="K37" s="657"/>
      <c r="L37" s="657"/>
      <c r="M37" s="657"/>
      <c r="N37" s="657"/>
      <c r="O37" s="657"/>
      <c r="P37" s="657"/>
      <c r="Q37" s="658"/>
      <c r="R37" s="659">
        <v>1624564</v>
      </c>
      <c r="S37" s="660"/>
      <c r="T37" s="660"/>
      <c r="U37" s="660"/>
      <c r="V37" s="660"/>
      <c r="W37" s="660"/>
      <c r="X37" s="660"/>
      <c r="Y37" s="661"/>
      <c r="Z37" s="662">
        <v>4</v>
      </c>
      <c r="AA37" s="662"/>
      <c r="AB37" s="662"/>
      <c r="AC37" s="662"/>
      <c r="AD37" s="663" t="s">
        <v>123</v>
      </c>
      <c r="AE37" s="663"/>
      <c r="AF37" s="663"/>
      <c r="AG37" s="663"/>
      <c r="AH37" s="663"/>
      <c r="AI37" s="663"/>
      <c r="AJ37" s="663"/>
      <c r="AK37" s="663"/>
      <c r="AL37" s="664" t="s">
        <v>123</v>
      </c>
      <c r="AM37" s="665"/>
      <c r="AN37" s="665"/>
      <c r="AO37" s="666"/>
      <c r="AQ37" s="736" t="s">
        <v>332</v>
      </c>
      <c r="AR37" s="737"/>
      <c r="AS37" s="737"/>
      <c r="AT37" s="737"/>
      <c r="AU37" s="737"/>
      <c r="AV37" s="737"/>
      <c r="AW37" s="737"/>
      <c r="AX37" s="737"/>
      <c r="AY37" s="738"/>
      <c r="AZ37" s="659">
        <v>10596</v>
      </c>
      <c r="BA37" s="660"/>
      <c r="BB37" s="660"/>
      <c r="BC37" s="660"/>
      <c r="BD37" s="695"/>
      <c r="BE37" s="695"/>
      <c r="BF37" s="718"/>
      <c r="BG37" s="674" t="s">
        <v>333</v>
      </c>
      <c r="BH37" s="675"/>
      <c r="BI37" s="675"/>
      <c r="BJ37" s="675"/>
      <c r="BK37" s="675"/>
      <c r="BL37" s="675"/>
      <c r="BM37" s="675"/>
      <c r="BN37" s="675"/>
      <c r="BO37" s="675"/>
      <c r="BP37" s="675"/>
      <c r="BQ37" s="675"/>
      <c r="BR37" s="675"/>
      <c r="BS37" s="675"/>
      <c r="BT37" s="675"/>
      <c r="BU37" s="676"/>
      <c r="BV37" s="659">
        <v>15386</v>
      </c>
      <c r="BW37" s="660"/>
      <c r="BX37" s="660"/>
      <c r="BY37" s="660"/>
      <c r="BZ37" s="660"/>
      <c r="CA37" s="660"/>
      <c r="CB37" s="669"/>
      <c r="CD37" s="674" t="s">
        <v>334</v>
      </c>
      <c r="CE37" s="675"/>
      <c r="CF37" s="675"/>
      <c r="CG37" s="675"/>
      <c r="CH37" s="675"/>
      <c r="CI37" s="675"/>
      <c r="CJ37" s="675"/>
      <c r="CK37" s="675"/>
      <c r="CL37" s="675"/>
      <c r="CM37" s="675"/>
      <c r="CN37" s="675"/>
      <c r="CO37" s="675"/>
      <c r="CP37" s="675"/>
      <c r="CQ37" s="676"/>
      <c r="CR37" s="659">
        <v>1497611</v>
      </c>
      <c r="CS37" s="695"/>
      <c r="CT37" s="695"/>
      <c r="CU37" s="695"/>
      <c r="CV37" s="695"/>
      <c r="CW37" s="695"/>
      <c r="CX37" s="695"/>
      <c r="CY37" s="696"/>
      <c r="CZ37" s="664">
        <v>3.9</v>
      </c>
      <c r="DA37" s="693"/>
      <c r="DB37" s="693"/>
      <c r="DC37" s="697"/>
      <c r="DD37" s="668">
        <v>1497611</v>
      </c>
      <c r="DE37" s="695"/>
      <c r="DF37" s="695"/>
      <c r="DG37" s="695"/>
      <c r="DH37" s="695"/>
      <c r="DI37" s="695"/>
      <c r="DJ37" s="695"/>
      <c r="DK37" s="696"/>
      <c r="DL37" s="668">
        <v>1293790</v>
      </c>
      <c r="DM37" s="695"/>
      <c r="DN37" s="695"/>
      <c r="DO37" s="695"/>
      <c r="DP37" s="695"/>
      <c r="DQ37" s="695"/>
      <c r="DR37" s="695"/>
      <c r="DS37" s="695"/>
      <c r="DT37" s="695"/>
      <c r="DU37" s="695"/>
      <c r="DV37" s="696"/>
      <c r="DW37" s="664">
        <v>5.8</v>
      </c>
      <c r="DX37" s="693"/>
      <c r="DY37" s="693"/>
      <c r="DZ37" s="693"/>
      <c r="EA37" s="693"/>
      <c r="EB37" s="693"/>
      <c r="EC37" s="694"/>
    </row>
    <row r="38" spans="2:133" ht="11.25" customHeight="1">
      <c r="B38" s="704" t="s">
        <v>335</v>
      </c>
      <c r="C38" s="705"/>
      <c r="D38" s="705"/>
      <c r="E38" s="705"/>
      <c r="F38" s="705"/>
      <c r="G38" s="705"/>
      <c r="H38" s="705"/>
      <c r="I38" s="705"/>
      <c r="J38" s="705"/>
      <c r="K38" s="705"/>
      <c r="L38" s="705"/>
      <c r="M38" s="705"/>
      <c r="N38" s="705"/>
      <c r="O38" s="705"/>
      <c r="P38" s="705"/>
      <c r="Q38" s="706"/>
      <c r="R38" s="739">
        <v>40528653</v>
      </c>
      <c r="S38" s="740"/>
      <c r="T38" s="740"/>
      <c r="U38" s="740"/>
      <c r="V38" s="740"/>
      <c r="W38" s="740"/>
      <c r="X38" s="740"/>
      <c r="Y38" s="741"/>
      <c r="Z38" s="742">
        <v>100</v>
      </c>
      <c r="AA38" s="742"/>
      <c r="AB38" s="742"/>
      <c r="AC38" s="742"/>
      <c r="AD38" s="743">
        <v>20794556</v>
      </c>
      <c r="AE38" s="743"/>
      <c r="AF38" s="743"/>
      <c r="AG38" s="743"/>
      <c r="AH38" s="743"/>
      <c r="AI38" s="743"/>
      <c r="AJ38" s="743"/>
      <c r="AK38" s="743"/>
      <c r="AL38" s="744">
        <v>100</v>
      </c>
      <c r="AM38" s="730"/>
      <c r="AN38" s="730"/>
      <c r="AO38" s="745"/>
      <c r="AQ38" s="736" t="s">
        <v>336</v>
      </c>
      <c r="AR38" s="737"/>
      <c r="AS38" s="737"/>
      <c r="AT38" s="737"/>
      <c r="AU38" s="737"/>
      <c r="AV38" s="737"/>
      <c r="AW38" s="737"/>
      <c r="AX38" s="737"/>
      <c r="AY38" s="738"/>
      <c r="AZ38" s="659" t="s">
        <v>123</v>
      </c>
      <c r="BA38" s="660"/>
      <c r="BB38" s="660"/>
      <c r="BC38" s="660"/>
      <c r="BD38" s="695"/>
      <c r="BE38" s="695"/>
      <c r="BF38" s="718"/>
      <c r="BG38" s="674" t="s">
        <v>337</v>
      </c>
      <c r="BH38" s="675"/>
      <c r="BI38" s="675"/>
      <c r="BJ38" s="675"/>
      <c r="BK38" s="675"/>
      <c r="BL38" s="675"/>
      <c r="BM38" s="675"/>
      <c r="BN38" s="675"/>
      <c r="BO38" s="675"/>
      <c r="BP38" s="675"/>
      <c r="BQ38" s="675"/>
      <c r="BR38" s="675"/>
      <c r="BS38" s="675"/>
      <c r="BT38" s="675"/>
      <c r="BU38" s="676"/>
      <c r="BV38" s="659">
        <v>23896</v>
      </c>
      <c r="BW38" s="660"/>
      <c r="BX38" s="660"/>
      <c r="BY38" s="660"/>
      <c r="BZ38" s="660"/>
      <c r="CA38" s="660"/>
      <c r="CB38" s="669"/>
      <c r="CD38" s="674" t="s">
        <v>338</v>
      </c>
      <c r="CE38" s="675"/>
      <c r="CF38" s="675"/>
      <c r="CG38" s="675"/>
      <c r="CH38" s="675"/>
      <c r="CI38" s="675"/>
      <c r="CJ38" s="675"/>
      <c r="CK38" s="675"/>
      <c r="CL38" s="675"/>
      <c r="CM38" s="675"/>
      <c r="CN38" s="675"/>
      <c r="CO38" s="675"/>
      <c r="CP38" s="675"/>
      <c r="CQ38" s="676"/>
      <c r="CR38" s="659">
        <v>3504678</v>
      </c>
      <c r="CS38" s="660"/>
      <c r="CT38" s="660"/>
      <c r="CU38" s="660"/>
      <c r="CV38" s="660"/>
      <c r="CW38" s="660"/>
      <c r="CX38" s="660"/>
      <c r="CY38" s="661"/>
      <c r="CZ38" s="664">
        <v>9.1</v>
      </c>
      <c r="DA38" s="693"/>
      <c r="DB38" s="693"/>
      <c r="DC38" s="697"/>
      <c r="DD38" s="668">
        <v>3073021</v>
      </c>
      <c r="DE38" s="660"/>
      <c r="DF38" s="660"/>
      <c r="DG38" s="660"/>
      <c r="DH38" s="660"/>
      <c r="DI38" s="660"/>
      <c r="DJ38" s="660"/>
      <c r="DK38" s="661"/>
      <c r="DL38" s="668">
        <v>2307741</v>
      </c>
      <c r="DM38" s="660"/>
      <c r="DN38" s="660"/>
      <c r="DO38" s="660"/>
      <c r="DP38" s="660"/>
      <c r="DQ38" s="660"/>
      <c r="DR38" s="660"/>
      <c r="DS38" s="660"/>
      <c r="DT38" s="660"/>
      <c r="DU38" s="660"/>
      <c r="DV38" s="661"/>
      <c r="DW38" s="664">
        <v>10.3</v>
      </c>
      <c r="DX38" s="693"/>
      <c r="DY38" s="693"/>
      <c r="DZ38" s="693"/>
      <c r="EA38" s="693"/>
      <c r="EB38" s="693"/>
      <c r="EC38" s="694"/>
    </row>
    <row r="39" spans="2:133" ht="11.25" customHeight="1">
      <c r="AQ39" s="736" t="s">
        <v>339</v>
      </c>
      <c r="AR39" s="737"/>
      <c r="AS39" s="737"/>
      <c r="AT39" s="737"/>
      <c r="AU39" s="737"/>
      <c r="AV39" s="737"/>
      <c r="AW39" s="737"/>
      <c r="AX39" s="737"/>
      <c r="AY39" s="738"/>
      <c r="AZ39" s="659" t="s">
        <v>132</v>
      </c>
      <c r="BA39" s="660"/>
      <c r="BB39" s="660"/>
      <c r="BC39" s="660"/>
      <c r="BD39" s="695"/>
      <c r="BE39" s="695"/>
      <c r="BF39" s="718"/>
      <c r="BG39" s="750" t="s">
        <v>340</v>
      </c>
      <c r="BH39" s="751"/>
      <c r="BI39" s="751"/>
      <c r="BJ39" s="751"/>
      <c r="BK39" s="751"/>
      <c r="BL39" s="215"/>
      <c r="BM39" s="675" t="s">
        <v>341</v>
      </c>
      <c r="BN39" s="675"/>
      <c r="BO39" s="675"/>
      <c r="BP39" s="675"/>
      <c r="BQ39" s="675"/>
      <c r="BR39" s="675"/>
      <c r="BS39" s="675"/>
      <c r="BT39" s="675"/>
      <c r="BU39" s="676"/>
      <c r="BV39" s="659">
        <v>92</v>
      </c>
      <c r="BW39" s="660"/>
      <c r="BX39" s="660"/>
      <c r="BY39" s="660"/>
      <c r="BZ39" s="660"/>
      <c r="CA39" s="660"/>
      <c r="CB39" s="669"/>
      <c r="CD39" s="674" t="s">
        <v>342</v>
      </c>
      <c r="CE39" s="675"/>
      <c r="CF39" s="675"/>
      <c r="CG39" s="675"/>
      <c r="CH39" s="675"/>
      <c r="CI39" s="675"/>
      <c r="CJ39" s="675"/>
      <c r="CK39" s="675"/>
      <c r="CL39" s="675"/>
      <c r="CM39" s="675"/>
      <c r="CN39" s="675"/>
      <c r="CO39" s="675"/>
      <c r="CP39" s="675"/>
      <c r="CQ39" s="676"/>
      <c r="CR39" s="659">
        <v>1132568</v>
      </c>
      <c r="CS39" s="695"/>
      <c r="CT39" s="695"/>
      <c r="CU39" s="695"/>
      <c r="CV39" s="695"/>
      <c r="CW39" s="695"/>
      <c r="CX39" s="695"/>
      <c r="CY39" s="696"/>
      <c r="CZ39" s="664">
        <v>2.9</v>
      </c>
      <c r="DA39" s="693"/>
      <c r="DB39" s="693"/>
      <c r="DC39" s="697"/>
      <c r="DD39" s="668">
        <v>1065696</v>
      </c>
      <c r="DE39" s="695"/>
      <c r="DF39" s="695"/>
      <c r="DG39" s="695"/>
      <c r="DH39" s="695"/>
      <c r="DI39" s="695"/>
      <c r="DJ39" s="695"/>
      <c r="DK39" s="696"/>
      <c r="DL39" s="668" t="s">
        <v>123</v>
      </c>
      <c r="DM39" s="695"/>
      <c r="DN39" s="695"/>
      <c r="DO39" s="695"/>
      <c r="DP39" s="695"/>
      <c r="DQ39" s="695"/>
      <c r="DR39" s="695"/>
      <c r="DS39" s="695"/>
      <c r="DT39" s="695"/>
      <c r="DU39" s="695"/>
      <c r="DV39" s="696"/>
      <c r="DW39" s="664" t="s">
        <v>132</v>
      </c>
      <c r="DX39" s="693"/>
      <c r="DY39" s="693"/>
      <c r="DZ39" s="693"/>
      <c r="EA39" s="693"/>
      <c r="EB39" s="693"/>
      <c r="EC39" s="694"/>
    </row>
    <row r="40" spans="2:133" ht="11.25" customHeight="1">
      <c r="AQ40" s="736" t="s">
        <v>343</v>
      </c>
      <c r="AR40" s="737"/>
      <c r="AS40" s="737"/>
      <c r="AT40" s="737"/>
      <c r="AU40" s="737"/>
      <c r="AV40" s="737"/>
      <c r="AW40" s="737"/>
      <c r="AX40" s="737"/>
      <c r="AY40" s="738"/>
      <c r="AZ40" s="659">
        <v>1408933</v>
      </c>
      <c r="BA40" s="660"/>
      <c r="BB40" s="660"/>
      <c r="BC40" s="660"/>
      <c r="BD40" s="695"/>
      <c r="BE40" s="695"/>
      <c r="BF40" s="718"/>
      <c r="BG40" s="750"/>
      <c r="BH40" s="751"/>
      <c r="BI40" s="751"/>
      <c r="BJ40" s="751"/>
      <c r="BK40" s="751"/>
      <c r="BL40" s="215"/>
      <c r="BM40" s="675" t="s">
        <v>344</v>
      </c>
      <c r="BN40" s="675"/>
      <c r="BO40" s="675"/>
      <c r="BP40" s="675"/>
      <c r="BQ40" s="675"/>
      <c r="BR40" s="675"/>
      <c r="BS40" s="675"/>
      <c r="BT40" s="675"/>
      <c r="BU40" s="676"/>
      <c r="BV40" s="659">
        <v>100</v>
      </c>
      <c r="BW40" s="660"/>
      <c r="BX40" s="660"/>
      <c r="BY40" s="660"/>
      <c r="BZ40" s="660"/>
      <c r="CA40" s="660"/>
      <c r="CB40" s="669"/>
      <c r="CD40" s="674" t="s">
        <v>345</v>
      </c>
      <c r="CE40" s="675"/>
      <c r="CF40" s="675"/>
      <c r="CG40" s="675"/>
      <c r="CH40" s="675"/>
      <c r="CI40" s="675"/>
      <c r="CJ40" s="675"/>
      <c r="CK40" s="675"/>
      <c r="CL40" s="675"/>
      <c r="CM40" s="675"/>
      <c r="CN40" s="675"/>
      <c r="CO40" s="675"/>
      <c r="CP40" s="675"/>
      <c r="CQ40" s="676"/>
      <c r="CR40" s="659">
        <v>12130</v>
      </c>
      <c r="CS40" s="660"/>
      <c r="CT40" s="660"/>
      <c r="CU40" s="660"/>
      <c r="CV40" s="660"/>
      <c r="CW40" s="660"/>
      <c r="CX40" s="660"/>
      <c r="CY40" s="661"/>
      <c r="CZ40" s="664">
        <v>0</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132</v>
      </c>
      <c r="DX40" s="693"/>
      <c r="DY40" s="693"/>
      <c r="DZ40" s="693"/>
      <c r="EA40" s="693"/>
      <c r="EB40" s="693"/>
      <c r="EC40" s="694"/>
    </row>
    <row r="41" spans="2:133" ht="11.25" customHeight="1">
      <c r="AQ41" s="746" t="s">
        <v>346</v>
      </c>
      <c r="AR41" s="747"/>
      <c r="AS41" s="747"/>
      <c r="AT41" s="747"/>
      <c r="AU41" s="747"/>
      <c r="AV41" s="747"/>
      <c r="AW41" s="747"/>
      <c r="AX41" s="747"/>
      <c r="AY41" s="748"/>
      <c r="AZ41" s="739">
        <v>2095745</v>
      </c>
      <c r="BA41" s="740"/>
      <c r="BB41" s="740"/>
      <c r="BC41" s="740"/>
      <c r="BD41" s="729"/>
      <c r="BE41" s="729"/>
      <c r="BF41" s="731"/>
      <c r="BG41" s="752"/>
      <c r="BH41" s="753"/>
      <c r="BI41" s="753"/>
      <c r="BJ41" s="753"/>
      <c r="BK41" s="753"/>
      <c r="BL41" s="216"/>
      <c r="BM41" s="684" t="s">
        <v>347</v>
      </c>
      <c r="BN41" s="684"/>
      <c r="BO41" s="684"/>
      <c r="BP41" s="684"/>
      <c r="BQ41" s="684"/>
      <c r="BR41" s="684"/>
      <c r="BS41" s="684"/>
      <c r="BT41" s="684"/>
      <c r="BU41" s="685"/>
      <c r="BV41" s="739">
        <v>286</v>
      </c>
      <c r="BW41" s="740"/>
      <c r="BX41" s="740"/>
      <c r="BY41" s="740"/>
      <c r="BZ41" s="740"/>
      <c r="CA41" s="740"/>
      <c r="CB41" s="749"/>
      <c r="CD41" s="674" t="s">
        <v>348</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132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349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350</v>
      </c>
      <c r="CE42" s="657"/>
      <c r="CF42" s="657"/>
      <c r="CG42" s="657"/>
      <c r="CH42" s="657"/>
      <c r="CI42" s="657"/>
      <c r="CJ42" s="657"/>
      <c r="CK42" s="657"/>
      <c r="CL42" s="657"/>
      <c r="CM42" s="657"/>
      <c r="CN42" s="657"/>
      <c r="CO42" s="657"/>
      <c r="CP42" s="657"/>
      <c r="CQ42" s="658"/>
      <c r="CR42" s="659">
        <v>4839647</v>
      </c>
      <c r="CS42" s="660"/>
      <c r="CT42" s="660"/>
      <c r="CU42" s="660"/>
      <c r="CV42" s="660"/>
      <c r="CW42" s="660"/>
      <c r="CX42" s="660"/>
      <c r="CY42" s="661"/>
      <c r="CZ42" s="664">
        <v>12.5</v>
      </c>
      <c r="DA42" s="665"/>
      <c r="DB42" s="665"/>
      <c r="DC42" s="760"/>
      <c r="DD42" s="668">
        <v>691749</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351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352</v>
      </c>
      <c r="CE43" s="657"/>
      <c r="CF43" s="657"/>
      <c r="CG43" s="657"/>
      <c r="CH43" s="657"/>
      <c r="CI43" s="657"/>
      <c r="CJ43" s="657"/>
      <c r="CK43" s="657"/>
      <c r="CL43" s="657"/>
      <c r="CM43" s="657"/>
      <c r="CN43" s="657"/>
      <c r="CO43" s="657"/>
      <c r="CP43" s="657"/>
      <c r="CQ43" s="658"/>
      <c r="CR43" s="659">
        <v>114408</v>
      </c>
      <c r="CS43" s="695"/>
      <c r="CT43" s="695"/>
      <c r="CU43" s="695"/>
      <c r="CV43" s="695"/>
      <c r="CW43" s="695"/>
      <c r="CX43" s="695"/>
      <c r="CY43" s="696"/>
      <c r="CZ43" s="664">
        <v>0.3</v>
      </c>
      <c r="DA43" s="693"/>
      <c r="DB43" s="693"/>
      <c r="DC43" s="697"/>
      <c r="DD43" s="668">
        <v>114408</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353</v>
      </c>
      <c r="CD44" s="771" t="s">
        <v>304</v>
      </c>
      <c r="CE44" s="772"/>
      <c r="CF44" s="656" t="s">
        <v>354</v>
      </c>
      <c r="CG44" s="657"/>
      <c r="CH44" s="657"/>
      <c r="CI44" s="657"/>
      <c r="CJ44" s="657"/>
      <c r="CK44" s="657"/>
      <c r="CL44" s="657"/>
      <c r="CM44" s="657"/>
      <c r="CN44" s="657"/>
      <c r="CO44" s="657"/>
      <c r="CP44" s="657"/>
      <c r="CQ44" s="658"/>
      <c r="CR44" s="659">
        <v>4792758</v>
      </c>
      <c r="CS44" s="660"/>
      <c r="CT44" s="660"/>
      <c r="CU44" s="660"/>
      <c r="CV44" s="660"/>
      <c r="CW44" s="660"/>
      <c r="CX44" s="660"/>
      <c r="CY44" s="661"/>
      <c r="CZ44" s="664">
        <v>12.4</v>
      </c>
      <c r="DA44" s="665"/>
      <c r="DB44" s="665"/>
      <c r="DC44" s="760"/>
      <c r="DD44" s="668">
        <v>678666</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355</v>
      </c>
      <c r="CG45" s="657"/>
      <c r="CH45" s="657"/>
      <c r="CI45" s="657"/>
      <c r="CJ45" s="657"/>
      <c r="CK45" s="657"/>
      <c r="CL45" s="657"/>
      <c r="CM45" s="657"/>
      <c r="CN45" s="657"/>
      <c r="CO45" s="657"/>
      <c r="CP45" s="657"/>
      <c r="CQ45" s="658"/>
      <c r="CR45" s="659">
        <v>1016614</v>
      </c>
      <c r="CS45" s="695"/>
      <c r="CT45" s="695"/>
      <c r="CU45" s="695"/>
      <c r="CV45" s="695"/>
      <c r="CW45" s="695"/>
      <c r="CX45" s="695"/>
      <c r="CY45" s="696"/>
      <c r="CZ45" s="664">
        <v>2.6</v>
      </c>
      <c r="DA45" s="693"/>
      <c r="DB45" s="693"/>
      <c r="DC45" s="697"/>
      <c r="DD45" s="668">
        <v>54929</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356</v>
      </c>
      <c r="CG46" s="657"/>
      <c r="CH46" s="657"/>
      <c r="CI46" s="657"/>
      <c r="CJ46" s="657"/>
      <c r="CK46" s="657"/>
      <c r="CL46" s="657"/>
      <c r="CM46" s="657"/>
      <c r="CN46" s="657"/>
      <c r="CO46" s="657"/>
      <c r="CP46" s="657"/>
      <c r="CQ46" s="658"/>
      <c r="CR46" s="659">
        <v>3776144</v>
      </c>
      <c r="CS46" s="660"/>
      <c r="CT46" s="660"/>
      <c r="CU46" s="660"/>
      <c r="CV46" s="660"/>
      <c r="CW46" s="660"/>
      <c r="CX46" s="660"/>
      <c r="CY46" s="661"/>
      <c r="CZ46" s="664">
        <v>9.8000000000000007</v>
      </c>
      <c r="DA46" s="665"/>
      <c r="DB46" s="665"/>
      <c r="DC46" s="760"/>
      <c r="DD46" s="668">
        <v>623737</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357</v>
      </c>
      <c r="CG47" s="657"/>
      <c r="CH47" s="657"/>
      <c r="CI47" s="657"/>
      <c r="CJ47" s="657"/>
      <c r="CK47" s="657"/>
      <c r="CL47" s="657"/>
      <c r="CM47" s="657"/>
      <c r="CN47" s="657"/>
      <c r="CO47" s="657"/>
      <c r="CP47" s="657"/>
      <c r="CQ47" s="658"/>
      <c r="CR47" s="659">
        <v>46889</v>
      </c>
      <c r="CS47" s="695"/>
      <c r="CT47" s="695"/>
      <c r="CU47" s="695"/>
      <c r="CV47" s="695"/>
      <c r="CW47" s="695"/>
      <c r="CX47" s="695"/>
      <c r="CY47" s="696"/>
      <c r="CZ47" s="664">
        <v>0.1</v>
      </c>
      <c r="DA47" s="693"/>
      <c r="DB47" s="693"/>
      <c r="DC47" s="697"/>
      <c r="DD47" s="668">
        <v>13083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358</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132</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359</v>
      </c>
      <c r="CE49" s="705"/>
      <c r="CF49" s="705"/>
      <c r="CG49" s="705"/>
      <c r="CH49" s="705"/>
      <c r="CI49" s="705"/>
      <c r="CJ49" s="705"/>
      <c r="CK49" s="705"/>
      <c r="CL49" s="705"/>
      <c r="CM49" s="705"/>
      <c r="CN49" s="705"/>
      <c r="CO49" s="705"/>
      <c r="CP49" s="705"/>
      <c r="CQ49" s="706"/>
      <c r="CR49" s="739">
        <v>38666286</v>
      </c>
      <c r="CS49" s="729"/>
      <c r="CT49" s="729"/>
      <c r="CU49" s="729"/>
      <c r="CV49" s="729"/>
      <c r="CW49" s="729"/>
      <c r="CX49" s="729"/>
      <c r="CY49" s="761"/>
      <c r="CZ49" s="744">
        <v>100</v>
      </c>
      <c r="DA49" s="762"/>
      <c r="DB49" s="762"/>
      <c r="DC49" s="763"/>
      <c r="DD49" s="764">
        <v>24774568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xr7AXMXJgBFW3JSlizJKmDUtAdnaR0dLo9Fh7zci7SZs1GWiF7lqoazbhZXKwPdOfUM/2DuRi5TESxi+W/8CTA==" saltValue="kVmji+iBjCVSbLvEGO/iG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U1" zoomScale="60" zoomScaleNormal="60" zoomScaleSheetLayoutView="70" workbookViewId="0">
      <selection activeCell="BQ103" sqref="BQ103:DZ103"/>
    </sheetView>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360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361</v>
      </c>
      <c r="DK2" s="807"/>
      <c r="DL2" s="807"/>
      <c r="DM2" s="807"/>
      <c r="DN2" s="807"/>
      <c r="DO2" s="808"/>
      <c r="DP2" s="229"/>
      <c r="DQ2" s="806" t="s">
        <v>362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363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365</v>
      </c>
      <c r="B5" s="801"/>
      <c r="C5" s="801"/>
      <c r="D5" s="801"/>
      <c r="E5" s="801"/>
      <c r="F5" s="801"/>
      <c r="G5" s="801"/>
      <c r="H5" s="801"/>
      <c r="I5" s="801"/>
      <c r="J5" s="801"/>
      <c r="K5" s="801"/>
      <c r="L5" s="801"/>
      <c r="M5" s="801"/>
      <c r="N5" s="801"/>
      <c r="O5" s="801"/>
      <c r="P5" s="802"/>
      <c r="Q5" s="777" t="s">
        <v>366</v>
      </c>
      <c r="R5" s="778"/>
      <c r="S5" s="778"/>
      <c r="T5" s="778"/>
      <c r="U5" s="779"/>
      <c r="V5" s="777" t="s">
        <v>367</v>
      </c>
      <c r="W5" s="778"/>
      <c r="X5" s="778"/>
      <c r="Y5" s="778"/>
      <c r="Z5" s="779"/>
      <c r="AA5" s="777" t="s">
        <v>368</v>
      </c>
      <c r="AB5" s="778"/>
      <c r="AC5" s="778"/>
      <c r="AD5" s="778"/>
      <c r="AE5" s="778"/>
      <c r="AF5" s="810" t="s">
        <v>369</v>
      </c>
      <c r="AG5" s="778"/>
      <c r="AH5" s="778"/>
      <c r="AI5" s="778"/>
      <c r="AJ5" s="789"/>
      <c r="AK5" s="778" t="s">
        <v>370</v>
      </c>
      <c r="AL5" s="778"/>
      <c r="AM5" s="778"/>
      <c r="AN5" s="778"/>
      <c r="AO5" s="779"/>
      <c r="AP5" s="777" t="s">
        <v>371</v>
      </c>
      <c r="AQ5" s="778"/>
      <c r="AR5" s="778"/>
      <c r="AS5" s="778"/>
      <c r="AT5" s="779"/>
      <c r="AU5" s="777" t="s">
        <v>372</v>
      </c>
      <c r="AV5" s="778"/>
      <c r="AW5" s="778"/>
      <c r="AX5" s="778"/>
      <c r="AY5" s="789"/>
      <c r="AZ5" s="236"/>
      <c r="BA5" s="236"/>
      <c r="BB5" s="236"/>
      <c r="BC5" s="236"/>
      <c r="BD5" s="236"/>
      <c r="BE5" s="237"/>
      <c r="BF5" s="237"/>
      <c r="BG5" s="237"/>
      <c r="BH5" s="237"/>
      <c r="BI5" s="237"/>
      <c r="BJ5" s="237"/>
      <c r="BK5" s="237"/>
      <c r="BL5" s="237"/>
      <c r="BM5" s="237"/>
      <c r="BN5" s="237"/>
      <c r="BO5" s="237"/>
      <c r="BP5" s="237"/>
      <c r="BQ5" s="800" t="s">
        <v>373</v>
      </c>
      <c r="BR5" s="801"/>
      <c r="BS5" s="801"/>
      <c r="BT5" s="801"/>
      <c r="BU5" s="801"/>
      <c r="BV5" s="801"/>
      <c r="BW5" s="801"/>
      <c r="BX5" s="801"/>
      <c r="BY5" s="801"/>
      <c r="BZ5" s="801"/>
      <c r="CA5" s="801"/>
      <c r="CB5" s="801"/>
      <c r="CC5" s="801"/>
      <c r="CD5" s="801"/>
      <c r="CE5" s="801"/>
      <c r="CF5" s="801"/>
      <c r="CG5" s="802"/>
      <c r="CH5" s="777" t="s">
        <v>374</v>
      </c>
      <c r="CI5" s="778"/>
      <c r="CJ5" s="778"/>
      <c r="CK5" s="778"/>
      <c r="CL5" s="779"/>
      <c r="CM5" s="777" t="s">
        <v>375</v>
      </c>
      <c r="CN5" s="778"/>
      <c r="CO5" s="778"/>
      <c r="CP5" s="778"/>
      <c r="CQ5" s="779"/>
      <c r="CR5" s="777" t="s">
        <v>376</v>
      </c>
      <c r="CS5" s="778"/>
      <c r="CT5" s="778"/>
      <c r="CU5" s="778"/>
      <c r="CV5" s="779"/>
      <c r="CW5" s="777" t="s">
        <v>377</v>
      </c>
      <c r="CX5" s="778"/>
      <c r="CY5" s="778"/>
      <c r="CZ5" s="778"/>
      <c r="DA5" s="779"/>
      <c r="DB5" s="777" t="s">
        <v>378</v>
      </c>
      <c r="DC5" s="778"/>
      <c r="DD5" s="778"/>
      <c r="DE5" s="778"/>
      <c r="DF5" s="779"/>
      <c r="DG5" s="783" t="s">
        <v>379</v>
      </c>
      <c r="DH5" s="784"/>
      <c r="DI5" s="784"/>
      <c r="DJ5" s="784"/>
      <c r="DK5" s="785"/>
      <c r="DL5" s="783" t="s">
        <v>380</v>
      </c>
      <c r="DM5" s="784"/>
      <c r="DN5" s="784"/>
      <c r="DO5" s="784"/>
      <c r="DP5" s="785"/>
      <c r="DQ5" s="777" t="s">
        <v>381</v>
      </c>
      <c r="DR5" s="778"/>
      <c r="DS5" s="778"/>
      <c r="DT5" s="778"/>
      <c r="DU5" s="779"/>
      <c r="DV5" s="777" t="s">
        <v>372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382</v>
      </c>
      <c r="C7" s="792"/>
      <c r="D7" s="792"/>
      <c r="E7" s="792"/>
      <c r="F7" s="792"/>
      <c r="G7" s="792"/>
      <c r="H7" s="792"/>
      <c r="I7" s="792"/>
      <c r="J7" s="792"/>
      <c r="K7" s="792"/>
      <c r="L7" s="792"/>
      <c r="M7" s="792"/>
      <c r="N7" s="792"/>
      <c r="O7" s="792"/>
      <c r="P7" s="793"/>
      <c r="Q7" s="794">
        <v>40529</v>
      </c>
      <c r="R7" s="795"/>
      <c r="S7" s="795"/>
      <c r="T7" s="795"/>
      <c r="U7" s="795"/>
      <c r="V7" s="795">
        <v>38666</v>
      </c>
      <c r="W7" s="795"/>
      <c r="X7" s="795"/>
      <c r="Y7" s="795"/>
      <c r="Z7" s="795"/>
      <c r="AA7" s="795">
        <v>1862</v>
      </c>
      <c r="AB7" s="795"/>
      <c r="AC7" s="795"/>
      <c r="AD7" s="795"/>
      <c r="AE7" s="796"/>
      <c r="AF7" s="797">
        <v>1433</v>
      </c>
      <c r="AG7" s="798"/>
      <c r="AH7" s="798"/>
      <c r="AI7" s="798"/>
      <c r="AJ7" s="799"/>
      <c r="AK7" s="834">
        <v>1463</v>
      </c>
      <c r="AL7" s="835"/>
      <c r="AM7" s="835"/>
      <c r="AN7" s="835"/>
      <c r="AO7" s="835"/>
      <c r="AP7" s="835">
        <v>39676</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564</v>
      </c>
      <c r="BT7" s="839"/>
      <c r="BU7" s="839"/>
      <c r="BV7" s="839"/>
      <c r="BW7" s="839"/>
      <c r="BX7" s="839"/>
      <c r="BY7" s="839"/>
      <c r="BZ7" s="839"/>
      <c r="CA7" s="839"/>
      <c r="CB7" s="839"/>
      <c r="CC7" s="839"/>
      <c r="CD7" s="839"/>
      <c r="CE7" s="839"/>
      <c r="CF7" s="839"/>
      <c r="CG7" s="840"/>
      <c r="CH7" s="831">
        <v>4</v>
      </c>
      <c r="CI7" s="832"/>
      <c r="CJ7" s="832"/>
      <c r="CK7" s="832"/>
      <c r="CL7" s="833"/>
      <c r="CM7" s="831">
        <v>45</v>
      </c>
      <c r="CN7" s="832"/>
      <c r="CO7" s="832"/>
      <c r="CP7" s="832"/>
      <c r="CQ7" s="833"/>
      <c r="CR7" s="831">
        <v>4</v>
      </c>
      <c r="CS7" s="832"/>
      <c r="CT7" s="832"/>
      <c r="CU7" s="832"/>
      <c r="CV7" s="833"/>
      <c r="CW7" s="831" t="s">
        <v>565</v>
      </c>
      <c r="CX7" s="832"/>
      <c r="CY7" s="832"/>
      <c r="CZ7" s="832"/>
      <c r="DA7" s="833"/>
      <c r="DB7" s="831">
        <v>1846</v>
      </c>
      <c r="DC7" s="832"/>
      <c r="DD7" s="832"/>
      <c r="DE7" s="832"/>
      <c r="DF7" s="833"/>
      <c r="DG7" s="831" t="s">
        <v>566</v>
      </c>
      <c r="DH7" s="832"/>
      <c r="DI7" s="832"/>
      <c r="DJ7" s="832"/>
      <c r="DK7" s="833"/>
      <c r="DL7" s="831" t="s">
        <v>566</v>
      </c>
      <c r="DM7" s="832"/>
      <c r="DN7" s="832"/>
      <c r="DO7" s="832"/>
      <c r="DP7" s="833"/>
      <c r="DQ7" s="831" t="s">
        <v>566</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384</v>
      </c>
      <c r="B23" s="850" t="s">
        <v>385</v>
      </c>
      <c r="C23" s="851"/>
      <c r="D23" s="851"/>
      <c r="E23" s="851"/>
      <c r="F23" s="851"/>
      <c r="G23" s="851"/>
      <c r="H23" s="851"/>
      <c r="I23" s="851"/>
      <c r="J23" s="851"/>
      <c r="K23" s="851"/>
      <c r="L23" s="851"/>
      <c r="M23" s="851"/>
      <c r="N23" s="851"/>
      <c r="O23" s="851"/>
      <c r="P23" s="852"/>
      <c r="Q23" s="853">
        <f>Q7</f>
        <v>40529</v>
      </c>
      <c r="R23" s="854"/>
      <c r="S23" s="854"/>
      <c r="T23" s="854"/>
      <c r="U23" s="854"/>
      <c r="V23" s="854">
        <f>V7</f>
        <v>38666</v>
      </c>
      <c r="W23" s="854"/>
      <c r="X23" s="854"/>
      <c r="Y23" s="854"/>
      <c r="Z23" s="854"/>
      <c r="AA23" s="854">
        <f>AA7</f>
        <v>1862</v>
      </c>
      <c r="AB23" s="854"/>
      <c r="AC23" s="854"/>
      <c r="AD23" s="854"/>
      <c r="AE23" s="855"/>
      <c r="AF23" s="856">
        <v>1433</v>
      </c>
      <c r="AG23" s="854"/>
      <c r="AH23" s="854"/>
      <c r="AI23" s="854"/>
      <c r="AJ23" s="857"/>
      <c r="AK23" s="858"/>
      <c r="AL23" s="859"/>
      <c r="AM23" s="859"/>
      <c r="AN23" s="859"/>
      <c r="AO23" s="859"/>
      <c r="AP23" s="854">
        <f>AP7</f>
        <v>39676</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386</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387</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365</v>
      </c>
      <c r="B26" s="801"/>
      <c r="C26" s="801"/>
      <c r="D26" s="801"/>
      <c r="E26" s="801"/>
      <c r="F26" s="801"/>
      <c r="G26" s="801"/>
      <c r="H26" s="801"/>
      <c r="I26" s="801"/>
      <c r="J26" s="801"/>
      <c r="K26" s="801"/>
      <c r="L26" s="801"/>
      <c r="M26" s="801"/>
      <c r="N26" s="801"/>
      <c r="O26" s="801"/>
      <c r="P26" s="802"/>
      <c r="Q26" s="777" t="s">
        <v>388</v>
      </c>
      <c r="R26" s="778"/>
      <c r="S26" s="778"/>
      <c r="T26" s="778"/>
      <c r="U26" s="779"/>
      <c r="V26" s="777" t="s">
        <v>389</v>
      </c>
      <c r="W26" s="778"/>
      <c r="X26" s="778"/>
      <c r="Y26" s="778"/>
      <c r="Z26" s="779"/>
      <c r="AA26" s="777" t="s">
        <v>390</v>
      </c>
      <c r="AB26" s="778"/>
      <c r="AC26" s="778"/>
      <c r="AD26" s="778"/>
      <c r="AE26" s="778"/>
      <c r="AF26" s="872" t="s">
        <v>391</v>
      </c>
      <c r="AG26" s="873"/>
      <c r="AH26" s="873"/>
      <c r="AI26" s="873"/>
      <c r="AJ26" s="874"/>
      <c r="AK26" s="778" t="s">
        <v>392</v>
      </c>
      <c r="AL26" s="778"/>
      <c r="AM26" s="778"/>
      <c r="AN26" s="778"/>
      <c r="AO26" s="779"/>
      <c r="AP26" s="777" t="s">
        <v>393</v>
      </c>
      <c r="AQ26" s="778"/>
      <c r="AR26" s="778"/>
      <c r="AS26" s="778"/>
      <c r="AT26" s="779"/>
      <c r="AU26" s="777" t="s">
        <v>394</v>
      </c>
      <c r="AV26" s="778"/>
      <c r="AW26" s="778"/>
      <c r="AX26" s="778"/>
      <c r="AY26" s="779"/>
      <c r="AZ26" s="777" t="s">
        <v>395</v>
      </c>
      <c r="BA26" s="778"/>
      <c r="BB26" s="778"/>
      <c r="BC26" s="778"/>
      <c r="BD26" s="779"/>
      <c r="BE26" s="777" t="s">
        <v>372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396</v>
      </c>
      <c r="C28" s="792"/>
      <c r="D28" s="792"/>
      <c r="E28" s="792"/>
      <c r="F28" s="792"/>
      <c r="G28" s="792"/>
      <c r="H28" s="792"/>
      <c r="I28" s="792"/>
      <c r="J28" s="792"/>
      <c r="K28" s="792"/>
      <c r="L28" s="792"/>
      <c r="M28" s="792"/>
      <c r="N28" s="792"/>
      <c r="O28" s="792"/>
      <c r="P28" s="793"/>
      <c r="Q28" s="882">
        <v>13000</v>
      </c>
      <c r="R28" s="883"/>
      <c r="S28" s="883"/>
      <c r="T28" s="883"/>
      <c r="U28" s="883"/>
      <c r="V28" s="883">
        <v>12459</v>
      </c>
      <c r="W28" s="883"/>
      <c r="X28" s="883"/>
      <c r="Y28" s="883"/>
      <c r="Z28" s="883"/>
      <c r="AA28" s="883">
        <v>542</v>
      </c>
      <c r="AB28" s="883"/>
      <c r="AC28" s="883"/>
      <c r="AD28" s="883"/>
      <c r="AE28" s="884"/>
      <c r="AF28" s="885">
        <v>542</v>
      </c>
      <c r="AG28" s="883"/>
      <c r="AH28" s="883"/>
      <c r="AI28" s="883"/>
      <c r="AJ28" s="886"/>
      <c r="AK28" s="887">
        <v>1409</v>
      </c>
      <c r="AL28" s="878"/>
      <c r="AM28" s="878"/>
      <c r="AN28" s="878"/>
      <c r="AO28" s="878"/>
      <c r="AP28" s="878" t="s">
        <v>571</v>
      </c>
      <c r="AQ28" s="878"/>
      <c r="AR28" s="878"/>
      <c r="AS28" s="878"/>
      <c r="AT28" s="878"/>
      <c r="AU28" s="878" t="s">
        <v>571</v>
      </c>
      <c r="AV28" s="878"/>
      <c r="AW28" s="878"/>
      <c r="AX28" s="878"/>
      <c r="AY28" s="878"/>
      <c r="AZ28" s="879" t="s">
        <v>571</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397</v>
      </c>
      <c r="C29" s="816"/>
      <c r="D29" s="816"/>
      <c r="E29" s="816"/>
      <c r="F29" s="816"/>
      <c r="G29" s="816"/>
      <c r="H29" s="816"/>
      <c r="I29" s="816"/>
      <c r="J29" s="816"/>
      <c r="K29" s="816"/>
      <c r="L29" s="816"/>
      <c r="M29" s="816"/>
      <c r="N29" s="816"/>
      <c r="O29" s="816"/>
      <c r="P29" s="817"/>
      <c r="Q29" s="818">
        <v>6749</v>
      </c>
      <c r="R29" s="819"/>
      <c r="S29" s="819"/>
      <c r="T29" s="819"/>
      <c r="U29" s="819"/>
      <c r="V29" s="819">
        <v>6576</v>
      </c>
      <c r="W29" s="819"/>
      <c r="X29" s="819"/>
      <c r="Y29" s="819"/>
      <c r="Z29" s="819"/>
      <c r="AA29" s="819">
        <v>172</v>
      </c>
      <c r="AB29" s="819"/>
      <c r="AC29" s="819"/>
      <c r="AD29" s="819"/>
      <c r="AE29" s="820"/>
      <c r="AF29" s="821">
        <v>172</v>
      </c>
      <c r="AG29" s="822"/>
      <c r="AH29" s="822"/>
      <c r="AI29" s="822"/>
      <c r="AJ29" s="823"/>
      <c r="AK29" s="890">
        <v>1041</v>
      </c>
      <c r="AL29" s="891"/>
      <c r="AM29" s="891"/>
      <c r="AN29" s="891"/>
      <c r="AO29" s="891"/>
      <c r="AP29" s="891" t="s">
        <v>571</v>
      </c>
      <c r="AQ29" s="891"/>
      <c r="AR29" s="891"/>
      <c r="AS29" s="891"/>
      <c r="AT29" s="891"/>
      <c r="AU29" s="891" t="s">
        <v>571</v>
      </c>
      <c r="AV29" s="891"/>
      <c r="AW29" s="891"/>
      <c r="AX29" s="891"/>
      <c r="AY29" s="891"/>
      <c r="AZ29" s="892" t="s">
        <v>571</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398</v>
      </c>
      <c r="C30" s="816"/>
      <c r="D30" s="816"/>
      <c r="E30" s="816"/>
      <c r="F30" s="816"/>
      <c r="G30" s="816"/>
      <c r="H30" s="816"/>
      <c r="I30" s="816"/>
      <c r="J30" s="816"/>
      <c r="K30" s="816"/>
      <c r="L30" s="816"/>
      <c r="M30" s="816"/>
      <c r="N30" s="816"/>
      <c r="O30" s="816"/>
      <c r="P30" s="817"/>
      <c r="Q30" s="818">
        <v>1180</v>
      </c>
      <c r="R30" s="819"/>
      <c r="S30" s="819"/>
      <c r="T30" s="819"/>
      <c r="U30" s="819"/>
      <c r="V30" s="819">
        <v>1165</v>
      </c>
      <c r="W30" s="819"/>
      <c r="X30" s="819"/>
      <c r="Y30" s="819"/>
      <c r="Z30" s="819"/>
      <c r="AA30" s="819">
        <v>15</v>
      </c>
      <c r="AB30" s="819"/>
      <c r="AC30" s="819"/>
      <c r="AD30" s="819"/>
      <c r="AE30" s="820"/>
      <c r="AF30" s="821">
        <v>15</v>
      </c>
      <c r="AG30" s="822"/>
      <c r="AH30" s="822"/>
      <c r="AI30" s="822"/>
      <c r="AJ30" s="823"/>
      <c r="AK30" s="890">
        <v>195</v>
      </c>
      <c r="AL30" s="891"/>
      <c r="AM30" s="891"/>
      <c r="AN30" s="891"/>
      <c r="AO30" s="891"/>
      <c r="AP30" s="891" t="s">
        <v>571</v>
      </c>
      <c r="AQ30" s="891"/>
      <c r="AR30" s="891"/>
      <c r="AS30" s="891"/>
      <c r="AT30" s="891"/>
      <c r="AU30" s="891" t="s">
        <v>571</v>
      </c>
      <c r="AV30" s="891"/>
      <c r="AW30" s="891"/>
      <c r="AX30" s="891"/>
      <c r="AY30" s="891"/>
      <c r="AZ30" s="892" t="s">
        <v>571</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399</v>
      </c>
      <c r="C31" s="816"/>
      <c r="D31" s="816"/>
      <c r="E31" s="816"/>
      <c r="F31" s="816"/>
      <c r="G31" s="816"/>
      <c r="H31" s="816"/>
      <c r="I31" s="816"/>
      <c r="J31" s="816"/>
      <c r="K31" s="816"/>
      <c r="L31" s="816"/>
      <c r="M31" s="816"/>
      <c r="N31" s="816"/>
      <c r="O31" s="816"/>
      <c r="P31" s="817"/>
      <c r="Q31" s="818">
        <v>1655</v>
      </c>
      <c r="R31" s="819"/>
      <c r="S31" s="819"/>
      <c r="T31" s="819"/>
      <c r="U31" s="819"/>
      <c r="V31" s="819">
        <v>1558</v>
      </c>
      <c r="W31" s="819"/>
      <c r="X31" s="819"/>
      <c r="Y31" s="819"/>
      <c r="Z31" s="819"/>
      <c r="AA31" s="819">
        <v>97</v>
      </c>
      <c r="AB31" s="819"/>
      <c r="AC31" s="819"/>
      <c r="AD31" s="819"/>
      <c r="AE31" s="820"/>
      <c r="AF31" s="821">
        <v>1131</v>
      </c>
      <c r="AG31" s="822"/>
      <c r="AH31" s="822"/>
      <c r="AI31" s="822"/>
      <c r="AJ31" s="823"/>
      <c r="AK31" s="890">
        <v>13</v>
      </c>
      <c r="AL31" s="891"/>
      <c r="AM31" s="891"/>
      <c r="AN31" s="891"/>
      <c r="AO31" s="891"/>
      <c r="AP31" s="891">
        <v>2186</v>
      </c>
      <c r="AQ31" s="891"/>
      <c r="AR31" s="891"/>
      <c r="AS31" s="891"/>
      <c r="AT31" s="891"/>
      <c r="AU31" s="891" t="s">
        <v>571</v>
      </c>
      <c r="AV31" s="891"/>
      <c r="AW31" s="891"/>
      <c r="AX31" s="891"/>
      <c r="AY31" s="891"/>
      <c r="AZ31" s="892" t="s">
        <v>571</v>
      </c>
      <c r="BA31" s="892"/>
      <c r="BB31" s="892"/>
      <c r="BC31" s="892"/>
      <c r="BD31" s="892"/>
      <c r="BE31" s="888" t="s">
        <v>400</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401</v>
      </c>
      <c r="C32" s="816"/>
      <c r="D32" s="816"/>
      <c r="E32" s="816"/>
      <c r="F32" s="816"/>
      <c r="G32" s="816"/>
      <c r="H32" s="816"/>
      <c r="I32" s="816"/>
      <c r="J32" s="816"/>
      <c r="K32" s="816"/>
      <c r="L32" s="816"/>
      <c r="M32" s="816"/>
      <c r="N32" s="816"/>
      <c r="O32" s="816"/>
      <c r="P32" s="817"/>
      <c r="Q32" s="818">
        <v>1622</v>
      </c>
      <c r="R32" s="819"/>
      <c r="S32" s="819"/>
      <c r="T32" s="819"/>
      <c r="U32" s="819"/>
      <c r="V32" s="819">
        <v>1454</v>
      </c>
      <c r="W32" s="819"/>
      <c r="X32" s="819"/>
      <c r="Y32" s="819"/>
      <c r="Z32" s="819"/>
      <c r="AA32" s="819">
        <v>168</v>
      </c>
      <c r="AB32" s="819"/>
      <c r="AC32" s="819"/>
      <c r="AD32" s="819"/>
      <c r="AE32" s="820"/>
      <c r="AF32" s="821">
        <v>806</v>
      </c>
      <c r="AG32" s="822"/>
      <c r="AH32" s="822"/>
      <c r="AI32" s="822"/>
      <c r="AJ32" s="823"/>
      <c r="AK32" s="890">
        <v>241</v>
      </c>
      <c r="AL32" s="891"/>
      <c r="AM32" s="891"/>
      <c r="AN32" s="891"/>
      <c r="AO32" s="891"/>
      <c r="AP32" s="891">
        <v>3091</v>
      </c>
      <c r="AQ32" s="891"/>
      <c r="AR32" s="891"/>
      <c r="AS32" s="891"/>
      <c r="AT32" s="891"/>
      <c r="AU32" s="891">
        <v>1190</v>
      </c>
      <c r="AV32" s="891"/>
      <c r="AW32" s="891"/>
      <c r="AX32" s="891"/>
      <c r="AY32" s="891"/>
      <c r="AZ32" s="892" t="s">
        <v>571</v>
      </c>
      <c r="BA32" s="892"/>
      <c r="BB32" s="892"/>
      <c r="BC32" s="892"/>
      <c r="BD32" s="892"/>
      <c r="BE32" s="888" t="s">
        <v>400</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402</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384</v>
      </c>
      <c r="B63" s="850" t="s">
        <v>403</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2667</v>
      </c>
      <c r="AG63" s="902"/>
      <c r="AH63" s="902"/>
      <c r="AI63" s="902"/>
      <c r="AJ63" s="903"/>
      <c r="AK63" s="904"/>
      <c r="AL63" s="899"/>
      <c r="AM63" s="899"/>
      <c r="AN63" s="899"/>
      <c r="AO63" s="899"/>
      <c r="AP63" s="902">
        <f>SUM(AP31:AT32)</f>
        <v>5277</v>
      </c>
      <c r="AQ63" s="902"/>
      <c r="AR63" s="902"/>
      <c r="AS63" s="902"/>
      <c r="AT63" s="902"/>
      <c r="AU63" s="902">
        <f>AU32</f>
        <v>1190</v>
      </c>
      <c r="AV63" s="902"/>
      <c r="AW63" s="902"/>
      <c r="AX63" s="902"/>
      <c r="AY63" s="902"/>
      <c r="AZ63" s="906"/>
      <c r="BA63" s="906"/>
      <c r="BB63" s="906"/>
      <c r="BC63" s="906"/>
      <c r="BD63" s="906"/>
      <c r="BE63" s="907"/>
      <c r="BF63" s="907"/>
      <c r="BG63" s="907"/>
      <c r="BH63" s="907"/>
      <c r="BI63" s="908"/>
      <c r="BJ63" s="909" t="s">
        <v>123</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405</v>
      </c>
      <c r="B66" s="801"/>
      <c r="C66" s="801"/>
      <c r="D66" s="801"/>
      <c r="E66" s="801"/>
      <c r="F66" s="801"/>
      <c r="G66" s="801"/>
      <c r="H66" s="801"/>
      <c r="I66" s="801"/>
      <c r="J66" s="801"/>
      <c r="K66" s="801"/>
      <c r="L66" s="801"/>
      <c r="M66" s="801"/>
      <c r="N66" s="801"/>
      <c r="O66" s="801"/>
      <c r="P66" s="802"/>
      <c r="Q66" s="777" t="s">
        <v>388</v>
      </c>
      <c r="R66" s="778"/>
      <c r="S66" s="778"/>
      <c r="T66" s="778"/>
      <c r="U66" s="779"/>
      <c r="V66" s="777" t="s">
        <v>389</v>
      </c>
      <c r="W66" s="778"/>
      <c r="X66" s="778"/>
      <c r="Y66" s="778"/>
      <c r="Z66" s="779"/>
      <c r="AA66" s="777" t="s">
        <v>390</v>
      </c>
      <c r="AB66" s="778"/>
      <c r="AC66" s="778"/>
      <c r="AD66" s="778"/>
      <c r="AE66" s="779"/>
      <c r="AF66" s="912" t="s">
        <v>391</v>
      </c>
      <c r="AG66" s="873"/>
      <c r="AH66" s="873"/>
      <c r="AI66" s="873"/>
      <c r="AJ66" s="913"/>
      <c r="AK66" s="777" t="s">
        <v>406</v>
      </c>
      <c r="AL66" s="801"/>
      <c r="AM66" s="801"/>
      <c r="AN66" s="801"/>
      <c r="AO66" s="802"/>
      <c r="AP66" s="777" t="s">
        <v>393</v>
      </c>
      <c r="AQ66" s="778"/>
      <c r="AR66" s="778"/>
      <c r="AS66" s="778"/>
      <c r="AT66" s="779"/>
      <c r="AU66" s="777" t="s">
        <v>407</v>
      </c>
      <c r="AV66" s="778"/>
      <c r="AW66" s="778"/>
      <c r="AX66" s="778"/>
      <c r="AY66" s="779"/>
      <c r="AZ66" s="777" t="s">
        <v>372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556</v>
      </c>
      <c r="C68" s="930"/>
      <c r="D68" s="930"/>
      <c r="E68" s="930"/>
      <c r="F68" s="930"/>
      <c r="G68" s="930"/>
      <c r="H68" s="930"/>
      <c r="I68" s="930"/>
      <c r="J68" s="930"/>
      <c r="K68" s="930"/>
      <c r="L68" s="930"/>
      <c r="M68" s="930"/>
      <c r="N68" s="930"/>
      <c r="O68" s="930"/>
      <c r="P68" s="931"/>
      <c r="Q68" s="932">
        <v>1607</v>
      </c>
      <c r="R68" s="926"/>
      <c r="S68" s="926"/>
      <c r="T68" s="926"/>
      <c r="U68" s="926"/>
      <c r="V68" s="926">
        <v>1455</v>
      </c>
      <c r="W68" s="926"/>
      <c r="X68" s="926"/>
      <c r="Y68" s="926"/>
      <c r="Z68" s="926"/>
      <c r="AA68" s="926">
        <v>152</v>
      </c>
      <c r="AB68" s="926"/>
      <c r="AC68" s="926"/>
      <c r="AD68" s="926"/>
      <c r="AE68" s="926"/>
      <c r="AF68" s="926">
        <v>152</v>
      </c>
      <c r="AG68" s="926"/>
      <c r="AH68" s="926"/>
      <c r="AI68" s="926"/>
      <c r="AJ68" s="926"/>
      <c r="AK68" s="926" t="s">
        <v>571</v>
      </c>
      <c r="AL68" s="926"/>
      <c r="AM68" s="926"/>
      <c r="AN68" s="926"/>
      <c r="AO68" s="926"/>
      <c r="AP68" s="926">
        <v>749</v>
      </c>
      <c r="AQ68" s="926"/>
      <c r="AR68" s="926"/>
      <c r="AS68" s="926"/>
      <c r="AT68" s="926"/>
      <c r="AU68" s="926">
        <v>334</v>
      </c>
      <c r="AV68" s="926"/>
      <c r="AW68" s="926"/>
      <c r="AX68" s="926"/>
      <c r="AY68" s="926"/>
      <c r="AZ68" s="927" t="s">
        <v>561</v>
      </c>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557</v>
      </c>
      <c r="C69" s="934"/>
      <c r="D69" s="934"/>
      <c r="E69" s="934"/>
      <c r="F69" s="934"/>
      <c r="G69" s="934"/>
      <c r="H69" s="934"/>
      <c r="I69" s="934"/>
      <c r="J69" s="934"/>
      <c r="K69" s="934"/>
      <c r="L69" s="934"/>
      <c r="M69" s="934"/>
      <c r="N69" s="934"/>
      <c r="O69" s="934"/>
      <c r="P69" s="935"/>
      <c r="Q69" s="936">
        <v>3273</v>
      </c>
      <c r="R69" s="891"/>
      <c r="S69" s="891"/>
      <c r="T69" s="891"/>
      <c r="U69" s="891"/>
      <c r="V69" s="891">
        <v>3196</v>
      </c>
      <c r="W69" s="891"/>
      <c r="X69" s="891"/>
      <c r="Y69" s="891"/>
      <c r="Z69" s="891"/>
      <c r="AA69" s="891">
        <v>77</v>
      </c>
      <c r="AB69" s="891"/>
      <c r="AC69" s="891"/>
      <c r="AD69" s="891"/>
      <c r="AE69" s="891"/>
      <c r="AF69" s="891">
        <v>77</v>
      </c>
      <c r="AG69" s="891"/>
      <c r="AH69" s="891"/>
      <c r="AI69" s="891"/>
      <c r="AJ69" s="891"/>
      <c r="AK69" s="891" t="s">
        <v>571</v>
      </c>
      <c r="AL69" s="891"/>
      <c r="AM69" s="891"/>
      <c r="AN69" s="891"/>
      <c r="AO69" s="891"/>
      <c r="AP69" s="891">
        <v>2339</v>
      </c>
      <c r="AQ69" s="891"/>
      <c r="AR69" s="891"/>
      <c r="AS69" s="891"/>
      <c r="AT69" s="891"/>
      <c r="AU69" s="891">
        <v>978</v>
      </c>
      <c r="AV69" s="891"/>
      <c r="AW69" s="891"/>
      <c r="AX69" s="891"/>
      <c r="AY69" s="891"/>
      <c r="AZ69" s="937" t="s">
        <v>561</v>
      </c>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558</v>
      </c>
      <c r="C70" s="934"/>
      <c r="D70" s="934"/>
      <c r="E70" s="934"/>
      <c r="F70" s="934"/>
      <c r="G70" s="934"/>
      <c r="H70" s="934"/>
      <c r="I70" s="934"/>
      <c r="J70" s="934"/>
      <c r="K70" s="934"/>
      <c r="L70" s="934"/>
      <c r="M70" s="934"/>
      <c r="N70" s="934"/>
      <c r="O70" s="934"/>
      <c r="P70" s="935"/>
      <c r="Q70" s="936">
        <v>1644</v>
      </c>
      <c r="R70" s="891"/>
      <c r="S70" s="891"/>
      <c r="T70" s="891"/>
      <c r="U70" s="891"/>
      <c r="V70" s="891">
        <v>1624</v>
      </c>
      <c r="W70" s="891"/>
      <c r="X70" s="891"/>
      <c r="Y70" s="891"/>
      <c r="Z70" s="891"/>
      <c r="AA70" s="891">
        <v>20</v>
      </c>
      <c r="AB70" s="891"/>
      <c r="AC70" s="891"/>
      <c r="AD70" s="891"/>
      <c r="AE70" s="891"/>
      <c r="AF70" s="891">
        <v>20</v>
      </c>
      <c r="AG70" s="891"/>
      <c r="AH70" s="891"/>
      <c r="AI70" s="891"/>
      <c r="AJ70" s="891"/>
      <c r="AK70" s="891" t="s">
        <v>571</v>
      </c>
      <c r="AL70" s="891"/>
      <c r="AM70" s="891"/>
      <c r="AN70" s="891"/>
      <c r="AO70" s="891"/>
      <c r="AP70" s="891" t="s">
        <v>571</v>
      </c>
      <c r="AQ70" s="891"/>
      <c r="AR70" s="891"/>
      <c r="AS70" s="891"/>
      <c r="AT70" s="891"/>
      <c r="AU70" s="891" t="s">
        <v>571</v>
      </c>
      <c r="AV70" s="891"/>
      <c r="AW70" s="891"/>
      <c r="AX70" s="891"/>
      <c r="AY70" s="891"/>
      <c r="AZ70" s="937" t="s">
        <v>561</v>
      </c>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558</v>
      </c>
      <c r="C71" s="934"/>
      <c r="D71" s="934"/>
      <c r="E71" s="934"/>
      <c r="F71" s="934"/>
      <c r="G71" s="934"/>
      <c r="H71" s="934"/>
      <c r="I71" s="934"/>
      <c r="J71" s="934"/>
      <c r="K71" s="934"/>
      <c r="L71" s="934"/>
      <c r="M71" s="934"/>
      <c r="N71" s="934"/>
      <c r="O71" s="934"/>
      <c r="P71" s="935"/>
      <c r="Q71" s="936">
        <v>693386</v>
      </c>
      <c r="R71" s="891"/>
      <c r="S71" s="891"/>
      <c r="T71" s="891"/>
      <c r="U71" s="891"/>
      <c r="V71" s="891">
        <v>677426</v>
      </c>
      <c r="W71" s="891"/>
      <c r="X71" s="891"/>
      <c r="Y71" s="891"/>
      <c r="Z71" s="891"/>
      <c r="AA71" s="891">
        <v>15960</v>
      </c>
      <c r="AB71" s="891"/>
      <c r="AC71" s="891"/>
      <c r="AD71" s="891"/>
      <c r="AE71" s="891"/>
      <c r="AF71" s="891">
        <v>15960</v>
      </c>
      <c r="AG71" s="891"/>
      <c r="AH71" s="891"/>
      <c r="AI71" s="891"/>
      <c r="AJ71" s="891"/>
      <c r="AK71" s="891">
        <v>7105</v>
      </c>
      <c r="AL71" s="891"/>
      <c r="AM71" s="891"/>
      <c r="AN71" s="891"/>
      <c r="AO71" s="891"/>
      <c r="AP71" s="891" t="s">
        <v>571</v>
      </c>
      <c r="AQ71" s="891"/>
      <c r="AR71" s="891"/>
      <c r="AS71" s="891"/>
      <c r="AT71" s="891"/>
      <c r="AU71" s="891" t="s">
        <v>571</v>
      </c>
      <c r="AV71" s="891"/>
      <c r="AW71" s="891"/>
      <c r="AX71" s="891"/>
      <c r="AY71" s="891"/>
      <c r="AZ71" s="937" t="s">
        <v>562</v>
      </c>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559</v>
      </c>
      <c r="C72" s="934"/>
      <c r="D72" s="934"/>
      <c r="E72" s="934"/>
      <c r="F72" s="934"/>
      <c r="G72" s="934"/>
      <c r="H72" s="934"/>
      <c r="I72" s="934"/>
      <c r="J72" s="934"/>
      <c r="K72" s="934"/>
      <c r="L72" s="934"/>
      <c r="M72" s="934"/>
      <c r="N72" s="934"/>
      <c r="O72" s="934"/>
      <c r="P72" s="935"/>
      <c r="Q72" s="936">
        <v>26393</v>
      </c>
      <c r="R72" s="891"/>
      <c r="S72" s="891"/>
      <c r="T72" s="891"/>
      <c r="U72" s="891"/>
      <c r="V72" s="891">
        <v>25068</v>
      </c>
      <c r="W72" s="891"/>
      <c r="X72" s="891"/>
      <c r="Y72" s="891"/>
      <c r="Z72" s="891"/>
      <c r="AA72" s="891">
        <v>1325</v>
      </c>
      <c r="AB72" s="891"/>
      <c r="AC72" s="891"/>
      <c r="AD72" s="891"/>
      <c r="AE72" s="891"/>
      <c r="AF72" s="891">
        <v>1325</v>
      </c>
      <c r="AG72" s="891"/>
      <c r="AH72" s="891"/>
      <c r="AI72" s="891"/>
      <c r="AJ72" s="891"/>
      <c r="AK72" s="891">
        <v>22</v>
      </c>
      <c r="AL72" s="891"/>
      <c r="AM72" s="891"/>
      <c r="AN72" s="891"/>
      <c r="AO72" s="891"/>
      <c r="AP72" s="891" t="s">
        <v>571</v>
      </c>
      <c r="AQ72" s="891"/>
      <c r="AR72" s="891"/>
      <c r="AS72" s="891"/>
      <c r="AT72" s="891"/>
      <c r="AU72" s="891" t="s">
        <v>571</v>
      </c>
      <c r="AV72" s="891"/>
      <c r="AW72" s="891"/>
      <c r="AX72" s="891"/>
      <c r="AY72" s="891"/>
      <c r="AZ72" s="937" t="s">
        <v>561</v>
      </c>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559</v>
      </c>
      <c r="C73" s="934"/>
      <c r="D73" s="934"/>
      <c r="E73" s="934"/>
      <c r="F73" s="934"/>
      <c r="G73" s="934"/>
      <c r="H73" s="934"/>
      <c r="I73" s="934"/>
      <c r="J73" s="934"/>
      <c r="K73" s="934"/>
      <c r="L73" s="934"/>
      <c r="M73" s="934"/>
      <c r="N73" s="934"/>
      <c r="O73" s="934"/>
      <c r="P73" s="935"/>
      <c r="Q73" s="936">
        <v>382</v>
      </c>
      <c r="R73" s="891"/>
      <c r="S73" s="891"/>
      <c r="T73" s="891"/>
      <c r="U73" s="891"/>
      <c r="V73" s="891">
        <v>136</v>
      </c>
      <c r="W73" s="891"/>
      <c r="X73" s="891"/>
      <c r="Y73" s="891"/>
      <c r="Z73" s="891"/>
      <c r="AA73" s="891">
        <v>246</v>
      </c>
      <c r="AB73" s="891"/>
      <c r="AC73" s="891"/>
      <c r="AD73" s="891"/>
      <c r="AE73" s="891"/>
      <c r="AF73" s="891">
        <v>246</v>
      </c>
      <c r="AG73" s="891"/>
      <c r="AH73" s="891"/>
      <c r="AI73" s="891"/>
      <c r="AJ73" s="891"/>
      <c r="AK73" s="891" t="s">
        <v>571</v>
      </c>
      <c r="AL73" s="891"/>
      <c r="AM73" s="891"/>
      <c r="AN73" s="891"/>
      <c r="AO73" s="891"/>
      <c r="AP73" s="891" t="s">
        <v>571</v>
      </c>
      <c r="AQ73" s="891"/>
      <c r="AR73" s="891"/>
      <c r="AS73" s="891"/>
      <c r="AT73" s="891"/>
      <c r="AU73" s="891" t="s">
        <v>571</v>
      </c>
      <c r="AV73" s="891"/>
      <c r="AW73" s="891"/>
      <c r="AX73" s="891"/>
      <c r="AY73" s="891"/>
      <c r="AZ73" s="937" t="s">
        <v>563</v>
      </c>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560</v>
      </c>
      <c r="C74" s="934"/>
      <c r="D74" s="934"/>
      <c r="E74" s="934"/>
      <c r="F74" s="934"/>
      <c r="G74" s="934"/>
      <c r="H74" s="934"/>
      <c r="I74" s="934"/>
      <c r="J74" s="934"/>
      <c r="K74" s="934"/>
      <c r="L74" s="934"/>
      <c r="M74" s="934"/>
      <c r="N74" s="934"/>
      <c r="O74" s="934"/>
      <c r="P74" s="935"/>
      <c r="Q74" s="936">
        <v>423</v>
      </c>
      <c r="R74" s="891"/>
      <c r="S74" s="891"/>
      <c r="T74" s="891"/>
      <c r="U74" s="891"/>
      <c r="V74" s="891">
        <v>410</v>
      </c>
      <c r="W74" s="891"/>
      <c r="X74" s="891"/>
      <c r="Y74" s="891"/>
      <c r="Z74" s="891"/>
      <c r="AA74" s="891">
        <v>12</v>
      </c>
      <c r="AB74" s="891"/>
      <c r="AC74" s="891"/>
      <c r="AD74" s="891"/>
      <c r="AE74" s="891"/>
      <c r="AF74" s="891">
        <v>12</v>
      </c>
      <c r="AG74" s="891"/>
      <c r="AH74" s="891"/>
      <c r="AI74" s="891"/>
      <c r="AJ74" s="891"/>
      <c r="AK74" s="891">
        <v>49</v>
      </c>
      <c r="AL74" s="891"/>
      <c r="AM74" s="891"/>
      <c r="AN74" s="891"/>
      <c r="AO74" s="891"/>
      <c r="AP74" s="891" t="s">
        <v>572</v>
      </c>
      <c r="AQ74" s="891"/>
      <c r="AR74" s="891"/>
      <c r="AS74" s="891"/>
      <c r="AT74" s="891"/>
      <c r="AU74" s="891" t="s">
        <v>571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384</v>
      </c>
      <c r="B88" s="850" t="s">
        <v>408</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SUM(AF68:AJ74)</f>
        <v>17792</v>
      </c>
      <c r="AG88" s="902"/>
      <c r="AH88" s="902"/>
      <c r="AI88" s="902"/>
      <c r="AJ88" s="902"/>
      <c r="AK88" s="899"/>
      <c r="AL88" s="899"/>
      <c r="AM88" s="899"/>
      <c r="AN88" s="899"/>
      <c r="AO88" s="899"/>
      <c r="AP88" s="902">
        <f>SUM(AP68:AT69)</f>
        <v>3088</v>
      </c>
      <c r="AQ88" s="902"/>
      <c r="AR88" s="902"/>
      <c r="AS88" s="902"/>
      <c r="AT88" s="902"/>
      <c r="AU88" s="902">
        <f>SUM(AU68:AY69)</f>
        <v>1312</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384</v>
      </c>
      <c r="BR102" s="850" t="s">
        <v>409</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CR7</f>
        <v>4</v>
      </c>
      <c r="CS102" s="910"/>
      <c r="CT102" s="910"/>
      <c r="CU102" s="910"/>
      <c r="CV102" s="953"/>
      <c r="CW102" s="952"/>
      <c r="CX102" s="910"/>
      <c r="CY102" s="910"/>
      <c r="CZ102" s="910"/>
      <c r="DA102" s="953"/>
      <c r="DB102" s="952">
        <f>DB7</f>
        <v>1846</v>
      </c>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303</v>
      </c>
      <c r="AG109" s="955"/>
      <c r="AH109" s="955"/>
      <c r="AI109" s="955"/>
      <c r="AJ109" s="956"/>
      <c r="AK109" s="954" t="s">
        <v>302</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303</v>
      </c>
      <c r="BW109" s="955"/>
      <c r="BX109" s="955"/>
      <c r="BY109" s="955"/>
      <c r="BZ109" s="956"/>
      <c r="CA109" s="954" t="s">
        <v>302</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303</v>
      </c>
      <c r="DM109" s="955"/>
      <c r="DN109" s="955"/>
      <c r="DO109" s="955"/>
      <c r="DP109" s="956"/>
      <c r="DQ109" s="954" t="s">
        <v>302</v>
      </c>
      <c r="DR109" s="955"/>
      <c r="DS109" s="955"/>
      <c r="DT109" s="955"/>
      <c r="DU109" s="956"/>
      <c r="DV109" s="954" t="s">
        <v>418</v>
      </c>
      <c r="DW109" s="955"/>
      <c r="DX109" s="955"/>
      <c r="DY109" s="955"/>
      <c r="DZ109" s="957"/>
    </row>
    <row r="110" spans="1:131" s="226"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2809521</v>
      </c>
      <c r="AB110" s="962"/>
      <c r="AC110" s="962"/>
      <c r="AD110" s="962"/>
      <c r="AE110" s="963"/>
      <c r="AF110" s="964">
        <v>3400540</v>
      </c>
      <c r="AG110" s="962"/>
      <c r="AH110" s="962"/>
      <c r="AI110" s="962"/>
      <c r="AJ110" s="963"/>
      <c r="AK110" s="964">
        <v>3725375</v>
      </c>
      <c r="AL110" s="962"/>
      <c r="AM110" s="962"/>
      <c r="AN110" s="962"/>
      <c r="AO110" s="963"/>
      <c r="AP110" s="965">
        <v>19.399999999999999</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36658691</v>
      </c>
      <c r="BR110" s="997"/>
      <c r="BS110" s="997"/>
      <c r="BT110" s="997"/>
      <c r="BU110" s="997"/>
      <c r="BV110" s="997">
        <v>38694036</v>
      </c>
      <c r="BW110" s="997"/>
      <c r="BX110" s="997"/>
      <c r="BY110" s="997"/>
      <c r="BZ110" s="997"/>
      <c r="CA110" s="997">
        <v>39675642</v>
      </c>
      <c r="CB110" s="997"/>
      <c r="CC110" s="997"/>
      <c r="CD110" s="997"/>
      <c r="CE110" s="997"/>
      <c r="CF110" s="1011">
        <v>206.7</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v>352566</v>
      </c>
      <c r="DH110" s="997"/>
      <c r="DI110" s="997"/>
      <c r="DJ110" s="997"/>
      <c r="DK110" s="997"/>
      <c r="DL110" s="997">
        <v>328915</v>
      </c>
      <c r="DM110" s="997"/>
      <c r="DN110" s="997"/>
      <c r="DO110" s="997"/>
      <c r="DP110" s="997"/>
      <c r="DQ110" s="997">
        <v>305231</v>
      </c>
      <c r="DR110" s="997"/>
      <c r="DS110" s="997"/>
      <c r="DT110" s="997"/>
      <c r="DU110" s="997"/>
      <c r="DV110" s="998">
        <v>1.6</v>
      </c>
      <c r="DW110" s="998"/>
      <c r="DX110" s="998"/>
      <c r="DY110" s="998"/>
      <c r="DZ110" s="999"/>
    </row>
    <row r="111" spans="1:131" s="226"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123</v>
      </c>
      <c r="AB111" s="1004"/>
      <c r="AC111" s="1004"/>
      <c r="AD111" s="1004"/>
      <c r="AE111" s="1005"/>
      <c r="AF111" s="1006" t="s">
        <v>123</v>
      </c>
      <c r="AG111" s="1004"/>
      <c r="AH111" s="1004"/>
      <c r="AI111" s="1004"/>
      <c r="AJ111" s="1005"/>
      <c r="AK111" s="1006" t="s">
        <v>123</v>
      </c>
      <c r="AL111" s="1004"/>
      <c r="AM111" s="1004"/>
      <c r="AN111" s="1004"/>
      <c r="AO111" s="1005"/>
      <c r="AP111" s="1007" t="s">
        <v>123</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2198831</v>
      </c>
      <c r="BR111" s="990"/>
      <c r="BS111" s="990"/>
      <c r="BT111" s="990"/>
      <c r="BU111" s="990"/>
      <c r="BV111" s="990">
        <v>2175253</v>
      </c>
      <c r="BW111" s="990"/>
      <c r="BX111" s="990"/>
      <c r="BY111" s="990"/>
      <c r="BZ111" s="990"/>
      <c r="CA111" s="990">
        <v>2257807</v>
      </c>
      <c r="CB111" s="990"/>
      <c r="CC111" s="990"/>
      <c r="CD111" s="990"/>
      <c r="CE111" s="990"/>
      <c r="CF111" s="984">
        <v>11.8</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123</v>
      </c>
      <c r="DH111" s="990"/>
      <c r="DI111" s="990"/>
      <c r="DJ111" s="990"/>
      <c r="DK111" s="990"/>
      <c r="DL111" s="990" t="s">
        <v>427</v>
      </c>
      <c r="DM111" s="990"/>
      <c r="DN111" s="990"/>
      <c r="DO111" s="990"/>
      <c r="DP111" s="990"/>
      <c r="DQ111" s="990" t="s">
        <v>427</v>
      </c>
      <c r="DR111" s="990"/>
      <c r="DS111" s="990"/>
      <c r="DT111" s="990"/>
      <c r="DU111" s="990"/>
      <c r="DV111" s="991" t="s">
        <v>123</v>
      </c>
      <c r="DW111" s="991"/>
      <c r="DX111" s="991"/>
      <c r="DY111" s="991"/>
      <c r="DZ111" s="992"/>
    </row>
    <row r="112" spans="1:131" s="226" customFormat="1" ht="26.25" customHeight="1">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123</v>
      </c>
      <c r="AB112" s="1029"/>
      <c r="AC112" s="1029"/>
      <c r="AD112" s="1029"/>
      <c r="AE112" s="1030"/>
      <c r="AF112" s="1031" t="s">
        <v>123</v>
      </c>
      <c r="AG112" s="1029"/>
      <c r="AH112" s="1029"/>
      <c r="AI112" s="1029"/>
      <c r="AJ112" s="1030"/>
      <c r="AK112" s="1031" t="s">
        <v>427</v>
      </c>
      <c r="AL112" s="1029"/>
      <c r="AM112" s="1029"/>
      <c r="AN112" s="1029"/>
      <c r="AO112" s="1030"/>
      <c r="AP112" s="1032" t="s">
        <v>427</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885882</v>
      </c>
      <c r="BR112" s="990"/>
      <c r="BS112" s="990"/>
      <c r="BT112" s="990"/>
      <c r="BU112" s="990"/>
      <c r="BV112" s="990">
        <v>1078168</v>
      </c>
      <c r="BW112" s="990"/>
      <c r="BX112" s="990"/>
      <c r="BY112" s="990"/>
      <c r="BZ112" s="990"/>
      <c r="CA112" s="990">
        <v>1189847</v>
      </c>
      <c r="CB112" s="990"/>
      <c r="CC112" s="990"/>
      <c r="CD112" s="990"/>
      <c r="CE112" s="990"/>
      <c r="CF112" s="984">
        <v>6.2</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123</v>
      </c>
      <c r="DH112" s="990"/>
      <c r="DI112" s="990"/>
      <c r="DJ112" s="990"/>
      <c r="DK112" s="990"/>
      <c r="DL112" s="990" t="s">
        <v>427</v>
      </c>
      <c r="DM112" s="990"/>
      <c r="DN112" s="990"/>
      <c r="DO112" s="990"/>
      <c r="DP112" s="990"/>
      <c r="DQ112" s="990" t="s">
        <v>123</v>
      </c>
      <c r="DR112" s="990"/>
      <c r="DS112" s="990"/>
      <c r="DT112" s="990"/>
      <c r="DU112" s="990"/>
      <c r="DV112" s="991" t="s">
        <v>123</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117662</v>
      </c>
      <c r="AB113" s="1004"/>
      <c r="AC113" s="1004"/>
      <c r="AD113" s="1004"/>
      <c r="AE113" s="1005"/>
      <c r="AF113" s="1006">
        <v>235722</v>
      </c>
      <c r="AG113" s="1004"/>
      <c r="AH113" s="1004"/>
      <c r="AI113" s="1004"/>
      <c r="AJ113" s="1005"/>
      <c r="AK113" s="1006">
        <v>176496</v>
      </c>
      <c r="AL113" s="1004"/>
      <c r="AM113" s="1004"/>
      <c r="AN113" s="1004"/>
      <c r="AO113" s="1005"/>
      <c r="AP113" s="1007">
        <v>0.9</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1719036</v>
      </c>
      <c r="BR113" s="990"/>
      <c r="BS113" s="990"/>
      <c r="BT113" s="990"/>
      <c r="BU113" s="990"/>
      <c r="BV113" s="990">
        <v>1492052</v>
      </c>
      <c r="BW113" s="990"/>
      <c r="BX113" s="990"/>
      <c r="BY113" s="990"/>
      <c r="BZ113" s="990"/>
      <c r="CA113" s="990">
        <v>1312408</v>
      </c>
      <c r="CB113" s="990"/>
      <c r="CC113" s="990"/>
      <c r="CD113" s="990"/>
      <c r="CE113" s="990"/>
      <c r="CF113" s="984">
        <v>6.8</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123</v>
      </c>
      <c r="DH113" s="1029"/>
      <c r="DI113" s="1029"/>
      <c r="DJ113" s="1029"/>
      <c r="DK113" s="1030"/>
      <c r="DL113" s="1031" t="s">
        <v>123</v>
      </c>
      <c r="DM113" s="1029"/>
      <c r="DN113" s="1029"/>
      <c r="DO113" s="1029"/>
      <c r="DP113" s="1030"/>
      <c r="DQ113" s="1031" t="s">
        <v>123</v>
      </c>
      <c r="DR113" s="1029"/>
      <c r="DS113" s="1029"/>
      <c r="DT113" s="1029"/>
      <c r="DU113" s="1030"/>
      <c r="DV113" s="1032" t="s">
        <v>123</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287522</v>
      </c>
      <c r="AB114" s="1029"/>
      <c r="AC114" s="1029"/>
      <c r="AD114" s="1029"/>
      <c r="AE114" s="1030"/>
      <c r="AF114" s="1031">
        <v>235045</v>
      </c>
      <c r="AG114" s="1029"/>
      <c r="AH114" s="1029"/>
      <c r="AI114" s="1029"/>
      <c r="AJ114" s="1030"/>
      <c r="AK114" s="1031">
        <v>184113</v>
      </c>
      <c r="AL114" s="1029"/>
      <c r="AM114" s="1029"/>
      <c r="AN114" s="1029"/>
      <c r="AO114" s="1030"/>
      <c r="AP114" s="1032">
        <v>1</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5107118</v>
      </c>
      <c r="BR114" s="990"/>
      <c r="BS114" s="990"/>
      <c r="BT114" s="990"/>
      <c r="BU114" s="990"/>
      <c r="BV114" s="990">
        <v>5088001</v>
      </c>
      <c r="BW114" s="990"/>
      <c r="BX114" s="990"/>
      <c r="BY114" s="990"/>
      <c r="BZ114" s="990"/>
      <c r="CA114" s="990">
        <v>5035093</v>
      </c>
      <c r="CB114" s="990"/>
      <c r="CC114" s="990"/>
      <c r="CD114" s="990"/>
      <c r="CE114" s="990"/>
      <c r="CF114" s="984">
        <v>26.2</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123</v>
      </c>
      <c r="DH114" s="1029"/>
      <c r="DI114" s="1029"/>
      <c r="DJ114" s="1029"/>
      <c r="DK114" s="1030"/>
      <c r="DL114" s="1031" t="s">
        <v>123</v>
      </c>
      <c r="DM114" s="1029"/>
      <c r="DN114" s="1029"/>
      <c r="DO114" s="1029"/>
      <c r="DP114" s="1030"/>
      <c r="DQ114" s="1031" t="s">
        <v>123</v>
      </c>
      <c r="DR114" s="1029"/>
      <c r="DS114" s="1029"/>
      <c r="DT114" s="1029"/>
      <c r="DU114" s="1030"/>
      <c r="DV114" s="1032" t="s">
        <v>123</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123</v>
      </c>
      <c r="AB115" s="1004"/>
      <c r="AC115" s="1004"/>
      <c r="AD115" s="1004"/>
      <c r="AE115" s="1005"/>
      <c r="AF115" s="1006">
        <v>23651</v>
      </c>
      <c r="AG115" s="1004"/>
      <c r="AH115" s="1004"/>
      <c r="AI115" s="1004"/>
      <c r="AJ115" s="1005"/>
      <c r="AK115" s="1006">
        <v>41000</v>
      </c>
      <c r="AL115" s="1004"/>
      <c r="AM115" s="1004"/>
      <c r="AN115" s="1004"/>
      <c r="AO115" s="1005"/>
      <c r="AP115" s="1007">
        <v>0.2</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v>179669</v>
      </c>
      <c r="BR115" s="990"/>
      <c r="BS115" s="990"/>
      <c r="BT115" s="990"/>
      <c r="BU115" s="990"/>
      <c r="BV115" s="990">
        <v>1940</v>
      </c>
      <c r="BW115" s="990"/>
      <c r="BX115" s="990"/>
      <c r="BY115" s="990"/>
      <c r="BZ115" s="990"/>
      <c r="CA115" s="990">
        <v>1386</v>
      </c>
      <c r="CB115" s="990"/>
      <c r="CC115" s="990"/>
      <c r="CD115" s="990"/>
      <c r="CE115" s="990"/>
      <c r="CF115" s="984">
        <v>0</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1846265</v>
      </c>
      <c r="DH115" s="1029"/>
      <c r="DI115" s="1029"/>
      <c r="DJ115" s="1029"/>
      <c r="DK115" s="1030"/>
      <c r="DL115" s="1031">
        <v>1846338</v>
      </c>
      <c r="DM115" s="1029"/>
      <c r="DN115" s="1029"/>
      <c r="DO115" s="1029"/>
      <c r="DP115" s="1030"/>
      <c r="DQ115" s="1031">
        <v>1846338</v>
      </c>
      <c r="DR115" s="1029"/>
      <c r="DS115" s="1029"/>
      <c r="DT115" s="1029"/>
      <c r="DU115" s="1030"/>
      <c r="DV115" s="1032">
        <v>9.6</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123</v>
      </c>
      <c r="AB116" s="1029"/>
      <c r="AC116" s="1029"/>
      <c r="AD116" s="1029"/>
      <c r="AE116" s="1030"/>
      <c r="AF116" s="1031" t="s">
        <v>427</v>
      </c>
      <c r="AG116" s="1029"/>
      <c r="AH116" s="1029"/>
      <c r="AI116" s="1029"/>
      <c r="AJ116" s="1030"/>
      <c r="AK116" s="1031" t="s">
        <v>123</v>
      </c>
      <c r="AL116" s="1029"/>
      <c r="AM116" s="1029"/>
      <c r="AN116" s="1029"/>
      <c r="AO116" s="1030"/>
      <c r="AP116" s="1032" t="s">
        <v>123</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427</v>
      </c>
      <c r="BR116" s="990"/>
      <c r="BS116" s="990"/>
      <c r="BT116" s="990"/>
      <c r="BU116" s="990"/>
      <c r="BV116" s="990" t="s">
        <v>427</v>
      </c>
      <c r="BW116" s="990"/>
      <c r="BX116" s="990"/>
      <c r="BY116" s="990"/>
      <c r="BZ116" s="990"/>
      <c r="CA116" s="990" t="s">
        <v>123</v>
      </c>
      <c r="CB116" s="990"/>
      <c r="CC116" s="990"/>
      <c r="CD116" s="990"/>
      <c r="CE116" s="990"/>
      <c r="CF116" s="984" t="s">
        <v>427</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123</v>
      </c>
      <c r="DH116" s="1029"/>
      <c r="DI116" s="1029"/>
      <c r="DJ116" s="1029"/>
      <c r="DK116" s="1030"/>
      <c r="DL116" s="1031" t="s">
        <v>123</v>
      </c>
      <c r="DM116" s="1029"/>
      <c r="DN116" s="1029"/>
      <c r="DO116" s="1029"/>
      <c r="DP116" s="1030"/>
      <c r="DQ116" s="1031" t="s">
        <v>123</v>
      </c>
      <c r="DR116" s="1029"/>
      <c r="DS116" s="1029"/>
      <c r="DT116" s="1029"/>
      <c r="DU116" s="1030"/>
      <c r="DV116" s="1032" t="s">
        <v>123</v>
      </c>
      <c r="DW116" s="1033"/>
      <c r="DX116" s="1033"/>
      <c r="DY116" s="1033"/>
      <c r="DZ116" s="1034"/>
    </row>
    <row r="117" spans="1:130" s="226" customFormat="1" ht="26.25" customHeight="1">
      <c r="A117" s="974" t="s">
        <v>183</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3214705</v>
      </c>
      <c r="AB117" s="1047"/>
      <c r="AC117" s="1047"/>
      <c r="AD117" s="1047"/>
      <c r="AE117" s="1048"/>
      <c r="AF117" s="1049">
        <v>3894958</v>
      </c>
      <c r="AG117" s="1047"/>
      <c r="AH117" s="1047"/>
      <c r="AI117" s="1047"/>
      <c r="AJ117" s="1048"/>
      <c r="AK117" s="1049">
        <v>4126984</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427</v>
      </c>
      <c r="BW117" s="990"/>
      <c r="BX117" s="990"/>
      <c r="BY117" s="990"/>
      <c r="BZ117" s="990"/>
      <c r="CA117" s="990" t="s">
        <v>427</v>
      </c>
      <c r="CB117" s="990"/>
      <c r="CC117" s="990"/>
      <c r="CD117" s="990"/>
      <c r="CE117" s="990"/>
      <c r="CF117" s="984" t="s">
        <v>427</v>
      </c>
      <c r="CG117" s="985"/>
      <c r="CH117" s="985"/>
      <c r="CI117" s="985"/>
      <c r="CJ117" s="985"/>
      <c r="CK117" s="1015"/>
      <c r="CL117" s="1016"/>
      <c r="CM117" s="986" t="s">
        <v>446</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427</v>
      </c>
      <c r="DH117" s="1029"/>
      <c r="DI117" s="1029"/>
      <c r="DJ117" s="1029"/>
      <c r="DK117" s="1030"/>
      <c r="DL117" s="1031" t="s">
        <v>123</v>
      </c>
      <c r="DM117" s="1029"/>
      <c r="DN117" s="1029"/>
      <c r="DO117" s="1029"/>
      <c r="DP117" s="1030"/>
      <c r="DQ117" s="1031" t="s">
        <v>427</v>
      </c>
      <c r="DR117" s="1029"/>
      <c r="DS117" s="1029"/>
      <c r="DT117" s="1029"/>
      <c r="DU117" s="1030"/>
      <c r="DV117" s="1032" t="s">
        <v>123</v>
      </c>
      <c r="DW117" s="1033"/>
      <c r="DX117" s="1033"/>
      <c r="DY117" s="1033"/>
      <c r="DZ117" s="1034"/>
    </row>
    <row r="118" spans="1:130" s="226"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303</v>
      </c>
      <c r="AG118" s="955"/>
      <c r="AH118" s="955"/>
      <c r="AI118" s="955"/>
      <c r="AJ118" s="956"/>
      <c r="AK118" s="954" t="s">
        <v>302</v>
      </c>
      <c r="AL118" s="955"/>
      <c r="AM118" s="955"/>
      <c r="AN118" s="955"/>
      <c r="AO118" s="956"/>
      <c r="AP118" s="1041" t="s">
        <v>418</v>
      </c>
      <c r="AQ118" s="1042"/>
      <c r="AR118" s="1042"/>
      <c r="AS118" s="1042"/>
      <c r="AT118" s="1043"/>
      <c r="AU118" s="970"/>
      <c r="AV118" s="971"/>
      <c r="AW118" s="971"/>
      <c r="AX118" s="971"/>
      <c r="AY118" s="971"/>
      <c r="AZ118" s="1044" t="s">
        <v>447</v>
      </c>
      <c r="BA118" s="1035"/>
      <c r="BB118" s="1035"/>
      <c r="BC118" s="1035"/>
      <c r="BD118" s="1035"/>
      <c r="BE118" s="1035"/>
      <c r="BF118" s="1035"/>
      <c r="BG118" s="1035"/>
      <c r="BH118" s="1035"/>
      <c r="BI118" s="1035"/>
      <c r="BJ118" s="1035"/>
      <c r="BK118" s="1035"/>
      <c r="BL118" s="1035"/>
      <c r="BM118" s="1035"/>
      <c r="BN118" s="1035"/>
      <c r="BO118" s="1035"/>
      <c r="BP118" s="1036"/>
      <c r="BQ118" s="1067" t="s">
        <v>427</v>
      </c>
      <c r="BR118" s="1068"/>
      <c r="BS118" s="1068"/>
      <c r="BT118" s="1068"/>
      <c r="BU118" s="1068"/>
      <c r="BV118" s="1068" t="s">
        <v>427</v>
      </c>
      <c r="BW118" s="1068"/>
      <c r="BX118" s="1068"/>
      <c r="BY118" s="1068"/>
      <c r="BZ118" s="1068"/>
      <c r="CA118" s="1068" t="s">
        <v>427</v>
      </c>
      <c r="CB118" s="1068"/>
      <c r="CC118" s="1068"/>
      <c r="CD118" s="1068"/>
      <c r="CE118" s="1068"/>
      <c r="CF118" s="984" t="s">
        <v>427</v>
      </c>
      <c r="CG118" s="985"/>
      <c r="CH118" s="985"/>
      <c r="CI118" s="985"/>
      <c r="CJ118" s="985"/>
      <c r="CK118" s="1015"/>
      <c r="CL118" s="1016"/>
      <c r="CM118" s="986" t="s">
        <v>448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123</v>
      </c>
      <c r="DH118" s="1029"/>
      <c r="DI118" s="1029"/>
      <c r="DJ118" s="1029"/>
      <c r="DK118" s="1030"/>
      <c r="DL118" s="1031" t="s">
        <v>427</v>
      </c>
      <c r="DM118" s="1029"/>
      <c r="DN118" s="1029"/>
      <c r="DO118" s="1029"/>
      <c r="DP118" s="1030"/>
      <c r="DQ118" s="1031" t="s">
        <v>123</v>
      </c>
      <c r="DR118" s="1029"/>
      <c r="DS118" s="1029"/>
      <c r="DT118" s="1029"/>
      <c r="DU118" s="1030"/>
      <c r="DV118" s="1032" t="s">
        <v>427</v>
      </c>
      <c r="DW118" s="1033"/>
      <c r="DX118" s="1033"/>
      <c r="DY118" s="1033"/>
      <c r="DZ118" s="1034"/>
    </row>
    <row r="119" spans="1:130" s="226"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v>23651</v>
      </c>
      <c r="AG119" s="962"/>
      <c r="AH119" s="962"/>
      <c r="AI119" s="962"/>
      <c r="AJ119" s="963"/>
      <c r="AK119" s="964">
        <v>23684</v>
      </c>
      <c r="AL119" s="962"/>
      <c r="AM119" s="962"/>
      <c r="AN119" s="962"/>
      <c r="AO119" s="963"/>
      <c r="AP119" s="965">
        <v>0.1</v>
      </c>
      <c r="AQ119" s="966"/>
      <c r="AR119" s="966"/>
      <c r="AS119" s="966"/>
      <c r="AT119" s="967"/>
      <c r="AU119" s="972"/>
      <c r="AV119" s="973"/>
      <c r="AW119" s="973"/>
      <c r="AX119" s="973"/>
      <c r="AY119" s="973"/>
      <c r="AZ119" s="257" t="s">
        <v>183</v>
      </c>
      <c r="BA119" s="257"/>
      <c r="BB119" s="257"/>
      <c r="BC119" s="257"/>
      <c r="BD119" s="257"/>
      <c r="BE119" s="257"/>
      <c r="BF119" s="257"/>
      <c r="BG119" s="257"/>
      <c r="BH119" s="257"/>
      <c r="BI119" s="257"/>
      <c r="BJ119" s="257"/>
      <c r="BK119" s="257"/>
      <c r="BL119" s="257"/>
      <c r="BM119" s="257"/>
      <c r="BN119" s="257"/>
      <c r="BO119" s="1045" t="s">
        <v>449</v>
      </c>
      <c r="BP119" s="1076"/>
      <c r="BQ119" s="1067">
        <v>46749227</v>
      </c>
      <c r="BR119" s="1068"/>
      <c r="BS119" s="1068"/>
      <c r="BT119" s="1068"/>
      <c r="BU119" s="1068"/>
      <c r="BV119" s="1068">
        <v>48529450</v>
      </c>
      <c r="BW119" s="1068"/>
      <c r="BX119" s="1068"/>
      <c r="BY119" s="1068"/>
      <c r="BZ119" s="1068"/>
      <c r="CA119" s="1068">
        <v>49472183</v>
      </c>
      <c r="CB119" s="1068"/>
      <c r="CC119" s="1068"/>
      <c r="CD119" s="1068"/>
      <c r="CE119" s="1068"/>
      <c r="CF119" s="1069"/>
      <c r="CG119" s="1070"/>
      <c r="CH119" s="1070"/>
      <c r="CI119" s="1070"/>
      <c r="CJ119" s="1071"/>
      <c r="CK119" s="1017"/>
      <c r="CL119" s="1018"/>
      <c r="CM119" s="1072" t="s">
        <v>450</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427</v>
      </c>
      <c r="DH119" s="1054"/>
      <c r="DI119" s="1054"/>
      <c r="DJ119" s="1054"/>
      <c r="DK119" s="1055"/>
      <c r="DL119" s="1053" t="s">
        <v>427</v>
      </c>
      <c r="DM119" s="1054"/>
      <c r="DN119" s="1054"/>
      <c r="DO119" s="1054"/>
      <c r="DP119" s="1055"/>
      <c r="DQ119" s="1053">
        <v>106238</v>
      </c>
      <c r="DR119" s="1054"/>
      <c r="DS119" s="1054"/>
      <c r="DT119" s="1054"/>
      <c r="DU119" s="1055"/>
      <c r="DV119" s="1056">
        <v>0.6</v>
      </c>
      <c r="DW119" s="1057"/>
      <c r="DX119" s="1057"/>
      <c r="DY119" s="1057"/>
      <c r="DZ119" s="1058"/>
    </row>
    <row r="120" spans="1:130" s="226"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123</v>
      </c>
      <c r="AB120" s="1029"/>
      <c r="AC120" s="1029"/>
      <c r="AD120" s="1029"/>
      <c r="AE120" s="1030"/>
      <c r="AF120" s="1031" t="s">
        <v>427</v>
      </c>
      <c r="AG120" s="1029"/>
      <c r="AH120" s="1029"/>
      <c r="AI120" s="1029"/>
      <c r="AJ120" s="1030"/>
      <c r="AK120" s="1031" t="s">
        <v>427</v>
      </c>
      <c r="AL120" s="1029"/>
      <c r="AM120" s="1029"/>
      <c r="AN120" s="1029"/>
      <c r="AO120" s="1030"/>
      <c r="AP120" s="1032" t="s">
        <v>123</v>
      </c>
      <c r="AQ120" s="1033"/>
      <c r="AR120" s="1033"/>
      <c r="AS120" s="1033"/>
      <c r="AT120" s="1034"/>
      <c r="AU120" s="1059" t="s">
        <v>451</v>
      </c>
      <c r="AV120" s="1060"/>
      <c r="AW120" s="1060"/>
      <c r="AX120" s="1060"/>
      <c r="AY120" s="1061"/>
      <c r="AZ120" s="1010" t="s">
        <v>452</v>
      </c>
      <c r="BA120" s="959"/>
      <c r="BB120" s="959"/>
      <c r="BC120" s="959"/>
      <c r="BD120" s="959"/>
      <c r="BE120" s="959"/>
      <c r="BF120" s="959"/>
      <c r="BG120" s="959"/>
      <c r="BH120" s="959"/>
      <c r="BI120" s="959"/>
      <c r="BJ120" s="959"/>
      <c r="BK120" s="959"/>
      <c r="BL120" s="959"/>
      <c r="BM120" s="959"/>
      <c r="BN120" s="959"/>
      <c r="BO120" s="959"/>
      <c r="BP120" s="960"/>
      <c r="BQ120" s="996">
        <v>10443621</v>
      </c>
      <c r="BR120" s="997"/>
      <c r="BS120" s="997"/>
      <c r="BT120" s="997"/>
      <c r="BU120" s="997"/>
      <c r="BV120" s="997">
        <v>11846504</v>
      </c>
      <c r="BW120" s="997"/>
      <c r="BX120" s="997"/>
      <c r="BY120" s="997"/>
      <c r="BZ120" s="997"/>
      <c r="CA120" s="997">
        <v>12292631</v>
      </c>
      <c r="CB120" s="997"/>
      <c r="CC120" s="997"/>
      <c r="CD120" s="997"/>
      <c r="CE120" s="997"/>
      <c r="CF120" s="1011">
        <v>64</v>
      </c>
      <c r="CG120" s="1012"/>
      <c r="CH120" s="1012"/>
      <c r="CI120" s="1012"/>
      <c r="CJ120" s="1012"/>
      <c r="CK120" s="1077" t="s">
        <v>453</v>
      </c>
      <c r="CL120" s="1078"/>
      <c r="CM120" s="1078"/>
      <c r="CN120" s="1078"/>
      <c r="CO120" s="1079"/>
      <c r="CP120" s="1085" t="s">
        <v>454</v>
      </c>
      <c r="CQ120" s="1086"/>
      <c r="CR120" s="1086"/>
      <c r="CS120" s="1086"/>
      <c r="CT120" s="1086"/>
      <c r="CU120" s="1086"/>
      <c r="CV120" s="1086"/>
      <c r="CW120" s="1086"/>
      <c r="CX120" s="1086"/>
      <c r="CY120" s="1086"/>
      <c r="CZ120" s="1086"/>
      <c r="DA120" s="1086"/>
      <c r="DB120" s="1086"/>
      <c r="DC120" s="1086"/>
      <c r="DD120" s="1086"/>
      <c r="DE120" s="1086"/>
      <c r="DF120" s="1087"/>
      <c r="DG120" s="996" t="s">
        <v>427</v>
      </c>
      <c r="DH120" s="997"/>
      <c r="DI120" s="997"/>
      <c r="DJ120" s="997"/>
      <c r="DK120" s="997"/>
      <c r="DL120" s="997">
        <v>1078168</v>
      </c>
      <c r="DM120" s="997"/>
      <c r="DN120" s="997"/>
      <c r="DO120" s="997"/>
      <c r="DP120" s="997"/>
      <c r="DQ120" s="997">
        <v>1189847</v>
      </c>
      <c r="DR120" s="997"/>
      <c r="DS120" s="997"/>
      <c r="DT120" s="997"/>
      <c r="DU120" s="997"/>
      <c r="DV120" s="998">
        <v>6.2</v>
      </c>
      <c r="DW120" s="998"/>
      <c r="DX120" s="998"/>
      <c r="DY120" s="998"/>
      <c r="DZ120" s="999"/>
    </row>
    <row r="121" spans="1:130" s="226" customFormat="1" ht="26.25" customHeight="1">
      <c r="A121" s="1129"/>
      <c r="B121" s="1016"/>
      <c r="C121" s="1037" t="s">
        <v>455</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427</v>
      </c>
      <c r="AB121" s="1029"/>
      <c r="AC121" s="1029"/>
      <c r="AD121" s="1029"/>
      <c r="AE121" s="1030"/>
      <c r="AF121" s="1031" t="s">
        <v>123</v>
      </c>
      <c r="AG121" s="1029"/>
      <c r="AH121" s="1029"/>
      <c r="AI121" s="1029"/>
      <c r="AJ121" s="1030"/>
      <c r="AK121" s="1031" t="s">
        <v>123</v>
      </c>
      <c r="AL121" s="1029"/>
      <c r="AM121" s="1029"/>
      <c r="AN121" s="1029"/>
      <c r="AO121" s="1030"/>
      <c r="AP121" s="1032" t="s">
        <v>123</v>
      </c>
      <c r="AQ121" s="1033"/>
      <c r="AR121" s="1033"/>
      <c r="AS121" s="1033"/>
      <c r="AT121" s="1034"/>
      <c r="AU121" s="1062"/>
      <c r="AV121" s="1063"/>
      <c r="AW121" s="1063"/>
      <c r="AX121" s="1063"/>
      <c r="AY121" s="1064"/>
      <c r="AZ121" s="1019" t="s">
        <v>456</v>
      </c>
      <c r="BA121" s="1020"/>
      <c r="BB121" s="1020"/>
      <c r="BC121" s="1020"/>
      <c r="BD121" s="1020"/>
      <c r="BE121" s="1020"/>
      <c r="BF121" s="1020"/>
      <c r="BG121" s="1020"/>
      <c r="BH121" s="1020"/>
      <c r="BI121" s="1020"/>
      <c r="BJ121" s="1020"/>
      <c r="BK121" s="1020"/>
      <c r="BL121" s="1020"/>
      <c r="BM121" s="1020"/>
      <c r="BN121" s="1020"/>
      <c r="BO121" s="1020"/>
      <c r="BP121" s="1021"/>
      <c r="BQ121" s="989">
        <v>6108765</v>
      </c>
      <c r="BR121" s="990"/>
      <c r="BS121" s="990"/>
      <c r="BT121" s="990"/>
      <c r="BU121" s="990"/>
      <c r="BV121" s="990">
        <v>8538238</v>
      </c>
      <c r="BW121" s="990"/>
      <c r="BX121" s="990"/>
      <c r="BY121" s="990"/>
      <c r="BZ121" s="990"/>
      <c r="CA121" s="990">
        <v>7644366</v>
      </c>
      <c r="CB121" s="990"/>
      <c r="CC121" s="990"/>
      <c r="CD121" s="990"/>
      <c r="CE121" s="990"/>
      <c r="CF121" s="984">
        <v>39.799999999999997</v>
      </c>
      <c r="CG121" s="985"/>
      <c r="CH121" s="985"/>
      <c r="CI121" s="985"/>
      <c r="CJ121" s="985"/>
      <c r="CK121" s="1080"/>
      <c r="CL121" s="1081"/>
      <c r="CM121" s="1081"/>
      <c r="CN121" s="1081"/>
      <c r="CO121" s="1082"/>
      <c r="CP121" s="1090" t="s">
        <v>397</v>
      </c>
      <c r="CQ121" s="1091"/>
      <c r="CR121" s="1091"/>
      <c r="CS121" s="1091"/>
      <c r="CT121" s="1091"/>
      <c r="CU121" s="1091"/>
      <c r="CV121" s="1091"/>
      <c r="CW121" s="1091"/>
      <c r="CX121" s="1091"/>
      <c r="CY121" s="1091"/>
      <c r="CZ121" s="1091"/>
      <c r="DA121" s="1091"/>
      <c r="DB121" s="1091"/>
      <c r="DC121" s="1091"/>
      <c r="DD121" s="1091"/>
      <c r="DE121" s="1091"/>
      <c r="DF121" s="1092"/>
      <c r="DG121" s="989" t="s">
        <v>427</v>
      </c>
      <c r="DH121" s="990"/>
      <c r="DI121" s="990"/>
      <c r="DJ121" s="990"/>
      <c r="DK121" s="990"/>
      <c r="DL121" s="990" t="s">
        <v>427</v>
      </c>
      <c r="DM121" s="990"/>
      <c r="DN121" s="990"/>
      <c r="DO121" s="990"/>
      <c r="DP121" s="990"/>
      <c r="DQ121" s="990" t="s">
        <v>123</v>
      </c>
      <c r="DR121" s="990"/>
      <c r="DS121" s="990"/>
      <c r="DT121" s="990"/>
      <c r="DU121" s="990"/>
      <c r="DV121" s="991" t="s">
        <v>123</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123</v>
      </c>
      <c r="AB122" s="1029"/>
      <c r="AC122" s="1029"/>
      <c r="AD122" s="1029"/>
      <c r="AE122" s="1030"/>
      <c r="AF122" s="1031" t="s">
        <v>123</v>
      </c>
      <c r="AG122" s="1029"/>
      <c r="AH122" s="1029"/>
      <c r="AI122" s="1029"/>
      <c r="AJ122" s="1030"/>
      <c r="AK122" s="1031" t="s">
        <v>123</v>
      </c>
      <c r="AL122" s="1029"/>
      <c r="AM122" s="1029"/>
      <c r="AN122" s="1029"/>
      <c r="AO122" s="1030"/>
      <c r="AP122" s="1032" t="s">
        <v>427</v>
      </c>
      <c r="AQ122" s="1033"/>
      <c r="AR122" s="1033"/>
      <c r="AS122" s="1033"/>
      <c r="AT122" s="1034"/>
      <c r="AU122" s="1062"/>
      <c r="AV122" s="1063"/>
      <c r="AW122" s="1063"/>
      <c r="AX122" s="1063"/>
      <c r="AY122" s="1064"/>
      <c r="AZ122" s="1044" t="s">
        <v>457</v>
      </c>
      <c r="BA122" s="1035"/>
      <c r="BB122" s="1035"/>
      <c r="BC122" s="1035"/>
      <c r="BD122" s="1035"/>
      <c r="BE122" s="1035"/>
      <c r="BF122" s="1035"/>
      <c r="BG122" s="1035"/>
      <c r="BH122" s="1035"/>
      <c r="BI122" s="1035"/>
      <c r="BJ122" s="1035"/>
      <c r="BK122" s="1035"/>
      <c r="BL122" s="1035"/>
      <c r="BM122" s="1035"/>
      <c r="BN122" s="1035"/>
      <c r="BO122" s="1035"/>
      <c r="BP122" s="1036"/>
      <c r="BQ122" s="1067">
        <v>32690392</v>
      </c>
      <c r="BR122" s="1068"/>
      <c r="BS122" s="1068"/>
      <c r="BT122" s="1068"/>
      <c r="BU122" s="1068"/>
      <c r="BV122" s="1068">
        <v>33741177</v>
      </c>
      <c r="BW122" s="1068"/>
      <c r="BX122" s="1068"/>
      <c r="BY122" s="1068"/>
      <c r="BZ122" s="1068"/>
      <c r="CA122" s="1068">
        <v>34880421</v>
      </c>
      <c r="CB122" s="1068"/>
      <c r="CC122" s="1068"/>
      <c r="CD122" s="1068"/>
      <c r="CE122" s="1068"/>
      <c r="CF122" s="1088">
        <v>181.7</v>
      </c>
      <c r="CG122" s="1089"/>
      <c r="CH122" s="1089"/>
      <c r="CI122" s="1089"/>
      <c r="CJ122" s="1089"/>
      <c r="CK122" s="1080"/>
      <c r="CL122" s="1081"/>
      <c r="CM122" s="1081"/>
      <c r="CN122" s="1081"/>
      <c r="CO122" s="1082"/>
      <c r="CP122" s="1090" t="s">
        <v>458</v>
      </c>
      <c r="CQ122" s="1091"/>
      <c r="CR122" s="1091"/>
      <c r="CS122" s="1091"/>
      <c r="CT122" s="1091"/>
      <c r="CU122" s="1091"/>
      <c r="CV122" s="1091"/>
      <c r="CW122" s="1091"/>
      <c r="CX122" s="1091"/>
      <c r="CY122" s="1091"/>
      <c r="CZ122" s="1091"/>
      <c r="DA122" s="1091"/>
      <c r="DB122" s="1091"/>
      <c r="DC122" s="1091"/>
      <c r="DD122" s="1091"/>
      <c r="DE122" s="1091"/>
      <c r="DF122" s="1092"/>
      <c r="DG122" s="989" t="s">
        <v>123</v>
      </c>
      <c r="DH122" s="990"/>
      <c r="DI122" s="990"/>
      <c r="DJ122" s="990"/>
      <c r="DK122" s="990"/>
      <c r="DL122" s="990" t="s">
        <v>459</v>
      </c>
      <c r="DM122" s="990"/>
      <c r="DN122" s="990"/>
      <c r="DO122" s="990"/>
      <c r="DP122" s="990"/>
      <c r="DQ122" s="990" t="s">
        <v>459</v>
      </c>
      <c r="DR122" s="990"/>
      <c r="DS122" s="990"/>
      <c r="DT122" s="990"/>
      <c r="DU122" s="990"/>
      <c r="DV122" s="991" t="s">
        <v>123</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459</v>
      </c>
      <c r="AB123" s="1029"/>
      <c r="AC123" s="1029"/>
      <c r="AD123" s="1029"/>
      <c r="AE123" s="1030"/>
      <c r="AF123" s="1031" t="s">
        <v>459</v>
      </c>
      <c r="AG123" s="1029"/>
      <c r="AH123" s="1029"/>
      <c r="AI123" s="1029"/>
      <c r="AJ123" s="1030"/>
      <c r="AK123" s="1031" t="s">
        <v>459</v>
      </c>
      <c r="AL123" s="1029"/>
      <c r="AM123" s="1029"/>
      <c r="AN123" s="1029"/>
      <c r="AO123" s="1030"/>
      <c r="AP123" s="1032" t="s">
        <v>459</v>
      </c>
      <c r="AQ123" s="1033"/>
      <c r="AR123" s="1033"/>
      <c r="AS123" s="1033"/>
      <c r="AT123" s="1034"/>
      <c r="AU123" s="1065"/>
      <c r="AV123" s="1066"/>
      <c r="AW123" s="1066"/>
      <c r="AX123" s="1066"/>
      <c r="AY123" s="1066"/>
      <c r="AZ123" s="257" t="s">
        <v>183</v>
      </c>
      <c r="BA123" s="257"/>
      <c r="BB123" s="257"/>
      <c r="BC123" s="257"/>
      <c r="BD123" s="257"/>
      <c r="BE123" s="257"/>
      <c r="BF123" s="257"/>
      <c r="BG123" s="257"/>
      <c r="BH123" s="257"/>
      <c r="BI123" s="257"/>
      <c r="BJ123" s="257"/>
      <c r="BK123" s="257"/>
      <c r="BL123" s="257"/>
      <c r="BM123" s="257"/>
      <c r="BN123" s="257"/>
      <c r="BO123" s="1045" t="s">
        <v>460</v>
      </c>
      <c r="BP123" s="1076"/>
      <c r="BQ123" s="1135">
        <v>49242778</v>
      </c>
      <c r="BR123" s="1136"/>
      <c r="BS123" s="1136"/>
      <c r="BT123" s="1136"/>
      <c r="BU123" s="1136"/>
      <c r="BV123" s="1136">
        <v>54125919</v>
      </c>
      <c r="BW123" s="1136"/>
      <c r="BX123" s="1136"/>
      <c r="BY123" s="1136"/>
      <c r="BZ123" s="1136"/>
      <c r="CA123" s="1136">
        <v>54817418</v>
      </c>
      <c r="CB123" s="1136"/>
      <c r="CC123" s="1136"/>
      <c r="CD123" s="1136"/>
      <c r="CE123" s="1136"/>
      <c r="CF123" s="1069"/>
      <c r="CG123" s="1070"/>
      <c r="CH123" s="1070"/>
      <c r="CI123" s="1070"/>
      <c r="CJ123" s="1071"/>
      <c r="CK123" s="1080"/>
      <c r="CL123" s="1081"/>
      <c r="CM123" s="1081"/>
      <c r="CN123" s="1081"/>
      <c r="CO123" s="1082"/>
      <c r="CP123" s="1090" t="s">
        <v>396</v>
      </c>
      <c r="CQ123" s="1091"/>
      <c r="CR123" s="1091"/>
      <c r="CS123" s="1091"/>
      <c r="CT123" s="1091"/>
      <c r="CU123" s="1091"/>
      <c r="CV123" s="1091"/>
      <c r="CW123" s="1091"/>
      <c r="CX123" s="1091"/>
      <c r="CY123" s="1091"/>
      <c r="CZ123" s="1091"/>
      <c r="DA123" s="1091"/>
      <c r="DB123" s="1091"/>
      <c r="DC123" s="1091"/>
      <c r="DD123" s="1091"/>
      <c r="DE123" s="1091"/>
      <c r="DF123" s="1092"/>
      <c r="DG123" s="1028" t="s">
        <v>459</v>
      </c>
      <c r="DH123" s="1029"/>
      <c r="DI123" s="1029"/>
      <c r="DJ123" s="1029"/>
      <c r="DK123" s="1030"/>
      <c r="DL123" s="1031" t="s">
        <v>459</v>
      </c>
      <c r="DM123" s="1029"/>
      <c r="DN123" s="1029"/>
      <c r="DO123" s="1029"/>
      <c r="DP123" s="1030"/>
      <c r="DQ123" s="1031" t="s">
        <v>459</v>
      </c>
      <c r="DR123" s="1029"/>
      <c r="DS123" s="1029"/>
      <c r="DT123" s="1029"/>
      <c r="DU123" s="1030"/>
      <c r="DV123" s="1032" t="s">
        <v>459</v>
      </c>
      <c r="DW123" s="1033"/>
      <c r="DX123" s="1033"/>
      <c r="DY123" s="1033"/>
      <c r="DZ123" s="1034"/>
    </row>
    <row r="124" spans="1:130" s="226" customFormat="1" ht="26.25" customHeight="1" thickBot="1">
      <c r="A124" s="1129"/>
      <c r="B124" s="1016"/>
      <c r="C124" s="986" t="s">
        <v>446</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123</v>
      </c>
      <c r="AB124" s="1029"/>
      <c r="AC124" s="1029"/>
      <c r="AD124" s="1029"/>
      <c r="AE124" s="1030"/>
      <c r="AF124" s="1031" t="s">
        <v>123</v>
      </c>
      <c r="AG124" s="1029"/>
      <c r="AH124" s="1029"/>
      <c r="AI124" s="1029"/>
      <c r="AJ124" s="1030"/>
      <c r="AK124" s="1031" t="s">
        <v>123</v>
      </c>
      <c r="AL124" s="1029"/>
      <c r="AM124" s="1029"/>
      <c r="AN124" s="1029"/>
      <c r="AO124" s="1030"/>
      <c r="AP124" s="1032" t="s">
        <v>459</v>
      </c>
      <c r="AQ124" s="1033"/>
      <c r="AR124" s="1033"/>
      <c r="AS124" s="1033"/>
      <c r="AT124" s="1034"/>
      <c r="AU124" s="1131" t="s">
        <v>461</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t="s">
        <v>123</v>
      </c>
      <c r="BR124" s="1098"/>
      <c r="BS124" s="1098"/>
      <c r="BT124" s="1098"/>
      <c r="BU124" s="1098"/>
      <c r="BV124" s="1098" t="s">
        <v>459</v>
      </c>
      <c r="BW124" s="1098"/>
      <c r="BX124" s="1098"/>
      <c r="BY124" s="1098"/>
      <c r="BZ124" s="1098"/>
      <c r="CA124" s="1098" t="s">
        <v>123</v>
      </c>
      <c r="CB124" s="1098"/>
      <c r="CC124" s="1098"/>
      <c r="CD124" s="1098"/>
      <c r="CE124" s="1098"/>
      <c r="CF124" s="1099"/>
      <c r="CG124" s="1100"/>
      <c r="CH124" s="1100"/>
      <c r="CI124" s="1100"/>
      <c r="CJ124" s="1101"/>
      <c r="CK124" s="1083"/>
      <c r="CL124" s="1083"/>
      <c r="CM124" s="1083"/>
      <c r="CN124" s="1083"/>
      <c r="CO124" s="1084"/>
      <c r="CP124" s="1090" t="s">
        <v>462</v>
      </c>
      <c r="CQ124" s="1091"/>
      <c r="CR124" s="1091"/>
      <c r="CS124" s="1091"/>
      <c r="CT124" s="1091"/>
      <c r="CU124" s="1091"/>
      <c r="CV124" s="1091"/>
      <c r="CW124" s="1091"/>
      <c r="CX124" s="1091"/>
      <c r="CY124" s="1091"/>
      <c r="CZ124" s="1091"/>
      <c r="DA124" s="1091"/>
      <c r="DB124" s="1091"/>
      <c r="DC124" s="1091"/>
      <c r="DD124" s="1091"/>
      <c r="DE124" s="1091"/>
      <c r="DF124" s="1092"/>
      <c r="DG124" s="1075">
        <v>885882</v>
      </c>
      <c r="DH124" s="1054"/>
      <c r="DI124" s="1054"/>
      <c r="DJ124" s="1054"/>
      <c r="DK124" s="1055"/>
      <c r="DL124" s="1053" t="s">
        <v>459</v>
      </c>
      <c r="DM124" s="1054"/>
      <c r="DN124" s="1054"/>
      <c r="DO124" s="1054"/>
      <c r="DP124" s="1055"/>
      <c r="DQ124" s="1053" t="s">
        <v>123</v>
      </c>
      <c r="DR124" s="1054"/>
      <c r="DS124" s="1054"/>
      <c r="DT124" s="1054"/>
      <c r="DU124" s="1055"/>
      <c r="DV124" s="1056" t="s">
        <v>459</v>
      </c>
      <c r="DW124" s="1057"/>
      <c r="DX124" s="1057"/>
      <c r="DY124" s="1057"/>
      <c r="DZ124" s="1058"/>
    </row>
    <row r="125" spans="1:130" s="226" customFormat="1" ht="26.25" customHeight="1">
      <c r="A125" s="1129"/>
      <c r="B125" s="1016"/>
      <c r="C125" s="986" t="s">
        <v>448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123</v>
      </c>
      <c r="AB125" s="1029"/>
      <c r="AC125" s="1029"/>
      <c r="AD125" s="1029"/>
      <c r="AE125" s="1030"/>
      <c r="AF125" s="1031" t="s">
        <v>459</v>
      </c>
      <c r="AG125" s="1029"/>
      <c r="AH125" s="1029"/>
      <c r="AI125" s="1029"/>
      <c r="AJ125" s="1030"/>
      <c r="AK125" s="1031" t="s">
        <v>459</v>
      </c>
      <c r="AL125" s="1029"/>
      <c r="AM125" s="1029"/>
      <c r="AN125" s="1029"/>
      <c r="AO125" s="1030"/>
      <c r="AP125" s="1032" t="s">
        <v>459</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463</v>
      </c>
      <c r="CL125" s="1078"/>
      <c r="CM125" s="1078"/>
      <c r="CN125" s="1078"/>
      <c r="CO125" s="1079"/>
      <c r="CP125" s="1010" t="s">
        <v>464</v>
      </c>
      <c r="CQ125" s="959"/>
      <c r="CR125" s="959"/>
      <c r="CS125" s="959"/>
      <c r="CT125" s="959"/>
      <c r="CU125" s="959"/>
      <c r="CV125" s="959"/>
      <c r="CW125" s="959"/>
      <c r="CX125" s="959"/>
      <c r="CY125" s="959"/>
      <c r="CZ125" s="959"/>
      <c r="DA125" s="959"/>
      <c r="DB125" s="959"/>
      <c r="DC125" s="959"/>
      <c r="DD125" s="959"/>
      <c r="DE125" s="959"/>
      <c r="DF125" s="960"/>
      <c r="DG125" s="996" t="s">
        <v>123</v>
      </c>
      <c r="DH125" s="997"/>
      <c r="DI125" s="997"/>
      <c r="DJ125" s="997"/>
      <c r="DK125" s="997"/>
      <c r="DL125" s="997" t="s">
        <v>123</v>
      </c>
      <c r="DM125" s="997"/>
      <c r="DN125" s="997"/>
      <c r="DO125" s="997"/>
      <c r="DP125" s="997"/>
      <c r="DQ125" s="997" t="s">
        <v>123</v>
      </c>
      <c r="DR125" s="997"/>
      <c r="DS125" s="997"/>
      <c r="DT125" s="997"/>
      <c r="DU125" s="997"/>
      <c r="DV125" s="998" t="s">
        <v>459</v>
      </c>
      <c r="DW125" s="998"/>
      <c r="DX125" s="998"/>
      <c r="DY125" s="998"/>
      <c r="DZ125" s="999"/>
    </row>
    <row r="126" spans="1:130" s="226" customFormat="1" ht="26.25" customHeight="1" thickBot="1">
      <c r="A126" s="1129"/>
      <c r="B126" s="1016"/>
      <c r="C126" s="986" t="s">
        <v>450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123</v>
      </c>
      <c r="AB126" s="1029"/>
      <c r="AC126" s="1029"/>
      <c r="AD126" s="1029"/>
      <c r="AE126" s="1030"/>
      <c r="AF126" s="1031" t="s">
        <v>459</v>
      </c>
      <c r="AG126" s="1029"/>
      <c r="AH126" s="1029"/>
      <c r="AI126" s="1029"/>
      <c r="AJ126" s="1030"/>
      <c r="AK126" s="1031">
        <v>17316</v>
      </c>
      <c r="AL126" s="1029"/>
      <c r="AM126" s="1029"/>
      <c r="AN126" s="1029"/>
      <c r="AO126" s="1030"/>
      <c r="AP126" s="1032">
        <v>0.1</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465</v>
      </c>
      <c r="CQ126" s="1020"/>
      <c r="CR126" s="1020"/>
      <c r="CS126" s="1020"/>
      <c r="CT126" s="1020"/>
      <c r="CU126" s="1020"/>
      <c r="CV126" s="1020"/>
      <c r="CW126" s="1020"/>
      <c r="CX126" s="1020"/>
      <c r="CY126" s="1020"/>
      <c r="CZ126" s="1020"/>
      <c r="DA126" s="1020"/>
      <c r="DB126" s="1020"/>
      <c r="DC126" s="1020"/>
      <c r="DD126" s="1020"/>
      <c r="DE126" s="1020"/>
      <c r="DF126" s="1021"/>
      <c r="DG126" s="989">
        <v>176640</v>
      </c>
      <c r="DH126" s="990"/>
      <c r="DI126" s="990"/>
      <c r="DJ126" s="990"/>
      <c r="DK126" s="990"/>
      <c r="DL126" s="990" t="s">
        <v>459</v>
      </c>
      <c r="DM126" s="990"/>
      <c r="DN126" s="990"/>
      <c r="DO126" s="990"/>
      <c r="DP126" s="990"/>
      <c r="DQ126" s="990" t="s">
        <v>459</v>
      </c>
      <c r="DR126" s="990"/>
      <c r="DS126" s="990"/>
      <c r="DT126" s="990"/>
      <c r="DU126" s="990"/>
      <c r="DV126" s="991" t="s">
        <v>459</v>
      </c>
      <c r="DW126" s="991"/>
      <c r="DX126" s="991"/>
      <c r="DY126" s="991"/>
      <c r="DZ126" s="992"/>
    </row>
    <row r="127" spans="1:130" s="226" customFormat="1" ht="26.25" customHeight="1">
      <c r="A127" s="1130"/>
      <c r="B127" s="1018"/>
      <c r="C127" s="1072" t="s">
        <v>466</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123</v>
      </c>
      <c r="AB127" s="1029"/>
      <c r="AC127" s="1029"/>
      <c r="AD127" s="1029"/>
      <c r="AE127" s="1030"/>
      <c r="AF127" s="1031" t="s">
        <v>459</v>
      </c>
      <c r="AG127" s="1029"/>
      <c r="AH127" s="1029"/>
      <c r="AI127" s="1029"/>
      <c r="AJ127" s="1030"/>
      <c r="AK127" s="1031" t="s">
        <v>123</v>
      </c>
      <c r="AL127" s="1029"/>
      <c r="AM127" s="1029"/>
      <c r="AN127" s="1029"/>
      <c r="AO127" s="1030"/>
      <c r="AP127" s="1032" t="s">
        <v>123</v>
      </c>
      <c r="AQ127" s="1033"/>
      <c r="AR127" s="1033"/>
      <c r="AS127" s="1033"/>
      <c r="AT127" s="1034"/>
      <c r="AU127" s="262"/>
      <c r="AV127" s="262"/>
      <c r="AW127" s="262"/>
      <c r="AX127" s="1102" t="s">
        <v>467</v>
      </c>
      <c r="AY127" s="1103"/>
      <c r="AZ127" s="1103"/>
      <c r="BA127" s="1103"/>
      <c r="BB127" s="1103"/>
      <c r="BC127" s="1103"/>
      <c r="BD127" s="1103"/>
      <c r="BE127" s="1104"/>
      <c r="BF127" s="1105" t="s">
        <v>468</v>
      </c>
      <c r="BG127" s="1103"/>
      <c r="BH127" s="1103"/>
      <c r="BI127" s="1103"/>
      <c r="BJ127" s="1103"/>
      <c r="BK127" s="1103"/>
      <c r="BL127" s="1104"/>
      <c r="BM127" s="1105" t="s">
        <v>469</v>
      </c>
      <c r="BN127" s="1103"/>
      <c r="BO127" s="1103"/>
      <c r="BP127" s="1103"/>
      <c r="BQ127" s="1103"/>
      <c r="BR127" s="1103"/>
      <c r="BS127" s="1104"/>
      <c r="BT127" s="1105" t="s">
        <v>470</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471</v>
      </c>
      <c r="CQ127" s="1020"/>
      <c r="CR127" s="1020"/>
      <c r="CS127" s="1020"/>
      <c r="CT127" s="1020"/>
      <c r="CU127" s="1020"/>
      <c r="CV127" s="1020"/>
      <c r="CW127" s="1020"/>
      <c r="CX127" s="1020"/>
      <c r="CY127" s="1020"/>
      <c r="CZ127" s="1020"/>
      <c r="DA127" s="1020"/>
      <c r="DB127" s="1020"/>
      <c r="DC127" s="1020"/>
      <c r="DD127" s="1020"/>
      <c r="DE127" s="1020"/>
      <c r="DF127" s="1021"/>
      <c r="DG127" s="989" t="s">
        <v>459</v>
      </c>
      <c r="DH127" s="990"/>
      <c r="DI127" s="990"/>
      <c r="DJ127" s="990"/>
      <c r="DK127" s="990"/>
      <c r="DL127" s="990" t="s">
        <v>459</v>
      </c>
      <c r="DM127" s="990"/>
      <c r="DN127" s="990"/>
      <c r="DO127" s="990"/>
      <c r="DP127" s="990"/>
      <c r="DQ127" s="990" t="s">
        <v>459</v>
      </c>
      <c r="DR127" s="990"/>
      <c r="DS127" s="990"/>
      <c r="DT127" s="990"/>
      <c r="DU127" s="990"/>
      <c r="DV127" s="991" t="s">
        <v>459</v>
      </c>
      <c r="DW127" s="991"/>
      <c r="DX127" s="991"/>
      <c r="DY127" s="991"/>
      <c r="DZ127" s="992"/>
    </row>
    <row r="128" spans="1:130" s="226" customFormat="1" ht="26.25" customHeight="1" thickBot="1">
      <c r="A128" s="1113" t="s">
        <v>472</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473</v>
      </c>
      <c r="X128" s="1115"/>
      <c r="Y128" s="1115"/>
      <c r="Z128" s="1116"/>
      <c r="AA128" s="1117">
        <v>806163</v>
      </c>
      <c r="AB128" s="1118"/>
      <c r="AC128" s="1118"/>
      <c r="AD128" s="1118"/>
      <c r="AE128" s="1119"/>
      <c r="AF128" s="1120">
        <v>788450</v>
      </c>
      <c r="AG128" s="1118"/>
      <c r="AH128" s="1118"/>
      <c r="AI128" s="1118"/>
      <c r="AJ128" s="1119"/>
      <c r="AK128" s="1120">
        <v>824969</v>
      </c>
      <c r="AL128" s="1118"/>
      <c r="AM128" s="1118"/>
      <c r="AN128" s="1118"/>
      <c r="AO128" s="1119"/>
      <c r="AP128" s="1121"/>
      <c r="AQ128" s="1122"/>
      <c r="AR128" s="1122"/>
      <c r="AS128" s="1122"/>
      <c r="AT128" s="1123"/>
      <c r="AU128" s="262"/>
      <c r="AV128" s="262"/>
      <c r="AW128" s="262"/>
      <c r="AX128" s="958" t="s">
        <v>474</v>
      </c>
      <c r="AY128" s="959"/>
      <c r="AZ128" s="959"/>
      <c r="BA128" s="959"/>
      <c r="BB128" s="959"/>
      <c r="BC128" s="959"/>
      <c r="BD128" s="959"/>
      <c r="BE128" s="960"/>
      <c r="BF128" s="1124" t="s">
        <v>123</v>
      </c>
      <c r="BG128" s="1125"/>
      <c r="BH128" s="1125"/>
      <c r="BI128" s="1125"/>
      <c r="BJ128" s="1125"/>
      <c r="BK128" s="1125"/>
      <c r="BL128" s="1126"/>
      <c r="BM128" s="1124">
        <v>12.31</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475</v>
      </c>
      <c r="CQ128" s="1107"/>
      <c r="CR128" s="1107"/>
      <c r="CS128" s="1107"/>
      <c r="CT128" s="1107"/>
      <c r="CU128" s="1107"/>
      <c r="CV128" s="1107"/>
      <c r="CW128" s="1107"/>
      <c r="CX128" s="1107"/>
      <c r="CY128" s="1107"/>
      <c r="CZ128" s="1107"/>
      <c r="DA128" s="1107"/>
      <c r="DB128" s="1107"/>
      <c r="DC128" s="1107"/>
      <c r="DD128" s="1107"/>
      <c r="DE128" s="1107"/>
      <c r="DF128" s="1108"/>
      <c r="DG128" s="1109">
        <v>3029</v>
      </c>
      <c r="DH128" s="1110"/>
      <c r="DI128" s="1110"/>
      <c r="DJ128" s="1110"/>
      <c r="DK128" s="1110"/>
      <c r="DL128" s="1110">
        <v>1940</v>
      </c>
      <c r="DM128" s="1110"/>
      <c r="DN128" s="1110"/>
      <c r="DO128" s="1110"/>
      <c r="DP128" s="1110"/>
      <c r="DQ128" s="1110">
        <v>1386</v>
      </c>
      <c r="DR128" s="1110"/>
      <c r="DS128" s="1110"/>
      <c r="DT128" s="1110"/>
      <c r="DU128" s="1110"/>
      <c r="DV128" s="1111">
        <v>0</v>
      </c>
      <c r="DW128" s="1111"/>
      <c r="DX128" s="1111"/>
      <c r="DY128" s="1111"/>
      <c r="DZ128" s="1112"/>
    </row>
    <row r="129" spans="1:131" s="226" customFormat="1" ht="26.25" customHeight="1">
      <c r="A129" s="1000" t="s">
        <v>102</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476</v>
      </c>
      <c r="X129" s="1144"/>
      <c r="Y129" s="1144"/>
      <c r="Z129" s="1145"/>
      <c r="AA129" s="1028">
        <v>21335080</v>
      </c>
      <c r="AB129" s="1029"/>
      <c r="AC129" s="1029"/>
      <c r="AD129" s="1029"/>
      <c r="AE129" s="1030"/>
      <c r="AF129" s="1031">
        <v>21890877</v>
      </c>
      <c r="AG129" s="1029"/>
      <c r="AH129" s="1029"/>
      <c r="AI129" s="1029"/>
      <c r="AJ129" s="1030"/>
      <c r="AK129" s="1031">
        <v>22061734</v>
      </c>
      <c r="AL129" s="1029"/>
      <c r="AM129" s="1029"/>
      <c r="AN129" s="1029"/>
      <c r="AO129" s="1030"/>
      <c r="AP129" s="1146"/>
      <c r="AQ129" s="1147"/>
      <c r="AR129" s="1147"/>
      <c r="AS129" s="1147"/>
      <c r="AT129" s="1148"/>
      <c r="AU129" s="264"/>
      <c r="AV129" s="264"/>
      <c r="AW129" s="264"/>
      <c r="AX129" s="1137" t="s">
        <v>477</v>
      </c>
      <c r="AY129" s="1020"/>
      <c r="AZ129" s="1020"/>
      <c r="BA129" s="1020"/>
      <c r="BB129" s="1020"/>
      <c r="BC129" s="1020"/>
      <c r="BD129" s="1020"/>
      <c r="BE129" s="1021"/>
      <c r="BF129" s="1138" t="s">
        <v>123</v>
      </c>
      <c r="BG129" s="1139"/>
      <c r="BH129" s="1139"/>
      <c r="BI129" s="1139"/>
      <c r="BJ129" s="1139"/>
      <c r="BK129" s="1139"/>
      <c r="BL129" s="1140"/>
      <c r="BM129" s="1138">
        <v>17.309999999999999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478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479</v>
      </c>
      <c r="X130" s="1144"/>
      <c r="Y130" s="1144"/>
      <c r="Z130" s="1145"/>
      <c r="AA130" s="1028">
        <v>2448186</v>
      </c>
      <c r="AB130" s="1029"/>
      <c r="AC130" s="1029"/>
      <c r="AD130" s="1029"/>
      <c r="AE130" s="1030"/>
      <c r="AF130" s="1031">
        <v>2749268</v>
      </c>
      <c r="AG130" s="1029"/>
      <c r="AH130" s="1029"/>
      <c r="AI130" s="1029"/>
      <c r="AJ130" s="1030"/>
      <c r="AK130" s="1031">
        <v>2869106</v>
      </c>
      <c r="AL130" s="1029"/>
      <c r="AM130" s="1029"/>
      <c r="AN130" s="1029"/>
      <c r="AO130" s="1030"/>
      <c r="AP130" s="1146"/>
      <c r="AQ130" s="1147"/>
      <c r="AR130" s="1147"/>
      <c r="AS130" s="1147"/>
      <c r="AT130" s="1148"/>
      <c r="AU130" s="264"/>
      <c r="AV130" s="264"/>
      <c r="AW130" s="264"/>
      <c r="AX130" s="1137" t="s">
        <v>480</v>
      </c>
      <c r="AY130" s="1020"/>
      <c r="AZ130" s="1020"/>
      <c r="BA130" s="1020"/>
      <c r="BB130" s="1020"/>
      <c r="BC130" s="1020"/>
      <c r="BD130" s="1020"/>
      <c r="BE130" s="1021"/>
      <c r="BF130" s="1174">
        <v>1.3</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481</v>
      </c>
      <c r="X131" s="1182"/>
      <c r="Y131" s="1182"/>
      <c r="Z131" s="1183"/>
      <c r="AA131" s="1075">
        <v>18886894</v>
      </c>
      <c r="AB131" s="1054"/>
      <c r="AC131" s="1054"/>
      <c r="AD131" s="1054"/>
      <c r="AE131" s="1055"/>
      <c r="AF131" s="1053">
        <v>19141609</v>
      </c>
      <c r="AG131" s="1054"/>
      <c r="AH131" s="1054"/>
      <c r="AI131" s="1054"/>
      <c r="AJ131" s="1055"/>
      <c r="AK131" s="1053">
        <v>19192628</v>
      </c>
      <c r="AL131" s="1054"/>
      <c r="AM131" s="1054"/>
      <c r="AN131" s="1054"/>
      <c r="AO131" s="1055"/>
      <c r="AP131" s="1184"/>
      <c r="AQ131" s="1185"/>
      <c r="AR131" s="1185"/>
      <c r="AS131" s="1185"/>
      <c r="AT131" s="1186"/>
      <c r="AU131" s="264"/>
      <c r="AV131" s="264"/>
      <c r="AW131" s="264"/>
      <c r="AX131" s="1156" t="s">
        <v>482</v>
      </c>
      <c r="AY131" s="1107"/>
      <c r="AZ131" s="1107"/>
      <c r="BA131" s="1107"/>
      <c r="BB131" s="1107"/>
      <c r="BC131" s="1107"/>
      <c r="BD131" s="1107"/>
      <c r="BE131" s="1108"/>
      <c r="BF131" s="1157" t="s">
        <v>123</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483</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484</v>
      </c>
      <c r="W132" s="1167"/>
      <c r="X132" s="1167"/>
      <c r="Y132" s="1167"/>
      <c r="Z132" s="1168"/>
      <c r="AA132" s="1169">
        <v>-0.209902168</v>
      </c>
      <c r="AB132" s="1170"/>
      <c r="AC132" s="1170"/>
      <c r="AD132" s="1170"/>
      <c r="AE132" s="1171"/>
      <c r="AF132" s="1172">
        <v>1.8663007899999999</v>
      </c>
      <c r="AG132" s="1170"/>
      <c r="AH132" s="1170"/>
      <c r="AI132" s="1170"/>
      <c r="AJ132" s="1171"/>
      <c r="AK132" s="1172">
        <v>2.255600432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485</v>
      </c>
      <c r="W133" s="1150"/>
      <c r="X133" s="1150"/>
      <c r="Y133" s="1150"/>
      <c r="Z133" s="1151"/>
      <c r="AA133" s="1152">
        <v>0.3</v>
      </c>
      <c r="AB133" s="1153"/>
      <c r="AC133" s="1153"/>
      <c r="AD133" s="1153"/>
      <c r="AE133" s="1154"/>
      <c r="AF133" s="1152">
        <v>0.4</v>
      </c>
      <c r="AG133" s="1153"/>
      <c r="AH133" s="1153"/>
      <c r="AI133" s="1153"/>
      <c r="AJ133" s="1154"/>
      <c r="AK133" s="1152">
        <v>1.3</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VvBqXRnT0c9zf3S/3dI07obbmozEiHUQZjjmHtxE9QeFjlc9/w/CoHP/ONk/2Sq2smuLt8Z3eBSs19WWDSOcA==" saltValue="7PP6s5MR+HKyfiI1TfhuX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2" zoomScale="90" zoomScaleNormal="85" zoomScaleSheetLayoutView="90" workbookViewId="0">
      <selection activeCell="DD51" sqref="DD51"/>
    </sheetView>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486</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PNKA2nKtyM5K0BeGkRug24TOVtZ/QmXLZD54j4n8zuu2kYam9JKC7kxEmuQVBJRGMnSW6AWWmqUDN0qNdrkNgQ==" saltValue="L0+L5WFMDHLOJnswm7jMT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V43"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ZkEC3ggUgsZ2WbgbxjaOV1bfoNf8L1YatN4cnIcj5ceyffFd4AC1MFrHrGZxUaP/t9Q8M69eEUL2v5aq/nNm7A==" saltValue="ugbVpLGjtXNquEA725a1xQ=="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1"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487</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488</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489</v>
      </c>
      <c r="AP7" s="283"/>
      <c r="AQ7" s="284" t="s">
        <v>490</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491</v>
      </c>
      <c r="AQ8" s="290" t="s">
        <v>492</v>
      </c>
      <c r="AR8" s="291" t="s">
        <v>493</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494</v>
      </c>
      <c r="AL9" s="1193"/>
      <c r="AM9" s="1193"/>
      <c r="AN9" s="1194"/>
      <c r="AO9" s="292">
        <v>5170188</v>
      </c>
      <c r="AP9" s="292">
        <v>45329</v>
      </c>
      <c r="AQ9" s="293">
        <v>56348</v>
      </c>
      <c r="AR9" s="294">
        <v>-19.600000000000001</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495</v>
      </c>
      <c r="AL10" s="1193"/>
      <c r="AM10" s="1193"/>
      <c r="AN10" s="1194"/>
      <c r="AO10" s="295">
        <v>365053</v>
      </c>
      <c r="AP10" s="295">
        <v>3201</v>
      </c>
      <c r="AQ10" s="296">
        <v>3645</v>
      </c>
      <c r="AR10" s="297">
        <v>-12.2</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496</v>
      </c>
      <c r="AL11" s="1193"/>
      <c r="AM11" s="1193"/>
      <c r="AN11" s="1194"/>
      <c r="AO11" s="295">
        <v>969777</v>
      </c>
      <c r="AP11" s="295">
        <v>8502</v>
      </c>
      <c r="AQ11" s="296">
        <v>3500</v>
      </c>
      <c r="AR11" s="297">
        <v>142.9</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497</v>
      </c>
      <c r="AL12" s="1193"/>
      <c r="AM12" s="1193"/>
      <c r="AN12" s="1194"/>
      <c r="AO12" s="295">
        <v>21212</v>
      </c>
      <c r="AP12" s="295">
        <v>186</v>
      </c>
      <c r="AQ12" s="296">
        <v>434</v>
      </c>
      <c r="AR12" s="297">
        <v>-57.1</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498</v>
      </c>
      <c r="AL13" s="1193"/>
      <c r="AM13" s="1193"/>
      <c r="AN13" s="1194"/>
      <c r="AO13" s="295" t="s">
        <v>499</v>
      </c>
      <c r="AP13" s="295" t="s">
        <v>499</v>
      </c>
      <c r="AQ13" s="296">
        <v>13</v>
      </c>
      <c r="AR13" s="297" t="s">
        <v>499</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500</v>
      </c>
      <c r="AL14" s="1193"/>
      <c r="AM14" s="1193"/>
      <c r="AN14" s="1194"/>
      <c r="AO14" s="295">
        <v>312465</v>
      </c>
      <c r="AP14" s="295">
        <v>2740</v>
      </c>
      <c r="AQ14" s="296">
        <v>2442</v>
      </c>
      <c r="AR14" s="297">
        <v>12.2</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501</v>
      </c>
      <c r="AL15" s="1193"/>
      <c r="AM15" s="1193"/>
      <c r="AN15" s="1194"/>
      <c r="AO15" s="295">
        <v>114408</v>
      </c>
      <c r="AP15" s="295">
        <v>1003</v>
      </c>
      <c r="AQ15" s="296">
        <v>1100</v>
      </c>
      <c r="AR15" s="297">
        <v>-8.8000000000000007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502</v>
      </c>
      <c r="AL16" s="1196"/>
      <c r="AM16" s="1196"/>
      <c r="AN16" s="1197"/>
      <c r="AO16" s="295">
        <v>-467624</v>
      </c>
      <c r="AP16" s="295">
        <v>-4100</v>
      </c>
      <c r="AQ16" s="296">
        <v>-4518</v>
      </c>
      <c r="AR16" s="297">
        <v>-9.3000000000000007</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183</v>
      </c>
      <c r="AL17" s="1196"/>
      <c r="AM17" s="1196"/>
      <c r="AN17" s="1197"/>
      <c r="AO17" s="295">
        <v>6485479</v>
      </c>
      <c r="AP17" s="295">
        <v>56861</v>
      </c>
      <c r="AQ17" s="296">
        <v>62964</v>
      </c>
      <c r="AR17" s="297">
        <v>-9.6999999999999993</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503</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504</v>
      </c>
      <c r="AP20" s="303" t="s">
        <v>505</v>
      </c>
      <c r="AQ20" s="304" t="s">
        <v>506</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507</v>
      </c>
      <c r="AL21" s="1188"/>
      <c r="AM21" s="1188"/>
      <c r="AN21" s="1189"/>
      <c r="AO21" s="307">
        <v>5.01</v>
      </c>
      <c r="AP21" s="308">
        <v>5.98</v>
      </c>
      <c r="AQ21" s="309">
        <v>-0.97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508</v>
      </c>
      <c r="AL22" s="1188"/>
      <c r="AM22" s="1188"/>
      <c r="AN22" s="1189"/>
      <c r="AO22" s="312">
        <v>97.9</v>
      </c>
      <c r="AP22" s="313">
        <v>99.8</v>
      </c>
      <c r="AQ22" s="314">
        <v>-1.9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509</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510</v>
      </c>
      <c r="AO27" s="273"/>
      <c r="AP27" s="273"/>
      <c r="AQ27" s="273"/>
      <c r="AR27" s="273"/>
      <c r="AS27" s="273"/>
      <c r="AT27" s="273"/>
    </row>
    <row r="28" spans="1:46" ht="17.25">
      <c r="A28" s="274" t="s">
        <v>511</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512</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489</v>
      </c>
      <c r="AP30" s="283"/>
      <c r="AQ30" s="284" t="s">
        <v>490</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491</v>
      </c>
      <c r="AQ31" s="290" t="s">
        <v>492</v>
      </c>
      <c r="AR31" s="291" t="s">
        <v>493</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513</v>
      </c>
      <c r="AL32" s="1204"/>
      <c r="AM32" s="1204"/>
      <c r="AN32" s="1205"/>
      <c r="AO32" s="322">
        <v>3725375</v>
      </c>
      <c r="AP32" s="322">
        <v>32662</v>
      </c>
      <c r="AQ32" s="323">
        <v>32962</v>
      </c>
      <c r="AR32" s="324">
        <v>-0.9</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514</v>
      </c>
      <c r="AL33" s="1204"/>
      <c r="AM33" s="1204"/>
      <c r="AN33" s="1205"/>
      <c r="AO33" s="322" t="s">
        <v>499</v>
      </c>
      <c r="AP33" s="322" t="s">
        <v>499</v>
      </c>
      <c r="AQ33" s="323" t="s">
        <v>499</v>
      </c>
      <c r="AR33" s="324" t="s">
        <v>499</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515</v>
      </c>
      <c r="AL34" s="1204"/>
      <c r="AM34" s="1204"/>
      <c r="AN34" s="1205"/>
      <c r="AO34" s="322" t="s">
        <v>499</v>
      </c>
      <c r="AP34" s="322" t="s">
        <v>499</v>
      </c>
      <c r="AQ34" s="323">
        <v>46</v>
      </c>
      <c r="AR34" s="324" t="s">
        <v>499</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516</v>
      </c>
      <c r="AL35" s="1204"/>
      <c r="AM35" s="1204"/>
      <c r="AN35" s="1205"/>
      <c r="AO35" s="322">
        <v>176496</v>
      </c>
      <c r="AP35" s="322">
        <v>1547</v>
      </c>
      <c r="AQ35" s="323">
        <v>6858</v>
      </c>
      <c r="AR35" s="324">
        <v>-77.400000000000006</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517</v>
      </c>
      <c r="AL36" s="1204"/>
      <c r="AM36" s="1204"/>
      <c r="AN36" s="1205"/>
      <c r="AO36" s="322">
        <v>184113</v>
      </c>
      <c r="AP36" s="322">
        <v>1614</v>
      </c>
      <c r="AQ36" s="323">
        <v>1328</v>
      </c>
      <c r="AR36" s="324">
        <v>21.5</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518</v>
      </c>
      <c r="AL37" s="1204"/>
      <c r="AM37" s="1204"/>
      <c r="AN37" s="1205"/>
      <c r="AO37" s="322">
        <v>41000</v>
      </c>
      <c r="AP37" s="322">
        <v>359</v>
      </c>
      <c r="AQ37" s="323">
        <v>918</v>
      </c>
      <c r="AR37" s="324">
        <v>-60.9</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519</v>
      </c>
      <c r="AL38" s="1207"/>
      <c r="AM38" s="1207"/>
      <c r="AN38" s="1208"/>
      <c r="AO38" s="325" t="s">
        <v>499</v>
      </c>
      <c r="AP38" s="325" t="s">
        <v>499</v>
      </c>
      <c r="AQ38" s="326">
        <v>1</v>
      </c>
      <c r="AR38" s="314" t="s">
        <v>499</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520</v>
      </c>
      <c r="AL39" s="1207"/>
      <c r="AM39" s="1207"/>
      <c r="AN39" s="1208"/>
      <c r="AO39" s="322">
        <v>-824969</v>
      </c>
      <c r="AP39" s="322">
        <v>-7233</v>
      </c>
      <c r="AQ39" s="323">
        <v>-7068</v>
      </c>
      <c r="AR39" s="324">
        <v>2.2999999999999998</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521</v>
      </c>
      <c r="AL40" s="1204"/>
      <c r="AM40" s="1204"/>
      <c r="AN40" s="1205"/>
      <c r="AO40" s="322">
        <v>-2869106</v>
      </c>
      <c r="AP40" s="322">
        <v>-25155</v>
      </c>
      <c r="AQ40" s="323">
        <v>-26735</v>
      </c>
      <c r="AR40" s="324">
        <v>-5.9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297</v>
      </c>
      <c r="AL41" s="1210"/>
      <c r="AM41" s="1210"/>
      <c r="AN41" s="1211"/>
      <c r="AO41" s="322">
        <v>432909</v>
      </c>
      <c r="AP41" s="322">
        <v>3796</v>
      </c>
      <c r="AQ41" s="323">
        <v>8310</v>
      </c>
      <c r="AR41" s="324">
        <v>-54.3</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522</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523</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524</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489</v>
      </c>
      <c r="AN49" s="1200" t="s">
        <v>525</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526</v>
      </c>
      <c r="AO50" s="339" t="s">
        <v>527</v>
      </c>
      <c r="AP50" s="340" t="s">
        <v>528</v>
      </c>
      <c r="AQ50" s="341" t="s">
        <v>529</v>
      </c>
      <c r="AR50" s="342" t="s">
        <v>530</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531</v>
      </c>
      <c r="AL51" s="335"/>
      <c r="AM51" s="343">
        <v>4447998</v>
      </c>
      <c r="AN51" s="344">
        <v>40392</v>
      </c>
      <c r="AO51" s="345">
        <v>56.6</v>
      </c>
      <c r="AP51" s="346">
        <v>50840</v>
      </c>
      <c r="AQ51" s="347">
        <v>16.899999999999999</v>
      </c>
      <c r="AR51" s="348">
        <v>39.700000000000003</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532</v>
      </c>
      <c r="AM52" s="351">
        <v>3524481</v>
      </c>
      <c r="AN52" s="352">
        <v>32006</v>
      </c>
      <c r="AO52" s="353">
        <v>61.6</v>
      </c>
      <c r="AP52" s="354">
        <v>25367</v>
      </c>
      <c r="AQ52" s="355">
        <v>9.1</v>
      </c>
      <c r="AR52" s="356">
        <v>52.5</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533</v>
      </c>
      <c r="AL53" s="335"/>
      <c r="AM53" s="343">
        <v>8080344</v>
      </c>
      <c r="AN53" s="344">
        <v>72197</v>
      </c>
      <c r="AO53" s="345">
        <v>78.7</v>
      </c>
      <c r="AP53" s="346">
        <v>53605</v>
      </c>
      <c r="AQ53" s="347">
        <v>5.4</v>
      </c>
      <c r="AR53" s="348">
        <v>73.3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532</v>
      </c>
      <c r="AM54" s="351">
        <v>5335684</v>
      </c>
      <c r="AN54" s="352">
        <v>47674</v>
      </c>
      <c r="AO54" s="353">
        <v>49</v>
      </c>
      <c r="AP54" s="354">
        <v>28343</v>
      </c>
      <c r="AQ54" s="355">
        <v>11.7</v>
      </c>
      <c r="AR54" s="356">
        <v>37.299999999999997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534</v>
      </c>
      <c r="AL55" s="335"/>
      <c r="AM55" s="343">
        <v>14073191</v>
      </c>
      <c r="AN55" s="344">
        <v>124631</v>
      </c>
      <c r="AO55" s="345">
        <v>72.599999999999994</v>
      </c>
      <c r="AP55" s="346">
        <v>44267</v>
      </c>
      <c r="AQ55" s="347">
        <v>-17.399999999999999</v>
      </c>
      <c r="AR55" s="348">
        <v>90</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532</v>
      </c>
      <c r="AM56" s="351">
        <v>8103422</v>
      </c>
      <c r="AN56" s="352">
        <v>71763</v>
      </c>
      <c r="AO56" s="353">
        <v>50.5</v>
      </c>
      <c r="AP56" s="354">
        <v>26161</v>
      </c>
      <c r="AQ56" s="355">
        <v>-7.7</v>
      </c>
      <c r="AR56" s="356">
        <v>58.2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535</v>
      </c>
      <c r="AL57" s="335"/>
      <c r="AM57" s="343">
        <v>7037906</v>
      </c>
      <c r="AN57" s="344">
        <v>61979</v>
      </c>
      <c r="AO57" s="345">
        <v>-50.3</v>
      </c>
      <c r="AP57" s="346">
        <v>40879</v>
      </c>
      <c r="AQ57" s="347">
        <v>-7.7</v>
      </c>
      <c r="AR57" s="348">
        <v>-42.6</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532</v>
      </c>
      <c r="AM58" s="351">
        <v>4305593</v>
      </c>
      <c r="AN58" s="352">
        <v>37917</v>
      </c>
      <c r="AO58" s="353">
        <v>-47.2</v>
      </c>
      <c r="AP58" s="354">
        <v>24087</v>
      </c>
      <c r="AQ58" s="355">
        <v>-7.9</v>
      </c>
      <c r="AR58" s="356">
        <v>-39.299999999999997</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536</v>
      </c>
      <c r="AL59" s="335"/>
      <c r="AM59" s="343">
        <v>4792758</v>
      </c>
      <c r="AN59" s="344">
        <v>42020</v>
      </c>
      <c r="AO59" s="345">
        <v>-32.200000000000003</v>
      </c>
      <c r="AP59" s="346">
        <v>42651</v>
      </c>
      <c r="AQ59" s="347">
        <v>4.3</v>
      </c>
      <c r="AR59" s="348">
        <v>-36.5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532</v>
      </c>
      <c r="AM60" s="351">
        <v>3776144</v>
      </c>
      <c r="AN60" s="352">
        <v>33107</v>
      </c>
      <c r="AO60" s="353">
        <v>-12.7</v>
      </c>
      <c r="AP60" s="354">
        <v>22675</v>
      </c>
      <c r="AQ60" s="355">
        <v>-5.9</v>
      </c>
      <c r="AR60" s="356">
        <v>-6.8</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537</v>
      </c>
      <c r="AL61" s="357"/>
      <c r="AM61" s="358">
        <v>7686439</v>
      </c>
      <c r="AN61" s="359">
        <v>68244</v>
      </c>
      <c r="AO61" s="360">
        <v>25.1</v>
      </c>
      <c r="AP61" s="361">
        <v>46448</v>
      </c>
      <c r="AQ61" s="362">
        <v>0.3</v>
      </c>
      <c r="AR61" s="348">
        <v>24.8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532</v>
      </c>
      <c r="AM62" s="351">
        <v>5009065</v>
      </c>
      <c r="AN62" s="352">
        <v>44493</v>
      </c>
      <c r="AO62" s="353">
        <v>20.2</v>
      </c>
      <c r="AP62" s="354">
        <v>25327</v>
      </c>
      <c r="AQ62" s="355">
        <v>-0.1</v>
      </c>
      <c r="AR62" s="356">
        <v>20.3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Q5DBc3YvuoJbF9TUo95JGLIAeeKfM0oHIKz62X8tIVyvX6kFo5CUxyJwTnmvw+xkhQ+1YujO2uCRAymRhERcBA==" saltValue="gO2KFXq0W0EUn9CuyPqbg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Y73" zoomScale="70" zoomScaleNormal="70" zoomScaleSheetLayoutView="55" workbookViewId="0">
      <selection activeCell="BI87" sqref="BI87"/>
    </sheetView>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539</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EFqKxx6TzgNi4VTh1S5r5j7xDoNElkSH+Cg8Ygb/711sm0rRoknl1Y6LK6f2I1yBOUo9QtTOj15xJ5YIpANlxA==" saltValue="HIAZEpmHgOIRqBYq3Lm3+Q=="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67" zoomScale="70" zoomScaleNormal="7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540</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OSth8d/vpX2t2JXzDsvC9tn48OPQ97sq6j4DUz+FExLHm1lfuCBxdw6Nb9cDfmq5sVBTSGtRQnOCrm/IyDuy5g==" saltValue="EqYu+T7t+iWIiDMyxHNGfg==" spinCount="100000" sheet="1" objects="1" scenarios="1"/>
  <dataConsolidate/>
  <phoneticPr fontId="2"/>
  <printOptions horizontalCentered="1" verticalCentered="1"/>
  <pageMargins left="0" right="0" top="0.19685039370078741" bottom="0" header="0.39370078740157483" footer="0"/>
  <pageSetup paperSize="9" scale="38"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B19" zoomScale="68" zoomScaleNormal="68"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541</v>
      </c>
      <c r="G46" s="8" t="s">
        <v>542</v>
      </c>
      <c r="H46" s="8" t="s">
        <v>543</v>
      </c>
      <c r="I46" s="8" t="s">
        <v>544</v>
      </c>
      <c r="J46" s="9" t="s">
        <v>545</v>
      </c>
    </row>
    <row r="47" spans="2:10" ht="57.75" customHeight="1">
      <c r="B47" s="10"/>
      <c r="C47" s="1212" t="s">
        <v>3</v>
      </c>
      <c r="D47" s="1212"/>
      <c r="E47" s="1213"/>
      <c r="F47" s="11">
        <v>15.55</v>
      </c>
      <c r="G47" s="12">
        <v>15.45</v>
      </c>
      <c r="H47" s="12">
        <v>15.06</v>
      </c>
      <c r="I47" s="12">
        <v>15.11</v>
      </c>
      <c r="J47" s="13">
        <v>15.24</v>
      </c>
    </row>
    <row r="48" spans="2:10" ht="57.75" customHeight="1">
      <c r="B48" s="14"/>
      <c r="C48" s="1214" t="s">
        <v>4</v>
      </c>
      <c r="D48" s="1214"/>
      <c r="E48" s="1215"/>
      <c r="F48" s="15">
        <v>6.02</v>
      </c>
      <c r="G48" s="16">
        <v>5.91</v>
      </c>
      <c r="H48" s="16">
        <v>7.16</v>
      </c>
      <c r="I48" s="16">
        <v>5.5</v>
      </c>
      <c r="J48" s="17">
        <v>6.5</v>
      </c>
    </row>
    <row r="49" spans="2:10" ht="57.75" customHeight="1" thickBot="1">
      <c r="B49" s="18"/>
      <c r="C49" s="1216" t="s">
        <v>5</v>
      </c>
      <c r="D49" s="1216"/>
      <c r="E49" s="1217"/>
      <c r="F49" s="19">
        <v>4.92</v>
      </c>
      <c r="G49" s="20" t="s">
        <v>546</v>
      </c>
      <c r="H49" s="20">
        <v>3.39</v>
      </c>
      <c r="I49" s="20" t="s">
        <v>547</v>
      </c>
      <c r="J49" s="21">
        <v>1.28</v>
      </c>
    </row>
    <row r="50" spans="2:10" ht="13.5" customHeight="1"/>
    <row r="51" spans="2:10" ht="13.5" hidden="1" customHeight="1"/>
    <row r="52" spans="2:10" ht="13.5" hidden="1" customHeight="1"/>
    <row r="53" spans="2:10" ht="13.5" hidden="1" customHeight="1"/>
  </sheetData>
  <sheetProtection algorithmName="SHA-512" hashValue="CZtBXup+2v1Dk45ijqfFd6hIwH0yZ0wV9oU95F09BtPGv8Yhr6rg6Nmcmc50CWEjgbkC82lPL1KTK7CMW1QEbQ==" saltValue="80Th6VP+bzX2aC1HfJvN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B1" zoomScale="68" zoomScaleNormal="68" zoomScaleSheetLayoutView="100" workbookViewId="0">
      <selection activeCell="J39" sqref="J39"/>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541</v>
      </c>
      <c r="G33" s="29" t="s">
        <v>542</v>
      </c>
      <c r="H33" s="29" t="s">
        <v>543</v>
      </c>
      <c r="I33" s="29" t="s">
        <v>544</v>
      </c>
      <c r="J33" s="30" t="s">
        <v>545</v>
      </c>
      <c r="K33" s="22"/>
      <c r="L33" s="22"/>
      <c r="M33" s="22"/>
      <c r="N33" s="22"/>
      <c r="O33" s="22"/>
      <c r="P33" s="22"/>
    </row>
    <row r="34" spans="1:16" ht="39" customHeight="1">
      <c r="A34" s="22"/>
      <c r="B34" s="31"/>
      <c r="C34" s="1224" t="s">
        <v>548</v>
      </c>
      <c r="D34" s="1224"/>
      <c r="E34" s="1225"/>
      <c r="F34" s="32">
        <v>6.02</v>
      </c>
      <c r="G34" s="33">
        <v>5.9</v>
      </c>
      <c r="H34" s="33">
        <v>7.16</v>
      </c>
      <c r="I34" s="33">
        <v>5.49</v>
      </c>
      <c r="J34" s="34">
        <v>6.49</v>
      </c>
      <c r="K34" s="22"/>
      <c r="L34" s="22"/>
      <c r="M34" s="22"/>
      <c r="N34" s="22"/>
      <c r="O34" s="22"/>
      <c r="P34" s="22"/>
    </row>
    <row r="35" spans="1:16" ht="39" customHeight="1">
      <c r="A35" s="22"/>
      <c r="B35" s="35"/>
      <c r="C35" s="1218" t="s">
        <v>549</v>
      </c>
      <c r="D35" s="1219"/>
      <c r="E35" s="1220"/>
      <c r="F35" s="36">
        <v>8.93</v>
      </c>
      <c r="G35" s="37">
        <v>8.56</v>
      </c>
      <c r="H35" s="37">
        <v>7.67</v>
      </c>
      <c r="I35" s="37">
        <v>6.11</v>
      </c>
      <c r="J35" s="38">
        <v>5.12</v>
      </c>
      <c r="K35" s="22"/>
      <c r="L35" s="22"/>
      <c r="M35" s="22"/>
      <c r="N35" s="22"/>
      <c r="O35" s="22"/>
      <c r="P35" s="22"/>
    </row>
    <row r="36" spans="1:16" ht="39" customHeight="1">
      <c r="A36" s="22"/>
      <c r="B36" s="35"/>
      <c r="C36" s="1218" t="s">
        <v>550</v>
      </c>
      <c r="D36" s="1219"/>
      <c r="E36" s="1220"/>
      <c r="F36" s="36" t="s">
        <v>499</v>
      </c>
      <c r="G36" s="37" t="s">
        <v>499</v>
      </c>
      <c r="H36" s="37" t="s">
        <v>499</v>
      </c>
      <c r="I36" s="37">
        <v>3.17</v>
      </c>
      <c r="J36" s="38">
        <v>3.65</v>
      </c>
      <c r="K36" s="22"/>
      <c r="L36" s="22"/>
      <c r="M36" s="22"/>
      <c r="N36" s="22"/>
      <c r="O36" s="22"/>
      <c r="P36" s="22"/>
    </row>
    <row r="37" spans="1:16" ht="39" customHeight="1">
      <c r="A37" s="22"/>
      <c r="B37" s="35"/>
      <c r="C37" s="1218" t="s">
        <v>551</v>
      </c>
      <c r="D37" s="1219"/>
      <c r="E37" s="1220"/>
      <c r="F37" s="36">
        <v>2.0499999999999998</v>
      </c>
      <c r="G37" s="37">
        <v>3.28</v>
      </c>
      <c r="H37" s="37">
        <v>2.75</v>
      </c>
      <c r="I37" s="37">
        <v>3.06</v>
      </c>
      <c r="J37" s="38">
        <v>2.4500000000000002</v>
      </c>
      <c r="K37" s="22"/>
      <c r="L37" s="22"/>
      <c r="M37" s="22"/>
      <c r="N37" s="22"/>
      <c r="O37" s="22"/>
      <c r="P37" s="22"/>
    </row>
    <row r="38" spans="1:16" ht="39" customHeight="1">
      <c r="A38" s="22"/>
      <c r="B38" s="35"/>
      <c r="C38" s="1218" t="s">
        <v>552</v>
      </c>
      <c r="D38" s="1219"/>
      <c r="E38" s="1220"/>
      <c r="F38" s="36">
        <v>0.96</v>
      </c>
      <c r="G38" s="37">
        <v>0.45</v>
      </c>
      <c r="H38" s="37">
        <v>0.94</v>
      </c>
      <c r="I38" s="37">
        <v>1.0900000000000001</v>
      </c>
      <c r="J38" s="38">
        <v>0.78</v>
      </c>
      <c r="K38" s="22"/>
      <c r="L38" s="22"/>
      <c r="M38" s="22"/>
      <c r="N38" s="22"/>
      <c r="O38" s="22"/>
      <c r="P38" s="22"/>
    </row>
    <row r="39" spans="1:16" ht="39" customHeight="1">
      <c r="A39" s="22"/>
      <c r="B39" s="35"/>
      <c r="C39" s="1218" t="s">
        <v>553</v>
      </c>
      <c r="D39" s="1219"/>
      <c r="E39" s="1220"/>
      <c r="F39" s="36">
        <v>0.01</v>
      </c>
      <c r="G39" s="37">
        <v>0.06</v>
      </c>
      <c r="H39" s="37">
        <v>0.06</v>
      </c>
      <c r="I39" s="37">
        <v>0.02</v>
      </c>
      <c r="J39" s="38">
        <v>0.06</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554</v>
      </c>
      <c r="D42" s="1219"/>
      <c r="E42" s="1220"/>
      <c r="F42" s="36" t="s">
        <v>499</v>
      </c>
      <c r="G42" s="37" t="s">
        <v>499</v>
      </c>
      <c r="H42" s="37" t="s">
        <v>499</v>
      </c>
      <c r="I42" s="37" t="s">
        <v>499</v>
      </c>
      <c r="J42" s="38" t="s">
        <v>499</v>
      </c>
      <c r="K42" s="22"/>
      <c r="L42" s="22"/>
      <c r="M42" s="22"/>
      <c r="N42" s="22"/>
      <c r="O42" s="22"/>
      <c r="P42" s="22"/>
    </row>
    <row r="43" spans="1:16" ht="39" customHeight="1" thickBot="1">
      <c r="A43" s="22"/>
      <c r="B43" s="40"/>
      <c r="C43" s="1221" t="s">
        <v>555</v>
      </c>
      <c r="D43" s="1222"/>
      <c r="E43" s="1223"/>
      <c r="F43" s="41">
        <v>0.13</v>
      </c>
      <c r="G43" s="42">
        <v>0.19</v>
      </c>
      <c r="H43" s="42">
        <v>1.92</v>
      </c>
      <c r="I43" s="42" t="s">
        <v>499</v>
      </c>
      <c r="J43" s="43" t="s">
        <v>499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IUGzANg+N43CV6L0rQHh51CNzvPn84tr+J+5wVO7HWzo4TYBq0dPgl6I1XzHC6tNcICrms9FDsoWpJxm3+KtqQ==" saltValue="xyOIsyxvFNMulgWE4eHN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E16" zoomScale="75" zoomScaleNormal="75" zoomScaleSheetLayoutView="55" workbookViewId="0">
      <selection activeCell="N47" sqref="N47"/>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541</v>
      </c>
      <c r="L44" s="56" t="s">
        <v>542</v>
      </c>
      <c r="M44" s="56" t="s">
        <v>543</v>
      </c>
      <c r="N44" s="56" t="s">
        <v>544</v>
      </c>
      <c r="O44" s="57" t="s">
        <v>545</v>
      </c>
      <c r="P44" s="48"/>
      <c r="Q44" s="48"/>
      <c r="R44" s="48"/>
      <c r="S44" s="48"/>
      <c r="T44" s="48"/>
      <c r="U44" s="48"/>
    </row>
    <row r="45" spans="1:21" ht="30.75" customHeight="1">
      <c r="A45" s="48"/>
      <c r="B45" s="1234" t="s">
        <v>11</v>
      </c>
      <c r="C45" s="1235"/>
      <c r="D45" s="58"/>
      <c r="E45" s="1240" t="s">
        <v>12</v>
      </c>
      <c r="F45" s="1240"/>
      <c r="G45" s="1240"/>
      <c r="H45" s="1240"/>
      <c r="I45" s="1240"/>
      <c r="J45" s="1241"/>
      <c r="K45" s="59">
        <v>2741</v>
      </c>
      <c r="L45" s="60">
        <v>2696</v>
      </c>
      <c r="M45" s="60">
        <v>2810</v>
      </c>
      <c r="N45" s="60">
        <v>3401</v>
      </c>
      <c r="O45" s="61">
        <v>3725</v>
      </c>
      <c r="P45" s="48"/>
      <c r="Q45" s="48"/>
      <c r="R45" s="48"/>
      <c r="S45" s="48"/>
      <c r="T45" s="48"/>
      <c r="U45" s="48"/>
    </row>
    <row r="46" spans="1:21" ht="30.75" customHeight="1">
      <c r="A46" s="48"/>
      <c r="B46" s="1236"/>
      <c r="C46" s="1237"/>
      <c r="D46" s="62"/>
      <c r="E46" s="1228" t="s">
        <v>13</v>
      </c>
      <c r="F46" s="1228"/>
      <c r="G46" s="1228"/>
      <c r="H46" s="1228"/>
      <c r="I46" s="1228"/>
      <c r="J46" s="1229"/>
      <c r="K46" s="63" t="s">
        <v>499</v>
      </c>
      <c r="L46" s="64" t="s">
        <v>499</v>
      </c>
      <c r="M46" s="64" t="s">
        <v>499</v>
      </c>
      <c r="N46" s="64" t="s">
        <v>499</v>
      </c>
      <c r="O46" s="65" t="s">
        <v>499</v>
      </c>
      <c r="P46" s="48"/>
      <c r="Q46" s="48"/>
      <c r="R46" s="48"/>
      <c r="S46" s="48"/>
      <c r="T46" s="48"/>
      <c r="U46" s="48"/>
    </row>
    <row r="47" spans="1:21" ht="30.75" customHeight="1">
      <c r="A47" s="48"/>
      <c r="B47" s="1236"/>
      <c r="C47" s="1237"/>
      <c r="D47" s="62"/>
      <c r="E47" s="1228" t="s">
        <v>14</v>
      </c>
      <c r="F47" s="1228"/>
      <c r="G47" s="1228"/>
      <c r="H47" s="1228"/>
      <c r="I47" s="1228"/>
      <c r="J47" s="1229"/>
      <c r="K47" s="63" t="s">
        <v>499</v>
      </c>
      <c r="L47" s="64" t="s">
        <v>499</v>
      </c>
      <c r="M47" s="64" t="s">
        <v>499</v>
      </c>
      <c r="N47" s="64" t="s">
        <v>499</v>
      </c>
      <c r="O47" s="65" t="s">
        <v>499</v>
      </c>
      <c r="P47" s="48"/>
      <c r="Q47" s="48"/>
      <c r="R47" s="48"/>
      <c r="S47" s="48"/>
      <c r="T47" s="48"/>
      <c r="U47" s="48"/>
    </row>
    <row r="48" spans="1:21" ht="30.75" customHeight="1">
      <c r="A48" s="48"/>
      <c r="B48" s="1236"/>
      <c r="C48" s="1237"/>
      <c r="D48" s="62"/>
      <c r="E48" s="1228" t="s">
        <v>15</v>
      </c>
      <c r="F48" s="1228"/>
      <c r="G48" s="1228"/>
      <c r="H48" s="1228"/>
      <c r="I48" s="1228"/>
      <c r="J48" s="1229"/>
      <c r="K48" s="63">
        <v>167</v>
      </c>
      <c r="L48" s="64">
        <v>135</v>
      </c>
      <c r="M48" s="64">
        <v>118</v>
      </c>
      <c r="N48" s="64">
        <v>236</v>
      </c>
      <c r="O48" s="65">
        <v>176</v>
      </c>
      <c r="P48" s="48"/>
      <c r="Q48" s="48"/>
      <c r="R48" s="48"/>
      <c r="S48" s="48"/>
      <c r="T48" s="48"/>
      <c r="U48" s="48"/>
    </row>
    <row r="49" spans="1:21" ht="30.75" customHeight="1">
      <c r="A49" s="48"/>
      <c r="B49" s="1236"/>
      <c r="C49" s="1237"/>
      <c r="D49" s="62"/>
      <c r="E49" s="1228" t="s">
        <v>16</v>
      </c>
      <c r="F49" s="1228"/>
      <c r="G49" s="1228"/>
      <c r="H49" s="1228"/>
      <c r="I49" s="1228"/>
      <c r="J49" s="1229"/>
      <c r="K49" s="63">
        <v>141</v>
      </c>
      <c r="L49" s="64">
        <v>221</v>
      </c>
      <c r="M49" s="64">
        <v>288</v>
      </c>
      <c r="N49" s="64">
        <v>235</v>
      </c>
      <c r="O49" s="65">
        <v>184</v>
      </c>
      <c r="P49" s="48"/>
      <c r="Q49" s="48"/>
      <c r="R49" s="48"/>
      <c r="S49" s="48"/>
      <c r="T49" s="48"/>
      <c r="U49" s="48"/>
    </row>
    <row r="50" spans="1:21" ht="30.75" customHeight="1">
      <c r="A50" s="48"/>
      <c r="B50" s="1236"/>
      <c r="C50" s="1237"/>
      <c r="D50" s="62"/>
      <c r="E50" s="1228" t="s">
        <v>17</v>
      </c>
      <c r="F50" s="1228"/>
      <c r="G50" s="1228"/>
      <c r="H50" s="1228"/>
      <c r="I50" s="1228"/>
      <c r="J50" s="1229"/>
      <c r="K50" s="63">
        <v>169</v>
      </c>
      <c r="L50" s="64" t="s">
        <v>499</v>
      </c>
      <c r="M50" s="64" t="s">
        <v>499</v>
      </c>
      <c r="N50" s="64">
        <v>24</v>
      </c>
      <c r="O50" s="65">
        <v>41</v>
      </c>
      <c r="P50" s="48"/>
      <c r="Q50" s="48"/>
      <c r="R50" s="48"/>
      <c r="S50" s="48"/>
      <c r="T50" s="48"/>
      <c r="U50" s="48"/>
    </row>
    <row r="51" spans="1:21" ht="30.75" customHeight="1">
      <c r="A51" s="48"/>
      <c r="B51" s="1238"/>
      <c r="C51" s="1239"/>
      <c r="D51" s="66"/>
      <c r="E51" s="1228" t="s">
        <v>18</v>
      </c>
      <c r="F51" s="1228"/>
      <c r="G51" s="1228"/>
      <c r="H51" s="1228"/>
      <c r="I51" s="1228"/>
      <c r="J51" s="1229"/>
      <c r="K51" s="63" t="s">
        <v>499</v>
      </c>
      <c r="L51" s="64" t="s">
        <v>499</v>
      </c>
      <c r="M51" s="64" t="s">
        <v>499</v>
      </c>
      <c r="N51" s="64" t="s">
        <v>499</v>
      </c>
      <c r="O51" s="65" t="s">
        <v>499</v>
      </c>
      <c r="P51" s="48"/>
      <c r="Q51" s="48"/>
      <c r="R51" s="48"/>
      <c r="S51" s="48"/>
      <c r="T51" s="48"/>
      <c r="U51" s="48"/>
    </row>
    <row r="52" spans="1:21" ht="30.75" customHeight="1">
      <c r="A52" s="48"/>
      <c r="B52" s="1226" t="s">
        <v>19</v>
      </c>
      <c r="C52" s="1227"/>
      <c r="D52" s="66"/>
      <c r="E52" s="1228" t="s">
        <v>20</v>
      </c>
      <c r="F52" s="1228"/>
      <c r="G52" s="1228"/>
      <c r="H52" s="1228"/>
      <c r="I52" s="1228"/>
      <c r="J52" s="1229"/>
      <c r="K52" s="63">
        <v>2916</v>
      </c>
      <c r="L52" s="64">
        <v>3133</v>
      </c>
      <c r="M52" s="64">
        <v>3254</v>
      </c>
      <c r="N52" s="64">
        <v>3535</v>
      </c>
      <c r="O52" s="65">
        <v>3694</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302</v>
      </c>
      <c r="L53" s="69">
        <v>-81</v>
      </c>
      <c r="M53" s="69">
        <v>-38</v>
      </c>
      <c r="N53" s="69">
        <v>361</v>
      </c>
      <c r="O53" s="70">
        <v>432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XNKJF/w2E5/CKzjEPFZ+awbdx6fM9n3g3mQCSgJE5kJNy5OdGewVCbO6QKI8RZrb1N6oFE7QVCr6b7Z/zb625Q==" saltValue="aoJYzCGQXGAasldAaefWy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2"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541</v>
      </c>
      <c r="J40" s="79" t="s">
        <v>542</v>
      </c>
      <c r="K40" s="79" t="s">
        <v>543</v>
      </c>
      <c r="L40" s="79" t="s">
        <v>544</v>
      </c>
      <c r="M40" s="80" t="s">
        <v>545</v>
      </c>
    </row>
    <row r="41" spans="2:13" ht="27.75" customHeight="1">
      <c r="B41" s="1242" t="s">
        <v>24</v>
      </c>
      <c r="C41" s="1243"/>
      <c r="D41" s="81"/>
      <c r="E41" s="1248" t="s">
        <v>25</v>
      </c>
      <c r="F41" s="1248"/>
      <c r="G41" s="1248"/>
      <c r="H41" s="1249"/>
      <c r="I41" s="82">
        <v>26576</v>
      </c>
      <c r="J41" s="83">
        <v>30366</v>
      </c>
      <c r="K41" s="83">
        <v>36659</v>
      </c>
      <c r="L41" s="83">
        <v>38694</v>
      </c>
      <c r="M41" s="84">
        <v>39676</v>
      </c>
    </row>
    <row r="42" spans="2:13" ht="27.75" customHeight="1">
      <c r="B42" s="1244"/>
      <c r="C42" s="1245"/>
      <c r="D42" s="85"/>
      <c r="E42" s="1250" t="s">
        <v>26</v>
      </c>
      <c r="F42" s="1250"/>
      <c r="G42" s="1250"/>
      <c r="H42" s="1251"/>
      <c r="I42" s="86">
        <v>2210</v>
      </c>
      <c r="J42" s="87">
        <v>2105</v>
      </c>
      <c r="K42" s="87">
        <v>2199</v>
      </c>
      <c r="L42" s="87">
        <v>2175</v>
      </c>
      <c r="M42" s="88">
        <v>2258</v>
      </c>
    </row>
    <row r="43" spans="2:13" ht="27.75" customHeight="1">
      <c r="B43" s="1244"/>
      <c r="C43" s="1245"/>
      <c r="D43" s="85"/>
      <c r="E43" s="1250" t="s">
        <v>27</v>
      </c>
      <c r="F43" s="1250"/>
      <c r="G43" s="1250"/>
      <c r="H43" s="1251"/>
      <c r="I43" s="86">
        <v>1176</v>
      </c>
      <c r="J43" s="87">
        <v>1046</v>
      </c>
      <c r="K43" s="87">
        <v>886</v>
      </c>
      <c r="L43" s="87">
        <v>1078</v>
      </c>
      <c r="M43" s="88">
        <v>1190</v>
      </c>
    </row>
    <row r="44" spans="2:13" ht="27.75" customHeight="1">
      <c r="B44" s="1244"/>
      <c r="C44" s="1245"/>
      <c r="D44" s="85"/>
      <c r="E44" s="1250" t="s">
        <v>28</v>
      </c>
      <c r="F44" s="1250"/>
      <c r="G44" s="1250"/>
      <c r="H44" s="1251"/>
      <c r="I44" s="86">
        <v>2147</v>
      </c>
      <c r="J44" s="87">
        <v>1921</v>
      </c>
      <c r="K44" s="87">
        <v>1719</v>
      </c>
      <c r="L44" s="87">
        <v>1492</v>
      </c>
      <c r="M44" s="88">
        <v>1312</v>
      </c>
    </row>
    <row r="45" spans="2:13" ht="27.75" customHeight="1">
      <c r="B45" s="1244"/>
      <c r="C45" s="1245"/>
      <c r="D45" s="85"/>
      <c r="E45" s="1250" t="s">
        <v>29</v>
      </c>
      <c r="F45" s="1250"/>
      <c r="G45" s="1250"/>
      <c r="H45" s="1251"/>
      <c r="I45" s="86">
        <v>5998</v>
      </c>
      <c r="J45" s="87">
        <v>5680</v>
      </c>
      <c r="K45" s="87">
        <v>5107</v>
      </c>
      <c r="L45" s="87">
        <v>5088</v>
      </c>
      <c r="M45" s="88">
        <v>5035</v>
      </c>
    </row>
    <row r="46" spans="2:13" ht="27.75" customHeight="1">
      <c r="B46" s="1244"/>
      <c r="C46" s="1245"/>
      <c r="D46" s="89"/>
      <c r="E46" s="1250" t="s">
        <v>30</v>
      </c>
      <c r="F46" s="1250"/>
      <c r="G46" s="1250"/>
      <c r="H46" s="1251"/>
      <c r="I46" s="86">
        <v>2</v>
      </c>
      <c r="J46" s="87">
        <v>2</v>
      </c>
      <c r="K46" s="87">
        <v>180</v>
      </c>
      <c r="L46" s="87">
        <v>2</v>
      </c>
      <c r="M46" s="88">
        <v>1</v>
      </c>
    </row>
    <row r="47" spans="2:13" ht="27.75" customHeight="1">
      <c r="B47" s="1244"/>
      <c r="C47" s="1245"/>
      <c r="D47" s="90"/>
      <c r="E47" s="1252" t="s">
        <v>31</v>
      </c>
      <c r="F47" s="1253"/>
      <c r="G47" s="1253"/>
      <c r="H47" s="1254"/>
      <c r="I47" s="86" t="s">
        <v>499</v>
      </c>
      <c r="J47" s="87" t="s">
        <v>499</v>
      </c>
      <c r="K47" s="87" t="s">
        <v>499</v>
      </c>
      <c r="L47" s="87" t="s">
        <v>499</v>
      </c>
      <c r="M47" s="88" t="s">
        <v>499</v>
      </c>
    </row>
    <row r="48" spans="2:13" ht="27.75" customHeight="1">
      <c r="B48" s="1244"/>
      <c r="C48" s="1245"/>
      <c r="D48" s="85"/>
      <c r="E48" s="1250" t="s">
        <v>32</v>
      </c>
      <c r="F48" s="1250"/>
      <c r="G48" s="1250"/>
      <c r="H48" s="1251"/>
      <c r="I48" s="86" t="s">
        <v>499</v>
      </c>
      <c r="J48" s="87" t="s">
        <v>499</v>
      </c>
      <c r="K48" s="87" t="s">
        <v>499</v>
      </c>
      <c r="L48" s="87" t="s">
        <v>499</v>
      </c>
      <c r="M48" s="88" t="s">
        <v>499</v>
      </c>
    </row>
    <row r="49" spans="2:13" ht="27.75" customHeight="1">
      <c r="B49" s="1246"/>
      <c r="C49" s="1247"/>
      <c r="D49" s="85"/>
      <c r="E49" s="1250" t="s">
        <v>33</v>
      </c>
      <c r="F49" s="1250"/>
      <c r="G49" s="1250"/>
      <c r="H49" s="1251"/>
      <c r="I49" s="86" t="s">
        <v>499</v>
      </c>
      <c r="J49" s="87" t="s">
        <v>499</v>
      </c>
      <c r="K49" s="87" t="s">
        <v>499</v>
      </c>
      <c r="L49" s="87" t="s">
        <v>499</v>
      </c>
      <c r="M49" s="88" t="s">
        <v>499</v>
      </c>
    </row>
    <row r="50" spans="2:13" ht="27.75" customHeight="1">
      <c r="B50" s="1255" t="s">
        <v>34</v>
      </c>
      <c r="C50" s="1256"/>
      <c r="D50" s="91"/>
      <c r="E50" s="1250" t="s">
        <v>35</v>
      </c>
      <c r="F50" s="1250"/>
      <c r="G50" s="1250"/>
      <c r="H50" s="1251"/>
      <c r="I50" s="86">
        <v>9139</v>
      </c>
      <c r="J50" s="87">
        <v>9885</v>
      </c>
      <c r="K50" s="87">
        <v>10444</v>
      </c>
      <c r="L50" s="87">
        <v>11847</v>
      </c>
      <c r="M50" s="88">
        <v>12293</v>
      </c>
    </row>
    <row r="51" spans="2:13" ht="27.75" customHeight="1">
      <c r="B51" s="1244"/>
      <c r="C51" s="1245"/>
      <c r="D51" s="85"/>
      <c r="E51" s="1250" t="s">
        <v>36</v>
      </c>
      <c r="F51" s="1250"/>
      <c r="G51" s="1250"/>
      <c r="H51" s="1251"/>
      <c r="I51" s="86">
        <v>6083</v>
      </c>
      <c r="J51" s="87">
        <v>7245</v>
      </c>
      <c r="K51" s="87">
        <v>6109</v>
      </c>
      <c r="L51" s="87">
        <v>8538</v>
      </c>
      <c r="M51" s="88">
        <v>7644</v>
      </c>
    </row>
    <row r="52" spans="2:13" ht="27.75" customHeight="1">
      <c r="B52" s="1246"/>
      <c r="C52" s="1247"/>
      <c r="D52" s="85"/>
      <c r="E52" s="1250" t="s">
        <v>37</v>
      </c>
      <c r="F52" s="1250"/>
      <c r="G52" s="1250"/>
      <c r="H52" s="1251"/>
      <c r="I52" s="86">
        <v>24743</v>
      </c>
      <c r="J52" s="87">
        <v>27211</v>
      </c>
      <c r="K52" s="87">
        <v>32690</v>
      </c>
      <c r="L52" s="87">
        <v>33741</v>
      </c>
      <c r="M52" s="88">
        <v>34880</v>
      </c>
    </row>
    <row r="53" spans="2:13" ht="27.75" customHeight="1" thickBot="1">
      <c r="B53" s="1257" t="s">
        <v>38</v>
      </c>
      <c r="C53" s="1258"/>
      <c r="D53" s="92"/>
      <c r="E53" s="1259" t="s">
        <v>39</v>
      </c>
      <c r="F53" s="1259"/>
      <c r="G53" s="1259"/>
      <c r="H53" s="1260"/>
      <c r="I53" s="93">
        <v>-1857</v>
      </c>
      <c r="J53" s="94">
        <v>-3222</v>
      </c>
      <c r="K53" s="94">
        <v>-2494</v>
      </c>
      <c r="L53" s="94">
        <v>-5596</v>
      </c>
      <c r="M53" s="95">
        <v>-5345</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AoLR7XneUaYFFzPoEbYtztzGXH3MXp4xVbvSgMgZEC/dxiSPfDAQVcpg2aoWoErMbocDUZaNthng/3hTOGWRjQ==" saltValue="ejcmUEZoDNo4+cRaxTlAf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G28" zoomScale="68" zoomScaleNormal="68" zoomScaleSheetLayoutView="100" workbookViewId="0">
      <selection activeCell="G58" sqref="G58:G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543</v>
      </c>
      <c r="G54" s="104" t="s">
        <v>544</v>
      </c>
      <c r="H54" s="105" t="s">
        <v>545</v>
      </c>
    </row>
    <row r="55" spans="2:8" ht="52.5" customHeight="1">
      <c r="B55" s="106"/>
      <c r="C55" s="1269" t="s">
        <v>42</v>
      </c>
      <c r="D55" s="1269"/>
      <c r="E55" s="1270"/>
      <c r="F55" s="107">
        <v>3213</v>
      </c>
      <c r="G55" s="107">
        <v>3308</v>
      </c>
      <c r="H55" s="108">
        <v>3362</v>
      </c>
    </row>
    <row r="56" spans="2:8" ht="52.5" customHeight="1">
      <c r="B56" s="109"/>
      <c r="C56" s="1271" t="s">
        <v>43</v>
      </c>
      <c r="D56" s="1271"/>
      <c r="E56" s="1272"/>
      <c r="F56" s="110">
        <v>1886</v>
      </c>
      <c r="G56" s="110">
        <v>2404</v>
      </c>
      <c r="H56" s="111">
        <v>2455</v>
      </c>
    </row>
    <row r="57" spans="2:8" ht="53.25" customHeight="1">
      <c r="B57" s="109"/>
      <c r="C57" s="1273" t="s">
        <v>44</v>
      </c>
      <c r="D57" s="1273"/>
      <c r="E57" s="1274"/>
      <c r="F57" s="112">
        <v>4311</v>
      </c>
      <c r="G57" s="112">
        <v>4939</v>
      </c>
      <c r="H57" s="113">
        <v>4917</v>
      </c>
    </row>
    <row r="58" spans="2:8" ht="45.75" customHeight="1">
      <c r="B58" s="114"/>
      <c r="C58" s="1261" t="s">
        <v>567</v>
      </c>
      <c r="D58" s="1262"/>
      <c r="E58" s="1263"/>
      <c r="F58" s="115">
        <v>3831</v>
      </c>
      <c r="G58" s="115">
        <v>4158</v>
      </c>
      <c r="H58" s="116">
        <v>4286</v>
      </c>
    </row>
    <row r="59" spans="2:8" ht="45.75" customHeight="1">
      <c r="B59" s="114"/>
      <c r="C59" s="1261" t="s">
        <v>568</v>
      </c>
      <c r="D59" s="1262"/>
      <c r="E59" s="1263"/>
      <c r="F59" s="115">
        <v>394</v>
      </c>
      <c r="G59" s="115">
        <v>403</v>
      </c>
      <c r="H59" s="116">
        <v>430</v>
      </c>
    </row>
    <row r="60" spans="2:8" ht="45.75" customHeight="1">
      <c r="B60" s="114"/>
      <c r="C60" s="1261" t="s">
        <v>569</v>
      </c>
      <c r="D60" s="1262"/>
      <c r="E60" s="1263"/>
      <c r="F60" s="115">
        <v>24</v>
      </c>
      <c r="G60" s="115">
        <v>162</v>
      </c>
      <c r="H60" s="116">
        <v>152</v>
      </c>
    </row>
    <row r="61" spans="2:8" ht="45.75" customHeight="1">
      <c r="B61" s="114"/>
      <c r="C61" s="1261" t="s">
        <v>570</v>
      </c>
      <c r="D61" s="1262"/>
      <c r="E61" s="1263"/>
      <c r="F61" s="115">
        <v>62</v>
      </c>
      <c r="G61" s="115">
        <v>216</v>
      </c>
      <c r="H61" s="116">
        <v>48</v>
      </c>
    </row>
    <row r="62" spans="2:8" ht="45.75" customHeight="1" thickBot="1">
      <c r="B62" s="117"/>
      <c r="C62" s="1264"/>
      <c r="D62" s="1265"/>
      <c r="E62" s="1266"/>
      <c r="F62" s="118"/>
      <c r="G62" s="118"/>
      <c r="H62" s="119"/>
    </row>
    <row r="63" spans="2:8" ht="52.5" customHeight="1" thickBot="1">
      <c r="B63" s="120"/>
      <c r="C63" s="1267" t="s">
        <v>45</v>
      </c>
      <c r="D63" s="1267"/>
      <c r="E63" s="1268"/>
      <c r="F63" s="121">
        <v>9410</v>
      </c>
      <c r="G63" s="121">
        <v>10652</v>
      </c>
      <c r="H63" s="122">
        <v>10733</v>
      </c>
    </row>
    <row r="64" spans="2:8" ht="15" customHeight="1"/>
    <row r="65" ht="0" hidden="1" customHeight="1"/>
    <row r="66" ht="0" hidden="1" customHeight="1"/>
  </sheetData>
  <sheetProtection algorithmName="SHA-512" hashValue="UqDhHKjl080yIoSJZJwO1CD6B0b8+z2WGQB92/djWBR9OnXLhU8quAk/0nB/KmShUYi9/74kvtXg72DcxVQ9hw==" saltValue="uskN0JhQZYqWH6Ll+ZWTT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46" zoomScale="80" zoomScaleNormal="80" zoomScaleSheetLayoutView="55" workbookViewId="0">
      <selection activeCell="BC21" sqref="BC21"/>
    </sheetView>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584</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584</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579</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7" t="s">
        <v>582</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ht="13.5">
      <c r="B44" s="36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ht="13.5">
      <c r="B45" s="36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ht="13.5">
      <c r="B46" s="36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ht="13.5">
      <c r="B47" s="36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577</v>
      </c>
    </row>
    <row r="50" spans="1:109" ht="13.5">
      <c r="B50" s="366"/>
      <c r="G50" s="1286"/>
      <c r="H50" s="1286"/>
      <c r="I50" s="1286"/>
      <c r="J50" s="1286"/>
      <c r="K50" s="375"/>
      <c r="L50" s="375"/>
      <c r="M50" s="374"/>
      <c r="N50" s="374"/>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541</v>
      </c>
      <c r="BQ50" s="1290"/>
      <c r="BR50" s="1290"/>
      <c r="BS50" s="1290"/>
      <c r="BT50" s="1290"/>
      <c r="BU50" s="1290"/>
      <c r="BV50" s="1290"/>
      <c r="BW50" s="1290"/>
      <c r="BX50" s="1290" t="s">
        <v>542</v>
      </c>
      <c r="BY50" s="1290"/>
      <c r="BZ50" s="1290"/>
      <c r="CA50" s="1290"/>
      <c r="CB50" s="1290"/>
      <c r="CC50" s="1290"/>
      <c r="CD50" s="1290"/>
      <c r="CE50" s="1290"/>
      <c r="CF50" s="1290" t="s">
        <v>543</v>
      </c>
      <c r="CG50" s="1290"/>
      <c r="CH50" s="1290"/>
      <c r="CI50" s="1290"/>
      <c r="CJ50" s="1290"/>
      <c r="CK50" s="1290"/>
      <c r="CL50" s="1290"/>
      <c r="CM50" s="1290"/>
      <c r="CN50" s="1290" t="s">
        <v>544</v>
      </c>
      <c r="CO50" s="1290"/>
      <c r="CP50" s="1290"/>
      <c r="CQ50" s="1290"/>
      <c r="CR50" s="1290"/>
      <c r="CS50" s="1290"/>
      <c r="CT50" s="1290"/>
      <c r="CU50" s="1290"/>
      <c r="CV50" s="1290" t="s">
        <v>545</v>
      </c>
      <c r="CW50" s="1290"/>
      <c r="CX50" s="1290"/>
      <c r="CY50" s="1290"/>
      <c r="CZ50" s="1290"/>
      <c r="DA50" s="1290"/>
      <c r="DB50" s="1290"/>
      <c r="DC50" s="1290"/>
    </row>
    <row r="51" spans="1:109" ht="13.5" customHeight="1">
      <c r="B51" s="366"/>
      <c r="G51" s="1276"/>
      <c r="H51" s="1276"/>
      <c r="I51" s="1295"/>
      <c r="J51" s="1295"/>
      <c r="K51" s="1291"/>
      <c r="L51" s="1291"/>
      <c r="M51" s="1291"/>
      <c r="N51" s="1291"/>
      <c r="AM51" s="373"/>
      <c r="AN51" s="1292" t="s">
        <v>576</v>
      </c>
      <c r="AO51" s="1292"/>
      <c r="AP51" s="1292"/>
      <c r="AQ51" s="1292"/>
      <c r="AR51" s="1292"/>
      <c r="AS51" s="1292"/>
      <c r="AT51" s="1292"/>
      <c r="AU51" s="1292"/>
      <c r="AV51" s="1292"/>
      <c r="AW51" s="1292"/>
      <c r="AX51" s="1292"/>
      <c r="AY51" s="1292"/>
      <c r="AZ51" s="1292"/>
      <c r="BA51" s="1292"/>
      <c r="BB51" s="1292" t="s">
        <v>574</v>
      </c>
      <c r="BC51" s="1292"/>
      <c r="BD51" s="1292"/>
      <c r="BE51" s="1292"/>
      <c r="BF51" s="1292"/>
      <c r="BG51" s="1292"/>
      <c r="BH51" s="1292"/>
      <c r="BI51" s="1292"/>
      <c r="BJ51" s="1292"/>
      <c r="BK51" s="1292"/>
      <c r="BL51" s="1292"/>
      <c r="BM51" s="1292"/>
      <c r="BN51" s="1292"/>
      <c r="BO51" s="1292"/>
      <c r="BP51" s="1293"/>
      <c r="BQ51" s="1275"/>
      <c r="BR51" s="1275"/>
      <c r="BS51" s="1275"/>
      <c r="BT51" s="1275"/>
      <c r="BU51" s="1275"/>
      <c r="BV51" s="1275"/>
      <c r="BW51" s="1275"/>
      <c r="BX51" s="1293"/>
      <c r="BY51" s="1275"/>
      <c r="BZ51" s="1275"/>
      <c r="CA51" s="1275"/>
      <c r="CB51" s="1275"/>
      <c r="CC51" s="1275"/>
      <c r="CD51" s="1275"/>
      <c r="CE51" s="1275"/>
      <c r="CF51" s="1293"/>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ht="13.5">
      <c r="B52" s="366"/>
      <c r="G52" s="1276"/>
      <c r="H52" s="1276"/>
      <c r="I52" s="1295"/>
      <c r="J52" s="1295"/>
      <c r="K52" s="1291"/>
      <c r="L52" s="1291"/>
      <c r="M52" s="1291"/>
      <c r="N52" s="1291"/>
      <c r="AM52" s="373"/>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ht="13.5">
      <c r="A53" s="381"/>
      <c r="B53" s="366"/>
      <c r="G53" s="1276"/>
      <c r="H53" s="1276"/>
      <c r="I53" s="1286"/>
      <c r="J53" s="1286"/>
      <c r="K53" s="1291"/>
      <c r="L53" s="1291"/>
      <c r="M53" s="1291"/>
      <c r="N53" s="1291"/>
      <c r="AM53" s="373"/>
      <c r="AN53" s="1292"/>
      <c r="AO53" s="1292"/>
      <c r="AP53" s="1292"/>
      <c r="AQ53" s="1292"/>
      <c r="AR53" s="1292"/>
      <c r="AS53" s="1292"/>
      <c r="AT53" s="1292"/>
      <c r="AU53" s="1292"/>
      <c r="AV53" s="1292"/>
      <c r="AW53" s="1292"/>
      <c r="AX53" s="1292"/>
      <c r="AY53" s="1292"/>
      <c r="AZ53" s="1292"/>
      <c r="BA53" s="1292"/>
      <c r="BB53" s="1292" t="s">
        <v>581</v>
      </c>
      <c r="BC53" s="1292"/>
      <c r="BD53" s="1292"/>
      <c r="BE53" s="1292"/>
      <c r="BF53" s="1292"/>
      <c r="BG53" s="1292"/>
      <c r="BH53" s="1292"/>
      <c r="BI53" s="1292"/>
      <c r="BJ53" s="1292"/>
      <c r="BK53" s="1292"/>
      <c r="BL53" s="1292"/>
      <c r="BM53" s="1292"/>
      <c r="BN53" s="1292"/>
      <c r="BO53" s="1292"/>
      <c r="BP53" s="1293"/>
      <c r="BQ53" s="1275"/>
      <c r="BR53" s="1275"/>
      <c r="BS53" s="1275"/>
      <c r="BT53" s="1275"/>
      <c r="BU53" s="1275"/>
      <c r="BV53" s="1275"/>
      <c r="BW53" s="1275"/>
      <c r="BX53" s="1293"/>
      <c r="BY53" s="1275"/>
      <c r="BZ53" s="1275"/>
      <c r="CA53" s="1275"/>
      <c r="CB53" s="1275"/>
      <c r="CC53" s="1275"/>
      <c r="CD53" s="1275"/>
      <c r="CE53" s="1275"/>
      <c r="CF53" s="1293"/>
      <c r="CG53" s="1275"/>
      <c r="CH53" s="1275"/>
      <c r="CI53" s="1275"/>
      <c r="CJ53" s="1275"/>
      <c r="CK53" s="1275"/>
      <c r="CL53" s="1275"/>
      <c r="CM53" s="1275"/>
      <c r="CN53" s="1275">
        <v>55.1</v>
      </c>
      <c r="CO53" s="1275"/>
      <c r="CP53" s="1275"/>
      <c r="CQ53" s="1275"/>
      <c r="CR53" s="1275"/>
      <c r="CS53" s="1275"/>
      <c r="CT53" s="1275"/>
      <c r="CU53" s="1275"/>
      <c r="CV53" s="1275">
        <v>55.4</v>
      </c>
      <c r="CW53" s="1275"/>
      <c r="CX53" s="1275"/>
      <c r="CY53" s="1275"/>
      <c r="CZ53" s="1275"/>
      <c r="DA53" s="1275"/>
      <c r="DB53" s="1275"/>
      <c r="DC53" s="1275"/>
    </row>
    <row r="54" spans="1:109" ht="13.5">
      <c r="A54" s="381"/>
      <c r="B54" s="366"/>
      <c r="G54" s="1276"/>
      <c r="H54" s="1276"/>
      <c r="I54" s="1286"/>
      <c r="J54" s="1286"/>
      <c r="K54" s="1291"/>
      <c r="L54" s="1291"/>
      <c r="M54" s="1291"/>
      <c r="N54" s="1291"/>
      <c r="AM54" s="373"/>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ht="13.5">
      <c r="A55" s="381"/>
      <c r="B55" s="366"/>
      <c r="G55" s="1286"/>
      <c r="H55" s="1286"/>
      <c r="I55" s="1286"/>
      <c r="J55" s="1286"/>
      <c r="K55" s="1291"/>
      <c r="L55" s="1291"/>
      <c r="M55" s="1291"/>
      <c r="N55" s="1291"/>
      <c r="AN55" s="1290" t="s">
        <v>575</v>
      </c>
      <c r="AO55" s="1290"/>
      <c r="AP55" s="1290"/>
      <c r="AQ55" s="1290"/>
      <c r="AR55" s="1290"/>
      <c r="AS55" s="1290"/>
      <c r="AT55" s="1290"/>
      <c r="AU55" s="1290"/>
      <c r="AV55" s="1290"/>
      <c r="AW55" s="1290"/>
      <c r="AX55" s="1290"/>
      <c r="AY55" s="1290"/>
      <c r="AZ55" s="1290"/>
      <c r="BA55" s="1290"/>
      <c r="BB55" s="1292" t="s">
        <v>574</v>
      </c>
      <c r="BC55" s="1292"/>
      <c r="BD55" s="1292"/>
      <c r="BE55" s="1292"/>
      <c r="BF55" s="1292"/>
      <c r="BG55" s="1292"/>
      <c r="BH55" s="1292"/>
      <c r="BI55" s="1292"/>
      <c r="BJ55" s="1292"/>
      <c r="BK55" s="1292"/>
      <c r="BL55" s="1292"/>
      <c r="BM55" s="1292"/>
      <c r="BN55" s="1292"/>
      <c r="BO55" s="1292"/>
      <c r="BP55" s="1293"/>
      <c r="BQ55" s="1275"/>
      <c r="BR55" s="1275"/>
      <c r="BS55" s="1275"/>
      <c r="BT55" s="1275"/>
      <c r="BU55" s="1275"/>
      <c r="BV55" s="1275"/>
      <c r="BW55" s="1275"/>
      <c r="BX55" s="1293"/>
      <c r="BY55" s="1275"/>
      <c r="BZ55" s="1275"/>
      <c r="CA55" s="1275"/>
      <c r="CB55" s="1275"/>
      <c r="CC55" s="1275"/>
      <c r="CD55" s="1275"/>
      <c r="CE55" s="1275"/>
      <c r="CF55" s="1293"/>
      <c r="CG55" s="1275"/>
      <c r="CH55" s="1275"/>
      <c r="CI55" s="1275"/>
      <c r="CJ55" s="1275"/>
      <c r="CK55" s="1275"/>
      <c r="CL55" s="1275"/>
      <c r="CM55" s="1275"/>
      <c r="CN55" s="1275">
        <v>15</v>
      </c>
      <c r="CO55" s="1275"/>
      <c r="CP55" s="1275"/>
      <c r="CQ55" s="1275"/>
      <c r="CR55" s="1275"/>
      <c r="CS55" s="1275"/>
      <c r="CT55" s="1275"/>
      <c r="CU55" s="1275"/>
      <c r="CV55" s="1275">
        <v>12.2</v>
      </c>
      <c r="CW55" s="1275"/>
      <c r="CX55" s="1275"/>
      <c r="CY55" s="1275"/>
      <c r="CZ55" s="1275"/>
      <c r="DA55" s="1275"/>
      <c r="DB55" s="1275"/>
      <c r="DC55" s="1275"/>
    </row>
    <row r="56" spans="1:109" ht="13.5">
      <c r="A56" s="381"/>
      <c r="B56" s="366"/>
      <c r="G56" s="1286"/>
      <c r="H56" s="1286"/>
      <c r="I56" s="1286"/>
      <c r="J56" s="1286"/>
      <c r="K56" s="1291"/>
      <c r="L56" s="1291"/>
      <c r="M56" s="1291"/>
      <c r="N56" s="1291"/>
      <c r="AN56" s="1290"/>
      <c r="AO56" s="1290"/>
      <c r="AP56" s="1290"/>
      <c r="AQ56" s="1290"/>
      <c r="AR56" s="1290"/>
      <c r="AS56" s="1290"/>
      <c r="AT56" s="1290"/>
      <c r="AU56" s="1290"/>
      <c r="AV56" s="1290"/>
      <c r="AW56" s="1290"/>
      <c r="AX56" s="1290"/>
      <c r="AY56" s="1290"/>
      <c r="AZ56" s="1290"/>
      <c r="BA56" s="1290"/>
      <c r="BB56" s="1292"/>
      <c r="BC56" s="1292"/>
      <c r="BD56" s="1292"/>
      <c r="BE56" s="1292"/>
      <c r="BF56" s="1292"/>
      <c r="BG56" s="1292"/>
      <c r="BH56" s="1292"/>
      <c r="BI56" s="1292"/>
      <c r="BJ56" s="1292"/>
      <c r="BK56" s="1292"/>
      <c r="BL56" s="1292"/>
      <c r="BM56" s="1292"/>
      <c r="BN56" s="1292"/>
      <c r="BO56" s="1292"/>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1" customFormat="1" ht="13.5">
      <c r="B57" s="387"/>
      <c r="G57" s="1286"/>
      <c r="H57" s="1286"/>
      <c r="I57" s="1294"/>
      <c r="J57" s="1294"/>
      <c r="K57" s="1291"/>
      <c r="L57" s="1291"/>
      <c r="M57" s="1291"/>
      <c r="N57" s="1291"/>
      <c r="AM57" s="365"/>
      <c r="AN57" s="1290"/>
      <c r="AO57" s="1290"/>
      <c r="AP57" s="1290"/>
      <c r="AQ57" s="1290"/>
      <c r="AR57" s="1290"/>
      <c r="AS57" s="1290"/>
      <c r="AT57" s="1290"/>
      <c r="AU57" s="1290"/>
      <c r="AV57" s="1290"/>
      <c r="AW57" s="1290"/>
      <c r="AX57" s="1290"/>
      <c r="AY57" s="1290"/>
      <c r="AZ57" s="1290"/>
      <c r="BA57" s="1290"/>
      <c r="BB57" s="1292" t="s">
        <v>581</v>
      </c>
      <c r="BC57" s="1292"/>
      <c r="BD57" s="1292"/>
      <c r="BE57" s="1292"/>
      <c r="BF57" s="1292"/>
      <c r="BG57" s="1292"/>
      <c r="BH57" s="1292"/>
      <c r="BI57" s="1292"/>
      <c r="BJ57" s="1292"/>
      <c r="BK57" s="1292"/>
      <c r="BL57" s="1292"/>
      <c r="BM57" s="1292"/>
      <c r="BN57" s="1292"/>
      <c r="BO57" s="1292"/>
      <c r="BP57" s="1293"/>
      <c r="BQ57" s="1275"/>
      <c r="BR57" s="1275"/>
      <c r="BS57" s="1275"/>
      <c r="BT57" s="1275"/>
      <c r="BU57" s="1275"/>
      <c r="BV57" s="1275"/>
      <c r="BW57" s="1275"/>
      <c r="BX57" s="1293"/>
      <c r="BY57" s="1275"/>
      <c r="BZ57" s="1275"/>
      <c r="CA57" s="1275"/>
      <c r="CB57" s="1275"/>
      <c r="CC57" s="1275"/>
      <c r="CD57" s="1275"/>
      <c r="CE57" s="1275"/>
      <c r="CF57" s="1293"/>
      <c r="CG57" s="1275"/>
      <c r="CH57" s="1275"/>
      <c r="CI57" s="1275"/>
      <c r="CJ57" s="1275"/>
      <c r="CK57" s="1275"/>
      <c r="CL57" s="1275"/>
      <c r="CM57" s="1275"/>
      <c r="CN57" s="1275">
        <v>60.1</v>
      </c>
      <c r="CO57" s="1275"/>
      <c r="CP57" s="1275"/>
      <c r="CQ57" s="1275"/>
      <c r="CR57" s="1275"/>
      <c r="CS57" s="1275"/>
      <c r="CT57" s="1275"/>
      <c r="CU57" s="1275"/>
      <c r="CV57" s="1275">
        <v>60.4</v>
      </c>
      <c r="CW57" s="1275"/>
      <c r="CX57" s="1275"/>
      <c r="CY57" s="1275"/>
      <c r="CZ57" s="1275"/>
      <c r="DA57" s="1275"/>
      <c r="DB57" s="1275"/>
      <c r="DC57" s="1275"/>
      <c r="DD57" s="392"/>
      <c r="DE57" s="387"/>
    </row>
    <row r="58" spans="1:109" s="381" customFormat="1" ht="13.5">
      <c r="A58" s="365"/>
      <c r="B58" s="387"/>
      <c r="G58" s="1286"/>
      <c r="H58" s="1286"/>
      <c r="I58" s="1294"/>
      <c r="J58" s="1294"/>
      <c r="K58" s="1291"/>
      <c r="L58" s="1291"/>
      <c r="M58" s="1291"/>
      <c r="N58" s="1291"/>
      <c r="AM58" s="365"/>
      <c r="AN58" s="1290"/>
      <c r="AO58" s="1290"/>
      <c r="AP58" s="1290"/>
      <c r="AQ58" s="1290"/>
      <c r="AR58" s="1290"/>
      <c r="AS58" s="1290"/>
      <c r="AT58" s="1290"/>
      <c r="AU58" s="1290"/>
      <c r="AV58" s="1290"/>
      <c r="AW58" s="1290"/>
      <c r="AX58" s="1290"/>
      <c r="AY58" s="1290"/>
      <c r="AZ58" s="1290"/>
      <c r="BA58" s="1290"/>
      <c r="BB58" s="1292"/>
      <c r="BC58" s="1292"/>
      <c r="BD58" s="1292"/>
      <c r="BE58" s="1292"/>
      <c r="BF58" s="1292"/>
      <c r="BG58" s="1292"/>
      <c r="BH58" s="1292"/>
      <c r="BI58" s="1292"/>
      <c r="BJ58" s="1292"/>
      <c r="BK58" s="1292"/>
      <c r="BL58" s="1292"/>
      <c r="BM58" s="1292"/>
      <c r="BN58" s="1292"/>
      <c r="BO58" s="1292"/>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580</v>
      </c>
    </row>
    <row r="64" spans="1:109" ht="13.5">
      <c r="B64" s="366"/>
      <c r="G64" s="382"/>
      <c r="I64" s="384"/>
      <c r="J64" s="384"/>
      <c r="K64" s="384"/>
      <c r="L64" s="384"/>
      <c r="M64" s="384"/>
      <c r="N64" s="383"/>
      <c r="AM64" s="382"/>
      <c r="AN64" s="382" t="s">
        <v>579</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7" t="s">
        <v>578</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ht="13.5">
      <c r="B66" s="36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ht="13.5">
      <c r="B67" s="36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ht="13.5">
      <c r="B68" s="36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ht="13.5">
      <c r="B69" s="36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577</v>
      </c>
    </row>
    <row r="72" spans="2:107" ht="13.5">
      <c r="B72" s="366"/>
      <c r="G72" s="1286"/>
      <c r="H72" s="1286"/>
      <c r="I72" s="1286"/>
      <c r="J72" s="1286"/>
      <c r="K72" s="375"/>
      <c r="L72" s="375"/>
      <c r="M72" s="374"/>
      <c r="N72" s="374"/>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541</v>
      </c>
      <c r="BQ72" s="1290"/>
      <c r="BR72" s="1290"/>
      <c r="BS72" s="1290"/>
      <c r="BT72" s="1290"/>
      <c r="BU72" s="1290"/>
      <c r="BV72" s="1290"/>
      <c r="BW72" s="1290"/>
      <c r="BX72" s="1290" t="s">
        <v>542</v>
      </c>
      <c r="BY72" s="1290"/>
      <c r="BZ72" s="1290"/>
      <c r="CA72" s="1290"/>
      <c r="CB72" s="1290"/>
      <c r="CC72" s="1290"/>
      <c r="CD72" s="1290"/>
      <c r="CE72" s="1290"/>
      <c r="CF72" s="1290" t="s">
        <v>543</v>
      </c>
      <c r="CG72" s="1290"/>
      <c r="CH72" s="1290"/>
      <c r="CI72" s="1290"/>
      <c r="CJ72" s="1290"/>
      <c r="CK72" s="1290"/>
      <c r="CL72" s="1290"/>
      <c r="CM72" s="1290"/>
      <c r="CN72" s="1290" t="s">
        <v>544</v>
      </c>
      <c r="CO72" s="1290"/>
      <c r="CP72" s="1290"/>
      <c r="CQ72" s="1290"/>
      <c r="CR72" s="1290"/>
      <c r="CS72" s="1290"/>
      <c r="CT72" s="1290"/>
      <c r="CU72" s="1290"/>
      <c r="CV72" s="1290" t="s">
        <v>545</v>
      </c>
      <c r="CW72" s="1290"/>
      <c r="CX72" s="1290"/>
      <c r="CY72" s="1290"/>
      <c r="CZ72" s="1290"/>
      <c r="DA72" s="1290"/>
      <c r="DB72" s="1290"/>
      <c r="DC72" s="1290"/>
    </row>
    <row r="73" spans="2:107" ht="13.5">
      <c r="B73" s="366"/>
      <c r="G73" s="1276"/>
      <c r="H73" s="1276"/>
      <c r="I73" s="1276"/>
      <c r="J73" s="1276"/>
      <c r="K73" s="1296"/>
      <c r="L73" s="1296"/>
      <c r="M73" s="1296"/>
      <c r="N73" s="1296"/>
      <c r="AM73" s="373"/>
      <c r="AN73" s="1292" t="s">
        <v>576</v>
      </c>
      <c r="AO73" s="1292"/>
      <c r="AP73" s="1292"/>
      <c r="AQ73" s="1292"/>
      <c r="AR73" s="1292"/>
      <c r="AS73" s="1292"/>
      <c r="AT73" s="1292"/>
      <c r="AU73" s="1292"/>
      <c r="AV73" s="1292"/>
      <c r="AW73" s="1292"/>
      <c r="AX73" s="1292"/>
      <c r="AY73" s="1292"/>
      <c r="AZ73" s="1292"/>
      <c r="BA73" s="1292"/>
      <c r="BB73" s="1292" t="s">
        <v>574</v>
      </c>
      <c r="BC73" s="1292"/>
      <c r="BD73" s="1292"/>
      <c r="BE73" s="1292"/>
      <c r="BF73" s="1292"/>
      <c r="BG73" s="1292"/>
      <c r="BH73" s="1292"/>
      <c r="BI73" s="1292"/>
      <c r="BJ73" s="1292"/>
      <c r="BK73" s="1292"/>
      <c r="BL73" s="1292"/>
      <c r="BM73" s="1292"/>
      <c r="BN73" s="1292"/>
      <c r="BO73" s="1292"/>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ht="13.5">
      <c r="B74" s="366"/>
      <c r="G74" s="1276"/>
      <c r="H74" s="1276"/>
      <c r="I74" s="1276"/>
      <c r="J74" s="1276"/>
      <c r="K74" s="1296"/>
      <c r="L74" s="1296"/>
      <c r="M74" s="1296"/>
      <c r="N74" s="1296"/>
      <c r="AM74" s="373"/>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ht="13.5">
      <c r="B75" s="366"/>
      <c r="G75" s="1276"/>
      <c r="H75" s="1276"/>
      <c r="I75" s="1286"/>
      <c r="J75" s="1286"/>
      <c r="K75" s="1291"/>
      <c r="L75" s="1291"/>
      <c r="M75" s="1291"/>
      <c r="N75" s="1291"/>
      <c r="AM75" s="373"/>
      <c r="AN75" s="1292"/>
      <c r="AO75" s="1292"/>
      <c r="AP75" s="1292"/>
      <c r="AQ75" s="1292"/>
      <c r="AR75" s="1292"/>
      <c r="AS75" s="1292"/>
      <c r="AT75" s="1292"/>
      <c r="AU75" s="1292"/>
      <c r="AV75" s="1292"/>
      <c r="AW75" s="1292"/>
      <c r="AX75" s="1292"/>
      <c r="AY75" s="1292"/>
      <c r="AZ75" s="1292"/>
      <c r="BA75" s="1292"/>
      <c r="BB75" s="1292" t="s">
        <v>573</v>
      </c>
      <c r="BC75" s="1292"/>
      <c r="BD75" s="1292"/>
      <c r="BE75" s="1292"/>
      <c r="BF75" s="1292"/>
      <c r="BG75" s="1292"/>
      <c r="BH75" s="1292"/>
      <c r="BI75" s="1292"/>
      <c r="BJ75" s="1292"/>
      <c r="BK75" s="1292"/>
      <c r="BL75" s="1292"/>
      <c r="BM75" s="1292"/>
      <c r="BN75" s="1292"/>
      <c r="BO75" s="1292"/>
      <c r="BP75" s="1275">
        <v>2.1</v>
      </c>
      <c r="BQ75" s="1275"/>
      <c r="BR75" s="1275"/>
      <c r="BS75" s="1275"/>
      <c r="BT75" s="1275"/>
      <c r="BU75" s="1275"/>
      <c r="BV75" s="1275"/>
      <c r="BW75" s="1275"/>
      <c r="BX75" s="1275">
        <v>1.2</v>
      </c>
      <c r="BY75" s="1275"/>
      <c r="BZ75" s="1275"/>
      <c r="CA75" s="1275"/>
      <c r="CB75" s="1275"/>
      <c r="CC75" s="1275"/>
      <c r="CD75" s="1275"/>
      <c r="CE75" s="1275"/>
      <c r="CF75" s="1275">
        <v>0.3</v>
      </c>
      <c r="CG75" s="1275"/>
      <c r="CH75" s="1275"/>
      <c r="CI75" s="1275"/>
      <c r="CJ75" s="1275"/>
      <c r="CK75" s="1275"/>
      <c r="CL75" s="1275"/>
      <c r="CM75" s="1275"/>
      <c r="CN75" s="1275">
        <v>0.4</v>
      </c>
      <c r="CO75" s="1275"/>
      <c r="CP75" s="1275"/>
      <c r="CQ75" s="1275"/>
      <c r="CR75" s="1275"/>
      <c r="CS75" s="1275"/>
      <c r="CT75" s="1275"/>
      <c r="CU75" s="1275"/>
      <c r="CV75" s="1275">
        <v>1.3</v>
      </c>
      <c r="CW75" s="1275"/>
      <c r="CX75" s="1275"/>
      <c r="CY75" s="1275"/>
      <c r="CZ75" s="1275"/>
      <c r="DA75" s="1275"/>
      <c r="DB75" s="1275"/>
      <c r="DC75" s="1275"/>
    </row>
    <row r="76" spans="2:107" ht="13.5">
      <c r="B76" s="366"/>
      <c r="G76" s="1276"/>
      <c r="H76" s="1276"/>
      <c r="I76" s="1286"/>
      <c r="J76" s="1286"/>
      <c r="K76" s="1291"/>
      <c r="L76" s="1291"/>
      <c r="M76" s="1291"/>
      <c r="N76" s="1291"/>
      <c r="AM76" s="373"/>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ht="13.5">
      <c r="B77" s="366"/>
      <c r="G77" s="1286"/>
      <c r="H77" s="1286"/>
      <c r="I77" s="1286"/>
      <c r="J77" s="1286"/>
      <c r="K77" s="1296"/>
      <c r="L77" s="1296"/>
      <c r="M77" s="1296"/>
      <c r="N77" s="1296"/>
      <c r="AN77" s="1290" t="s">
        <v>575</v>
      </c>
      <c r="AO77" s="1290"/>
      <c r="AP77" s="1290"/>
      <c r="AQ77" s="1290"/>
      <c r="AR77" s="1290"/>
      <c r="AS77" s="1290"/>
      <c r="AT77" s="1290"/>
      <c r="AU77" s="1290"/>
      <c r="AV77" s="1290"/>
      <c r="AW77" s="1290"/>
      <c r="AX77" s="1290"/>
      <c r="AY77" s="1290"/>
      <c r="AZ77" s="1290"/>
      <c r="BA77" s="1290"/>
      <c r="BB77" s="1292" t="s">
        <v>574</v>
      </c>
      <c r="BC77" s="1292"/>
      <c r="BD77" s="1292"/>
      <c r="BE77" s="1292"/>
      <c r="BF77" s="1292"/>
      <c r="BG77" s="1292"/>
      <c r="BH77" s="1292"/>
      <c r="BI77" s="1292"/>
      <c r="BJ77" s="1292"/>
      <c r="BK77" s="1292"/>
      <c r="BL77" s="1292"/>
      <c r="BM77" s="1292"/>
      <c r="BN77" s="1292"/>
      <c r="BO77" s="1292"/>
      <c r="BP77" s="1275">
        <v>37.6</v>
      </c>
      <c r="BQ77" s="1275"/>
      <c r="BR77" s="1275"/>
      <c r="BS77" s="1275"/>
      <c r="BT77" s="1275"/>
      <c r="BU77" s="1275"/>
      <c r="BV77" s="1275"/>
      <c r="BW77" s="1275"/>
      <c r="BX77" s="1275">
        <v>33.799999999999997</v>
      </c>
      <c r="BY77" s="1275"/>
      <c r="BZ77" s="1275"/>
      <c r="CA77" s="1275"/>
      <c r="CB77" s="1275"/>
      <c r="CC77" s="1275"/>
      <c r="CD77" s="1275"/>
      <c r="CE77" s="1275"/>
      <c r="CF77" s="1275">
        <v>17.8</v>
      </c>
      <c r="CG77" s="1275"/>
      <c r="CH77" s="1275"/>
      <c r="CI77" s="1275"/>
      <c r="CJ77" s="1275"/>
      <c r="CK77" s="1275"/>
      <c r="CL77" s="1275"/>
      <c r="CM77" s="1275"/>
      <c r="CN77" s="1275">
        <v>15</v>
      </c>
      <c r="CO77" s="1275"/>
      <c r="CP77" s="1275"/>
      <c r="CQ77" s="1275"/>
      <c r="CR77" s="1275"/>
      <c r="CS77" s="1275"/>
      <c r="CT77" s="1275"/>
      <c r="CU77" s="1275"/>
      <c r="CV77" s="1275">
        <v>12.2</v>
      </c>
      <c r="CW77" s="1275"/>
      <c r="CX77" s="1275"/>
      <c r="CY77" s="1275"/>
      <c r="CZ77" s="1275"/>
      <c r="DA77" s="1275"/>
      <c r="DB77" s="1275"/>
      <c r="DC77" s="1275"/>
    </row>
    <row r="78" spans="2:107" ht="13.5">
      <c r="B78" s="366"/>
      <c r="G78" s="1286"/>
      <c r="H78" s="1286"/>
      <c r="I78" s="1286"/>
      <c r="J78" s="1286"/>
      <c r="K78" s="1296"/>
      <c r="L78" s="1296"/>
      <c r="M78" s="1296"/>
      <c r="N78" s="1296"/>
      <c r="AN78" s="1290"/>
      <c r="AO78" s="1290"/>
      <c r="AP78" s="1290"/>
      <c r="AQ78" s="1290"/>
      <c r="AR78" s="1290"/>
      <c r="AS78" s="1290"/>
      <c r="AT78" s="1290"/>
      <c r="AU78" s="1290"/>
      <c r="AV78" s="1290"/>
      <c r="AW78" s="1290"/>
      <c r="AX78" s="1290"/>
      <c r="AY78" s="1290"/>
      <c r="AZ78" s="1290"/>
      <c r="BA78" s="1290"/>
      <c r="BB78" s="1292"/>
      <c r="BC78" s="1292"/>
      <c r="BD78" s="1292"/>
      <c r="BE78" s="1292"/>
      <c r="BF78" s="1292"/>
      <c r="BG78" s="1292"/>
      <c r="BH78" s="1292"/>
      <c r="BI78" s="1292"/>
      <c r="BJ78" s="1292"/>
      <c r="BK78" s="1292"/>
      <c r="BL78" s="1292"/>
      <c r="BM78" s="1292"/>
      <c r="BN78" s="1292"/>
      <c r="BO78" s="1292"/>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ht="13.5">
      <c r="B79" s="366"/>
      <c r="G79" s="1286"/>
      <c r="H79" s="1286"/>
      <c r="I79" s="1294"/>
      <c r="J79" s="1294"/>
      <c r="K79" s="1297"/>
      <c r="L79" s="1297"/>
      <c r="M79" s="1297"/>
      <c r="N79" s="1297"/>
      <c r="AN79" s="1290"/>
      <c r="AO79" s="1290"/>
      <c r="AP79" s="1290"/>
      <c r="AQ79" s="1290"/>
      <c r="AR79" s="1290"/>
      <c r="AS79" s="1290"/>
      <c r="AT79" s="1290"/>
      <c r="AU79" s="1290"/>
      <c r="AV79" s="1290"/>
      <c r="AW79" s="1290"/>
      <c r="AX79" s="1290"/>
      <c r="AY79" s="1290"/>
      <c r="AZ79" s="1290"/>
      <c r="BA79" s="1290"/>
      <c r="BB79" s="1292" t="s">
        <v>573</v>
      </c>
      <c r="BC79" s="1292"/>
      <c r="BD79" s="1292"/>
      <c r="BE79" s="1292"/>
      <c r="BF79" s="1292"/>
      <c r="BG79" s="1292"/>
      <c r="BH79" s="1292"/>
      <c r="BI79" s="1292"/>
      <c r="BJ79" s="1292"/>
      <c r="BK79" s="1292"/>
      <c r="BL79" s="1292"/>
      <c r="BM79" s="1292"/>
      <c r="BN79" s="1292"/>
      <c r="BO79" s="1292"/>
      <c r="BP79" s="1275">
        <v>7.9</v>
      </c>
      <c r="BQ79" s="1275"/>
      <c r="BR79" s="1275"/>
      <c r="BS79" s="1275"/>
      <c r="BT79" s="1275"/>
      <c r="BU79" s="1275"/>
      <c r="BV79" s="1275"/>
      <c r="BW79" s="1275"/>
      <c r="BX79" s="1275">
        <v>7.1</v>
      </c>
      <c r="BY79" s="1275"/>
      <c r="BZ79" s="1275"/>
      <c r="CA79" s="1275"/>
      <c r="CB79" s="1275"/>
      <c r="CC79" s="1275"/>
      <c r="CD79" s="1275"/>
      <c r="CE79" s="1275"/>
      <c r="CF79" s="1275">
        <v>5.3</v>
      </c>
      <c r="CG79" s="1275"/>
      <c r="CH79" s="1275"/>
      <c r="CI79" s="1275"/>
      <c r="CJ79" s="1275"/>
      <c r="CK79" s="1275"/>
      <c r="CL79" s="1275"/>
      <c r="CM79" s="1275"/>
      <c r="CN79" s="1275">
        <v>5</v>
      </c>
      <c r="CO79" s="1275"/>
      <c r="CP79" s="1275"/>
      <c r="CQ79" s="1275"/>
      <c r="CR79" s="1275"/>
      <c r="CS79" s="1275"/>
      <c r="CT79" s="1275"/>
      <c r="CU79" s="1275"/>
      <c r="CV79" s="1275">
        <v>4.8</v>
      </c>
      <c r="CW79" s="1275"/>
      <c r="CX79" s="1275"/>
      <c r="CY79" s="1275"/>
      <c r="CZ79" s="1275"/>
      <c r="DA79" s="1275"/>
      <c r="DB79" s="1275"/>
      <c r="DC79" s="1275"/>
    </row>
    <row r="80" spans="2:107" ht="13.5">
      <c r="B80" s="366"/>
      <c r="G80" s="1286"/>
      <c r="H80" s="1286"/>
      <c r="I80" s="1294"/>
      <c r="J80" s="1294"/>
      <c r="K80" s="1297"/>
      <c r="L80" s="1297"/>
      <c r="M80" s="1297"/>
      <c r="N80" s="1297"/>
      <c r="AN80" s="1290"/>
      <c r="AO80" s="1290"/>
      <c r="AP80" s="1290"/>
      <c r="AQ80" s="1290"/>
      <c r="AR80" s="1290"/>
      <c r="AS80" s="1290"/>
      <c r="AT80" s="1290"/>
      <c r="AU80" s="1290"/>
      <c r="AV80" s="1290"/>
      <c r="AW80" s="1290"/>
      <c r="AX80" s="1290"/>
      <c r="AY80" s="1290"/>
      <c r="AZ80" s="1290"/>
      <c r="BA80" s="1290"/>
      <c r="BB80" s="1292"/>
      <c r="BC80" s="1292"/>
      <c r="BD80" s="1292"/>
      <c r="BE80" s="1292"/>
      <c r="BF80" s="1292"/>
      <c r="BG80" s="1292"/>
      <c r="BH80" s="1292"/>
      <c r="BI80" s="1292"/>
      <c r="BJ80" s="1292"/>
      <c r="BK80" s="1292"/>
      <c r="BL80" s="1292"/>
      <c r="BM80" s="1292"/>
      <c r="BN80" s="1292"/>
      <c r="BO80" s="1292"/>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SCTH6ics8u6EsDGM7F9jKsn6oWASCTiuMxvbivNCJ3vrSkKvk8FFsmtVYh4IrnNH0urT6Pb4/EGePd/INk4pA==" saltValue="B5iRKGNgUBKPaFpeCLKSgg=="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G72:J72"/>
    <mergeCell ref="AN72:BO72"/>
    <mergeCell ref="BP72:BW72"/>
    <mergeCell ref="G73:H76"/>
    <mergeCell ref="I73:J74"/>
    <mergeCell ref="K73:K74"/>
    <mergeCell ref="L73:L74"/>
    <mergeCell ref="M73:M74"/>
    <mergeCell ref="N73:N74"/>
    <mergeCell ref="BX73:CE74"/>
    <mergeCell ref="CF73:CM74"/>
    <mergeCell ref="CN73:CU74"/>
    <mergeCell ref="BX57:CE58"/>
    <mergeCell ref="CF57:CM58"/>
    <mergeCell ref="CN57:CU58"/>
    <mergeCell ref="AN73:BA76"/>
    <mergeCell ref="BB73:BO74"/>
    <mergeCell ref="BP73:BW74"/>
    <mergeCell ref="AN65:DC69"/>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BP55:BW56"/>
    <mergeCell ref="BP57:BW58"/>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s>
  <phoneticPr fontId="2"/>
  <printOptions horizontalCentered="1" verticalCentered="1"/>
  <pageMargins left="0" right="0" top="0.19685039370078741" bottom="0.31496062992125984" header="0.39370078740157483" footer="0"/>
  <pageSetup paperSize="8" scale="73"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election activeCell="AE92" sqref="AE92"/>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585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AaJqLfjyoegZLJIhvpUQmPNTLTrLdOpw/hvUN6Ofn0EHERN/apVkKfYfVfQ5jRIjgKEtl85u7m9uyuVZxsGWjA==" saltValue="Bycj7xLpUYU0OPCWOc4szw=="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election activeCell="BK66" sqref="BK66"/>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486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jHZM6O5vm5jdasiAwBJPekT2kNoiCqknoyLx9Rhxz7s6Q41jFGFx7fTv56M34Q2VZjL7mR2Mfx5qZcBZsEbmQ==" saltValue="kSqFmjSk6msLmZNyOB+lKA==" spinCount="100000" sheet="1" objects="1" scenarios="1"/>
  <dataConsolidate/>
  <phoneticPr fontId="2"/>
  <printOptions horizontalCentered="1" verticalCentered="1"/>
  <pageMargins left="0" right="0" top="0.19685039370078741" bottom="0" header="0.39370078740157483" footer="0"/>
  <pageSetup paperSize="8" scale="52"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538</v>
      </c>
      <c r="G2" s="136"/>
      <c r="H2" s="137"/>
    </row>
    <row r="3" spans="1:8">
      <c r="A3" s="133" t="s">
        <v>531</v>
      </c>
      <c r="B3" s="138"/>
      <c r="C3" s="139"/>
      <c r="D3" s="140">
        <v>40392</v>
      </c>
      <c r="E3" s="141"/>
      <c r="F3" s="142">
        <v>50840</v>
      </c>
      <c r="G3" s="143"/>
      <c r="H3" s="144"/>
    </row>
    <row r="4" spans="1:8">
      <c r="A4" s="145"/>
      <c r="B4" s="146"/>
      <c r="C4" s="147"/>
      <c r="D4" s="148">
        <v>32006</v>
      </c>
      <c r="E4" s="149"/>
      <c r="F4" s="150">
        <v>25367</v>
      </c>
      <c r="G4" s="151"/>
      <c r="H4" s="152"/>
    </row>
    <row r="5" spans="1:8">
      <c r="A5" s="133" t="s">
        <v>533</v>
      </c>
      <c r="B5" s="138"/>
      <c r="C5" s="139"/>
      <c r="D5" s="140">
        <v>72197</v>
      </c>
      <c r="E5" s="141"/>
      <c r="F5" s="142">
        <v>53605</v>
      </c>
      <c r="G5" s="143"/>
      <c r="H5" s="144"/>
    </row>
    <row r="6" spans="1:8">
      <c r="A6" s="145"/>
      <c r="B6" s="146"/>
      <c r="C6" s="147"/>
      <c r="D6" s="148">
        <v>47674</v>
      </c>
      <c r="E6" s="149"/>
      <c r="F6" s="150">
        <v>28343</v>
      </c>
      <c r="G6" s="151"/>
      <c r="H6" s="152"/>
    </row>
    <row r="7" spans="1:8">
      <c r="A7" s="133" t="s">
        <v>534</v>
      </c>
      <c r="B7" s="138"/>
      <c r="C7" s="139"/>
      <c r="D7" s="140">
        <v>124631</v>
      </c>
      <c r="E7" s="141"/>
      <c r="F7" s="142">
        <v>44267</v>
      </c>
      <c r="G7" s="143"/>
      <c r="H7" s="144"/>
    </row>
    <row r="8" spans="1:8">
      <c r="A8" s="145"/>
      <c r="B8" s="146"/>
      <c r="C8" s="147"/>
      <c r="D8" s="148">
        <v>71763</v>
      </c>
      <c r="E8" s="149"/>
      <c r="F8" s="150">
        <v>26161</v>
      </c>
      <c r="G8" s="151"/>
      <c r="H8" s="152"/>
    </row>
    <row r="9" spans="1:8">
      <c r="A9" s="133" t="s">
        <v>535</v>
      </c>
      <c r="B9" s="138"/>
      <c r="C9" s="139"/>
      <c r="D9" s="140">
        <v>61979</v>
      </c>
      <c r="E9" s="141"/>
      <c r="F9" s="142">
        <v>40879</v>
      </c>
      <c r="G9" s="143"/>
      <c r="H9" s="144"/>
    </row>
    <row r="10" spans="1:8">
      <c r="A10" s="145"/>
      <c r="B10" s="146"/>
      <c r="C10" s="147"/>
      <c r="D10" s="148">
        <v>37917</v>
      </c>
      <c r="E10" s="149"/>
      <c r="F10" s="150">
        <v>24087</v>
      </c>
      <c r="G10" s="151"/>
      <c r="H10" s="152"/>
    </row>
    <row r="11" spans="1:8">
      <c r="A11" s="133" t="s">
        <v>536</v>
      </c>
      <c r="B11" s="138"/>
      <c r="C11" s="139"/>
      <c r="D11" s="140">
        <v>42020</v>
      </c>
      <c r="E11" s="141"/>
      <c r="F11" s="142">
        <v>42651</v>
      </c>
      <c r="G11" s="143"/>
      <c r="H11" s="144"/>
    </row>
    <row r="12" spans="1:8">
      <c r="A12" s="145"/>
      <c r="B12" s="146"/>
      <c r="C12" s="153"/>
      <c r="D12" s="148">
        <v>33107</v>
      </c>
      <c r="E12" s="149"/>
      <c r="F12" s="150">
        <v>22675</v>
      </c>
      <c r="G12" s="151"/>
      <c r="H12" s="152"/>
    </row>
    <row r="13" spans="1:8">
      <c r="A13" s="133"/>
      <c r="B13" s="138"/>
      <c r="C13" s="154"/>
      <c r="D13" s="155">
        <v>68244</v>
      </c>
      <c r="E13" s="156"/>
      <c r="F13" s="157">
        <v>46448</v>
      </c>
      <c r="G13" s="158"/>
      <c r="H13" s="144"/>
    </row>
    <row r="14" spans="1:8">
      <c r="A14" s="145"/>
      <c r="B14" s="146"/>
      <c r="C14" s="147"/>
      <c r="D14" s="148">
        <v>44493</v>
      </c>
      <c r="E14" s="149"/>
      <c r="F14" s="150">
        <v>25327</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6.02</v>
      </c>
      <c r="C19" s="159">
        <f>ROUND(VALUE(SUBSTITUTE(実質収支比率等に係る経年分析!G$48,"▲","-")),2)</f>
        <v>5.91</v>
      </c>
      <c r="D19" s="159">
        <f>ROUND(VALUE(SUBSTITUTE(実質収支比率等に係る経年分析!H$48,"▲","-")),2)</f>
        <v>7.16</v>
      </c>
      <c r="E19" s="159">
        <f>ROUND(VALUE(SUBSTITUTE(実質収支比率等に係る経年分析!I$48,"▲","-")),2)</f>
        <v>5.5</v>
      </c>
      <c r="F19" s="159">
        <f>ROUND(VALUE(SUBSTITUTE(実質収支比率等に係る経年分析!J$48,"▲","-")),2)</f>
        <v>6.5</v>
      </c>
    </row>
    <row r="20" spans="1:11">
      <c r="A20" s="159" t="s">
        <v>49</v>
      </c>
      <c r="B20" s="159">
        <f>ROUND(VALUE(SUBSTITUTE(実質収支比率等に係る経年分析!F$47,"▲","-")),2)</f>
        <v>15.55</v>
      </c>
      <c r="C20" s="159">
        <f>ROUND(VALUE(SUBSTITUTE(実質収支比率等に係る経年分析!G$47,"▲","-")),2)</f>
        <v>15.45</v>
      </c>
      <c r="D20" s="159">
        <f>ROUND(VALUE(SUBSTITUTE(実質収支比率等に係る経年分析!H$47,"▲","-")),2)</f>
        <v>15.06</v>
      </c>
      <c r="E20" s="159">
        <f>ROUND(VALUE(SUBSTITUTE(実質収支比率等に係る経年分析!I$47,"▲","-")),2)</f>
        <v>15.11</v>
      </c>
      <c r="F20" s="159">
        <f>ROUND(VALUE(SUBSTITUTE(実質収支比率等に係る経年分析!J$47,"▲","-")),2)</f>
        <v>15.24</v>
      </c>
    </row>
    <row r="21" spans="1:11">
      <c r="A21" s="159" t="s">
        <v>50</v>
      </c>
      <c r="B21" s="159">
        <f>IF(ISNUMBER(VALUE(SUBSTITUTE(実質収支比率等に係る経年分析!F$49,"▲","-"))),ROUND(VALUE(SUBSTITUTE(実質収支比率等に係る経年分析!F$49,"▲","-")),2),NA())</f>
        <v>4.92</v>
      </c>
      <c r="C21" s="159">
        <f>IF(ISNUMBER(VALUE(SUBSTITUTE(実質収支比率等に係る経年分析!G$49,"▲","-"))),ROUND(VALUE(SUBSTITUTE(実質収支比率等に係る経年分析!G$49,"▲","-")),2),NA())</f>
        <v>-0.03</v>
      </c>
      <c r="D21" s="159">
        <f>IF(ISNUMBER(VALUE(SUBSTITUTE(実質収支比率等に係る経年分析!H$49,"▲","-"))),ROUND(VALUE(SUBSTITUTE(実質収支比率等に係る経年分析!H$49,"▲","-")),2),NA())</f>
        <v>3.39</v>
      </c>
      <c r="E21" s="159">
        <f>IF(ISNUMBER(VALUE(SUBSTITUTE(実質収支比率等に係る経年分析!I$49,"▲","-"))),ROUND(VALUE(SUBSTITUTE(実質収支比率等に係る経年分析!I$49,"▲","-")),2),NA())</f>
        <v>-1.05</v>
      </c>
      <c r="F21" s="159">
        <f>IF(ISNUMBER(VALUE(SUBSTITUTE(実質収支比率等に係る経年分析!J$49,"▲","-"))),ROUND(VALUE(SUBSTITUTE(実質収支比率等に係る経年分析!J$49,"▲","-")),2),NA())</f>
        <v>1.28</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1.92</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c r="A31" s="160" t="str">
        <f>IF(連結実質赤字比率に係る赤字・黒字の構成分析!C$39="",NA(),連結実質赤字比率に係る赤字・黒字の構成分析!C$39)</f>
        <v>後期高齢者医療事業特別会計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0.06</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0.06</v>
      </c>
    </row>
    <row r="32" spans="1:11">
      <c r="A32" s="160" t="str">
        <f>IF(連結実質赤字比率に係る赤字・黒字の構成分析!C$38="",NA(),連結実質赤字比率に係る赤字・黒字の構成分析!C$38)</f>
        <v>介護保険特別会計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0.96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0.45</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0.94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1.0900000000000001</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0.78</v>
      </c>
    </row>
    <row r="33" spans="1:16">
      <c r="A33" s="160" t="str">
        <f>IF(連結実質赤字比率に係る赤字・黒字の構成分析!C$37="",NA(),連結実質赤字比率に係る赤字・黒字の構成分析!C$37)</f>
        <v>国民健康保険特別会計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2.0499999999999998</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3.28</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2.75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3.06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2.4500000000000002</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3.17</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3.65</v>
      </c>
    </row>
    <row r="35" spans="1:16">
      <c r="A35" s="160" t="str">
        <f>IF(連結実質赤字比率に係る赤字・黒字の構成分析!C$35="",NA(),連結実質赤字比率に係る赤字・黒字の構成分析!C$35)</f>
        <v>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8.93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8.56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7.67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6.11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5.12</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6.02</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7.16</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5.49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6.49</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2916</v>
      </c>
      <c r="E42" s="161"/>
      <c r="F42" s="161"/>
      <c r="G42" s="161">
        <f>'実質公債費比率（分子）の構造'!L$52</f>
        <v>3133</v>
      </c>
      <c r="H42" s="161"/>
      <c r="I42" s="161"/>
      <c r="J42" s="161">
        <f>'実質公債費比率（分子）の構造'!M$52</f>
        <v>3254</v>
      </c>
      <c r="K42" s="161"/>
      <c r="L42" s="161"/>
      <c r="M42" s="161">
        <f>'実質公債費比率（分子）の構造'!N$52</f>
        <v>3535</v>
      </c>
      <c r="N42" s="161"/>
      <c r="O42" s="161"/>
      <c r="P42" s="161">
        <f>'実質公債費比率（分子）の構造'!O$52</f>
        <v>3694</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169</v>
      </c>
      <c r="C44" s="161"/>
      <c r="D44" s="161"/>
      <c r="E44" s="161" t="str">
        <f>'実質公債費比率（分子）の構造'!L$50</f>
        <v>-</v>
      </c>
      <c r="F44" s="161"/>
      <c r="G44" s="161"/>
      <c r="H44" s="161" t="str">
        <f>'実質公債費比率（分子）の構造'!M$50</f>
        <v>-</v>
      </c>
      <c r="I44" s="161"/>
      <c r="J44" s="161"/>
      <c r="K44" s="161">
        <f>'実質公債費比率（分子）の構造'!N$50</f>
        <v>24</v>
      </c>
      <c r="L44" s="161"/>
      <c r="M44" s="161"/>
      <c r="N44" s="161">
        <f>'実質公債費比率（分子）の構造'!O$50</f>
        <v>41</v>
      </c>
      <c r="O44" s="161"/>
      <c r="P44" s="161"/>
    </row>
    <row r="45" spans="1:16">
      <c r="A45" s="161" t="s">
        <v>60</v>
      </c>
      <c r="B45" s="161">
        <f>'実質公債費比率（分子）の構造'!K$49</f>
        <v>141</v>
      </c>
      <c r="C45" s="161"/>
      <c r="D45" s="161"/>
      <c r="E45" s="161">
        <f>'実質公債費比率（分子）の構造'!L$49</f>
        <v>221</v>
      </c>
      <c r="F45" s="161"/>
      <c r="G45" s="161"/>
      <c r="H45" s="161">
        <f>'実質公債費比率（分子）の構造'!M$49</f>
        <v>288</v>
      </c>
      <c r="I45" s="161"/>
      <c r="J45" s="161"/>
      <c r="K45" s="161">
        <f>'実質公債費比率（分子）の構造'!N$49</f>
        <v>235</v>
      </c>
      <c r="L45" s="161"/>
      <c r="M45" s="161"/>
      <c r="N45" s="161">
        <f>'実質公債費比率（分子）の構造'!O$49</f>
        <v>184</v>
      </c>
      <c r="O45" s="161"/>
      <c r="P45" s="161"/>
    </row>
    <row r="46" spans="1:16">
      <c r="A46" s="161" t="s">
        <v>61</v>
      </c>
      <c r="B46" s="161">
        <f>'実質公債費比率（分子）の構造'!K$48</f>
        <v>167</v>
      </c>
      <c r="C46" s="161"/>
      <c r="D46" s="161"/>
      <c r="E46" s="161">
        <f>'実質公債費比率（分子）の構造'!L$48</f>
        <v>135</v>
      </c>
      <c r="F46" s="161"/>
      <c r="G46" s="161"/>
      <c r="H46" s="161">
        <f>'実質公債費比率（分子）の構造'!M$48</f>
        <v>118</v>
      </c>
      <c r="I46" s="161"/>
      <c r="J46" s="161"/>
      <c r="K46" s="161">
        <f>'実質公債費比率（分子）の構造'!N$48</f>
        <v>236</v>
      </c>
      <c r="L46" s="161"/>
      <c r="M46" s="161"/>
      <c r="N46" s="161">
        <f>'実質公債費比率（分子）の構造'!O$48</f>
        <v>176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2741</v>
      </c>
      <c r="C49" s="161"/>
      <c r="D49" s="161"/>
      <c r="E49" s="161">
        <f>'実質公債費比率（分子）の構造'!L$45</f>
        <v>2696</v>
      </c>
      <c r="F49" s="161"/>
      <c r="G49" s="161"/>
      <c r="H49" s="161">
        <f>'実質公債費比率（分子）の構造'!M$45</f>
        <v>2810</v>
      </c>
      <c r="I49" s="161"/>
      <c r="J49" s="161"/>
      <c r="K49" s="161">
        <f>'実質公債費比率（分子）の構造'!N$45</f>
        <v>3401</v>
      </c>
      <c r="L49" s="161"/>
      <c r="M49" s="161"/>
      <c r="N49" s="161">
        <f>'実質公債費比率（分子）の構造'!O$45</f>
        <v>3725</v>
      </c>
      <c r="O49" s="161"/>
      <c r="P49" s="161"/>
    </row>
    <row r="50" spans="1:16">
      <c r="A50" s="161" t="s">
        <v>65</v>
      </c>
      <c r="B50" s="161" t="e">
        <f>NA()</f>
        <v>#N/A</v>
      </c>
      <c r="C50" s="161">
        <f>IF(ISNUMBER('実質公債費比率（分子）の構造'!K$53),'実質公債費比率（分子）の構造'!K$53,NA())</f>
        <v>302</v>
      </c>
      <c r="D50" s="161" t="e">
        <f>NA()</f>
        <v>#N/A</v>
      </c>
      <c r="E50" s="161" t="e">
        <f>NA()</f>
        <v>#N/A</v>
      </c>
      <c r="F50" s="161">
        <f>IF(ISNUMBER('実質公債費比率（分子）の構造'!L$53),'実質公債費比率（分子）の構造'!L$53,NA())</f>
        <v>-81</v>
      </c>
      <c r="G50" s="161" t="e">
        <f>NA()</f>
        <v>#N/A</v>
      </c>
      <c r="H50" s="161" t="e">
        <f>NA()</f>
        <v>#N/A</v>
      </c>
      <c r="I50" s="161">
        <f>IF(ISNUMBER('実質公債費比率（分子）の構造'!M$53),'実質公債費比率（分子）の構造'!M$53,NA())</f>
        <v>-38</v>
      </c>
      <c r="J50" s="161" t="e">
        <f>NA()</f>
        <v>#N/A</v>
      </c>
      <c r="K50" s="161" t="e">
        <f>NA()</f>
        <v>#N/A</v>
      </c>
      <c r="L50" s="161">
        <f>IF(ISNUMBER('実質公債費比率（分子）の構造'!N$53),'実質公債費比率（分子）の構造'!N$53,NA())</f>
        <v>361</v>
      </c>
      <c r="M50" s="161" t="e">
        <f>NA()</f>
        <v>#N/A</v>
      </c>
      <c r="N50" s="161" t="e">
        <f>NA()</f>
        <v>#N/A</v>
      </c>
      <c r="O50" s="161">
        <f>IF(ISNUMBER('実質公債費比率（分子）の構造'!O$53),'実質公債費比率（分子）の構造'!O$53,NA())</f>
        <v>432</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24743</v>
      </c>
      <c r="E56" s="160"/>
      <c r="F56" s="160"/>
      <c r="G56" s="160">
        <f>'将来負担比率（分子）の構造'!J$52</f>
        <v>27211</v>
      </c>
      <c r="H56" s="160"/>
      <c r="I56" s="160"/>
      <c r="J56" s="160">
        <f>'将来負担比率（分子）の構造'!K$52</f>
        <v>32690</v>
      </c>
      <c r="K56" s="160"/>
      <c r="L56" s="160"/>
      <c r="M56" s="160">
        <f>'将来負担比率（分子）の構造'!L$52</f>
        <v>33741</v>
      </c>
      <c r="N56" s="160"/>
      <c r="O56" s="160"/>
      <c r="P56" s="160">
        <f>'将来負担比率（分子）の構造'!M$52</f>
        <v>34880</v>
      </c>
    </row>
    <row r="57" spans="1:16">
      <c r="A57" s="160" t="s">
        <v>36</v>
      </c>
      <c r="B57" s="160"/>
      <c r="C57" s="160"/>
      <c r="D57" s="160">
        <f>'将来負担比率（分子）の構造'!I$51</f>
        <v>6083</v>
      </c>
      <c r="E57" s="160"/>
      <c r="F57" s="160"/>
      <c r="G57" s="160">
        <f>'将来負担比率（分子）の構造'!J$51</f>
        <v>7245</v>
      </c>
      <c r="H57" s="160"/>
      <c r="I57" s="160"/>
      <c r="J57" s="160">
        <f>'将来負担比率（分子）の構造'!K$51</f>
        <v>6109</v>
      </c>
      <c r="K57" s="160"/>
      <c r="L57" s="160"/>
      <c r="M57" s="160">
        <f>'将来負担比率（分子）の構造'!L$51</f>
        <v>8538</v>
      </c>
      <c r="N57" s="160"/>
      <c r="O57" s="160"/>
      <c r="P57" s="160">
        <f>'将来負担比率（分子）の構造'!M$51</f>
        <v>7644</v>
      </c>
    </row>
    <row r="58" spans="1:16">
      <c r="A58" s="160" t="s">
        <v>35</v>
      </c>
      <c r="B58" s="160"/>
      <c r="C58" s="160"/>
      <c r="D58" s="160">
        <f>'将来負担比率（分子）の構造'!I$50</f>
        <v>9139</v>
      </c>
      <c r="E58" s="160"/>
      <c r="F58" s="160"/>
      <c r="G58" s="160">
        <f>'将来負担比率（分子）の構造'!J$50</f>
        <v>9885</v>
      </c>
      <c r="H58" s="160"/>
      <c r="I58" s="160"/>
      <c r="J58" s="160">
        <f>'将来負担比率（分子）の構造'!K$50</f>
        <v>10444</v>
      </c>
      <c r="K58" s="160"/>
      <c r="L58" s="160"/>
      <c r="M58" s="160">
        <f>'将来負担比率（分子）の構造'!L$50</f>
        <v>11847</v>
      </c>
      <c r="N58" s="160"/>
      <c r="O58" s="160"/>
      <c r="P58" s="160">
        <f>'将来負担比率（分子）の構造'!M$50</f>
        <v>12293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2</v>
      </c>
      <c r="C61" s="160"/>
      <c r="D61" s="160"/>
      <c r="E61" s="160">
        <f>'将来負担比率（分子）の構造'!J$46</f>
        <v>2</v>
      </c>
      <c r="F61" s="160"/>
      <c r="G61" s="160"/>
      <c r="H61" s="160">
        <f>'将来負担比率（分子）の構造'!K$46</f>
        <v>180</v>
      </c>
      <c r="I61" s="160"/>
      <c r="J61" s="160"/>
      <c r="K61" s="160">
        <f>'将来負担比率（分子）の構造'!L$46</f>
        <v>2</v>
      </c>
      <c r="L61" s="160"/>
      <c r="M61" s="160"/>
      <c r="N61" s="160">
        <f>'将来負担比率（分子）の構造'!M$46</f>
        <v>1</v>
      </c>
      <c r="O61" s="160"/>
      <c r="P61" s="160"/>
    </row>
    <row r="62" spans="1:16">
      <c r="A62" s="160" t="s">
        <v>29</v>
      </c>
      <c r="B62" s="160">
        <f>'将来負担比率（分子）の構造'!I$45</f>
        <v>5998</v>
      </c>
      <c r="C62" s="160"/>
      <c r="D62" s="160"/>
      <c r="E62" s="160">
        <f>'将来負担比率（分子）の構造'!J$45</f>
        <v>5680</v>
      </c>
      <c r="F62" s="160"/>
      <c r="G62" s="160"/>
      <c r="H62" s="160">
        <f>'将来負担比率（分子）の構造'!K$45</f>
        <v>5107</v>
      </c>
      <c r="I62" s="160"/>
      <c r="J62" s="160"/>
      <c r="K62" s="160">
        <f>'将来負担比率（分子）の構造'!L$45</f>
        <v>5088</v>
      </c>
      <c r="L62" s="160"/>
      <c r="M62" s="160"/>
      <c r="N62" s="160">
        <f>'将来負担比率（分子）の構造'!M$45</f>
        <v>5035</v>
      </c>
      <c r="O62" s="160"/>
      <c r="P62" s="160"/>
    </row>
    <row r="63" spans="1:16">
      <c r="A63" s="160" t="s">
        <v>28</v>
      </c>
      <c r="B63" s="160">
        <f>'将来負担比率（分子）の構造'!I$44</f>
        <v>2147</v>
      </c>
      <c r="C63" s="160"/>
      <c r="D63" s="160"/>
      <c r="E63" s="160">
        <f>'将来負担比率（分子）の構造'!J$44</f>
        <v>1921</v>
      </c>
      <c r="F63" s="160"/>
      <c r="G63" s="160"/>
      <c r="H63" s="160">
        <f>'将来負担比率（分子）の構造'!K$44</f>
        <v>1719</v>
      </c>
      <c r="I63" s="160"/>
      <c r="J63" s="160"/>
      <c r="K63" s="160">
        <f>'将来負担比率（分子）の構造'!L$44</f>
        <v>1492</v>
      </c>
      <c r="L63" s="160"/>
      <c r="M63" s="160"/>
      <c r="N63" s="160">
        <f>'将来負担比率（分子）の構造'!M$44</f>
        <v>1312</v>
      </c>
      <c r="O63" s="160"/>
      <c r="P63" s="160"/>
    </row>
    <row r="64" spans="1:16">
      <c r="A64" s="160" t="s">
        <v>27</v>
      </c>
      <c r="B64" s="160">
        <f>'将来負担比率（分子）の構造'!I$43</f>
        <v>1176</v>
      </c>
      <c r="C64" s="160"/>
      <c r="D64" s="160"/>
      <c r="E64" s="160">
        <f>'将来負担比率（分子）の構造'!J$43</f>
        <v>1046</v>
      </c>
      <c r="F64" s="160"/>
      <c r="G64" s="160"/>
      <c r="H64" s="160">
        <f>'将来負担比率（分子）の構造'!K$43</f>
        <v>886</v>
      </c>
      <c r="I64" s="160"/>
      <c r="J64" s="160"/>
      <c r="K64" s="160">
        <f>'将来負担比率（分子）の構造'!L$43</f>
        <v>1078</v>
      </c>
      <c r="L64" s="160"/>
      <c r="M64" s="160"/>
      <c r="N64" s="160">
        <f>'将来負担比率（分子）の構造'!M$43</f>
        <v>1190</v>
      </c>
      <c r="O64" s="160"/>
      <c r="P64" s="160"/>
    </row>
    <row r="65" spans="1:16">
      <c r="A65" s="160" t="s">
        <v>26</v>
      </c>
      <c r="B65" s="160">
        <f>'将来負担比率（分子）の構造'!I$42</f>
        <v>2210</v>
      </c>
      <c r="C65" s="160"/>
      <c r="D65" s="160"/>
      <c r="E65" s="160">
        <f>'将来負担比率（分子）の構造'!J$42</f>
        <v>2105</v>
      </c>
      <c r="F65" s="160"/>
      <c r="G65" s="160"/>
      <c r="H65" s="160">
        <f>'将来負担比率（分子）の構造'!K$42</f>
        <v>2199</v>
      </c>
      <c r="I65" s="160"/>
      <c r="J65" s="160"/>
      <c r="K65" s="160">
        <f>'将来負担比率（分子）の構造'!L$42</f>
        <v>2175</v>
      </c>
      <c r="L65" s="160"/>
      <c r="M65" s="160"/>
      <c r="N65" s="160">
        <f>'将来負担比率（分子）の構造'!M$42</f>
        <v>2258</v>
      </c>
      <c r="O65" s="160"/>
      <c r="P65" s="160"/>
    </row>
    <row r="66" spans="1:16">
      <c r="A66" s="160" t="s">
        <v>25</v>
      </c>
      <c r="B66" s="160">
        <f>'将来負担比率（分子）の構造'!I$41</f>
        <v>26576</v>
      </c>
      <c r="C66" s="160"/>
      <c r="D66" s="160"/>
      <c r="E66" s="160">
        <f>'将来負担比率（分子）の構造'!J$41</f>
        <v>30366</v>
      </c>
      <c r="F66" s="160"/>
      <c r="G66" s="160"/>
      <c r="H66" s="160">
        <f>'将来負担比率（分子）の構造'!K$41</f>
        <v>36659</v>
      </c>
      <c r="I66" s="160"/>
      <c r="J66" s="160"/>
      <c r="K66" s="160">
        <f>'将来負担比率（分子）の構造'!L$41</f>
        <v>38694</v>
      </c>
      <c r="L66" s="160"/>
      <c r="M66" s="160"/>
      <c r="N66" s="160">
        <f>'将来負担比率（分子）の構造'!M$41</f>
        <v>39676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3213</v>
      </c>
      <c r="C72" s="164">
        <f>基金残高に係る経年分析!G55</f>
        <v>3308</v>
      </c>
      <c r="D72" s="164">
        <f>基金残高に係る経年分析!H55</f>
        <v>3362</v>
      </c>
    </row>
    <row r="73" spans="1:16">
      <c r="A73" s="163" t="s">
        <v>72</v>
      </c>
      <c r="B73" s="164">
        <f>基金残高に係る経年分析!F56</f>
        <v>1886</v>
      </c>
      <c r="C73" s="164">
        <f>基金残高に係る経年分析!G56</f>
        <v>2404</v>
      </c>
      <c r="D73" s="164">
        <f>基金残高に係る経年分析!H56</f>
        <v>2455</v>
      </c>
    </row>
    <row r="74" spans="1:16">
      <c r="A74" s="163" t="s">
        <v>73</v>
      </c>
      <c r="B74" s="164">
        <f>基金残高に係る経年分析!F57</f>
        <v>4311</v>
      </c>
      <c r="C74" s="164">
        <f>基金残高に係る経年分析!G57</f>
        <v>4939</v>
      </c>
      <c r="D74" s="164">
        <f>基金残高に係る経年分析!H57</f>
        <v>4917</v>
      </c>
    </row>
  </sheetData>
  <sheetProtection algorithmName="SHA-512" hashValue="ARHOGTHeEx7mPUqc9R6EPfAvkzW+eNP6tX96x/PiP5rUnaT7NVV/Iat551YIc09lCRmA2AMkN3A49MAfyqbmiA==" saltValue="hu36SIA/qS6+teZXjc9+G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2019-03-13T23:46:27Z</cp:lastPrinted>
  <dcterms:created xsi:type="dcterms:W3CDTF">2019-02-14T02:06:42Z</dcterms:created>
  <dcterms:modified xsi:type="dcterms:W3CDTF">2019-10-29T00:08:26Z</dcterms:modified>
  <cp:category/>
</cp:coreProperties>
</file>