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77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<sst xmlns="http://schemas.openxmlformats.org/spreadsheetml/2006/main" count="1091" uniqueCount="590">
  <si>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</si>
  <si>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</si>
  <si>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</si>
  <si>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</si>
  <si>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</si>
  <si>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</si>
  <si>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</si>
  <si>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</si>
  <si>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</si>
  <si>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</si>
  <si>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</si>
  <si>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</si>
  <si>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</si>
  <si>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</si>
  <si>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</si>
  <si>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</si>
  <si>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</si>
  <si>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</si>
  <si>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</si>
  <si>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</si>
  <si>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</si>
  <si>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</si>
  <si>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</si>
  <si>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</si>
  <si>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</si>
  <si>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</si>
  <si>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</si>
  <si>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</si>
  <si>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</si>
  <si>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</si>
  <si>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</si>
  <si>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</si>
  <si>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</si>
  <si>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</si>
  <si>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</si>
  <si>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</si>
  <si>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</si>
  <si>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</si>
  <si>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</si>
  <si>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</si>
  <si>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</si>
  <si>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</si>
  <si>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</si>
  <si>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</si>
  <si>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</si>
  <si>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</si>
  <si>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</si>
  <si>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</si>
  <si>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</si>
  <si>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</si>
  <si>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</si>
  <si>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</si>
  <si>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</si>
  <si>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</si>
  <si>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</si>
  <si>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</si>
  <si>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</si>
  <si>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</si>
  <si>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</si>
  <si>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</si>
  <si>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</si>
  <si>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</si>
  <si>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</si>
  <si>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</si>
  <si>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</si>
  <si>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</si>
  <si>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</si>
  <si>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</si>
  <si>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</si>
  <si>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</si>
  <si>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</si>
  <si>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</si>
  <si>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</si>
  <si>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</si>
  <si>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</si>
  <si>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</si>
  <si>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</si>
  <si>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</si>
  <si>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</si>
  <si>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</si>
  <si>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</si>
  <si>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</si>
  <si>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</si>
  <si>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</si>
  <si>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</si>
  <si>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</si>
  <si>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</si>
  <si>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</si>
  <si>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</si>
  <si>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</si>
  <si>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</si>
  <si>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</si>
  <si>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白岡市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</si>
  <si>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</si>
  <si>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</si>
  <si>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</si>
  <si>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</si>
  <si>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</si>
  <si>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</si>
  <si>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</si>
  <si>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</si>
  <si>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</si>
  <si>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</si>
  <si>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</si>
  <si>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</si>
  <si>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</si>
  <si>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</si>
  <si>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</si>
  <si>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</si>
  <si>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</si>
  <si>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</si>
  <si>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</si>
  <si>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</si>
  <si>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</si>
  <si>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</si>
  <si>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</si>
  <si>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</si>
  <si>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</si>
  <si>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</si>
  <si>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</si>
  <si>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</si>
  <si>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</si>
  <si>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</si>
  <si>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</si>
  <si>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</si>
  <si>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</si>
  <si>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</si>
  <si>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</si>
  <si>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</si>
  <si>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</si>
  <si>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</si>
  <si>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</si>
  <si>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</si>
  <si>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</si>
  <si>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</si>
  <si>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</si>
  <si>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</si>
  <si>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</si>
  <si>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</si>
  <si>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</si>
  <si>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</si>
  <si>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</si>
  <si>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</si>
  <si>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0"/>
  </si>
  <si>
    <t>うち日本人(％)</t>
    <phoneticPr fontId="5"/>
  </si>
  <si>
    <t>0.5</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</si>
  <si>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</si>
  <si>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</si>
  <si>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</si>
  <si>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</si>
  <si>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</si>
  <si>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</si>
  <si>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</si>
  <si>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</si>
  <si>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</si>
  <si>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</si>
  <si>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</si>
  <si>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</si>
  <si>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</si>
  <si>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</si>
  <si>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</si>
  <si>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</si>
  <si>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</si>
  <si>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</si>
  <si>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</si>
  <si>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</si>
  <si>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</si>
  <si>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</si>
  <si>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</si>
  <si>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</si>
  <si>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</si>
  <si>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</si>
  <si>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</si>
  <si>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</si>
  <si>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</si>
  <si>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</si>
  <si>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</si>
  <si>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</si>
  <si>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</si>
  <si>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</si>
  <si>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</si>
  <si>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</si>
  <si>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</si>
  <si>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</si>
  <si>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</si>
  <si>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</si>
  <si>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</si>
  <si>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</si>
  <si>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</si>
  <si>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</si>
  <si>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</si>
  <si>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</si>
  <si>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</si>
  <si>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</si>
  <si>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</si>
  <si>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</si>
  <si>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</si>
  <si>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</si>
  <si>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</si>
  <si>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</si>
  <si>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</si>
  <si>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</si>
  <si>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</si>
  <si>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埼玉県白岡市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</si>
  <si>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</si>
  <si>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</si>
  <si>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</si>
  <si>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</si>
  <si>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</si>
  <si>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</si>
  <si>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</si>
  <si>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</si>
  <si>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</si>
  <si>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</si>
  <si>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</si>
  <si>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</si>
  <si>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</si>
  <si>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</si>
  <si>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</si>
  <si>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</si>
  <si>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</si>
  <si>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</si>
  <si>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</si>
  <si>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</si>
  <si>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</si>
  <si>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</si>
  <si>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</si>
  <si>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</si>
  <si>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</si>
  <si>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</si>
  <si>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</si>
  <si>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</si>
  <si>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</si>
  <si>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</si>
  <si>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</si>
  <si>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</si>
  <si>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</si>
  <si>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</si>
  <si>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</si>
  <si>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</si>
  <si>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</si>
  <si>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</si>
  <si>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</si>
  <si>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</si>
  <si>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</si>
  <si>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</si>
  <si>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</si>
  <si>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</si>
  <si>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</si>
  <si>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</si>
  <si>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</si>
  <si>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</si>
  <si>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</si>
  <si>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</si>
  <si>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</si>
  <si>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</si>
  <si>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</si>
  <si>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</si>
  <si>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</si>
  <si>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</si>
  <si>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</si>
  <si>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</si>
  <si>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</si>
  <si>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</si>
  <si>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</si>
  <si>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</si>
  <si>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</si>
  <si>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</si>
  <si>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</si>
  <si>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</si>
  <si>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</si>
  <si>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</si>
  <si>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</si>
  <si>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</si>
  <si>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</si>
  <si>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</si>
  <si>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</si>
  <si>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</si>
  <si>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</si>
  <si>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</si>
  <si>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</si>
  <si>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</si>
  <si>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</si>
  <si>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</si>
  <si>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</si>
  <si>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</si>
  <si>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</si>
  <si>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</si>
  <si>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</si>
  <si>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</si>
  <si>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</si>
  <si>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</si>
  <si>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</si>
  <si>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</si>
  <si>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</si>
  <si>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</si>
  <si>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</si>
  <si>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</si>
  <si>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</si>
  <si>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</si>
  <si>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</si>
  <si>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</si>
  <si>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</si>
  <si>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</si>
  <si>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</si>
  <si>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</si>
  <si>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</si>
  <si>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</si>
  <si>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</si>
  <si>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</si>
  <si>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</si>
  <si>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</si>
  <si>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</si>
  <si>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</si>
  <si>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</si>
  <si>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</si>
  <si>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</si>
  <si>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</si>
  <si>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</si>
  <si>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</si>
  <si>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</si>
  <si>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</si>
  <si>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</si>
  <si>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</si>
  <si>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</si>
  <si>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</si>
  <si>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</si>
  <si>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</si>
  <si>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宅地造成</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</si>
  <si>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</si>
  <si>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</si>
  <si>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</si>
  <si>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</si>
  <si>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</si>
  <si>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</si>
  <si>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</si>
  <si>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</si>
  <si>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</si>
  <si>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</si>
  <si>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</si>
  <si>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</si>
  <si>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</si>
  <si>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</si>
  <si>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</si>
  <si>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</si>
  <si>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</si>
  <si>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</si>
  <si>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</si>
  <si>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</si>
  <si>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</si>
  <si>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</si>
  <si>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</si>
  <si>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</si>
  <si>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</si>
  <si>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埼玉県白岡市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</si>
  <si>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</si>
  <si>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</si>
  <si>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</si>
  <si>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</si>
  <si>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</si>
  <si>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</si>
  <si>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</si>
  <si>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</si>
  <si>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</si>
  <si>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</si>
  <si>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</si>
  <si>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</si>
  <si>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</si>
  <si>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</si>
  <si>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</si>
  <si>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</si>
  <si>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</si>
  <si>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</si>
  <si>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</si>
  <si>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</si>
  <si>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</si>
  <si>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</si>
  <si>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</si>
  <si>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</si>
  <si>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</si>
  <si>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</si>
  <si>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</si>
  <si>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</si>
  <si>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</si>
  <si>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</si>
  <si>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</si>
  <si>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</si>
  <si>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</si>
  <si>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</si>
  <si>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</si>
  <si>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</si>
  <si>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</si>
  <si>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</si>
  <si>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</si>
  <si>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</si>
  <si>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</si>
  <si>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</si>
  <si>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法非適用企業</t>
    <phoneticPr fontId="5"/>
  </si>
  <si>
    <t>野牛・高岩土地区画整理事業特別会計</t>
    <phoneticPr fontId="5"/>
  </si>
  <si>
    <t>白岡駅東部中央土地区画整理事業特別会計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</si>
  <si>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</si>
  <si>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</si>
  <si>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</si>
  <si>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</si>
  <si>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</si>
  <si>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</si>
  <si>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</si>
  <si>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</si>
  <si>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</si>
  <si>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</si>
  <si>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</si>
  <si>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</si>
  <si>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</si>
  <si>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</si>
  <si>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</si>
  <si>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</si>
  <si>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</si>
  <si>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</si>
  <si>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</si>
  <si>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</si>
  <si>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</si>
  <si>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</si>
  <si>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</si>
  <si>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</si>
  <si>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</si>
  <si>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</si>
  <si>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</si>
  <si>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</si>
  <si>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</si>
  <si>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</si>
  <si>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</si>
  <si>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</si>
  <si>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</si>
  <si>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</si>
  <si>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</si>
  <si>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</si>
  <si>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</si>
  <si>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</si>
  <si>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</si>
  <si>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</si>
  <si>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</si>
  <si>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</si>
  <si>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</si>
  <si>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</si>
  <si>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</si>
  <si>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</si>
  <si>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</si>
  <si>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</si>
  <si>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</si>
  <si>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</si>
  <si>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</si>
  <si>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</si>
  <si>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</si>
  <si>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</si>
  <si>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</si>
  <si>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</si>
  <si>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</si>
  <si>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</si>
  <si>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</si>
  <si>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</si>
  <si>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</si>
  <si>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</si>
  <si>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</si>
  <si>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</si>
  <si>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</si>
  <si>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</si>
  <si>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</si>
  <si>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</si>
  <si>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</si>
  <si>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</si>
  <si>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</si>
  <si>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</si>
  <si>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</si>
  <si>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</si>
  <si>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</si>
  <si>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</si>
  <si>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</si>
  <si>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</si>
  <si>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</si>
  <si>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</si>
  <si>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</si>
  <si>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</si>
  <si>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</si>
  <si>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</si>
  <si>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</si>
  <si>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</si>
  <si>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</si>
  <si>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</si>
  <si>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</si>
  <si>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</si>
  <si>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</si>
  <si>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</si>
  <si>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</si>
  <si>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</si>
  <si>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</si>
  <si>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</si>
  <si>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</si>
  <si>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</si>
  <si>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</si>
  <si>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</si>
  <si>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</si>
  <si>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</si>
  <si>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</si>
  <si>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</si>
  <si>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</si>
  <si>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</si>
  <si>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</si>
  <si>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</si>
  <si>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</si>
  <si>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</si>
  <si>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</si>
  <si>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</si>
  <si>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</si>
  <si>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</si>
  <si>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</si>
  <si>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</si>
  <si>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</si>
  <si>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</si>
  <si>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</si>
  <si>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</si>
  <si>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</si>
  <si>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</si>
  <si>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</si>
  <si>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</si>
  <si>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</si>
  <si>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</si>
  <si>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</si>
  <si>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</si>
  <si>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</si>
  <si>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</si>
  <si>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</si>
  <si>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</si>
  <si>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</si>
  <si>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</si>
  <si>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</si>
  <si>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</si>
  <si>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</si>
  <si>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</si>
  <si>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</si>
  <si>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</si>
  <si>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</si>
  <si>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</si>
  <si>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</si>
  <si>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</si>
  <si>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</si>
  <si>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1.12</t>
  </si>
  <si>
    <t>▲ 0.02</t>
  </si>
  <si>
    <t>水道事業会計</t>
  </si>
  <si>
    <t>一般会計</t>
  </si>
  <si>
    <t>国民健康保険特別会計</t>
  </si>
  <si>
    <t>介護保険特別会計</t>
  </si>
  <si>
    <t>公共下水道事業特別会計</t>
  </si>
  <si>
    <t>後期高齢者医療特別会計</t>
  </si>
  <si>
    <t>野牛・高岩土地区画整理事業特別会計</t>
  </si>
  <si>
    <t>農業集落排水事業特別会計</t>
  </si>
  <si>
    <t>その他会計（赤字）</t>
  </si>
  <si>
    <t>その他会計（黒字）</t>
  </si>
  <si>
    <t>-</t>
    <phoneticPr fontId="2"/>
  </si>
  <si>
    <t>蓮田白岡衛生組合</t>
    <rPh sb="0" eb="2">
      <t>ハスダ</t>
    </rPh>
    <rPh sb="2" eb="4">
      <t>シラオカ</t>
    </rPh>
    <rPh sb="4" eb="6">
      <t>エイセイ</t>
    </rPh>
    <rPh sb="6" eb="8">
      <t>クミアイ</t>
    </rPh>
    <phoneticPr fontId="2"/>
  </si>
  <si>
    <t>埼葛斎場組合</t>
    <rPh sb="0" eb="2">
      <t>サイカツ</t>
    </rPh>
    <rPh sb="2" eb="4">
      <t>サイジョウ</t>
    </rPh>
    <rPh sb="4" eb="6">
      <t>クミアイ</t>
    </rPh>
    <phoneticPr fontId="2"/>
  </si>
  <si>
    <t>埼玉東部消防組合</t>
    <rPh sb="0" eb="2">
      <t>サイタマ</t>
    </rPh>
    <rPh sb="2" eb="4">
      <t>トウブ</t>
    </rPh>
    <rPh sb="4" eb="6">
      <t>ショウボウ</t>
    </rPh>
    <rPh sb="6" eb="8">
      <t>クミアイ</t>
    </rPh>
    <phoneticPr fontId="2"/>
  </si>
  <si>
    <t>埼玉県後期高齢者医療広域連合（一般会計）</t>
    <rPh sb="0" eb="3">
      <t>サイタマケン</t>
    </rPh>
    <rPh sb="3" eb="5">
      <t>コウキ</t>
    </rPh>
    <rPh sb="5" eb="8">
      <t>コウレイシャ</t>
    </rPh>
    <rPh sb="8" eb="10">
      <t>イリョウ</t>
    </rPh>
    <rPh sb="10" eb="12">
      <t>コウイキ</t>
    </rPh>
    <rPh sb="12" eb="14">
      <t>レンゴウ</t>
    </rPh>
    <rPh sb="15" eb="17">
      <t>イッパン</t>
    </rPh>
    <rPh sb="17" eb="19">
      <t>カイケイ</t>
    </rPh>
    <phoneticPr fontId="2"/>
  </si>
  <si>
    <t>埼玉県後期高齢者医療広域連合（特別会計）</t>
    <rPh sb="0" eb="3">
      <t>サイタマケン</t>
    </rPh>
    <rPh sb="3" eb="5">
      <t>コウキ</t>
    </rPh>
    <rPh sb="5" eb="8">
      <t>コウレイシャ</t>
    </rPh>
    <rPh sb="8" eb="10">
      <t>イリョウ</t>
    </rPh>
    <rPh sb="10" eb="12">
      <t>コウイキ</t>
    </rPh>
    <rPh sb="12" eb="14">
      <t>レンゴウ</t>
    </rPh>
    <rPh sb="15" eb="17">
      <t>トクベツ</t>
    </rPh>
    <rPh sb="17" eb="19">
      <t>カイケイ</t>
    </rPh>
    <phoneticPr fontId="2"/>
  </si>
  <si>
    <t>埼玉県市長村総合事務組合（一般会計）</t>
    <rPh sb="0" eb="3">
      <t>サイタマケン</t>
    </rPh>
    <rPh sb="3" eb="5">
      <t>シチョウ</t>
    </rPh>
    <rPh sb="5" eb="6">
      <t>ソン</t>
    </rPh>
    <rPh sb="6" eb="8">
      <t>ソウゴウ</t>
    </rPh>
    <rPh sb="8" eb="10">
      <t>ジム</t>
    </rPh>
    <rPh sb="10" eb="12">
      <t>クミアイ</t>
    </rPh>
    <rPh sb="13" eb="15">
      <t>イッパン</t>
    </rPh>
    <rPh sb="15" eb="17">
      <t>カイケイ</t>
    </rPh>
    <phoneticPr fontId="2"/>
  </si>
  <si>
    <t>埼玉県市町村総合事務組合（交通災害特別会計）</t>
    <rPh sb="0" eb="3">
      <t>サイタマケン</t>
    </rPh>
    <rPh sb="3" eb="6">
      <t>シチョウソン</t>
    </rPh>
    <rPh sb="6" eb="8">
      <t>ソウゴウ</t>
    </rPh>
    <rPh sb="8" eb="10">
      <t>ジム</t>
    </rPh>
    <rPh sb="10" eb="12">
      <t>クミアイ</t>
    </rPh>
    <rPh sb="13" eb="15">
      <t>コウツウ</t>
    </rPh>
    <rPh sb="15" eb="17">
      <t>サイガイ</t>
    </rPh>
    <rPh sb="17" eb="19">
      <t>トクベツ</t>
    </rPh>
    <rPh sb="19" eb="21">
      <t>カイケイ</t>
    </rPh>
    <phoneticPr fontId="2"/>
  </si>
  <si>
    <t>彩の国さいたま人づくり広域連合</t>
    <rPh sb="0" eb="1">
      <t>サイ</t>
    </rPh>
    <rPh sb="2" eb="3">
      <t>クニ</t>
    </rPh>
    <rPh sb="7" eb="8">
      <t>ヒト</t>
    </rPh>
    <rPh sb="11" eb="13">
      <t>コウイキ</t>
    </rPh>
    <rPh sb="13" eb="15">
      <t>レンゴウ</t>
    </rPh>
    <phoneticPr fontId="2"/>
  </si>
  <si>
    <t>○</t>
    <phoneticPr fontId="2"/>
  </si>
  <si>
    <t>白岡市土地開発公社</t>
    <rPh sb="0" eb="2">
      <t>シラオカ</t>
    </rPh>
    <rPh sb="2" eb="3">
      <t>シ</t>
    </rPh>
    <rPh sb="3" eb="5">
      <t>トチ</t>
    </rPh>
    <rPh sb="5" eb="7">
      <t>カイハツ</t>
    </rPh>
    <rPh sb="7" eb="9">
      <t>コウシャ</t>
    </rPh>
    <phoneticPr fontId="2"/>
  </si>
  <si>
    <t>しらおか味彩センター</t>
    <rPh sb="4" eb="5">
      <t>アジ</t>
    </rPh>
    <rPh sb="5" eb="6">
      <t>サイ</t>
    </rPh>
    <phoneticPr fontId="2"/>
  </si>
  <si>
    <t>-</t>
    <phoneticPr fontId="2"/>
  </si>
  <si>
    <t>-</t>
    <phoneticPr fontId="2"/>
  </si>
  <si>
    <t>-</t>
    <phoneticPr fontId="2"/>
  </si>
  <si>
    <t>公共施設整備基金</t>
    <rPh sb="0" eb="2">
      <t>コウキョウ</t>
    </rPh>
    <rPh sb="2" eb="4">
      <t>シセツ</t>
    </rPh>
    <rPh sb="4" eb="6">
      <t>セイビ</t>
    </rPh>
    <rPh sb="6" eb="8">
      <t>キキン</t>
    </rPh>
    <phoneticPr fontId="11"/>
  </si>
  <si>
    <t>生涯学習施設整備基金</t>
    <rPh sb="0" eb="2">
      <t>ショウガイ</t>
    </rPh>
    <rPh sb="2" eb="4">
      <t>ガクシュウ</t>
    </rPh>
    <rPh sb="4" eb="6">
      <t>シセツ</t>
    </rPh>
    <rPh sb="6" eb="8">
      <t>セイビ</t>
    </rPh>
    <rPh sb="8" eb="10">
      <t>キキン</t>
    </rPh>
    <phoneticPr fontId="11"/>
  </si>
  <si>
    <t>ふるさと文化振興基金</t>
    <rPh sb="4" eb="6">
      <t>ブンカ</t>
    </rPh>
    <rPh sb="6" eb="8">
      <t>シンコウ</t>
    </rPh>
    <rPh sb="8" eb="10">
      <t>キキン</t>
    </rPh>
    <phoneticPr fontId="11"/>
  </si>
  <si>
    <t>社会福祉施設整備基金</t>
    <rPh sb="0" eb="2">
      <t>シャカイ</t>
    </rPh>
    <rPh sb="2" eb="4">
      <t>フクシ</t>
    </rPh>
    <rPh sb="4" eb="6">
      <t>シセツ</t>
    </rPh>
    <rPh sb="6" eb="8">
      <t>セイビ</t>
    </rPh>
    <rPh sb="8" eb="10">
      <t>キキン</t>
    </rPh>
    <phoneticPr fontId="11"/>
  </si>
  <si>
    <t>保健福祉基金</t>
    <rPh sb="0" eb="2">
      <t>ホケン</t>
    </rPh>
    <rPh sb="2" eb="4">
      <t>フクシ</t>
    </rPh>
    <rPh sb="4" eb="6">
      <t>キキン</t>
    </rPh>
    <phoneticPr fontId="11"/>
  </si>
  <si>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</si>
  <si>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</si>
  <si>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</si>
  <si>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</si>
  <si>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</si>
  <si>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平成２８年度から実質公債費比率が類似団体を上回った。主な要因としては、近年発行している地方債について、地方債残高の増加を抑制するために比較的短い償還期間を設定していることから、単年度の償還額が増大していること、平成２８年度には土地開発公社で先行取得していた事業用地の買収を行ったことにより公債費に準ずる債務負担行為が増加したこと等が挙げられる。今後は生涯学習センターの建設に伴う多額の地方債発行及び基金の取り崩しを予定しており、両指標共に交渉していくことが予想されるため、これまで以上に公債費の適正化に取り組んでいく必要があ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</si>
  <si>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</si>
  <si>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</si>
  <si>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</si>
  <si>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有形固定資産減価償却率は類似団体と比較して多少高い傾向にあるものの、地方債の新規発行を計画的に抑制してきたほか、生涯学習センターの建設に備えて特定目的基金への積み立てを行ってきたため、将来負担比率は類似団体を大きく下回り、将来負担無しとなった。しかし、平成３０年度には前述の特定目的基金を取り崩す予定であるほか、多額の地方債を発行する必要があるため、将来負担比率は増加する見込みである。そのため、両指標とも一時的に健全な値を保っているものの、逼迫した財政状況となっている。今後は、公共施設総合管理計画に基づき、適切な維持管理及び個別施設の長寿命化対策を実施することで、適正な資産の管理を行っていく。</t>
    <rPh sb="265" eb="267">
      <t>コベツ</t>
    </rPh>
    <rPh sb="267" eb="269">
      <t>シセツ</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</si>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</sst>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8" fontId="12" fillId="0" borderId="0" xfId="16" applyNumberFormat="1" applyAlignment="1">
      <alignment horizontal="center" vertical="center"/>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47278</c:v>
                </c:pt>
                <c:pt idx="3">
                  <c:v>44504</c:v>
                </c:pt>
                <c:pt idx="4">
                  <c:v>47820</c:v>
                </c:pt>
              </c:numCache>
            </c:numRef>
          </c:val>
          <c:smooth val="0"/>
          <c:extLst xmlns:c16r2="http://schemas.microsoft.com/office/drawing/2015/06/chart">
            <c:ext xmlns:c16="http://schemas.microsoft.com/office/drawing/2014/chart" uri="{C3380CC4-5D6E-409C-BE32-E72D297353CC}">
              <c16:uniqueId val="{00000000-EFFF-4381-9D9E-B19F3A8C2FE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20109</c:v>
                </c:pt>
                <c:pt idx="1">
                  <c:v>22399</c:v>
                </c:pt>
                <c:pt idx="2">
                  <c:v>23560</c:v>
                </c:pt>
                <c:pt idx="3">
                  <c:v>33603</c:v>
                </c:pt>
                <c:pt idx="4">
                  <c:v>39653</c:v>
                </c:pt>
              </c:numCache>
            </c:numRef>
          </c:val>
          <c:smooth val="0"/>
          <c:extLst xmlns:c16r2="http://schemas.microsoft.com/office/drawing/2015/06/chart">
            <c:ext xmlns:c16="http://schemas.microsoft.com/office/drawing/2014/chart" uri="{C3380CC4-5D6E-409C-BE32-E72D297353CC}">
              <c16:uniqueId val="{00000001-EFFF-4381-9D9E-B19F3A8C2FE8}"/>
            </c:ext>
          </c:extLst>
        </c:ser>
        <c:dLbls>
          <c:showLegendKey val="0"/>
          <c:showVal val="0"/>
          <c:showCatName val="0"/>
          <c:showSerName val="0"/>
          <c:showPercent val="0"/>
          <c:showBubbleSize val="0"/>
        </c:dLbls>
        <c:marker val="1"/>
        <c:smooth val="0"/>
        <c:axId val="152246528"/>
        <c:axId val="152252800"/>
      </c:lineChart>
      <c:catAx>
        <c:axId val="152246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2252800"/>
        <c:crosses val="autoZero"/>
        <c:auto val="1"/>
        <c:lblAlgn val="ctr"/>
        <c:lblOffset val="100"/>
        <c:tickLblSkip val="1"/>
        <c:tickMarkSkip val="1"/>
        <c:noMultiLvlLbl val="0"/>
      </c:catAx>
      <c:valAx>
        <c:axId val="15225280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2246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5.88</c:v>
                </c:pt>
                <c:pt idx="1">
                  <c:v>4.55</c:v>
                </c:pt>
                <c:pt idx="2">
                  <c:v>5.92</c:v>
                </c:pt>
                <c:pt idx="3">
                  <c:v>5.79</c:v>
                </c:pt>
                <c:pt idx="4">
                  <c:v>6.35</c:v>
                </c:pt>
              </c:numCache>
            </c:numRef>
          </c:val>
          <c:extLst xmlns:c16r2="http://schemas.microsoft.com/office/drawing/2015/06/chart">
            <c:ext xmlns:c16="http://schemas.microsoft.com/office/drawing/2014/chart" uri="{C3380CC4-5D6E-409C-BE32-E72D297353CC}">
              <c16:uniqueId val="{00000000-E79A-4DD3-8B2F-050ADCEDC75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11.45</c:v>
                </c:pt>
                <c:pt idx="1">
                  <c:v>11.54</c:v>
                </c:pt>
                <c:pt idx="2">
                  <c:v>11.09</c:v>
                </c:pt>
                <c:pt idx="3">
                  <c:v>10.94</c:v>
                </c:pt>
                <c:pt idx="4">
                  <c:v>10.26</c:v>
                </c:pt>
              </c:numCache>
            </c:numRef>
          </c:val>
          <c:extLst xmlns:c16r2="http://schemas.microsoft.com/office/drawing/2015/06/chart">
            <c:ext xmlns:c16="http://schemas.microsoft.com/office/drawing/2014/chart" uri="{C3380CC4-5D6E-409C-BE32-E72D297353CC}">
              <c16:uniqueId val="{00000001-E79A-4DD3-8B2F-050ADCEDC75E}"/>
            </c:ext>
          </c:extLst>
        </c:ser>
        <c:dLbls>
          <c:showLegendKey val="0"/>
          <c:showVal val="0"/>
          <c:showCatName val="0"/>
          <c:showSerName val="0"/>
          <c:showPercent val="0"/>
          <c:showBubbleSize val="0"/>
        </c:dLbls>
        <c:gapWidth val="250"/>
        <c:overlap val="100"/>
        <c:axId val="158714496"/>
        <c:axId val="1587137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0.19</c:v>
                </c:pt>
                <c:pt idx="1">
                  <c:v>-1.1200000000000001</c:v>
                </c:pt>
                <c:pt idx="2">
                  <c:v>1.2</c:v>
                </c:pt>
                <c:pt idx="3">
                  <c:v>-0.02</c:v>
                </c:pt>
                <c:pt idx="4">
                  <c:v>0.25</c:v>
                </c:pt>
              </c:numCache>
            </c:numRef>
          </c:val>
          <c:smooth val="0"/>
          <c:extLst xmlns:c16r2="http://schemas.microsoft.com/office/drawing/2015/06/chart">
            <c:ext xmlns:c16="http://schemas.microsoft.com/office/drawing/2014/chart" uri="{C3380CC4-5D6E-409C-BE32-E72D297353CC}">
              <c16:uniqueId val="{00000002-E79A-4DD3-8B2F-050ADCEDC75E}"/>
            </c:ext>
          </c:extLst>
        </c:ser>
        <c:dLbls>
          <c:showLegendKey val="0"/>
          <c:showVal val="0"/>
          <c:showCatName val="0"/>
          <c:showSerName val="0"/>
          <c:showPercent val="0"/>
          <c:showBubbleSize val="0"/>
        </c:dLbls>
        <c:marker val="1"/>
        <c:smooth val="0"/>
        <c:axId val="158714496"/>
        <c:axId val="158713728"/>
      </c:lineChart>
      <c:catAx>
        <c:axId val="158714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8713728"/>
        <c:crosses val="autoZero"/>
        <c:auto val="1"/>
        <c:lblAlgn val="ctr"/>
        <c:lblOffset val="100"/>
        <c:tickLblSkip val="1"/>
        <c:tickMarkSkip val="1"/>
        <c:noMultiLvlLbl val="0"/>
      </c:catAx>
      <c:valAx>
        <c:axId val="1587137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8714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0.24</c:v>
                </c:pt>
                <c:pt idx="2">
                  <c:v>#N/A</c:v>
                </c:pt>
                <c:pt idx="3">
                  <c:v>0.05</c:v>
                </c:pt>
                <c:pt idx="4">
                  <c:v>#N/A</c:v>
                </c:pt>
                <c:pt idx="5">
                  <c:v>0.09</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F645-4777-8640-282A6EAED38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F645-4777-8640-282A6EAED386}"/>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0.02</c:v>
                </c:pt>
                <c:pt idx="2">
                  <c:v>#N/A</c:v>
                </c:pt>
                <c:pt idx="3">
                  <c:v>0.03</c:v>
                </c:pt>
                <c:pt idx="4">
                  <c:v>#N/A</c:v>
                </c:pt>
                <c:pt idx="5">
                  <c:v>0.02</c:v>
                </c:pt>
                <c:pt idx="6">
                  <c:v>#N/A</c:v>
                </c:pt>
                <c:pt idx="7">
                  <c:v>0.04</c:v>
                </c:pt>
                <c:pt idx="8">
                  <c:v>#N/A</c:v>
                </c:pt>
                <c:pt idx="9">
                  <c:v>0.03</c:v>
                </c:pt>
              </c:numCache>
            </c:numRef>
          </c:val>
          <c:extLst xmlns:c16r2="http://schemas.microsoft.com/office/drawing/2015/06/chart">
            <c:ext xmlns:c16="http://schemas.microsoft.com/office/drawing/2014/chart" uri="{C3380CC4-5D6E-409C-BE32-E72D297353CC}">
              <c16:uniqueId val="{00000002-F645-4777-8640-282A6EAED386}"/>
            </c:ext>
          </c:extLst>
        </c:ser>
        <c:ser>
          <c:idx val="3"/>
          <c:order val="3"/>
          <c:tx>
            <c:strRef>
              <c:f>データシート!$A$30</c:f>
              <c:strCache>
                <c:ptCount val="1"/>
                <c:pt idx="0">
                  <c:v>野牛・高岩土地区画整理事業特別会計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0.93</c:v>
                </c:pt>
                <c:pt idx="2">
                  <c:v>#N/A</c:v>
                </c:pt>
                <c:pt idx="3">
                  <c:v>0.63</c:v>
                </c:pt>
                <c:pt idx="4">
                  <c:v>#N/A</c:v>
                </c:pt>
                <c:pt idx="5">
                  <c:v>0.31</c:v>
                </c:pt>
                <c:pt idx="6">
                  <c:v>#N/A</c:v>
                </c:pt>
                <c:pt idx="7">
                  <c:v>0.13</c:v>
                </c:pt>
                <c:pt idx="8">
                  <c:v>#N/A</c:v>
                </c:pt>
                <c:pt idx="9">
                  <c:v>7.0000000000000007E-2</c:v>
                </c:pt>
              </c:numCache>
            </c:numRef>
          </c:val>
          <c:extLst xmlns:c16r2="http://schemas.microsoft.com/office/drawing/2015/06/chart">
            <c:ext xmlns:c16="http://schemas.microsoft.com/office/drawing/2014/chart" uri="{C3380CC4-5D6E-409C-BE32-E72D297353CC}">
              <c16:uniqueId val="{00000003-F645-4777-8640-282A6EAED38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0.08</c:v>
                </c:pt>
                <c:pt idx="2">
                  <c:v>#N/A</c:v>
                </c:pt>
                <c:pt idx="3">
                  <c:v>0.04</c:v>
                </c:pt>
                <c:pt idx="4">
                  <c:v>#N/A</c:v>
                </c:pt>
                <c:pt idx="5">
                  <c:v>0.03</c:v>
                </c:pt>
                <c:pt idx="6">
                  <c:v>#N/A</c:v>
                </c:pt>
                <c:pt idx="7">
                  <c:v>0.06</c:v>
                </c:pt>
                <c:pt idx="8">
                  <c:v>#N/A</c:v>
                </c:pt>
                <c:pt idx="9">
                  <c:v>7.0000000000000007E-2</c:v>
                </c:pt>
              </c:numCache>
            </c:numRef>
          </c:val>
          <c:extLst xmlns:c16r2="http://schemas.microsoft.com/office/drawing/2015/06/chart">
            <c:ext xmlns:c16="http://schemas.microsoft.com/office/drawing/2014/chart" uri="{C3380CC4-5D6E-409C-BE32-E72D297353CC}">
              <c16:uniqueId val="{00000004-F645-4777-8640-282A6EAED386}"/>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0.24</c:v>
                </c:pt>
                <c:pt idx="2">
                  <c:v>#N/A</c:v>
                </c:pt>
                <c:pt idx="3">
                  <c:v>0.31</c:v>
                </c:pt>
                <c:pt idx="4">
                  <c:v>#N/A</c:v>
                </c:pt>
                <c:pt idx="5">
                  <c:v>0.32</c:v>
                </c:pt>
                <c:pt idx="6">
                  <c:v>#N/A</c:v>
                </c:pt>
                <c:pt idx="7">
                  <c:v>0.19</c:v>
                </c:pt>
                <c:pt idx="8">
                  <c:v>#N/A</c:v>
                </c:pt>
                <c:pt idx="9">
                  <c:v>0.28000000000000003</c:v>
                </c:pt>
              </c:numCache>
            </c:numRef>
          </c:val>
          <c:extLst xmlns:c16r2="http://schemas.microsoft.com/office/drawing/2015/06/chart">
            <c:ext xmlns:c16="http://schemas.microsoft.com/office/drawing/2014/chart" uri="{C3380CC4-5D6E-409C-BE32-E72D297353CC}">
              <c16:uniqueId val="{00000005-F645-4777-8640-282A6EAED386}"/>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0.76</c:v>
                </c:pt>
                <c:pt idx="2">
                  <c:v>#N/A</c:v>
                </c:pt>
                <c:pt idx="3">
                  <c:v>0.64</c:v>
                </c:pt>
                <c:pt idx="4">
                  <c:v>#N/A</c:v>
                </c:pt>
                <c:pt idx="5">
                  <c:v>1.1499999999999999</c:v>
                </c:pt>
                <c:pt idx="6">
                  <c:v>#N/A</c:v>
                </c:pt>
                <c:pt idx="7">
                  <c:v>2.5</c:v>
                </c:pt>
                <c:pt idx="8">
                  <c:v>#N/A</c:v>
                </c:pt>
                <c:pt idx="9">
                  <c:v>1.45</c:v>
                </c:pt>
              </c:numCache>
            </c:numRef>
          </c:val>
          <c:extLst xmlns:c16r2="http://schemas.microsoft.com/office/drawing/2015/06/chart">
            <c:ext xmlns:c16="http://schemas.microsoft.com/office/drawing/2014/chart" uri="{C3380CC4-5D6E-409C-BE32-E72D297353CC}">
              <c16:uniqueId val="{00000006-F645-4777-8640-282A6EAED386}"/>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2.27</c:v>
                </c:pt>
                <c:pt idx="2">
                  <c:v>#N/A</c:v>
                </c:pt>
                <c:pt idx="3">
                  <c:v>3.81</c:v>
                </c:pt>
                <c:pt idx="4">
                  <c:v>#N/A</c:v>
                </c:pt>
                <c:pt idx="5">
                  <c:v>2.4500000000000002</c:v>
                </c:pt>
                <c:pt idx="6">
                  <c:v>#N/A</c:v>
                </c:pt>
                <c:pt idx="7">
                  <c:v>2.77</c:v>
                </c:pt>
                <c:pt idx="8">
                  <c:v>#N/A</c:v>
                </c:pt>
                <c:pt idx="9">
                  <c:v>4.29</c:v>
                </c:pt>
              </c:numCache>
            </c:numRef>
          </c:val>
          <c:extLst xmlns:c16r2="http://schemas.microsoft.com/office/drawing/2015/06/chart">
            <c:ext xmlns:c16="http://schemas.microsoft.com/office/drawing/2014/chart" uri="{C3380CC4-5D6E-409C-BE32-E72D297353CC}">
              <c16:uniqueId val="{00000007-F645-4777-8640-282A6EAED38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5.88</c:v>
                </c:pt>
                <c:pt idx="2">
                  <c:v>#N/A</c:v>
                </c:pt>
                <c:pt idx="3">
                  <c:v>4.6900000000000004</c:v>
                </c:pt>
                <c:pt idx="4">
                  <c:v>#N/A</c:v>
                </c:pt>
                <c:pt idx="5">
                  <c:v>5.68</c:v>
                </c:pt>
                <c:pt idx="6">
                  <c:v>#N/A</c:v>
                </c:pt>
                <c:pt idx="7">
                  <c:v>5.55</c:v>
                </c:pt>
                <c:pt idx="8">
                  <c:v>#N/A</c:v>
                </c:pt>
                <c:pt idx="9">
                  <c:v>6.2</c:v>
                </c:pt>
              </c:numCache>
            </c:numRef>
          </c:val>
          <c:extLst xmlns:c16r2="http://schemas.microsoft.com/office/drawing/2015/06/chart">
            <c:ext xmlns:c16="http://schemas.microsoft.com/office/drawing/2014/chart" uri="{C3380CC4-5D6E-409C-BE32-E72D297353CC}">
              <c16:uniqueId val="{00000008-F645-4777-8640-282A6EAED38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15.75</c:v>
                </c:pt>
                <c:pt idx="2">
                  <c:v>#N/A</c:v>
                </c:pt>
                <c:pt idx="3">
                  <c:v>13.73</c:v>
                </c:pt>
                <c:pt idx="4">
                  <c:v>#N/A</c:v>
                </c:pt>
                <c:pt idx="5">
                  <c:v>13.34</c:v>
                </c:pt>
                <c:pt idx="6">
                  <c:v>#N/A</c:v>
                </c:pt>
                <c:pt idx="7">
                  <c:v>11.42</c:v>
                </c:pt>
                <c:pt idx="8">
                  <c:v>#N/A</c:v>
                </c:pt>
                <c:pt idx="9">
                  <c:v>11.62</c:v>
                </c:pt>
              </c:numCache>
            </c:numRef>
          </c:val>
          <c:extLst xmlns:c16r2="http://schemas.microsoft.com/office/drawing/2015/06/chart">
            <c:ext xmlns:c16="http://schemas.microsoft.com/office/drawing/2014/chart" uri="{C3380CC4-5D6E-409C-BE32-E72D297353CC}">
              <c16:uniqueId val="{00000009-F645-4777-8640-282A6EAED386}"/>
            </c:ext>
          </c:extLst>
        </c:ser>
        <c:dLbls>
          <c:showLegendKey val="0"/>
          <c:showVal val="0"/>
          <c:showCatName val="0"/>
          <c:showSerName val="0"/>
          <c:showPercent val="0"/>
          <c:showBubbleSize val="0"/>
        </c:dLbls>
        <c:gapWidth val="150"/>
        <c:overlap val="100"/>
        <c:axId val="158811648"/>
        <c:axId val="158813184"/>
      </c:barChart>
      <c:catAx>
        <c:axId val="158811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8813184"/>
        <c:crosses val="autoZero"/>
        <c:auto val="1"/>
        <c:lblAlgn val="ctr"/>
        <c:lblOffset val="100"/>
        <c:tickLblSkip val="1"/>
        <c:tickMarkSkip val="1"/>
        <c:noMultiLvlLbl val="0"/>
      </c:catAx>
      <c:valAx>
        <c:axId val="1588131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88116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1214</c:v>
                </c:pt>
                <c:pt idx="5">
                  <c:v>1254</c:v>
                </c:pt>
                <c:pt idx="8">
                  <c:v>1119</c:v>
                </c:pt>
                <c:pt idx="11">
                  <c:v>1121</c:v>
                </c:pt>
                <c:pt idx="14">
                  <c:v>1193</c:v>
                </c:pt>
              </c:numCache>
            </c:numRef>
          </c:val>
          <c:extLst xmlns:c16r2="http://schemas.microsoft.com/office/drawing/2015/06/chart">
            <c:ext xmlns:c16="http://schemas.microsoft.com/office/drawing/2014/chart" uri="{C3380CC4-5D6E-409C-BE32-E72D297353CC}">
              <c16:uniqueId val="{00000000-0979-40D5-B4AC-519D1D99ECC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0979-40D5-B4AC-519D1D99ECC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17</c:v>
                </c:pt>
                <c:pt idx="6">
                  <c:v>0</c:v>
                </c:pt>
                <c:pt idx="9">
                  <c:v>157</c:v>
                </c:pt>
                <c:pt idx="12">
                  <c:v>102</c:v>
                </c:pt>
              </c:numCache>
            </c:numRef>
          </c:val>
          <c:extLst xmlns:c16r2="http://schemas.microsoft.com/office/drawing/2015/06/chart">
            <c:ext xmlns:c16="http://schemas.microsoft.com/office/drawing/2014/chart" uri="{C3380CC4-5D6E-409C-BE32-E72D297353CC}">
              <c16:uniqueId val="{00000002-0979-40D5-B4AC-519D1D99ECC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88</c:v>
                </c:pt>
                <c:pt idx="3">
                  <c:v>85</c:v>
                </c:pt>
                <c:pt idx="6">
                  <c:v>86</c:v>
                </c:pt>
                <c:pt idx="9">
                  <c:v>107</c:v>
                </c:pt>
                <c:pt idx="12">
                  <c:v>100</c:v>
                </c:pt>
              </c:numCache>
            </c:numRef>
          </c:val>
          <c:extLst xmlns:c16r2="http://schemas.microsoft.com/office/drawing/2015/06/chart">
            <c:ext xmlns:c16="http://schemas.microsoft.com/office/drawing/2014/chart" uri="{C3380CC4-5D6E-409C-BE32-E72D297353CC}">
              <c16:uniqueId val="{00000003-0979-40D5-B4AC-519D1D99ECC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325</c:v>
                </c:pt>
                <c:pt idx="3">
                  <c:v>350</c:v>
                </c:pt>
                <c:pt idx="6">
                  <c:v>354</c:v>
                </c:pt>
                <c:pt idx="9">
                  <c:v>331</c:v>
                </c:pt>
                <c:pt idx="12">
                  <c:v>337</c:v>
                </c:pt>
              </c:numCache>
            </c:numRef>
          </c:val>
          <c:extLst xmlns:c16r2="http://schemas.microsoft.com/office/drawing/2015/06/chart">
            <c:ext xmlns:c16="http://schemas.microsoft.com/office/drawing/2014/chart" uri="{C3380CC4-5D6E-409C-BE32-E72D297353CC}">
              <c16:uniqueId val="{00000004-0979-40D5-B4AC-519D1D99ECC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979-40D5-B4AC-519D1D99ECC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0979-40D5-B4AC-519D1D99ECC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1302</c:v>
                </c:pt>
                <c:pt idx="3">
                  <c:v>1323</c:v>
                </c:pt>
                <c:pt idx="6">
                  <c:v>1251</c:v>
                </c:pt>
                <c:pt idx="9">
                  <c:v>1343</c:v>
                </c:pt>
                <c:pt idx="12">
                  <c:v>1329</c:v>
                </c:pt>
              </c:numCache>
            </c:numRef>
          </c:val>
          <c:extLst xmlns:c16r2="http://schemas.microsoft.com/office/drawing/2015/06/chart">
            <c:ext xmlns:c16="http://schemas.microsoft.com/office/drawing/2014/chart" uri="{C3380CC4-5D6E-409C-BE32-E72D297353CC}">
              <c16:uniqueId val="{00000007-0979-40D5-B4AC-519D1D99ECC8}"/>
            </c:ext>
          </c:extLst>
        </c:ser>
        <c:dLbls>
          <c:showLegendKey val="0"/>
          <c:showVal val="0"/>
          <c:showCatName val="0"/>
          <c:showSerName val="0"/>
          <c:showPercent val="0"/>
          <c:showBubbleSize val="0"/>
        </c:dLbls>
        <c:gapWidth val="100"/>
        <c:overlap val="100"/>
        <c:axId val="151614208"/>
        <c:axId val="1516161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501</c:v>
                </c:pt>
                <c:pt idx="2">
                  <c:v>#N/A</c:v>
                </c:pt>
                <c:pt idx="3">
                  <c:v>#N/A</c:v>
                </c:pt>
                <c:pt idx="4">
                  <c:v>521</c:v>
                </c:pt>
                <c:pt idx="5">
                  <c:v>#N/A</c:v>
                </c:pt>
                <c:pt idx="6">
                  <c:v>#N/A</c:v>
                </c:pt>
                <c:pt idx="7">
                  <c:v>572</c:v>
                </c:pt>
                <c:pt idx="8">
                  <c:v>#N/A</c:v>
                </c:pt>
                <c:pt idx="9">
                  <c:v>#N/A</c:v>
                </c:pt>
                <c:pt idx="10">
                  <c:v>817</c:v>
                </c:pt>
                <c:pt idx="11">
                  <c:v>#N/A</c:v>
                </c:pt>
                <c:pt idx="12">
                  <c:v>#N/A</c:v>
                </c:pt>
                <c:pt idx="13">
                  <c:v>675</c:v>
                </c:pt>
                <c:pt idx="14">
                  <c:v>#N/A</c:v>
                </c:pt>
              </c:numCache>
            </c:numRef>
          </c:val>
          <c:smooth val="0"/>
          <c:extLst xmlns:c16r2="http://schemas.microsoft.com/office/drawing/2015/06/chart">
            <c:ext xmlns:c16="http://schemas.microsoft.com/office/drawing/2014/chart" uri="{C3380CC4-5D6E-409C-BE32-E72D297353CC}">
              <c16:uniqueId val="{00000008-0979-40D5-B4AC-519D1D99ECC8}"/>
            </c:ext>
          </c:extLst>
        </c:ser>
        <c:dLbls>
          <c:showLegendKey val="0"/>
          <c:showVal val="0"/>
          <c:showCatName val="0"/>
          <c:showSerName val="0"/>
          <c:showPercent val="0"/>
          <c:showBubbleSize val="0"/>
        </c:dLbls>
        <c:marker val="1"/>
        <c:smooth val="0"/>
        <c:axId val="151614208"/>
        <c:axId val="151616128"/>
      </c:lineChart>
      <c:catAx>
        <c:axId val="151614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1616128"/>
        <c:crosses val="autoZero"/>
        <c:auto val="1"/>
        <c:lblAlgn val="ctr"/>
        <c:lblOffset val="100"/>
        <c:tickLblSkip val="1"/>
        <c:tickMarkSkip val="1"/>
        <c:noMultiLvlLbl val="0"/>
      </c:catAx>
      <c:valAx>
        <c:axId val="1516161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1614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13255</c:v>
                </c:pt>
                <c:pt idx="5">
                  <c:v>13253</c:v>
                </c:pt>
                <c:pt idx="8">
                  <c:v>13390</c:v>
                </c:pt>
                <c:pt idx="11">
                  <c:v>13450</c:v>
                </c:pt>
                <c:pt idx="14">
                  <c:v>13307</c:v>
                </c:pt>
              </c:numCache>
            </c:numRef>
          </c:val>
          <c:extLst xmlns:c16r2="http://schemas.microsoft.com/office/drawing/2015/06/chart">
            <c:ext xmlns:c16="http://schemas.microsoft.com/office/drawing/2014/chart" uri="{C3380CC4-5D6E-409C-BE32-E72D297353CC}">
              <c16:uniqueId val="{00000000-F7E8-4C8A-B849-86923D17312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532</c:v>
                </c:pt>
                <c:pt idx="5">
                  <c:v>747</c:v>
                </c:pt>
                <c:pt idx="8">
                  <c:v>823</c:v>
                </c:pt>
                <c:pt idx="11">
                  <c:v>658</c:v>
                </c:pt>
                <c:pt idx="14">
                  <c:v>603</c:v>
                </c:pt>
              </c:numCache>
            </c:numRef>
          </c:val>
          <c:extLst xmlns:c16r2="http://schemas.microsoft.com/office/drawing/2015/06/chart">
            <c:ext xmlns:c16="http://schemas.microsoft.com/office/drawing/2014/chart" uri="{C3380CC4-5D6E-409C-BE32-E72D297353CC}">
              <c16:uniqueId val="{00000001-F7E8-4C8A-B849-86923D17312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2964</c:v>
                </c:pt>
                <c:pt idx="5">
                  <c:v>3044</c:v>
                </c:pt>
                <c:pt idx="8">
                  <c:v>3083</c:v>
                </c:pt>
                <c:pt idx="11">
                  <c:v>3035</c:v>
                </c:pt>
                <c:pt idx="14">
                  <c:v>2806</c:v>
                </c:pt>
              </c:numCache>
            </c:numRef>
          </c:val>
          <c:extLst xmlns:c16r2="http://schemas.microsoft.com/office/drawing/2015/06/chart">
            <c:ext xmlns:c16="http://schemas.microsoft.com/office/drawing/2014/chart" uri="{C3380CC4-5D6E-409C-BE32-E72D297353CC}">
              <c16:uniqueId val="{00000002-F7E8-4C8A-B849-86923D17312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F7E8-4C8A-B849-86923D17312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F7E8-4C8A-B849-86923D17312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7E8-4C8A-B849-86923D17312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646</c:v>
                </c:pt>
                <c:pt idx="3">
                  <c:v>448</c:v>
                </c:pt>
                <c:pt idx="6">
                  <c:v>436</c:v>
                </c:pt>
                <c:pt idx="9">
                  <c:v>420</c:v>
                </c:pt>
                <c:pt idx="12">
                  <c:v>424</c:v>
                </c:pt>
              </c:numCache>
            </c:numRef>
          </c:val>
          <c:extLst xmlns:c16r2="http://schemas.microsoft.com/office/drawing/2015/06/chart">
            <c:ext xmlns:c16="http://schemas.microsoft.com/office/drawing/2014/chart" uri="{C3380CC4-5D6E-409C-BE32-E72D297353CC}">
              <c16:uniqueId val="{00000006-F7E8-4C8A-B849-86923D17312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464</c:v>
                </c:pt>
                <c:pt idx="3">
                  <c:v>827</c:v>
                </c:pt>
                <c:pt idx="6">
                  <c:v>762</c:v>
                </c:pt>
                <c:pt idx="9">
                  <c:v>921</c:v>
                </c:pt>
                <c:pt idx="12">
                  <c:v>836</c:v>
                </c:pt>
              </c:numCache>
            </c:numRef>
          </c:val>
          <c:extLst xmlns:c16r2="http://schemas.microsoft.com/office/drawing/2015/06/chart">
            <c:ext xmlns:c16="http://schemas.microsoft.com/office/drawing/2014/chart" uri="{C3380CC4-5D6E-409C-BE32-E72D297353CC}">
              <c16:uniqueId val="{00000007-F7E8-4C8A-B849-86923D17312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4484</c:v>
                </c:pt>
                <c:pt idx="3">
                  <c:v>4210</c:v>
                </c:pt>
                <c:pt idx="6">
                  <c:v>3840</c:v>
                </c:pt>
                <c:pt idx="9">
                  <c:v>3739</c:v>
                </c:pt>
                <c:pt idx="12">
                  <c:v>3506</c:v>
                </c:pt>
              </c:numCache>
            </c:numRef>
          </c:val>
          <c:extLst xmlns:c16r2="http://schemas.microsoft.com/office/drawing/2015/06/chart">
            <c:ext xmlns:c16="http://schemas.microsoft.com/office/drawing/2014/chart" uri="{C3380CC4-5D6E-409C-BE32-E72D297353CC}">
              <c16:uniqueId val="{00000008-F7E8-4C8A-B849-86923D17312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116</c:v>
                </c:pt>
                <c:pt idx="3">
                  <c:v>183</c:v>
                </c:pt>
                <c:pt idx="6">
                  <c:v>258</c:v>
                </c:pt>
                <c:pt idx="9">
                  <c:v>157</c:v>
                </c:pt>
                <c:pt idx="12">
                  <c:v>79</c:v>
                </c:pt>
              </c:numCache>
            </c:numRef>
          </c:val>
          <c:extLst xmlns:c16r2="http://schemas.microsoft.com/office/drawing/2015/06/chart">
            <c:ext xmlns:c16="http://schemas.microsoft.com/office/drawing/2014/chart" uri="{C3380CC4-5D6E-409C-BE32-E72D297353CC}">
              <c16:uniqueId val="{00000009-F7E8-4C8A-B849-86923D17312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11788</c:v>
                </c:pt>
                <c:pt idx="3">
                  <c:v>11657</c:v>
                </c:pt>
                <c:pt idx="6">
                  <c:v>11366</c:v>
                </c:pt>
                <c:pt idx="9">
                  <c:v>11372</c:v>
                </c:pt>
                <c:pt idx="12">
                  <c:v>11798</c:v>
                </c:pt>
              </c:numCache>
            </c:numRef>
          </c:val>
          <c:extLst xmlns:c16r2="http://schemas.microsoft.com/office/drawing/2015/06/chart">
            <c:ext xmlns:c16="http://schemas.microsoft.com/office/drawing/2014/chart" uri="{C3380CC4-5D6E-409C-BE32-E72D297353CC}">
              <c16:uniqueId val="{0000000A-F7E8-4C8A-B849-86923D173123}"/>
            </c:ext>
          </c:extLst>
        </c:ser>
        <c:dLbls>
          <c:showLegendKey val="0"/>
          <c:showVal val="0"/>
          <c:showCatName val="0"/>
          <c:showSerName val="0"/>
          <c:showPercent val="0"/>
          <c:showBubbleSize val="0"/>
        </c:dLbls>
        <c:gapWidth val="100"/>
        <c:overlap val="100"/>
        <c:axId val="158909184"/>
        <c:axId val="1589111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747</c:v>
                </c:pt>
                <c:pt idx="2">
                  <c:v>#N/A</c:v>
                </c:pt>
                <c:pt idx="3">
                  <c:v>#N/A</c:v>
                </c:pt>
                <c:pt idx="4">
                  <c:v>280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F7E8-4C8A-B849-86923D173123}"/>
            </c:ext>
          </c:extLst>
        </c:ser>
        <c:dLbls>
          <c:showLegendKey val="0"/>
          <c:showVal val="0"/>
          <c:showCatName val="0"/>
          <c:showSerName val="0"/>
          <c:showPercent val="0"/>
          <c:showBubbleSize val="0"/>
        </c:dLbls>
        <c:marker val="1"/>
        <c:smooth val="0"/>
        <c:axId val="158909184"/>
        <c:axId val="158911104"/>
      </c:lineChart>
      <c:catAx>
        <c:axId val="158909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8911104"/>
        <c:crosses val="autoZero"/>
        <c:auto val="1"/>
        <c:lblAlgn val="ctr"/>
        <c:lblOffset val="100"/>
        <c:tickLblSkip val="1"/>
        <c:tickMarkSkip val="1"/>
        <c:noMultiLvlLbl val="0"/>
      </c:catAx>
      <c:valAx>
        <c:axId val="1589111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8909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1052</c:v>
                </c:pt>
                <c:pt idx="1">
                  <c:v>1053</c:v>
                </c:pt>
                <c:pt idx="2">
                  <c:v>1010</c:v>
                </c:pt>
              </c:numCache>
            </c:numRef>
          </c:val>
          <c:extLst xmlns:c16r2="http://schemas.microsoft.com/office/drawing/2015/06/chart">
            <c:ext xmlns:c16="http://schemas.microsoft.com/office/drawing/2014/chart" uri="{C3380CC4-5D6E-409C-BE32-E72D297353CC}">
              <c16:uniqueId val="{00000000-3ABD-4204-85ED-B3E2E7FF1F9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47</c:v>
                </c:pt>
                <c:pt idx="1">
                  <c:v>47</c:v>
                </c:pt>
                <c:pt idx="2">
                  <c:v>48</c:v>
                </c:pt>
              </c:numCache>
            </c:numRef>
          </c:val>
          <c:extLst xmlns:c16r2="http://schemas.microsoft.com/office/drawing/2015/06/chart">
            <c:ext xmlns:c16="http://schemas.microsoft.com/office/drawing/2014/chart" uri="{C3380CC4-5D6E-409C-BE32-E72D297353CC}">
              <c16:uniqueId val="{00000001-3ABD-4204-85ED-B3E2E7FF1F9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1112</c:v>
                </c:pt>
                <c:pt idx="1">
                  <c:v>1133</c:v>
                </c:pt>
                <c:pt idx="2">
                  <c:v>910</c:v>
                </c:pt>
              </c:numCache>
            </c:numRef>
          </c:val>
          <c:extLst xmlns:c16r2="http://schemas.microsoft.com/office/drawing/2015/06/chart">
            <c:ext xmlns:c16="http://schemas.microsoft.com/office/drawing/2014/chart" uri="{C3380CC4-5D6E-409C-BE32-E72D297353CC}">
              <c16:uniqueId val="{00000002-3ABD-4204-85ED-B3E2E7FF1F99}"/>
            </c:ext>
          </c:extLst>
        </c:ser>
        <c:dLbls>
          <c:showLegendKey val="0"/>
          <c:showVal val="0"/>
          <c:showCatName val="0"/>
          <c:showSerName val="0"/>
          <c:showPercent val="0"/>
          <c:showBubbleSize val="0"/>
        </c:dLbls>
        <c:gapWidth val="120"/>
        <c:overlap val="100"/>
        <c:axId val="159793536"/>
        <c:axId val="159795072"/>
      </c:barChart>
      <c:catAx>
        <c:axId val="159793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59795072"/>
        <c:crosses val="autoZero"/>
        <c:auto val="1"/>
        <c:lblAlgn val="ctr"/>
        <c:lblOffset val="100"/>
        <c:tickLblSkip val="1"/>
        <c:tickMarkSkip val="1"/>
        <c:noMultiLvlLbl val="0"/>
      </c:catAx>
      <c:valAx>
        <c:axId val="1597950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59793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F66-4F9C-9AB2-EF8A45C9C781}"/>
                </c:ext>
                <c:ext xmlns:c15="http://schemas.microsoft.com/office/drawing/2012/chart" uri="{CE6537A1-D6FC-4f65-9D91-7224C49458BB}">
                  <c15:dlblFieldTable>
                    <c15:dlblFTEntry>
                      <c15:txfldGUID>{77C9DC8A-8C19-40DD-85EA-218F9470EF03}</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F66-4F9C-9AB2-EF8A45C9C781}"/>
                </c:ext>
                <c:ext xmlns:c15="http://schemas.microsoft.com/office/drawing/2012/chart" uri="{CE6537A1-D6FC-4f65-9D91-7224C49458BB}">
                  <c15:dlblFieldTable>
                    <c15:dlblFTEntry>
                      <c15:txfldGUID>{E69C764E-E6AC-4AAE-B76F-32AF084C57D8}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F66-4F9C-9AB2-EF8A45C9C781}"/>
                </c:ext>
                <c:ext xmlns:c15="http://schemas.microsoft.com/office/drawing/2012/chart" uri="{CE6537A1-D6FC-4f65-9D91-7224C49458BB}">
                  <c15:dlblFieldTable>
                    <c15:dlblFTEntry>
                      <c15:txfldGUID>{ED2E86B8-8E85-4585-84F9-A0F315788964}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F66-4F9C-9AB2-EF8A45C9C781}"/>
                </c:ext>
                <c:ext xmlns:c15="http://schemas.microsoft.com/office/drawing/2012/chart" uri="{CE6537A1-D6FC-4f65-9D91-7224C49458BB}">
                  <c15:dlblFieldTable>
                    <c15:dlblFTEntry>
                      <c15:txfldGUID>{28F7787C-2F7F-4E9D-9D72-9AAA79AA5EEA}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F66-4F9C-9AB2-EF8A45C9C781}"/>
                </c:ext>
                <c:ext xmlns:c15="http://schemas.microsoft.com/office/drawing/2012/chart" uri="{CE6537A1-D6FC-4f65-9D91-7224C49458BB}">
                  <c15:dlblFieldTable>
                    <c15:dlblFTEntry>
                      <c15:txfldGUID>{19E73698-3F7B-48A7-8654-7D0B235DB287}</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F66-4F9C-9AB2-EF8A45C9C781}"/>
                </c:ext>
                <c:ext xmlns:c15="http://schemas.microsoft.com/office/drawing/2012/chart" uri="{CE6537A1-D6FC-4f65-9D91-7224C49458BB}">
                  <c15:dlblFieldTable>
                    <c15:dlblFTEntry>
                      <c15:txfldGUID>{F51732EE-65CF-41A3-9166-92A599DF63CE}</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F66-4F9C-9AB2-EF8A45C9C781}"/>
                </c:ext>
                <c:ext xmlns:c15="http://schemas.microsoft.com/office/drawing/2012/chart" uri="{CE6537A1-D6FC-4f65-9D91-7224C49458BB}">
                  <c15:dlblFieldTable>
                    <c15:dlblFTEntry>
                      <c15:txfldGUID>{1C01FC05-CB21-4797-9799-71337CBE3CEE}</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F66-4F9C-9AB2-EF8A45C9C781}"/>
                </c:ext>
                <c:ext xmlns:c15="http://schemas.microsoft.com/office/drawing/2012/chart" uri="{CE6537A1-D6FC-4f65-9D91-7224C49458BB}">
                  <c15:dlblFieldTable>
                    <c15:dlblFTEntry>
                      <c15:txfldGUID>{D7CD220E-C676-406E-9EFA-227ADED99193}</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F66-4F9C-9AB2-EF8A45C9C781}"/>
                </c:ext>
                <c:ext xmlns:c15="http://schemas.microsoft.com/office/drawing/2012/chart" uri="{CE6537A1-D6FC-4f65-9D91-7224C49458BB}">
                  <c15:dlblFieldTable>
                    <c15:dlblFTEntry>
                      <c15:txfldGUID>{63E98A7F-CECB-4752-8B96-EA1B84AC6705}</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36.5</c:v>
                </c:pt>
                <c:pt idx="24">
                  <c:v>62</c:v>
                </c:pt>
                <c:pt idx="32">
                  <c:v>63.7</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4F66-4F9C-9AB2-EF8A45C9C78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F66-4F9C-9AB2-EF8A45C9C781}"/>
                </c:ext>
                <c:ext xmlns:c15="http://schemas.microsoft.com/office/drawing/2012/chart" uri="{CE6537A1-D6FC-4f65-9D91-7224C49458BB}">
                  <c15:dlblFieldTable>
                    <c15:dlblFTEntry>
                      <c15:txfldGUID>{CD3025F5-6D45-4D94-A08B-4402D91D890C}</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F66-4F9C-9AB2-EF8A45C9C781}"/>
                </c:ext>
                <c:ext xmlns:c15="http://schemas.microsoft.com/office/drawing/2012/chart" uri="{CE6537A1-D6FC-4f65-9D91-7224C49458BB}">
                  <c15:dlblFieldTable>
                    <c15:dlblFTEntry>
                      <c15:txfldGUID>{64E02140-E23B-4ADD-ADC3-0B57603DF9C6}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F66-4F9C-9AB2-EF8A45C9C781}"/>
                </c:ext>
                <c:ext xmlns:c15="http://schemas.microsoft.com/office/drawing/2012/chart" uri="{CE6537A1-D6FC-4f65-9D91-7224C49458BB}">
                  <c15:dlblFieldTable>
                    <c15:dlblFTEntry>
                      <c15:txfldGUID>{454E6CC3-7B9A-4C19-A6FC-09ED2645D536}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F66-4F9C-9AB2-EF8A45C9C781}"/>
                </c:ext>
                <c:ext xmlns:c15="http://schemas.microsoft.com/office/drawing/2012/chart" uri="{CE6537A1-D6FC-4f65-9D91-7224C49458BB}">
                  <c15:dlblFieldTable>
                    <c15:dlblFTEntry>
                      <c15:txfldGUID>{9EE2D394-283E-4814-8377-B7596CD0CEE9}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F66-4F9C-9AB2-EF8A45C9C781}"/>
                </c:ext>
                <c:ext xmlns:c15="http://schemas.microsoft.com/office/drawing/2012/chart" uri="{CE6537A1-D6FC-4f65-9D91-7224C49458BB}">
                  <c15:dlblFieldTable>
                    <c15:dlblFTEntry>
                      <c15:txfldGUID>{EE3C84B9-5B6D-40BE-A2C5-E5CF5FC4FA95}</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F66-4F9C-9AB2-EF8A45C9C781}"/>
                </c:ext>
                <c:ext xmlns:c15="http://schemas.microsoft.com/office/drawing/2012/chart" uri="{CE6537A1-D6FC-4f65-9D91-7224C49458BB}">
                  <c15:dlblFieldTable>
                    <c15:dlblFTEntry>
                      <c15:txfldGUID>{201D946F-4486-49E4-A549-50D4DB435158}</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F66-4F9C-9AB2-EF8A45C9C781}"/>
                </c:ext>
                <c:ext xmlns:c15="http://schemas.microsoft.com/office/drawing/2012/chart" uri="{CE6537A1-D6FC-4f65-9D91-7224C49458BB}">
                  <c15:dlblFieldTable>
                    <c15:dlblFTEntry>
                      <c15:txfldGUID>{59A7FFB2-63FA-4FE1-AED6-FC1F5C84D20A}</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F66-4F9C-9AB2-EF8A45C9C781}"/>
                </c:ext>
                <c:ext xmlns:c15="http://schemas.microsoft.com/office/drawing/2012/chart" uri="{CE6537A1-D6FC-4f65-9D91-7224C49458BB}">
                  <c15:dlblFieldTable>
                    <c15:dlblFTEntry>
                      <c15:txfldGUID>{8689DEBA-01EC-4ED9-BC6C-38E67976BBCE}</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F66-4F9C-9AB2-EF8A45C9C781}"/>
                </c:ext>
                <c:ext xmlns:c15="http://schemas.microsoft.com/office/drawing/2012/chart" uri="{CE6537A1-D6FC-4f65-9D91-7224C49458BB}">
                  <c15:dlblFieldTable>
                    <c15:dlblFTEntry>
                      <c15:txfldGUID>{7DB4DC00-68ED-4168-801B-730EEE290A50}</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56.8</c:v>
                </c:pt>
                <c:pt idx="24">
                  <c:v>60.4</c:v>
                </c:pt>
                <c:pt idx="32">
                  <c:v>60.8</c:v>
                </c:pt>
              </c:numCache>
            </c:numRef>
          </c:xVal>
          <c:yVal>
            <c:numRef>
              <c:f>公会計指標分析・財政指標組合せ分析表!$BP$55:$DC$55</c:f>
              <c:numCache>
                <c:formatCode>#,##0.0;"▲ "#,##0.0</c:formatCode>
                <c:ptCount val="40"/>
                <c:pt idx="16">
                  <c:v>33.6</c:v>
                </c:pt>
                <c:pt idx="24">
                  <c:v>35.299999999999997</c:v>
                </c:pt>
                <c:pt idx="32">
                  <c:v>31.9</c:v>
                </c:pt>
              </c:numCache>
            </c:numRef>
          </c:yVal>
          <c:smooth val="0"/>
          <c:extLst xmlns:c16r2="http://schemas.microsoft.com/office/drawing/2015/06/chart">
            <c:ext xmlns:c16="http://schemas.microsoft.com/office/drawing/2014/chart" uri="{C3380CC4-5D6E-409C-BE32-E72D297353CC}">
              <c16:uniqueId val="{00000013-4F66-4F9C-9AB2-EF8A45C9C781}"/>
            </c:ext>
          </c:extLst>
        </c:ser>
        <c:dLbls>
          <c:showLegendKey val="0"/>
          <c:showVal val="1"/>
          <c:showCatName val="0"/>
          <c:showSerName val="0"/>
          <c:showPercent val="0"/>
          <c:showBubbleSize val="0"/>
        </c:dLbls>
        <c:axId val="160104448"/>
        <c:axId val="160106368"/>
      </c:scatterChart>
      <c:valAx>
        <c:axId val="160104448"/>
        <c:scaling>
          <c:orientation val="minMax"/>
          <c:max val="61.2"/>
          <c:min val="56.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0106368"/>
        <c:crosses val="autoZero"/>
        <c:crossBetween val="midCat"/>
      </c:valAx>
      <c:valAx>
        <c:axId val="160106368"/>
        <c:scaling>
          <c:orientation val="minMax"/>
          <c:max val="35.9"/>
          <c:min val="3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01044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223-41AC-A82C-026C2E61BD06}"/>
                </c:ext>
                <c:ext xmlns:c15="http://schemas.microsoft.com/office/drawing/2012/chart" uri="{CE6537A1-D6FC-4f65-9D91-7224C49458BB}">
                  <c15:dlblFieldTable>
                    <c15:dlblFTEntry>
                      <c15:txfldGUID>{C9FF30F9-453C-4C17-9958-4D0D3DA19830}</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223-41AC-A82C-026C2E61BD06}"/>
                </c:ext>
                <c:ext xmlns:c15="http://schemas.microsoft.com/office/drawing/2012/chart" uri="{CE6537A1-D6FC-4f65-9D91-7224C49458BB}">
                  <c15:dlblFieldTable>
                    <c15:dlblFTEntry>
                      <c15:txfldGUID>{2F5EF9BF-1D48-43B7-B59E-58CC285D435A}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223-41AC-A82C-026C2E61BD06}"/>
                </c:ext>
                <c:ext xmlns:c15="http://schemas.microsoft.com/office/drawing/2012/chart" uri="{CE6537A1-D6FC-4f65-9D91-7224C49458BB}">
                  <c15:dlblFieldTable>
                    <c15:dlblFTEntry>
                      <c15:txfldGUID>{C70AF537-D1C7-4AB3-987F-588E2B3B0453}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223-41AC-A82C-026C2E61BD06}"/>
                </c:ext>
                <c:ext xmlns:c15="http://schemas.microsoft.com/office/drawing/2012/chart" uri="{CE6537A1-D6FC-4f65-9D91-7224C49458BB}">
                  <c15:dlblFieldTable>
                    <c15:dlblFTEntry>
                      <c15:txfldGUID>{14F4CA1B-7FAE-451C-9FA6-B78A427C3D1B}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223-41AC-A82C-026C2E61BD06}"/>
                </c:ext>
                <c:ext xmlns:c15="http://schemas.microsoft.com/office/drawing/2012/chart" uri="{CE6537A1-D6FC-4f65-9D91-7224C49458BB}">
                  <c15:dlblFieldTable>
                    <c15:dlblFTEntry>
                      <c15:txfldGUID>{C22A25B7-4ED1-4D78-8BF9-78F3362B425B}</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223-41AC-A82C-026C2E61BD06}"/>
                </c:ext>
                <c:ext xmlns:c15="http://schemas.microsoft.com/office/drawing/2012/chart" uri="{CE6537A1-D6FC-4f65-9D91-7224C49458BB}">
                  <c15:dlblFieldTable>
                    <c15:dlblFTEntry>
                      <c15:txfldGUID>{669CE17B-2CB8-4335-A1EE-F9CAFE570703}</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223-41AC-A82C-026C2E61BD06}"/>
                </c:ext>
                <c:ext xmlns:c15="http://schemas.microsoft.com/office/drawing/2012/chart" uri="{CE6537A1-D6FC-4f65-9D91-7224C49458BB}">
                  <c15:dlblFieldTable>
                    <c15:dlblFTEntry>
                      <c15:txfldGUID>{00FE9234-1A42-490D-9E0C-E7BADF269018}</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223-41AC-A82C-026C2E61BD06}"/>
                </c:ext>
                <c:ext xmlns:c15="http://schemas.microsoft.com/office/drawing/2012/chart" uri="{CE6537A1-D6FC-4f65-9D91-7224C49458BB}">
                  <c15:dlblFieldTable>
                    <c15:dlblFTEntry>
                      <c15:txfldGUID>{EBF92E6F-EF8B-476D-990D-0873ADFA95F5}</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223-41AC-A82C-026C2E61BD06}"/>
                </c:ext>
                <c:ext xmlns:c15="http://schemas.microsoft.com/office/drawing/2012/chart" uri="{CE6537A1-D6FC-4f65-9D91-7224C49458BB}">
                  <c15:dlblFieldTable>
                    <c15:dlblFTEntry>
                      <c15:txfldGUID>{2660630D-D21E-419E-8995-BD41F24374E4}</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8.3000000000000007</c:v>
                </c:pt>
                <c:pt idx="8">
                  <c:v>7.1</c:v>
                </c:pt>
                <c:pt idx="16">
                  <c:v>6.4</c:v>
                </c:pt>
                <c:pt idx="24">
                  <c:v>7.5</c:v>
                </c:pt>
                <c:pt idx="32">
                  <c:v>7.9</c:v>
                </c:pt>
              </c:numCache>
            </c:numRef>
          </c:xVal>
          <c:yVal>
            <c:numRef>
              <c:f>公会計指標分析・財政指標組合せ分析表!$BP$73:$DC$73</c:f>
              <c:numCache>
                <c:formatCode>#,##0.0;"▲ "#,##0.0</c:formatCode>
                <c:ptCount val="40"/>
                <c:pt idx="0">
                  <c:v>9.1</c:v>
                </c:pt>
                <c:pt idx="8">
                  <c:v>3.4</c:v>
                </c:pt>
              </c:numCache>
            </c:numRef>
          </c:yVal>
          <c:smooth val="0"/>
          <c:extLst xmlns:c16r2="http://schemas.microsoft.com/office/drawing/2015/06/chart">
            <c:ext xmlns:c16="http://schemas.microsoft.com/office/drawing/2014/chart" uri="{C3380CC4-5D6E-409C-BE32-E72D297353CC}">
              <c16:uniqueId val="{00000009-4223-41AC-A82C-026C2E61BD0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223-41AC-A82C-026C2E61BD06}"/>
                </c:ext>
                <c:ext xmlns:c15="http://schemas.microsoft.com/office/drawing/2012/chart" uri="{CE6537A1-D6FC-4f65-9D91-7224C49458BB}">
                  <c15:dlblFieldTable>
                    <c15:dlblFTEntry>
                      <c15:txfldGUID>{F67C0AED-9DC2-42DE-8C18-EFDBFD8A5FFE}</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223-41AC-A82C-026C2E61BD06}"/>
                </c:ext>
                <c:ext xmlns:c15="http://schemas.microsoft.com/office/drawing/2012/chart" uri="{CE6537A1-D6FC-4f65-9D91-7224C49458BB}">
                  <c15:dlblFieldTable>
                    <c15:dlblFTEntry>
                      <c15:txfldGUID>{4B234179-3416-466D-BB00-4FBD5E39C9E2}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223-41AC-A82C-026C2E61BD06}"/>
                </c:ext>
                <c:ext xmlns:c15="http://schemas.microsoft.com/office/drawing/2012/chart" uri="{CE6537A1-D6FC-4f65-9D91-7224C49458BB}">
                  <c15:dlblFieldTable>
                    <c15:dlblFTEntry>
                      <c15:txfldGUID>{5AC031B5-0762-4FB1-8ACD-2BF3195FF992}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223-41AC-A82C-026C2E61BD06}"/>
                </c:ext>
                <c:ext xmlns:c15="http://schemas.microsoft.com/office/drawing/2012/chart" uri="{CE6537A1-D6FC-4f65-9D91-7224C49458BB}">
                  <c15:dlblFieldTable>
                    <c15:dlblFTEntry>
                      <c15:txfldGUID>{5F5E59C4-5085-42FB-869A-DEFCEA04E39B}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223-41AC-A82C-026C2E61BD06}"/>
                </c:ext>
                <c:ext xmlns:c15="http://schemas.microsoft.com/office/drawing/2012/chart" uri="{CE6537A1-D6FC-4f65-9D91-7224C49458BB}">
                  <c15:dlblFieldTable>
                    <c15:dlblFTEntry>
                      <c15:txfldGUID>{006D7D52-A407-4F72-877B-04500325218F}</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223-41AC-A82C-026C2E61BD06}"/>
                </c:ext>
                <c:ext xmlns:c15="http://schemas.microsoft.com/office/drawing/2012/chart" uri="{CE6537A1-D6FC-4f65-9D91-7224C49458BB}">
                  <c15:dlblFieldTable>
                    <c15:dlblFTEntry>
                      <c15:txfldGUID>{87FB98C0-DD4C-44AF-B196-D7D1A6410EC5}</c15:txfldGUID>
                      <c15:f>公会計指標分析・財政指標組合せ分析表!$BX$72</c15:f>
                      <c15:dlblFieldTableCache>
                        <c:ptCount val="1"/>
                        <c:pt idx="0">
                          <c:v>H26</c:v>
                        </c:pt>
                      </c15:dlblFieldTableCache>
                    </c15:dlblFTEntry>
                  </c15:dlblFieldTable>
                  <c15:showDataLabelsRange val="0"/>
                </c:ext>
              </c:extLst>
            </c:dLbl>
            <c:dLbl>
              <c:idx val="16"/>
              <c:layout>
                <c:manualLayout>
                  <c:x val="-3.034324773247319E-2"/>
                  <c:y val="-6.241664708779395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223-41AC-A82C-026C2E61BD06}"/>
                </c:ext>
                <c:ext xmlns:c15="http://schemas.microsoft.com/office/drawing/2012/chart" uri="{CE6537A1-D6FC-4f65-9D91-7224C49458BB}">
                  <c15:dlblFieldTable>
                    <c15:dlblFTEntry>
                      <c15:txfldGUID>{8ADC87B6-2EFD-45A6-A6D0-34B38EEF11E4}</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3.3052735505748075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223-41AC-A82C-026C2E61BD06}"/>
                </c:ext>
                <c:ext xmlns:c15="http://schemas.microsoft.com/office/drawing/2012/chart" uri="{CE6537A1-D6FC-4f65-9D91-7224C49458BB}">
                  <c15:dlblFieldTable>
                    <c15:dlblFTEntry>
                      <c15:txfldGUID>{A886FACE-EF28-42E3-BD7C-BB96B7FCE197}</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223-41AC-A82C-026C2E61BD06}"/>
                </c:ext>
                <c:ext xmlns:c15="http://schemas.microsoft.com/office/drawing/2012/chart" uri="{CE6537A1-D6FC-4f65-9D91-7224C49458BB}">
                  <c15:dlblFieldTable>
                    <c15:dlblFTEntry>
                      <c15:txfldGUID>{52E6509D-747E-4B2C-980C-AF79F0E5FC6E}</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7</c:v>
                </c:pt>
                <c:pt idx="24">
                  <c:v>6.9</c:v>
                </c:pt>
                <c:pt idx="32">
                  <c:v>6.6</c:v>
                </c:pt>
              </c:numCache>
            </c:numRef>
          </c:xVal>
          <c:yVal>
            <c:numRef>
              <c:f>公会計指標分析・財政指標組合せ分析表!$BP$77:$DC$77</c:f>
              <c:numCache>
                <c:formatCode>#,##0.0;"▲ "#,##0.0</c:formatCode>
                <c:ptCount val="40"/>
                <c:pt idx="0">
                  <c:v>50.3</c:v>
                </c:pt>
                <c:pt idx="8">
                  <c:v>45.9</c:v>
                </c:pt>
                <c:pt idx="16">
                  <c:v>33.6</c:v>
                </c:pt>
                <c:pt idx="24">
                  <c:v>35.299999999999997</c:v>
                </c:pt>
                <c:pt idx="32">
                  <c:v>31.9</c:v>
                </c:pt>
              </c:numCache>
            </c:numRef>
          </c:yVal>
          <c:smooth val="0"/>
          <c:extLst xmlns:c16r2="http://schemas.microsoft.com/office/drawing/2015/06/chart">
            <c:ext xmlns:c16="http://schemas.microsoft.com/office/drawing/2014/chart" uri="{C3380CC4-5D6E-409C-BE32-E72D297353CC}">
              <c16:uniqueId val="{00000013-4223-41AC-A82C-026C2E61BD06}"/>
            </c:ext>
          </c:extLst>
        </c:ser>
        <c:dLbls>
          <c:showLegendKey val="0"/>
          <c:showVal val="1"/>
          <c:showCatName val="0"/>
          <c:showSerName val="0"/>
          <c:showPercent val="0"/>
          <c:showBubbleSize val="0"/>
        </c:dLbls>
        <c:axId val="159931392"/>
        <c:axId val="159949952"/>
      </c:scatterChart>
      <c:valAx>
        <c:axId val="159931392"/>
        <c:scaling>
          <c:orientation val="minMax"/>
          <c:max val="9.9"/>
          <c:min val="6.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9949952"/>
        <c:crosses val="autoZero"/>
        <c:crossBetween val="midCat"/>
      </c:valAx>
      <c:valAx>
        <c:axId val="159949952"/>
        <c:scaling>
          <c:orientation val="minMax"/>
          <c:max val="59"/>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9931392"/>
        <c:crosses val="autoZero"/>
        <c:crossBetween val="midCat"/>
        <c:majorUnit val="7.37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埼玉県白岡市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52,539
52,138
24.92
15,495,077
14,676,081
625,024
9,846,457
11,798,441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平均を上回る税収があるため、０．８５となっている。平成２５年度以降ほぼ横ばいであるが、更なる財政力の向上のため、各種滞納対策や休日、夜間の納税相談窓口及び納税コールセンターの開設などの税の徴収強化等を図り、税収増加等による歳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98425</xdr:rowOff>
    </xdr:from>
    <xdr:to>
      <xdr:col>23</xdr:col>
      <xdr:colOff>133350</xdr:colOff>
      <xdr:row>45</xdr:row>
      <xdr:rowOff>114300</xdr:rowOff>
    </xdr:to>
    <xdr:cxnSp macro="">
      <xdr:nvCxnSpPr>
        <xdr:cNvPr id="64" name="直線コネクタ 63"/>
        <xdr:cNvCxnSpPr/>
      </xdr:nvCxnSpPr>
      <xdr:spPr>
        <a:xfrm flipV="1">
          <a:off x="4953000" y="6442075"/>
          <a:ext cx="0" cy="1387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13352</xdr:rowOff>
    </xdr:from>
    <xdr:ext cx="762000" cy="259045"/>
    <xdr:sp macro="" textlink="">
      <xdr:nvSpPr>
        <xdr:cNvPr id="67" name="財政力最大値テキスト"/>
        <xdr:cNvSpPr txBox="1"/>
      </xdr:nvSpPr>
      <xdr:spPr>
        <a:xfrm>
          <a:off x="5041900" y="618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98425</xdr:rowOff>
    </xdr:from>
    <xdr:to>
      <xdr:col>24</xdr:col>
      <xdr:colOff>12700</xdr:colOff>
      <xdr:row>37</xdr:row>
      <xdr:rowOff>98425</xdr:rowOff>
    </xdr:to>
    <xdr:cxnSp macro="">
      <xdr:nvCxnSpPr>
        <xdr:cNvPr id="68" name="直線コネクタ 67"/>
        <xdr:cNvCxnSpPr/>
      </xdr:nvCxnSpPr>
      <xdr:spPr>
        <a:xfrm>
          <a:off x="4864100" y="644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26458</xdr:rowOff>
    </xdr:from>
    <xdr:to>
      <xdr:col>23</xdr:col>
      <xdr:colOff>133350</xdr:colOff>
      <xdr:row>40</xdr:row>
      <xdr:rowOff>46567</xdr:rowOff>
    </xdr:to>
    <xdr:cxnSp macro="">
      <xdr:nvCxnSpPr>
        <xdr:cNvPr id="69" name="直線コネクタ 68"/>
        <xdr:cNvCxnSpPr/>
      </xdr:nvCxnSpPr>
      <xdr:spPr>
        <a:xfrm flipV="1">
          <a:off x="4114800" y="68844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17585</xdr:rowOff>
    </xdr:from>
    <xdr:ext cx="762000" cy="259045"/>
    <xdr:sp macro="" textlink="">
      <xdr:nvSpPr>
        <xdr:cNvPr id="70" name="財政力平均値テキスト"/>
        <xdr:cNvSpPr txBox="1"/>
      </xdr:nvSpPr>
      <xdr:spPr>
        <a:xfrm>
          <a:off x="5041900" y="7047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45508</xdr:rowOff>
    </xdr:from>
    <xdr:to>
      <xdr:col>23</xdr:col>
      <xdr:colOff>184150</xdr:colOff>
      <xdr:row>41</xdr:row>
      <xdr:rowOff>147108</xdr:rowOff>
    </xdr:to>
    <xdr:sp macro="" textlink="">
      <xdr:nvSpPr>
        <xdr:cNvPr id="71" name="フローチャート: 判断 70"/>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46567</xdr:rowOff>
    </xdr:from>
    <xdr:to>
      <xdr:col>19</xdr:col>
      <xdr:colOff>133350</xdr:colOff>
      <xdr:row>40</xdr:row>
      <xdr:rowOff>46567</xdr:rowOff>
    </xdr:to>
    <xdr:cxnSp macro="">
      <xdr:nvCxnSpPr>
        <xdr:cNvPr id="72" name="直線コネクタ 71"/>
        <xdr:cNvCxnSpPr/>
      </xdr:nvCxnSpPr>
      <xdr:spPr>
        <a:xfrm>
          <a:off x="3225800" y="6904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46567</xdr:rowOff>
    </xdr:from>
    <xdr:to>
      <xdr:col>15</xdr:col>
      <xdr:colOff>82550</xdr:colOff>
      <xdr:row>40</xdr:row>
      <xdr:rowOff>66675</xdr:rowOff>
    </xdr:to>
    <xdr:cxnSp macro="">
      <xdr:nvCxnSpPr>
        <xdr:cNvPr id="75" name="直線コネクタ 74"/>
        <xdr:cNvCxnSpPr/>
      </xdr:nvCxnSpPr>
      <xdr:spPr>
        <a:xfrm flipV="1">
          <a:off x="2336800" y="69045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652</xdr:rowOff>
    </xdr:from>
    <xdr:ext cx="762000" cy="259045"/>
    <xdr:sp macro="" textlink="">
      <xdr:nvSpPr>
        <xdr:cNvPr id="77" name="テキスト ボックス 76"/>
        <xdr:cNvSpPr txBox="1"/>
      </xdr:nvSpPr>
      <xdr:spPr>
        <a:xfrm>
          <a:off x="2844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66675</xdr:rowOff>
    </xdr:from>
    <xdr:to>
      <xdr:col>11</xdr:col>
      <xdr:colOff>31750</xdr:colOff>
      <xdr:row>40</xdr:row>
      <xdr:rowOff>66675</xdr:rowOff>
    </xdr:to>
    <xdr:cxnSp macro="">
      <xdr:nvCxnSpPr>
        <xdr:cNvPr id="78" name="直線コネクタ 77"/>
        <xdr:cNvCxnSpPr/>
      </xdr:nvCxnSpPr>
      <xdr:spPr>
        <a:xfrm>
          <a:off x="1447800" y="69246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75142</xdr:rowOff>
    </xdr:from>
    <xdr:to>
      <xdr:col>11</xdr:col>
      <xdr:colOff>82550</xdr:colOff>
      <xdr:row>43</xdr:row>
      <xdr:rowOff>5292</xdr:rowOff>
    </xdr:to>
    <xdr:sp macro="" textlink="">
      <xdr:nvSpPr>
        <xdr:cNvPr id="79" name="フローチャート: 判断 78"/>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161519</xdr:rowOff>
    </xdr:from>
    <xdr:ext cx="762000" cy="259045"/>
    <xdr:sp macro="" textlink="">
      <xdr:nvSpPr>
        <xdr:cNvPr id="80" name="テキスト ボックス 79"/>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1" name="フローチャート: 判断 80"/>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82" name="テキスト ボックス 81"/>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147108</xdr:rowOff>
    </xdr:from>
    <xdr:to>
      <xdr:col>23</xdr:col>
      <xdr:colOff>184150</xdr:colOff>
      <xdr:row>40</xdr:row>
      <xdr:rowOff>77258</xdr:rowOff>
    </xdr:to>
    <xdr:sp macro="" textlink="">
      <xdr:nvSpPr>
        <xdr:cNvPr id="88" name="楕円 87"/>
        <xdr:cNvSpPr/>
      </xdr:nvSpPr>
      <xdr:spPr>
        <a:xfrm>
          <a:off x="49022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163635</xdr:rowOff>
    </xdr:from>
    <xdr:ext cx="762000" cy="259045"/>
    <xdr:sp macro="" textlink="">
      <xdr:nvSpPr>
        <xdr:cNvPr id="89" name="財政力該当値テキスト"/>
        <xdr:cNvSpPr txBox="1"/>
      </xdr:nvSpPr>
      <xdr:spPr>
        <a:xfrm>
          <a:off x="5041900" y="667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167217</xdr:rowOff>
    </xdr:from>
    <xdr:to>
      <xdr:col>19</xdr:col>
      <xdr:colOff>184150</xdr:colOff>
      <xdr:row>40</xdr:row>
      <xdr:rowOff>97367</xdr:rowOff>
    </xdr:to>
    <xdr:sp macro="" textlink="">
      <xdr:nvSpPr>
        <xdr:cNvPr id="90" name="楕円 89"/>
        <xdr:cNvSpPr/>
      </xdr:nvSpPr>
      <xdr:spPr>
        <a:xfrm>
          <a:off x="4064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107544</xdr:rowOff>
    </xdr:from>
    <xdr:ext cx="736600" cy="259045"/>
    <xdr:sp macro="" textlink="">
      <xdr:nvSpPr>
        <xdr:cNvPr id="91" name="テキスト ボックス 90"/>
        <xdr:cNvSpPr txBox="1"/>
      </xdr:nvSpPr>
      <xdr:spPr>
        <a:xfrm>
          <a:off x="3733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167217</xdr:rowOff>
    </xdr:from>
    <xdr:to>
      <xdr:col>15</xdr:col>
      <xdr:colOff>133350</xdr:colOff>
      <xdr:row>40</xdr:row>
      <xdr:rowOff>97367</xdr:rowOff>
    </xdr:to>
    <xdr:sp macro="" textlink="">
      <xdr:nvSpPr>
        <xdr:cNvPr id="92" name="楕円 91"/>
        <xdr:cNvSpPr/>
      </xdr:nvSpPr>
      <xdr:spPr>
        <a:xfrm>
          <a:off x="3175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107544</xdr:rowOff>
    </xdr:from>
    <xdr:ext cx="762000" cy="259045"/>
    <xdr:sp macro="" textlink="">
      <xdr:nvSpPr>
        <xdr:cNvPr id="93" name="テキスト ボックス 92"/>
        <xdr:cNvSpPr txBox="1"/>
      </xdr:nvSpPr>
      <xdr:spPr>
        <a:xfrm>
          <a:off x="2844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15875</xdr:rowOff>
    </xdr:from>
    <xdr:to>
      <xdr:col>11</xdr:col>
      <xdr:colOff>82550</xdr:colOff>
      <xdr:row>40</xdr:row>
      <xdr:rowOff>117475</xdr:rowOff>
    </xdr:to>
    <xdr:sp macro="" textlink="">
      <xdr:nvSpPr>
        <xdr:cNvPr id="94" name="楕円 93"/>
        <xdr:cNvSpPr/>
      </xdr:nvSpPr>
      <xdr:spPr>
        <a:xfrm>
          <a:off x="2286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127652</xdr:rowOff>
    </xdr:from>
    <xdr:ext cx="762000" cy="259045"/>
    <xdr:sp macro="" textlink="">
      <xdr:nvSpPr>
        <xdr:cNvPr id="95" name="テキスト ボックス 94"/>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96" name="楕円 95"/>
        <xdr:cNvSpPr/>
      </xdr:nvSpPr>
      <xdr:spPr>
        <a:xfrm>
          <a:off x="1397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97" name="テキスト ボックス 96"/>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１年度に実施した高利率の地方債の借換等により公債費の削減を図っていることから、類似団体平均を下回っているが、高齢化の進行等により扶助費は増加傾向にある。（前年度比４．６％増）。税の徴収体制の強化や受益と負担の見直し等を行い、歳入の確保を図るとともに、事務執行経費の削減、民間への業務委託の推進、指定管理者制度等の活用を図ることにより、経常経費の削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65</xdr:row>
      <xdr:rowOff>157480</xdr:rowOff>
    </xdr:to>
    <xdr:cxnSp macro="">
      <xdr:nvCxnSpPr>
        <xdr:cNvPr id="127" name="直線コネクタ 126"/>
        <xdr:cNvCxnSpPr/>
      </xdr:nvCxnSpPr>
      <xdr:spPr>
        <a:xfrm flipV="1">
          <a:off x="4953000" y="10038927"/>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30" name="財政構造の弾力性最大値テキスト"/>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1" name="直線コネクタ 130"/>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116417</xdr:rowOff>
    </xdr:from>
    <xdr:to>
      <xdr:col>23</xdr:col>
      <xdr:colOff>133350</xdr:colOff>
      <xdr:row>60</xdr:row>
      <xdr:rowOff>105833</xdr:rowOff>
    </xdr:to>
    <xdr:cxnSp macro="">
      <xdr:nvCxnSpPr>
        <xdr:cNvPr id="132" name="直線コネクタ 131"/>
        <xdr:cNvCxnSpPr/>
      </xdr:nvCxnSpPr>
      <xdr:spPr>
        <a:xfrm>
          <a:off x="4114800" y="10231967"/>
          <a:ext cx="8382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16527</xdr:rowOff>
    </xdr:from>
    <xdr:ext cx="762000" cy="259045"/>
    <xdr:sp macro="" textlink="">
      <xdr:nvSpPr>
        <xdr:cNvPr id="133" name="財政構造の弾力性平均値テキスト"/>
        <xdr:cNvSpPr txBox="1"/>
      </xdr:nvSpPr>
      <xdr:spPr>
        <a:xfrm>
          <a:off x="5041900" y="1047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34" name="フローチャート: 判断 133"/>
        <xdr:cNvSpPr/>
      </xdr:nvSpPr>
      <xdr:spPr>
        <a:xfrm>
          <a:off x="4902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64135</xdr:rowOff>
    </xdr:from>
    <xdr:to>
      <xdr:col>19</xdr:col>
      <xdr:colOff>133350</xdr:colOff>
      <xdr:row>59</xdr:row>
      <xdr:rowOff>116417</xdr:rowOff>
    </xdr:to>
    <xdr:cxnSp macro="">
      <xdr:nvCxnSpPr>
        <xdr:cNvPr id="135" name="直線コネクタ 134"/>
        <xdr:cNvCxnSpPr/>
      </xdr:nvCxnSpPr>
      <xdr:spPr>
        <a:xfrm>
          <a:off x="3225800" y="10179685"/>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36406</xdr:rowOff>
    </xdr:from>
    <xdr:to>
      <xdr:col>19</xdr:col>
      <xdr:colOff>184150</xdr:colOff>
      <xdr:row>61</xdr:row>
      <xdr:rowOff>138006</xdr:rowOff>
    </xdr:to>
    <xdr:sp macro="" textlink="">
      <xdr:nvSpPr>
        <xdr:cNvPr id="136" name="フローチャート: 判断 135"/>
        <xdr:cNvSpPr/>
      </xdr:nvSpPr>
      <xdr:spPr>
        <a:xfrm>
          <a:off x="4064000" y="1049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122783</xdr:rowOff>
    </xdr:from>
    <xdr:ext cx="736600" cy="259045"/>
    <xdr:sp macro="" textlink="">
      <xdr:nvSpPr>
        <xdr:cNvPr id="137" name="テキスト ボックス 136"/>
        <xdr:cNvSpPr txBox="1"/>
      </xdr:nvSpPr>
      <xdr:spPr>
        <a:xfrm>
          <a:off x="3733800" y="10581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64135</xdr:rowOff>
    </xdr:from>
    <xdr:to>
      <xdr:col>15</xdr:col>
      <xdr:colOff>82550</xdr:colOff>
      <xdr:row>59</xdr:row>
      <xdr:rowOff>108373</xdr:rowOff>
    </xdr:to>
    <xdr:cxnSp macro="">
      <xdr:nvCxnSpPr>
        <xdr:cNvPr id="138" name="直線コネクタ 137"/>
        <xdr:cNvCxnSpPr/>
      </xdr:nvCxnSpPr>
      <xdr:spPr>
        <a:xfrm flipV="1">
          <a:off x="2336800" y="10179685"/>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123402</xdr:rowOff>
    </xdr:from>
    <xdr:to>
      <xdr:col>15</xdr:col>
      <xdr:colOff>133350</xdr:colOff>
      <xdr:row>61</xdr:row>
      <xdr:rowOff>53552</xdr:rowOff>
    </xdr:to>
    <xdr:sp macro="" textlink="">
      <xdr:nvSpPr>
        <xdr:cNvPr id="139" name="フローチャート: 判断 138"/>
        <xdr:cNvSpPr/>
      </xdr:nvSpPr>
      <xdr:spPr>
        <a:xfrm>
          <a:off x="3175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38329</xdr:rowOff>
    </xdr:from>
    <xdr:ext cx="762000" cy="259045"/>
    <xdr:sp macro="" textlink="">
      <xdr:nvSpPr>
        <xdr:cNvPr id="140" name="テキスト ボックス 139"/>
        <xdr:cNvSpPr txBox="1"/>
      </xdr:nvSpPr>
      <xdr:spPr>
        <a:xfrm>
          <a:off x="2844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44027</xdr:rowOff>
    </xdr:from>
    <xdr:to>
      <xdr:col>11</xdr:col>
      <xdr:colOff>31750</xdr:colOff>
      <xdr:row>59</xdr:row>
      <xdr:rowOff>108373</xdr:rowOff>
    </xdr:to>
    <xdr:cxnSp macro="">
      <xdr:nvCxnSpPr>
        <xdr:cNvPr id="141" name="直線コネクタ 140"/>
        <xdr:cNvCxnSpPr/>
      </xdr:nvCxnSpPr>
      <xdr:spPr>
        <a:xfrm>
          <a:off x="1447800" y="1015957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91229</xdr:rowOff>
    </xdr:from>
    <xdr:to>
      <xdr:col>11</xdr:col>
      <xdr:colOff>82550</xdr:colOff>
      <xdr:row>61</xdr:row>
      <xdr:rowOff>21379</xdr:rowOff>
    </xdr:to>
    <xdr:sp macro="" textlink="">
      <xdr:nvSpPr>
        <xdr:cNvPr id="142" name="フローチャート: 判断 141"/>
        <xdr:cNvSpPr/>
      </xdr:nvSpPr>
      <xdr:spPr>
        <a:xfrm>
          <a:off x="2286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6156</xdr:rowOff>
    </xdr:from>
    <xdr:ext cx="762000" cy="259045"/>
    <xdr:sp macro="" textlink="">
      <xdr:nvSpPr>
        <xdr:cNvPr id="143" name="テキスト ボックス 142"/>
        <xdr:cNvSpPr txBox="1"/>
      </xdr:nvSpPr>
      <xdr:spPr>
        <a:xfrm>
          <a:off x="1955800" y="1046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38946</xdr:rowOff>
    </xdr:from>
    <xdr:to>
      <xdr:col>7</xdr:col>
      <xdr:colOff>31750</xdr:colOff>
      <xdr:row>60</xdr:row>
      <xdr:rowOff>140546</xdr:rowOff>
    </xdr:to>
    <xdr:sp macro="" textlink="">
      <xdr:nvSpPr>
        <xdr:cNvPr id="144" name="フローチャート: 判断 143"/>
        <xdr:cNvSpPr/>
      </xdr:nvSpPr>
      <xdr:spPr>
        <a:xfrm>
          <a:off x="1397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125323</xdr:rowOff>
    </xdr:from>
    <xdr:ext cx="762000" cy="259045"/>
    <xdr:sp macro="" textlink="">
      <xdr:nvSpPr>
        <xdr:cNvPr id="145" name="テキスト ボックス 144"/>
        <xdr:cNvSpPr txBox="1"/>
      </xdr:nvSpPr>
      <xdr:spPr>
        <a:xfrm>
          <a:off x="1066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55033</xdr:rowOff>
    </xdr:from>
    <xdr:to>
      <xdr:col>23</xdr:col>
      <xdr:colOff>184150</xdr:colOff>
      <xdr:row>60</xdr:row>
      <xdr:rowOff>156633</xdr:rowOff>
    </xdr:to>
    <xdr:sp macro="" textlink="">
      <xdr:nvSpPr>
        <xdr:cNvPr id="151" name="楕円 150"/>
        <xdr:cNvSpPr/>
      </xdr:nvSpPr>
      <xdr:spPr>
        <a:xfrm>
          <a:off x="49022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71560</xdr:rowOff>
    </xdr:from>
    <xdr:ext cx="762000" cy="259045"/>
    <xdr:sp macro="" textlink="">
      <xdr:nvSpPr>
        <xdr:cNvPr id="152" name="財政構造の弾力性該当値テキスト"/>
        <xdr:cNvSpPr txBox="1"/>
      </xdr:nvSpPr>
      <xdr:spPr>
        <a:xfrm>
          <a:off x="5041900" y="1018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65617</xdr:rowOff>
    </xdr:from>
    <xdr:to>
      <xdr:col>19</xdr:col>
      <xdr:colOff>184150</xdr:colOff>
      <xdr:row>59</xdr:row>
      <xdr:rowOff>167217</xdr:rowOff>
    </xdr:to>
    <xdr:sp macro="" textlink="">
      <xdr:nvSpPr>
        <xdr:cNvPr id="153" name="楕円 152"/>
        <xdr:cNvSpPr/>
      </xdr:nvSpPr>
      <xdr:spPr>
        <a:xfrm>
          <a:off x="40640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5944</xdr:rowOff>
    </xdr:from>
    <xdr:ext cx="736600" cy="259045"/>
    <xdr:sp macro="" textlink="">
      <xdr:nvSpPr>
        <xdr:cNvPr id="154" name="テキスト ボックス 153"/>
        <xdr:cNvSpPr txBox="1"/>
      </xdr:nvSpPr>
      <xdr:spPr>
        <a:xfrm>
          <a:off x="3733800" y="9950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13335</xdr:rowOff>
    </xdr:from>
    <xdr:to>
      <xdr:col>15</xdr:col>
      <xdr:colOff>133350</xdr:colOff>
      <xdr:row>59</xdr:row>
      <xdr:rowOff>114935</xdr:rowOff>
    </xdr:to>
    <xdr:sp macro="" textlink="">
      <xdr:nvSpPr>
        <xdr:cNvPr id="155" name="楕円 154"/>
        <xdr:cNvSpPr/>
      </xdr:nvSpPr>
      <xdr:spPr>
        <a:xfrm>
          <a:off x="3175000" y="1012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125112</xdr:rowOff>
    </xdr:from>
    <xdr:ext cx="762000" cy="259045"/>
    <xdr:sp macro="" textlink="">
      <xdr:nvSpPr>
        <xdr:cNvPr id="156" name="テキスト ボックス 155"/>
        <xdr:cNvSpPr txBox="1"/>
      </xdr:nvSpPr>
      <xdr:spPr>
        <a:xfrm>
          <a:off x="2844800" y="989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57573</xdr:rowOff>
    </xdr:from>
    <xdr:to>
      <xdr:col>11</xdr:col>
      <xdr:colOff>82550</xdr:colOff>
      <xdr:row>59</xdr:row>
      <xdr:rowOff>159173</xdr:rowOff>
    </xdr:to>
    <xdr:sp macro="" textlink="">
      <xdr:nvSpPr>
        <xdr:cNvPr id="157" name="楕円 156"/>
        <xdr:cNvSpPr/>
      </xdr:nvSpPr>
      <xdr:spPr>
        <a:xfrm>
          <a:off x="2286000" y="101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169350</xdr:rowOff>
    </xdr:from>
    <xdr:ext cx="762000" cy="259045"/>
    <xdr:sp macro="" textlink="">
      <xdr:nvSpPr>
        <xdr:cNvPr id="158" name="テキスト ボックス 157"/>
        <xdr:cNvSpPr txBox="1"/>
      </xdr:nvSpPr>
      <xdr:spPr>
        <a:xfrm>
          <a:off x="1955800" y="994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164677</xdr:rowOff>
    </xdr:from>
    <xdr:to>
      <xdr:col>7</xdr:col>
      <xdr:colOff>31750</xdr:colOff>
      <xdr:row>59</xdr:row>
      <xdr:rowOff>94827</xdr:rowOff>
    </xdr:to>
    <xdr:sp macro="" textlink="">
      <xdr:nvSpPr>
        <xdr:cNvPr id="159" name="楕円 158"/>
        <xdr:cNvSpPr/>
      </xdr:nvSpPr>
      <xdr:spPr>
        <a:xfrm>
          <a:off x="1397000" y="1010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105004</xdr:rowOff>
    </xdr:from>
    <xdr:ext cx="762000" cy="259045"/>
    <xdr:sp macro="" textlink="">
      <xdr:nvSpPr>
        <xdr:cNvPr id="160" name="テキスト ボックス 159"/>
        <xdr:cNvSpPr txBox="1"/>
      </xdr:nvSpPr>
      <xdr:spPr>
        <a:xfrm>
          <a:off x="1066800" y="987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類似団体平均と比較して、人件費・物件費等の人口一人当たりの決算額が低くなっている要因として、ゴミ処理業務、火葬業務、消防業務を一部事務組合で行っていることが挙げられる。しかしながら、一部事務組合に支出している負担金のうち人件費・物件費等に充てる額を加えた場合、人口一人当たりの金額は大幅に増加することになる。今後はこれらも含めた経費について、抑制に務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136178</xdr:rowOff>
    </xdr:from>
    <xdr:to>
      <xdr:col>23</xdr:col>
      <xdr:colOff>133350</xdr:colOff>
      <xdr:row>90</xdr:row>
      <xdr:rowOff>13179</xdr:rowOff>
    </xdr:to>
    <xdr:cxnSp macro="">
      <xdr:nvCxnSpPr>
        <xdr:cNvPr id="190" name="直線コネクタ 189"/>
        <xdr:cNvCxnSpPr/>
      </xdr:nvCxnSpPr>
      <xdr:spPr>
        <a:xfrm flipV="1">
          <a:off x="4953000" y="14023628"/>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156706</xdr:rowOff>
    </xdr:from>
    <xdr:ext cx="762000" cy="259045"/>
    <xdr:sp macro="" textlink="">
      <xdr:nvSpPr>
        <xdr:cNvPr id="191" name="人件費・物件費等の状況最小値テキスト"/>
        <xdr:cNvSpPr txBox="1"/>
      </xdr:nvSpPr>
      <xdr:spPr>
        <a:xfrm>
          <a:off x="5041900" y="1541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13179</xdr:rowOff>
    </xdr:from>
    <xdr:to>
      <xdr:col>24</xdr:col>
      <xdr:colOff>12700</xdr:colOff>
      <xdr:row>90</xdr:row>
      <xdr:rowOff>13179</xdr:rowOff>
    </xdr:to>
    <xdr:cxnSp macro="">
      <xdr:nvCxnSpPr>
        <xdr:cNvPr id="192" name="直線コネクタ 191"/>
        <xdr:cNvCxnSpPr/>
      </xdr:nvCxnSpPr>
      <xdr:spPr>
        <a:xfrm>
          <a:off x="4864100" y="15443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51105</xdr:rowOff>
    </xdr:from>
    <xdr:ext cx="762000" cy="259045"/>
    <xdr:sp macro="" textlink="">
      <xdr:nvSpPr>
        <xdr:cNvPr id="193" name="人件費・物件費等の状況最大値テキスト"/>
        <xdr:cNvSpPr txBox="1"/>
      </xdr:nvSpPr>
      <xdr:spPr>
        <a:xfrm>
          <a:off x="5041900" y="1376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136178</xdr:rowOff>
    </xdr:from>
    <xdr:to>
      <xdr:col>24</xdr:col>
      <xdr:colOff>12700</xdr:colOff>
      <xdr:row>81</xdr:row>
      <xdr:rowOff>136178</xdr:rowOff>
    </xdr:to>
    <xdr:cxnSp macro="">
      <xdr:nvCxnSpPr>
        <xdr:cNvPr id="194" name="直線コネクタ 193"/>
        <xdr:cNvCxnSpPr/>
      </xdr:nvCxnSpPr>
      <xdr:spPr>
        <a:xfrm>
          <a:off x="4864100" y="14023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38137</xdr:rowOff>
    </xdr:from>
    <xdr:to>
      <xdr:col>23</xdr:col>
      <xdr:colOff>133350</xdr:colOff>
      <xdr:row>82</xdr:row>
      <xdr:rowOff>40469</xdr:rowOff>
    </xdr:to>
    <xdr:cxnSp macro="">
      <xdr:nvCxnSpPr>
        <xdr:cNvPr id="195" name="直線コネクタ 194"/>
        <xdr:cNvCxnSpPr/>
      </xdr:nvCxnSpPr>
      <xdr:spPr>
        <a:xfrm flipV="1">
          <a:off x="4114800" y="14097037"/>
          <a:ext cx="8382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140651</xdr:rowOff>
    </xdr:from>
    <xdr:ext cx="762000" cy="259045"/>
    <xdr:sp macro="" textlink="">
      <xdr:nvSpPr>
        <xdr:cNvPr id="196" name="人件費・物件費等の状況平均値テキスト"/>
        <xdr:cNvSpPr txBox="1"/>
      </xdr:nvSpPr>
      <xdr:spPr>
        <a:xfrm>
          <a:off x="5041900" y="143710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168574</xdr:rowOff>
    </xdr:from>
    <xdr:to>
      <xdr:col>23</xdr:col>
      <xdr:colOff>184150</xdr:colOff>
      <xdr:row>84</xdr:row>
      <xdr:rowOff>98724</xdr:rowOff>
    </xdr:to>
    <xdr:sp macro="" textlink="">
      <xdr:nvSpPr>
        <xdr:cNvPr id="197" name="フローチャート: 判断 196"/>
        <xdr:cNvSpPr/>
      </xdr:nvSpPr>
      <xdr:spPr>
        <a:xfrm>
          <a:off x="49022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40469</xdr:rowOff>
    </xdr:from>
    <xdr:to>
      <xdr:col>19</xdr:col>
      <xdr:colOff>133350</xdr:colOff>
      <xdr:row>82</xdr:row>
      <xdr:rowOff>60136</xdr:rowOff>
    </xdr:to>
    <xdr:cxnSp macro="">
      <xdr:nvCxnSpPr>
        <xdr:cNvPr id="198" name="直線コネクタ 197"/>
        <xdr:cNvCxnSpPr/>
      </xdr:nvCxnSpPr>
      <xdr:spPr>
        <a:xfrm flipV="1">
          <a:off x="3225800" y="14099369"/>
          <a:ext cx="889000" cy="1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161669</xdr:rowOff>
    </xdr:from>
    <xdr:to>
      <xdr:col>19</xdr:col>
      <xdr:colOff>184150</xdr:colOff>
      <xdr:row>84</xdr:row>
      <xdr:rowOff>91819</xdr:rowOff>
    </xdr:to>
    <xdr:sp macro="" textlink="">
      <xdr:nvSpPr>
        <xdr:cNvPr id="199" name="フローチャート: 判断 198"/>
        <xdr:cNvSpPr/>
      </xdr:nvSpPr>
      <xdr:spPr>
        <a:xfrm>
          <a:off x="4064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76596</xdr:rowOff>
    </xdr:from>
    <xdr:ext cx="736600" cy="259045"/>
    <xdr:sp macro="" textlink="">
      <xdr:nvSpPr>
        <xdr:cNvPr id="200" name="テキスト ボックス 199"/>
        <xdr:cNvSpPr txBox="1"/>
      </xdr:nvSpPr>
      <xdr:spPr>
        <a:xfrm>
          <a:off x="3733800" y="14478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146179</xdr:rowOff>
    </xdr:from>
    <xdr:to>
      <xdr:col>15</xdr:col>
      <xdr:colOff>82550</xdr:colOff>
      <xdr:row>82</xdr:row>
      <xdr:rowOff>60136</xdr:rowOff>
    </xdr:to>
    <xdr:cxnSp macro="">
      <xdr:nvCxnSpPr>
        <xdr:cNvPr id="201" name="直線コネクタ 200"/>
        <xdr:cNvCxnSpPr/>
      </xdr:nvCxnSpPr>
      <xdr:spPr>
        <a:xfrm>
          <a:off x="2336800" y="14033629"/>
          <a:ext cx="889000" cy="8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136373</xdr:rowOff>
    </xdr:from>
    <xdr:to>
      <xdr:col>15</xdr:col>
      <xdr:colOff>133350</xdr:colOff>
      <xdr:row>84</xdr:row>
      <xdr:rowOff>66523</xdr:rowOff>
    </xdr:to>
    <xdr:sp macro="" textlink="">
      <xdr:nvSpPr>
        <xdr:cNvPr id="202" name="フローチャート: 判断 201"/>
        <xdr:cNvSpPr/>
      </xdr:nvSpPr>
      <xdr:spPr>
        <a:xfrm>
          <a:off x="3175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51300</xdr:rowOff>
    </xdr:from>
    <xdr:ext cx="762000" cy="259045"/>
    <xdr:sp macro="" textlink="">
      <xdr:nvSpPr>
        <xdr:cNvPr id="203" name="テキスト ボックス 202"/>
        <xdr:cNvSpPr txBox="1"/>
      </xdr:nvSpPr>
      <xdr:spPr>
        <a:xfrm>
          <a:off x="2844800" y="14453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87824</xdr:rowOff>
    </xdr:from>
    <xdr:to>
      <xdr:col>11</xdr:col>
      <xdr:colOff>31750</xdr:colOff>
      <xdr:row>81</xdr:row>
      <xdr:rowOff>146179</xdr:rowOff>
    </xdr:to>
    <xdr:cxnSp macro="">
      <xdr:nvCxnSpPr>
        <xdr:cNvPr id="204" name="直線コネクタ 203"/>
        <xdr:cNvCxnSpPr/>
      </xdr:nvCxnSpPr>
      <xdr:spPr>
        <a:xfrm>
          <a:off x="1447800" y="13975274"/>
          <a:ext cx="889000" cy="58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169988</xdr:rowOff>
    </xdr:from>
    <xdr:to>
      <xdr:col>11</xdr:col>
      <xdr:colOff>82550</xdr:colOff>
      <xdr:row>85</xdr:row>
      <xdr:rowOff>100138</xdr:rowOff>
    </xdr:to>
    <xdr:sp macro="" textlink="">
      <xdr:nvSpPr>
        <xdr:cNvPr id="205" name="フローチャート: 判断 204"/>
        <xdr:cNvSpPr/>
      </xdr:nvSpPr>
      <xdr:spPr>
        <a:xfrm>
          <a:off x="2286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84915</xdr:rowOff>
    </xdr:from>
    <xdr:ext cx="762000" cy="259045"/>
    <xdr:sp macro="" textlink="">
      <xdr:nvSpPr>
        <xdr:cNvPr id="206" name="テキスト ボックス 205"/>
        <xdr:cNvSpPr txBox="1"/>
      </xdr:nvSpPr>
      <xdr:spPr>
        <a:xfrm>
          <a:off x="1955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156784</xdr:rowOff>
    </xdr:from>
    <xdr:to>
      <xdr:col>7</xdr:col>
      <xdr:colOff>31750</xdr:colOff>
      <xdr:row>85</xdr:row>
      <xdr:rowOff>86934</xdr:rowOff>
    </xdr:to>
    <xdr:sp macro="" textlink="">
      <xdr:nvSpPr>
        <xdr:cNvPr id="207" name="フローチャート: 判断 206"/>
        <xdr:cNvSpPr/>
      </xdr:nvSpPr>
      <xdr:spPr>
        <a:xfrm>
          <a:off x="1397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71711</xdr:rowOff>
    </xdr:from>
    <xdr:ext cx="762000" cy="259045"/>
    <xdr:sp macro="" textlink="">
      <xdr:nvSpPr>
        <xdr:cNvPr id="208" name="テキスト ボックス 207"/>
        <xdr:cNvSpPr txBox="1"/>
      </xdr:nvSpPr>
      <xdr:spPr>
        <a:xfrm>
          <a:off x="1066800" y="146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158787</xdr:rowOff>
    </xdr:from>
    <xdr:to>
      <xdr:col>23</xdr:col>
      <xdr:colOff>184150</xdr:colOff>
      <xdr:row>82</xdr:row>
      <xdr:rowOff>88937</xdr:rowOff>
    </xdr:to>
    <xdr:sp macro="" textlink="">
      <xdr:nvSpPr>
        <xdr:cNvPr id="214" name="楕円 213"/>
        <xdr:cNvSpPr/>
      </xdr:nvSpPr>
      <xdr:spPr>
        <a:xfrm>
          <a:off x="4902200" y="1404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80064</xdr:rowOff>
    </xdr:from>
    <xdr:ext cx="762000" cy="259045"/>
    <xdr:sp macro="" textlink="">
      <xdr:nvSpPr>
        <xdr:cNvPr id="215" name="人件費・物件費等の状況該当値テキスト"/>
        <xdr:cNvSpPr txBox="1"/>
      </xdr:nvSpPr>
      <xdr:spPr>
        <a:xfrm>
          <a:off x="5041900" y="13967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161119</xdr:rowOff>
    </xdr:from>
    <xdr:to>
      <xdr:col>19</xdr:col>
      <xdr:colOff>184150</xdr:colOff>
      <xdr:row>82</xdr:row>
      <xdr:rowOff>91269</xdr:rowOff>
    </xdr:to>
    <xdr:sp macro="" textlink="">
      <xdr:nvSpPr>
        <xdr:cNvPr id="216" name="楕円 215"/>
        <xdr:cNvSpPr/>
      </xdr:nvSpPr>
      <xdr:spPr>
        <a:xfrm>
          <a:off x="4064000" y="1404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101446</xdr:rowOff>
    </xdr:from>
    <xdr:ext cx="736600" cy="259045"/>
    <xdr:sp macro="" textlink="">
      <xdr:nvSpPr>
        <xdr:cNvPr id="217" name="テキスト ボックス 216"/>
        <xdr:cNvSpPr txBox="1"/>
      </xdr:nvSpPr>
      <xdr:spPr>
        <a:xfrm>
          <a:off x="3733800" y="13817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9336</xdr:rowOff>
    </xdr:from>
    <xdr:to>
      <xdr:col>15</xdr:col>
      <xdr:colOff>133350</xdr:colOff>
      <xdr:row>82</xdr:row>
      <xdr:rowOff>110936</xdr:rowOff>
    </xdr:to>
    <xdr:sp macro="" textlink="">
      <xdr:nvSpPr>
        <xdr:cNvPr id="218" name="楕円 217"/>
        <xdr:cNvSpPr/>
      </xdr:nvSpPr>
      <xdr:spPr>
        <a:xfrm>
          <a:off x="3175000" y="1406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121113</xdr:rowOff>
    </xdr:from>
    <xdr:ext cx="762000" cy="259045"/>
    <xdr:sp macro="" textlink="">
      <xdr:nvSpPr>
        <xdr:cNvPr id="219" name="テキスト ボックス 218"/>
        <xdr:cNvSpPr txBox="1"/>
      </xdr:nvSpPr>
      <xdr:spPr>
        <a:xfrm>
          <a:off x="2844800" y="1383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95379</xdr:rowOff>
    </xdr:from>
    <xdr:to>
      <xdr:col>11</xdr:col>
      <xdr:colOff>82550</xdr:colOff>
      <xdr:row>82</xdr:row>
      <xdr:rowOff>25529</xdr:rowOff>
    </xdr:to>
    <xdr:sp macro="" textlink="">
      <xdr:nvSpPr>
        <xdr:cNvPr id="220" name="楕円 219"/>
        <xdr:cNvSpPr/>
      </xdr:nvSpPr>
      <xdr:spPr>
        <a:xfrm>
          <a:off x="2286000" y="1398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35706</xdr:rowOff>
    </xdr:from>
    <xdr:ext cx="762000" cy="259045"/>
    <xdr:sp macro="" textlink="">
      <xdr:nvSpPr>
        <xdr:cNvPr id="221" name="テキスト ボックス 220"/>
        <xdr:cNvSpPr txBox="1"/>
      </xdr:nvSpPr>
      <xdr:spPr>
        <a:xfrm>
          <a:off x="1955800" y="13751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37024</xdr:rowOff>
    </xdr:from>
    <xdr:to>
      <xdr:col>7</xdr:col>
      <xdr:colOff>31750</xdr:colOff>
      <xdr:row>81</xdr:row>
      <xdr:rowOff>138624</xdr:rowOff>
    </xdr:to>
    <xdr:sp macro="" textlink="">
      <xdr:nvSpPr>
        <xdr:cNvPr id="222" name="楕円 221"/>
        <xdr:cNvSpPr/>
      </xdr:nvSpPr>
      <xdr:spPr>
        <a:xfrm>
          <a:off x="1397000" y="1392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148801</xdr:rowOff>
    </xdr:from>
    <xdr:ext cx="762000" cy="259045"/>
    <xdr:sp macro="" textlink="">
      <xdr:nvSpPr>
        <xdr:cNvPr id="223" name="テキスト ボックス 222"/>
        <xdr:cNvSpPr txBox="1"/>
      </xdr:nvSpPr>
      <xdr:spPr>
        <a:xfrm>
          <a:off x="1066800" y="13693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数値については、前年度数値を引用しているが、類似団体平均と同水準となっている。民間準拠を基本とする人事院勧告に基づいて、水準の適正化を図ることとしており、今後も人事院勧告に準拠することを基本に社会経済情勢の変化や他の地方公共団体の動向等を考慮しつつ、引き続き適正な給与水準を維持できるよう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122464</xdr:rowOff>
    </xdr:to>
    <xdr:cxnSp macro="">
      <xdr:nvCxnSpPr>
        <xdr:cNvPr id="254" name="直線コネクタ 253"/>
        <xdr:cNvCxnSpPr/>
      </xdr:nvCxnSpPr>
      <xdr:spPr>
        <a:xfrm flipV="1">
          <a:off x="17018000" y="13881100"/>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5" name="給与水準   （国との比較）最小値テキスト"/>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6" name="直線コネクタ 255"/>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117929</xdr:rowOff>
    </xdr:from>
    <xdr:to>
      <xdr:col>81</xdr:col>
      <xdr:colOff>44450</xdr:colOff>
      <xdr:row>85</xdr:row>
      <xdr:rowOff>117929</xdr:rowOff>
    </xdr:to>
    <xdr:cxnSp macro="">
      <xdr:nvCxnSpPr>
        <xdr:cNvPr id="259" name="直線コネクタ 258"/>
        <xdr:cNvCxnSpPr/>
      </xdr:nvCxnSpPr>
      <xdr:spPr>
        <a:xfrm>
          <a:off x="16179800" y="1469117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74584</xdr:rowOff>
    </xdr:from>
    <xdr:ext cx="762000" cy="259045"/>
    <xdr:sp macro="" textlink="">
      <xdr:nvSpPr>
        <xdr:cNvPr id="260" name="給与水準   （国との比較）平均値テキスト"/>
        <xdr:cNvSpPr txBox="1"/>
      </xdr:nvSpPr>
      <xdr:spPr>
        <a:xfrm>
          <a:off x="17106900" y="14819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102507</xdr:rowOff>
    </xdr:from>
    <xdr:to>
      <xdr:col>81</xdr:col>
      <xdr:colOff>95250</xdr:colOff>
      <xdr:row>87</xdr:row>
      <xdr:rowOff>32657</xdr:rowOff>
    </xdr:to>
    <xdr:sp macro="" textlink="">
      <xdr:nvSpPr>
        <xdr:cNvPr id="261" name="フローチャート: 判断 260"/>
        <xdr:cNvSpPr/>
      </xdr:nvSpPr>
      <xdr:spPr>
        <a:xfrm>
          <a:off x="169672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117929</xdr:rowOff>
    </xdr:from>
    <xdr:to>
      <xdr:col>77</xdr:col>
      <xdr:colOff>44450</xdr:colOff>
      <xdr:row>86</xdr:row>
      <xdr:rowOff>32657</xdr:rowOff>
    </xdr:to>
    <xdr:cxnSp macro="">
      <xdr:nvCxnSpPr>
        <xdr:cNvPr id="262" name="直線コネクタ 261"/>
        <xdr:cNvCxnSpPr/>
      </xdr:nvCxnSpPr>
      <xdr:spPr>
        <a:xfrm flipV="1">
          <a:off x="15290800" y="14691179"/>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3" name="フローチャート: 判断 262"/>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17434</xdr:rowOff>
    </xdr:from>
    <xdr:ext cx="736600" cy="259045"/>
    <xdr:sp macro="" textlink="">
      <xdr:nvSpPr>
        <xdr:cNvPr id="264" name="テキスト ボックス 263"/>
        <xdr:cNvSpPr txBox="1"/>
      </xdr:nvSpPr>
      <xdr:spPr>
        <a:xfrm>
          <a:off x="15798800" y="1493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86</xdr:row>
      <xdr:rowOff>32657</xdr:rowOff>
    </xdr:to>
    <xdr:cxnSp macro="">
      <xdr:nvCxnSpPr>
        <xdr:cNvPr id="265" name="直線コネクタ 264"/>
        <xdr:cNvCxnSpPr/>
      </xdr:nvCxnSpPr>
      <xdr:spPr>
        <a:xfrm>
          <a:off x="14401800" y="1472565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6" name="フローチャート: 判断 265"/>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67" name="テキスト ボックス 266"/>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67129</xdr:rowOff>
    </xdr:to>
    <xdr:cxnSp macro="">
      <xdr:nvCxnSpPr>
        <xdr:cNvPr id="268" name="直線コネクタ 267"/>
        <xdr:cNvCxnSpPr/>
      </xdr:nvCxnSpPr>
      <xdr:spPr>
        <a:xfrm flipV="1">
          <a:off x="13512800" y="14725650"/>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9" name="フローチャート: 判断 268"/>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85470</xdr:rowOff>
    </xdr:from>
    <xdr:ext cx="762000" cy="259045"/>
    <xdr:sp macro="" textlink="">
      <xdr:nvSpPr>
        <xdr:cNvPr id="270" name="テキスト ボックス 269"/>
        <xdr:cNvSpPr txBox="1"/>
      </xdr:nvSpPr>
      <xdr:spPr>
        <a:xfrm>
          <a:off x="14020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71" name="フローチャート: 判断 270"/>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110870</xdr:rowOff>
    </xdr:from>
    <xdr:ext cx="762000" cy="259045"/>
    <xdr:sp macro="" textlink="">
      <xdr:nvSpPr>
        <xdr:cNvPr id="272" name="テキスト ボックス 271"/>
        <xdr:cNvSpPr txBox="1"/>
      </xdr:nvSpPr>
      <xdr:spPr>
        <a:xfrm>
          <a:off x="13131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78" name="楕円 277"/>
        <xdr:cNvSpPr/>
      </xdr:nvSpPr>
      <xdr:spPr>
        <a:xfrm>
          <a:off x="169672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83656</xdr:rowOff>
    </xdr:from>
    <xdr:ext cx="762000" cy="259045"/>
    <xdr:sp macro="" textlink="">
      <xdr:nvSpPr>
        <xdr:cNvPr id="279" name="給与水準   （国との比較）該当値テキスト"/>
        <xdr:cNvSpPr txBox="1"/>
      </xdr:nvSpPr>
      <xdr:spPr>
        <a:xfrm>
          <a:off x="17106900" y="1448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67129</xdr:rowOff>
    </xdr:from>
    <xdr:to>
      <xdr:col>77</xdr:col>
      <xdr:colOff>95250</xdr:colOff>
      <xdr:row>85</xdr:row>
      <xdr:rowOff>168729</xdr:rowOff>
    </xdr:to>
    <xdr:sp macro="" textlink="">
      <xdr:nvSpPr>
        <xdr:cNvPr id="280" name="楕円 279"/>
        <xdr:cNvSpPr/>
      </xdr:nvSpPr>
      <xdr:spPr>
        <a:xfrm>
          <a:off x="16129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7456</xdr:rowOff>
    </xdr:from>
    <xdr:ext cx="736600" cy="259045"/>
    <xdr:sp macro="" textlink="">
      <xdr:nvSpPr>
        <xdr:cNvPr id="281" name="テキスト ボックス 280"/>
        <xdr:cNvSpPr txBox="1"/>
      </xdr:nvSpPr>
      <xdr:spPr>
        <a:xfrm>
          <a:off x="15798800" y="14409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153307</xdr:rowOff>
    </xdr:from>
    <xdr:to>
      <xdr:col>73</xdr:col>
      <xdr:colOff>44450</xdr:colOff>
      <xdr:row>86</xdr:row>
      <xdr:rowOff>83457</xdr:rowOff>
    </xdr:to>
    <xdr:sp macro="" textlink="">
      <xdr:nvSpPr>
        <xdr:cNvPr id="282" name="楕円 281"/>
        <xdr:cNvSpPr/>
      </xdr:nvSpPr>
      <xdr:spPr>
        <a:xfrm>
          <a:off x="15240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93634</xdr:rowOff>
    </xdr:from>
    <xdr:ext cx="762000" cy="259045"/>
    <xdr:sp macro="" textlink="">
      <xdr:nvSpPr>
        <xdr:cNvPr id="283" name="テキスト ボックス 282"/>
        <xdr:cNvSpPr txBox="1"/>
      </xdr:nvSpPr>
      <xdr:spPr>
        <a:xfrm>
          <a:off x="14909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4" name="楕円 283"/>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85" name="テキスト ボックス 284"/>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86" name="楕円 285"/>
        <xdr:cNvSpPr/>
      </xdr:nvSpPr>
      <xdr:spPr>
        <a:xfrm>
          <a:off x="13462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87" name="テキスト ボックス 286"/>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部事務組合でゴミ処理業務、火葬業務、消防業務を行っているため類似団体平均を下回っている。しかし、制度改正や権限移譲などに伴う業務量の増加等から職員数は増加傾向にある。今後は、定員適正化計画の作成を進め、より適切な定員管理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318</xdr:rowOff>
    </xdr:from>
    <xdr:to>
      <xdr:col>81</xdr:col>
      <xdr:colOff>44450</xdr:colOff>
      <xdr:row>67</xdr:row>
      <xdr:rowOff>51858</xdr:rowOff>
    </xdr:to>
    <xdr:cxnSp macro="">
      <xdr:nvCxnSpPr>
        <xdr:cNvPr id="317" name="直線コネクタ 316"/>
        <xdr:cNvCxnSpPr/>
      </xdr:nvCxnSpPr>
      <xdr:spPr>
        <a:xfrm flipV="1">
          <a:off x="17018000" y="9944418"/>
          <a:ext cx="0" cy="1594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23935</xdr:rowOff>
    </xdr:from>
    <xdr:ext cx="762000" cy="259045"/>
    <xdr:sp macro="" textlink="">
      <xdr:nvSpPr>
        <xdr:cNvPr id="318" name="定員管理の状況最小値テキスト"/>
        <xdr:cNvSpPr txBox="1"/>
      </xdr:nvSpPr>
      <xdr:spPr>
        <a:xfrm>
          <a:off x="17106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51858</xdr:rowOff>
    </xdr:from>
    <xdr:to>
      <xdr:col>81</xdr:col>
      <xdr:colOff>133350</xdr:colOff>
      <xdr:row>67</xdr:row>
      <xdr:rowOff>51858</xdr:rowOff>
    </xdr:to>
    <xdr:cxnSp macro="">
      <xdr:nvCxnSpPr>
        <xdr:cNvPr id="319" name="直線コネクタ 318"/>
        <xdr:cNvCxnSpPr/>
      </xdr:nvCxnSpPr>
      <xdr:spPr>
        <a:xfrm>
          <a:off x="16929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86695</xdr:rowOff>
    </xdr:from>
    <xdr:ext cx="762000" cy="259045"/>
    <xdr:sp macro="" textlink="">
      <xdr:nvSpPr>
        <xdr:cNvPr id="320" name="定員管理の状況最大値テキスト"/>
        <xdr:cNvSpPr txBox="1"/>
      </xdr:nvSpPr>
      <xdr:spPr>
        <a:xfrm>
          <a:off x="17106900" y="9687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318</xdr:rowOff>
    </xdr:from>
    <xdr:to>
      <xdr:col>81</xdr:col>
      <xdr:colOff>133350</xdr:colOff>
      <xdr:row>58</xdr:row>
      <xdr:rowOff>318</xdr:rowOff>
    </xdr:to>
    <xdr:cxnSp macro="">
      <xdr:nvCxnSpPr>
        <xdr:cNvPr id="321" name="直線コネクタ 320"/>
        <xdr:cNvCxnSpPr/>
      </xdr:nvCxnSpPr>
      <xdr:spPr>
        <a:xfrm>
          <a:off x="16929100" y="994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97790</xdr:rowOff>
    </xdr:from>
    <xdr:to>
      <xdr:col>81</xdr:col>
      <xdr:colOff>44450</xdr:colOff>
      <xdr:row>60</xdr:row>
      <xdr:rowOff>103822</xdr:rowOff>
    </xdr:to>
    <xdr:cxnSp macro="">
      <xdr:nvCxnSpPr>
        <xdr:cNvPr id="322" name="直線コネクタ 321"/>
        <xdr:cNvCxnSpPr/>
      </xdr:nvCxnSpPr>
      <xdr:spPr>
        <a:xfrm flipV="1">
          <a:off x="16179800" y="10384790"/>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67327</xdr:rowOff>
    </xdr:from>
    <xdr:ext cx="762000" cy="259045"/>
    <xdr:sp macro="" textlink="">
      <xdr:nvSpPr>
        <xdr:cNvPr id="323" name="定員管理の状況平均値テキスト"/>
        <xdr:cNvSpPr txBox="1"/>
      </xdr:nvSpPr>
      <xdr:spPr>
        <a:xfrm>
          <a:off x="17106900" y="10354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24" name="フローチャート: 判断 323"/>
        <xdr:cNvSpPr/>
      </xdr:nvSpPr>
      <xdr:spPr>
        <a:xfrm>
          <a:off x="169672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85725</xdr:rowOff>
    </xdr:from>
    <xdr:to>
      <xdr:col>77</xdr:col>
      <xdr:colOff>44450</xdr:colOff>
      <xdr:row>60</xdr:row>
      <xdr:rowOff>103822</xdr:rowOff>
    </xdr:to>
    <xdr:cxnSp macro="">
      <xdr:nvCxnSpPr>
        <xdr:cNvPr id="325" name="直線コネクタ 324"/>
        <xdr:cNvCxnSpPr/>
      </xdr:nvCxnSpPr>
      <xdr:spPr>
        <a:xfrm>
          <a:off x="15290800" y="10372725"/>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103294</xdr:rowOff>
    </xdr:from>
    <xdr:to>
      <xdr:col>77</xdr:col>
      <xdr:colOff>95250</xdr:colOff>
      <xdr:row>61</xdr:row>
      <xdr:rowOff>33444</xdr:rowOff>
    </xdr:to>
    <xdr:sp macro="" textlink="">
      <xdr:nvSpPr>
        <xdr:cNvPr id="326" name="フローチャート: 判断 325"/>
        <xdr:cNvSpPr/>
      </xdr:nvSpPr>
      <xdr:spPr>
        <a:xfrm>
          <a:off x="16129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18221</xdr:rowOff>
    </xdr:from>
    <xdr:ext cx="736600" cy="259045"/>
    <xdr:sp macro="" textlink="">
      <xdr:nvSpPr>
        <xdr:cNvPr id="327" name="テキスト ボックス 326"/>
        <xdr:cNvSpPr txBox="1"/>
      </xdr:nvSpPr>
      <xdr:spPr>
        <a:xfrm>
          <a:off x="15798800" y="10476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81704</xdr:rowOff>
    </xdr:from>
    <xdr:to>
      <xdr:col>72</xdr:col>
      <xdr:colOff>203200</xdr:colOff>
      <xdr:row>60</xdr:row>
      <xdr:rowOff>85725</xdr:rowOff>
    </xdr:to>
    <xdr:cxnSp macro="">
      <xdr:nvCxnSpPr>
        <xdr:cNvPr id="328" name="直線コネクタ 327"/>
        <xdr:cNvCxnSpPr/>
      </xdr:nvCxnSpPr>
      <xdr:spPr>
        <a:xfrm>
          <a:off x="14401800" y="10368704"/>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79163</xdr:rowOff>
    </xdr:from>
    <xdr:to>
      <xdr:col>73</xdr:col>
      <xdr:colOff>44450</xdr:colOff>
      <xdr:row>61</xdr:row>
      <xdr:rowOff>9313</xdr:rowOff>
    </xdr:to>
    <xdr:sp macro="" textlink="">
      <xdr:nvSpPr>
        <xdr:cNvPr id="329" name="フローチャート: 判断 328"/>
        <xdr:cNvSpPr/>
      </xdr:nvSpPr>
      <xdr:spPr>
        <a:xfrm>
          <a:off x="15240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165540</xdr:rowOff>
    </xdr:from>
    <xdr:ext cx="762000" cy="259045"/>
    <xdr:sp macro="" textlink="">
      <xdr:nvSpPr>
        <xdr:cNvPr id="330" name="テキスト ボックス 329"/>
        <xdr:cNvSpPr txBox="1"/>
      </xdr:nvSpPr>
      <xdr:spPr>
        <a:xfrm>
          <a:off x="14909800" y="104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75671</xdr:rowOff>
    </xdr:from>
    <xdr:to>
      <xdr:col>68</xdr:col>
      <xdr:colOff>152400</xdr:colOff>
      <xdr:row>60</xdr:row>
      <xdr:rowOff>81704</xdr:rowOff>
    </xdr:to>
    <xdr:cxnSp macro="">
      <xdr:nvCxnSpPr>
        <xdr:cNvPr id="331" name="直線コネクタ 330"/>
        <xdr:cNvCxnSpPr/>
      </xdr:nvCxnSpPr>
      <xdr:spPr>
        <a:xfrm>
          <a:off x="13512800" y="10362671"/>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110807</xdr:rowOff>
    </xdr:from>
    <xdr:to>
      <xdr:col>68</xdr:col>
      <xdr:colOff>203200</xdr:colOff>
      <xdr:row>62</xdr:row>
      <xdr:rowOff>40957</xdr:rowOff>
    </xdr:to>
    <xdr:sp macro="" textlink="">
      <xdr:nvSpPr>
        <xdr:cNvPr id="332" name="フローチャート: 判断 331"/>
        <xdr:cNvSpPr/>
      </xdr:nvSpPr>
      <xdr:spPr>
        <a:xfrm>
          <a:off x="14351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25734</xdr:rowOff>
    </xdr:from>
    <xdr:ext cx="762000" cy="259045"/>
    <xdr:sp macro="" textlink="">
      <xdr:nvSpPr>
        <xdr:cNvPr id="333" name="テキスト ボックス 332"/>
        <xdr:cNvSpPr txBox="1"/>
      </xdr:nvSpPr>
      <xdr:spPr>
        <a:xfrm>
          <a:off x="14020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118851</xdr:rowOff>
    </xdr:from>
    <xdr:to>
      <xdr:col>64</xdr:col>
      <xdr:colOff>152400</xdr:colOff>
      <xdr:row>62</xdr:row>
      <xdr:rowOff>49001</xdr:rowOff>
    </xdr:to>
    <xdr:sp macro="" textlink="">
      <xdr:nvSpPr>
        <xdr:cNvPr id="334" name="フローチャート: 判断 333"/>
        <xdr:cNvSpPr/>
      </xdr:nvSpPr>
      <xdr:spPr>
        <a:xfrm>
          <a:off x="13462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33778</xdr:rowOff>
    </xdr:from>
    <xdr:ext cx="762000" cy="259045"/>
    <xdr:sp macro="" textlink="">
      <xdr:nvSpPr>
        <xdr:cNvPr id="335" name="テキスト ボックス 334"/>
        <xdr:cNvSpPr txBox="1"/>
      </xdr:nvSpPr>
      <xdr:spPr>
        <a:xfrm>
          <a:off x="13131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46990</xdr:rowOff>
    </xdr:from>
    <xdr:to>
      <xdr:col>81</xdr:col>
      <xdr:colOff>95250</xdr:colOff>
      <xdr:row>60</xdr:row>
      <xdr:rowOff>148590</xdr:rowOff>
    </xdr:to>
    <xdr:sp macro="" textlink="">
      <xdr:nvSpPr>
        <xdr:cNvPr id="341" name="楕円 340"/>
        <xdr:cNvSpPr/>
      </xdr:nvSpPr>
      <xdr:spPr>
        <a:xfrm>
          <a:off x="169672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63517</xdr:rowOff>
    </xdr:from>
    <xdr:ext cx="762000" cy="259045"/>
    <xdr:sp macro="" textlink="">
      <xdr:nvSpPr>
        <xdr:cNvPr id="342" name="定員管理の状況該当値テキスト"/>
        <xdr:cNvSpPr txBox="1"/>
      </xdr:nvSpPr>
      <xdr:spPr>
        <a:xfrm>
          <a:off x="17106900" y="1017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53022</xdr:rowOff>
    </xdr:from>
    <xdr:to>
      <xdr:col>77</xdr:col>
      <xdr:colOff>95250</xdr:colOff>
      <xdr:row>60</xdr:row>
      <xdr:rowOff>154622</xdr:rowOff>
    </xdr:to>
    <xdr:sp macro="" textlink="">
      <xdr:nvSpPr>
        <xdr:cNvPr id="343" name="楕円 342"/>
        <xdr:cNvSpPr/>
      </xdr:nvSpPr>
      <xdr:spPr>
        <a:xfrm>
          <a:off x="16129000" y="1034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164799</xdr:rowOff>
    </xdr:from>
    <xdr:ext cx="736600" cy="259045"/>
    <xdr:sp macro="" textlink="">
      <xdr:nvSpPr>
        <xdr:cNvPr id="344" name="テキスト ボックス 343"/>
        <xdr:cNvSpPr txBox="1"/>
      </xdr:nvSpPr>
      <xdr:spPr>
        <a:xfrm>
          <a:off x="15798800" y="10108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34925</xdr:rowOff>
    </xdr:from>
    <xdr:to>
      <xdr:col>73</xdr:col>
      <xdr:colOff>44450</xdr:colOff>
      <xdr:row>60</xdr:row>
      <xdr:rowOff>136525</xdr:rowOff>
    </xdr:to>
    <xdr:sp macro="" textlink="">
      <xdr:nvSpPr>
        <xdr:cNvPr id="345" name="楕円 344"/>
        <xdr:cNvSpPr/>
      </xdr:nvSpPr>
      <xdr:spPr>
        <a:xfrm>
          <a:off x="15240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146702</xdr:rowOff>
    </xdr:from>
    <xdr:ext cx="762000" cy="259045"/>
    <xdr:sp macro="" textlink="">
      <xdr:nvSpPr>
        <xdr:cNvPr id="346" name="テキスト ボックス 345"/>
        <xdr:cNvSpPr txBox="1"/>
      </xdr:nvSpPr>
      <xdr:spPr>
        <a:xfrm>
          <a:off x="14909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30904</xdr:rowOff>
    </xdr:from>
    <xdr:to>
      <xdr:col>68</xdr:col>
      <xdr:colOff>203200</xdr:colOff>
      <xdr:row>60</xdr:row>
      <xdr:rowOff>132504</xdr:rowOff>
    </xdr:to>
    <xdr:sp macro="" textlink="">
      <xdr:nvSpPr>
        <xdr:cNvPr id="347" name="楕円 346"/>
        <xdr:cNvSpPr/>
      </xdr:nvSpPr>
      <xdr:spPr>
        <a:xfrm>
          <a:off x="143510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142681</xdr:rowOff>
    </xdr:from>
    <xdr:ext cx="762000" cy="259045"/>
    <xdr:sp macro="" textlink="">
      <xdr:nvSpPr>
        <xdr:cNvPr id="348" name="テキスト ボックス 347"/>
        <xdr:cNvSpPr txBox="1"/>
      </xdr:nvSpPr>
      <xdr:spPr>
        <a:xfrm>
          <a:off x="14020800" y="1008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24871</xdr:rowOff>
    </xdr:from>
    <xdr:to>
      <xdr:col>64</xdr:col>
      <xdr:colOff>152400</xdr:colOff>
      <xdr:row>60</xdr:row>
      <xdr:rowOff>126471</xdr:rowOff>
    </xdr:to>
    <xdr:sp macro="" textlink="">
      <xdr:nvSpPr>
        <xdr:cNvPr id="349" name="楕円 348"/>
        <xdr:cNvSpPr/>
      </xdr:nvSpPr>
      <xdr:spPr>
        <a:xfrm>
          <a:off x="13462000" y="1031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136648</xdr:rowOff>
    </xdr:from>
    <xdr:ext cx="762000" cy="259045"/>
    <xdr:sp macro="" textlink="">
      <xdr:nvSpPr>
        <xdr:cNvPr id="350" name="テキスト ボックス 349"/>
        <xdr:cNvSpPr txBox="1"/>
      </xdr:nvSpPr>
      <xdr:spPr>
        <a:xfrm>
          <a:off x="13131800" y="10080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平成２７年度までは、大型投資事業の適切な取捨選択の結果、類似団体平均を下回り、減少傾向にあったが、平成２９年度には土地開発公社が先行取得した土地について買収を行ったことなどから０．４ポイント増加した。今後とも、緊急度・住民ニーズを的確に把握した事業の選択により、起債に大きく頼ることのない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28575</xdr:rowOff>
    </xdr:from>
    <xdr:to>
      <xdr:col>81</xdr:col>
      <xdr:colOff>44450</xdr:colOff>
      <xdr:row>43</xdr:row>
      <xdr:rowOff>119380</xdr:rowOff>
    </xdr:to>
    <xdr:cxnSp macro="">
      <xdr:nvCxnSpPr>
        <xdr:cNvPr id="375" name="直線コネクタ 374"/>
        <xdr:cNvCxnSpPr/>
      </xdr:nvCxnSpPr>
      <xdr:spPr>
        <a:xfrm flipV="1">
          <a:off x="17018000" y="6200775"/>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91457</xdr:rowOff>
    </xdr:from>
    <xdr:ext cx="762000" cy="259045"/>
    <xdr:sp macro="" textlink="">
      <xdr:nvSpPr>
        <xdr:cNvPr id="376" name="公債費負担の状況最小値テキスト"/>
        <xdr:cNvSpPr txBox="1"/>
      </xdr:nvSpPr>
      <xdr:spPr>
        <a:xfrm>
          <a:off x="17106900" y="746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119380</xdr:rowOff>
    </xdr:from>
    <xdr:to>
      <xdr:col>81</xdr:col>
      <xdr:colOff>133350</xdr:colOff>
      <xdr:row>43</xdr:row>
      <xdr:rowOff>119380</xdr:rowOff>
    </xdr:to>
    <xdr:cxnSp macro="">
      <xdr:nvCxnSpPr>
        <xdr:cNvPr id="377" name="直線コネクタ 376"/>
        <xdr:cNvCxnSpPr/>
      </xdr:nvCxnSpPr>
      <xdr:spPr>
        <a:xfrm>
          <a:off x="16929100" y="74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114952</xdr:rowOff>
    </xdr:from>
    <xdr:ext cx="762000" cy="259045"/>
    <xdr:sp macro="" textlink="">
      <xdr:nvSpPr>
        <xdr:cNvPr id="378" name="公債費負担の状況最大値テキスト"/>
        <xdr:cNvSpPr txBox="1"/>
      </xdr:nvSpPr>
      <xdr:spPr>
        <a:xfrm>
          <a:off x="17106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28575</xdr:rowOff>
    </xdr:from>
    <xdr:to>
      <xdr:col>81</xdr:col>
      <xdr:colOff>133350</xdr:colOff>
      <xdr:row>36</xdr:row>
      <xdr:rowOff>28575</xdr:rowOff>
    </xdr:to>
    <xdr:cxnSp macro="">
      <xdr:nvCxnSpPr>
        <xdr:cNvPr id="379" name="直線コネクタ 378"/>
        <xdr:cNvCxnSpPr/>
      </xdr:nvCxnSpPr>
      <xdr:spPr>
        <a:xfrm>
          <a:off x="16929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147638</xdr:rowOff>
    </xdr:from>
    <xdr:to>
      <xdr:col>81</xdr:col>
      <xdr:colOff>44450</xdr:colOff>
      <xdr:row>40</xdr:row>
      <xdr:rowOff>318</xdr:rowOff>
    </xdr:to>
    <xdr:cxnSp macro="">
      <xdr:nvCxnSpPr>
        <xdr:cNvPr id="380" name="直線コネクタ 379"/>
        <xdr:cNvCxnSpPr/>
      </xdr:nvCxnSpPr>
      <xdr:spPr>
        <a:xfrm>
          <a:off x="16179800" y="6834188"/>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59072</xdr:rowOff>
    </xdr:from>
    <xdr:ext cx="762000" cy="259045"/>
    <xdr:sp macro="" textlink="">
      <xdr:nvSpPr>
        <xdr:cNvPr id="381" name="公債費負担の状況平均値テキスト"/>
        <xdr:cNvSpPr txBox="1"/>
      </xdr:nvSpPr>
      <xdr:spPr>
        <a:xfrm>
          <a:off x="17106900" y="657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42545</xdr:rowOff>
    </xdr:from>
    <xdr:to>
      <xdr:col>81</xdr:col>
      <xdr:colOff>95250</xdr:colOff>
      <xdr:row>39</xdr:row>
      <xdr:rowOff>144145</xdr:rowOff>
    </xdr:to>
    <xdr:sp macro="" textlink="">
      <xdr:nvSpPr>
        <xdr:cNvPr id="382" name="フローチャート: 判断 381"/>
        <xdr:cNvSpPr/>
      </xdr:nvSpPr>
      <xdr:spPr>
        <a:xfrm>
          <a:off x="169672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81280</xdr:rowOff>
    </xdr:from>
    <xdr:to>
      <xdr:col>77</xdr:col>
      <xdr:colOff>44450</xdr:colOff>
      <xdr:row>39</xdr:row>
      <xdr:rowOff>147638</xdr:rowOff>
    </xdr:to>
    <xdr:cxnSp macro="">
      <xdr:nvCxnSpPr>
        <xdr:cNvPr id="383" name="直線コネクタ 382"/>
        <xdr:cNvCxnSpPr/>
      </xdr:nvCxnSpPr>
      <xdr:spPr>
        <a:xfrm>
          <a:off x="15290800" y="6767830"/>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60643</xdr:rowOff>
    </xdr:from>
    <xdr:to>
      <xdr:col>77</xdr:col>
      <xdr:colOff>95250</xdr:colOff>
      <xdr:row>39</xdr:row>
      <xdr:rowOff>162243</xdr:rowOff>
    </xdr:to>
    <xdr:sp macro="" textlink="">
      <xdr:nvSpPr>
        <xdr:cNvPr id="384" name="フローチャート: 判断 383"/>
        <xdr:cNvSpPr/>
      </xdr:nvSpPr>
      <xdr:spPr>
        <a:xfrm>
          <a:off x="161290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970</xdr:rowOff>
    </xdr:from>
    <xdr:ext cx="736600" cy="259045"/>
    <xdr:sp macro="" textlink="">
      <xdr:nvSpPr>
        <xdr:cNvPr id="385" name="テキスト ボックス 384"/>
        <xdr:cNvSpPr txBox="1"/>
      </xdr:nvSpPr>
      <xdr:spPr>
        <a:xfrm>
          <a:off x="15798800" y="6516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81280</xdr:rowOff>
    </xdr:from>
    <xdr:to>
      <xdr:col>72</xdr:col>
      <xdr:colOff>203200</xdr:colOff>
      <xdr:row>39</xdr:row>
      <xdr:rowOff>123507</xdr:rowOff>
    </xdr:to>
    <xdr:cxnSp macro="">
      <xdr:nvCxnSpPr>
        <xdr:cNvPr id="386" name="直線コネクタ 385"/>
        <xdr:cNvCxnSpPr/>
      </xdr:nvCxnSpPr>
      <xdr:spPr>
        <a:xfrm flipV="1">
          <a:off x="14401800" y="6767830"/>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66675</xdr:rowOff>
    </xdr:from>
    <xdr:to>
      <xdr:col>73</xdr:col>
      <xdr:colOff>44450</xdr:colOff>
      <xdr:row>39</xdr:row>
      <xdr:rowOff>168275</xdr:rowOff>
    </xdr:to>
    <xdr:sp macro="" textlink="">
      <xdr:nvSpPr>
        <xdr:cNvPr id="387" name="フローチャート: 判断 386"/>
        <xdr:cNvSpPr/>
      </xdr:nvSpPr>
      <xdr:spPr>
        <a:xfrm>
          <a:off x="15240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153052</xdr:rowOff>
    </xdr:from>
    <xdr:ext cx="762000" cy="259045"/>
    <xdr:sp macro="" textlink="">
      <xdr:nvSpPr>
        <xdr:cNvPr id="388" name="テキスト ボックス 387"/>
        <xdr:cNvSpPr txBox="1"/>
      </xdr:nvSpPr>
      <xdr:spPr>
        <a:xfrm>
          <a:off x="14909800" y="683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123507</xdr:rowOff>
    </xdr:from>
    <xdr:to>
      <xdr:col>68</xdr:col>
      <xdr:colOff>152400</xdr:colOff>
      <xdr:row>40</xdr:row>
      <xdr:rowOff>24447</xdr:rowOff>
    </xdr:to>
    <xdr:cxnSp macro="">
      <xdr:nvCxnSpPr>
        <xdr:cNvPr id="389" name="直線コネクタ 388"/>
        <xdr:cNvCxnSpPr/>
      </xdr:nvCxnSpPr>
      <xdr:spPr>
        <a:xfrm flipV="1">
          <a:off x="13512800" y="681005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3810</xdr:rowOff>
    </xdr:from>
    <xdr:to>
      <xdr:col>68</xdr:col>
      <xdr:colOff>203200</xdr:colOff>
      <xdr:row>40</xdr:row>
      <xdr:rowOff>105410</xdr:rowOff>
    </xdr:to>
    <xdr:sp macro="" textlink="">
      <xdr:nvSpPr>
        <xdr:cNvPr id="390" name="フローチャート: 判断 389"/>
        <xdr:cNvSpPr/>
      </xdr:nvSpPr>
      <xdr:spPr>
        <a:xfrm>
          <a:off x="14351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90187</xdr:rowOff>
    </xdr:from>
    <xdr:ext cx="762000" cy="259045"/>
    <xdr:sp macro="" textlink="">
      <xdr:nvSpPr>
        <xdr:cNvPr id="391" name="テキスト ボックス 390"/>
        <xdr:cNvSpPr txBox="1"/>
      </xdr:nvSpPr>
      <xdr:spPr>
        <a:xfrm>
          <a:off x="14020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52070</xdr:rowOff>
    </xdr:from>
    <xdr:to>
      <xdr:col>64</xdr:col>
      <xdr:colOff>152400</xdr:colOff>
      <xdr:row>40</xdr:row>
      <xdr:rowOff>153670</xdr:rowOff>
    </xdr:to>
    <xdr:sp macro="" textlink="">
      <xdr:nvSpPr>
        <xdr:cNvPr id="392" name="フローチャート: 判断 391"/>
        <xdr:cNvSpPr/>
      </xdr:nvSpPr>
      <xdr:spPr>
        <a:xfrm>
          <a:off x="13462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138447</xdr:rowOff>
    </xdr:from>
    <xdr:ext cx="762000" cy="259045"/>
    <xdr:sp macro="" textlink="">
      <xdr:nvSpPr>
        <xdr:cNvPr id="393" name="テキスト ボックス 392"/>
        <xdr:cNvSpPr txBox="1"/>
      </xdr:nvSpPr>
      <xdr:spPr>
        <a:xfrm>
          <a:off x="13131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120968</xdr:rowOff>
    </xdr:from>
    <xdr:to>
      <xdr:col>81</xdr:col>
      <xdr:colOff>95250</xdr:colOff>
      <xdr:row>40</xdr:row>
      <xdr:rowOff>51118</xdr:rowOff>
    </xdr:to>
    <xdr:sp macro="" textlink="">
      <xdr:nvSpPr>
        <xdr:cNvPr id="399" name="楕円 398"/>
        <xdr:cNvSpPr/>
      </xdr:nvSpPr>
      <xdr:spPr>
        <a:xfrm>
          <a:off x="16967200" y="680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93045</xdr:rowOff>
    </xdr:from>
    <xdr:ext cx="762000" cy="259045"/>
    <xdr:sp macro="" textlink="">
      <xdr:nvSpPr>
        <xdr:cNvPr id="400" name="公債費負担の状況該当値テキスト"/>
        <xdr:cNvSpPr txBox="1"/>
      </xdr:nvSpPr>
      <xdr:spPr>
        <a:xfrm>
          <a:off x="17106900" y="6779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96838</xdr:rowOff>
    </xdr:from>
    <xdr:to>
      <xdr:col>77</xdr:col>
      <xdr:colOff>95250</xdr:colOff>
      <xdr:row>40</xdr:row>
      <xdr:rowOff>26988</xdr:rowOff>
    </xdr:to>
    <xdr:sp macro="" textlink="">
      <xdr:nvSpPr>
        <xdr:cNvPr id="401" name="楕円 400"/>
        <xdr:cNvSpPr/>
      </xdr:nvSpPr>
      <xdr:spPr>
        <a:xfrm>
          <a:off x="16129000" y="678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11765</xdr:rowOff>
    </xdr:from>
    <xdr:ext cx="736600" cy="259045"/>
    <xdr:sp macro="" textlink="">
      <xdr:nvSpPr>
        <xdr:cNvPr id="402" name="テキスト ボックス 401"/>
        <xdr:cNvSpPr txBox="1"/>
      </xdr:nvSpPr>
      <xdr:spPr>
        <a:xfrm>
          <a:off x="15798800" y="686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30480</xdr:rowOff>
    </xdr:from>
    <xdr:to>
      <xdr:col>73</xdr:col>
      <xdr:colOff>44450</xdr:colOff>
      <xdr:row>39</xdr:row>
      <xdr:rowOff>132080</xdr:rowOff>
    </xdr:to>
    <xdr:sp macro="" textlink="">
      <xdr:nvSpPr>
        <xdr:cNvPr id="403" name="楕円 402"/>
        <xdr:cNvSpPr/>
      </xdr:nvSpPr>
      <xdr:spPr>
        <a:xfrm>
          <a:off x="15240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142257</xdr:rowOff>
    </xdr:from>
    <xdr:ext cx="762000" cy="259045"/>
    <xdr:sp macro="" textlink="">
      <xdr:nvSpPr>
        <xdr:cNvPr id="404" name="テキスト ボックス 403"/>
        <xdr:cNvSpPr txBox="1"/>
      </xdr:nvSpPr>
      <xdr:spPr>
        <a:xfrm>
          <a:off x="14909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72707</xdr:rowOff>
    </xdr:from>
    <xdr:to>
      <xdr:col>68</xdr:col>
      <xdr:colOff>203200</xdr:colOff>
      <xdr:row>40</xdr:row>
      <xdr:rowOff>2857</xdr:rowOff>
    </xdr:to>
    <xdr:sp macro="" textlink="">
      <xdr:nvSpPr>
        <xdr:cNvPr id="405" name="楕円 404"/>
        <xdr:cNvSpPr/>
      </xdr:nvSpPr>
      <xdr:spPr>
        <a:xfrm>
          <a:off x="14351000" y="675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13034</xdr:rowOff>
    </xdr:from>
    <xdr:ext cx="762000" cy="259045"/>
    <xdr:sp macro="" textlink="">
      <xdr:nvSpPr>
        <xdr:cNvPr id="406" name="テキスト ボックス 405"/>
        <xdr:cNvSpPr txBox="1"/>
      </xdr:nvSpPr>
      <xdr:spPr>
        <a:xfrm>
          <a:off x="14020800" y="652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145097</xdr:rowOff>
    </xdr:from>
    <xdr:to>
      <xdr:col>64</xdr:col>
      <xdr:colOff>152400</xdr:colOff>
      <xdr:row>40</xdr:row>
      <xdr:rowOff>75247</xdr:rowOff>
    </xdr:to>
    <xdr:sp macro="" textlink="">
      <xdr:nvSpPr>
        <xdr:cNvPr id="407" name="楕円 406"/>
        <xdr:cNvSpPr/>
      </xdr:nvSpPr>
      <xdr:spPr>
        <a:xfrm>
          <a:off x="13462000" y="683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85424</xdr:rowOff>
    </xdr:from>
    <xdr:ext cx="762000" cy="259045"/>
    <xdr:sp macro="" textlink="">
      <xdr:nvSpPr>
        <xdr:cNvPr id="408" name="テキスト ボックス 407"/>
        <xdr:cNvSpPr txBox="1"/>
      </xdr:nvSpPr>
      <xdr:spPr>
        <a:xfrm>
          <a:off x="13131800" y="6600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平成２７年度に至るまで毎年度比率を下げ、平成２７年度からは将来負担比率が生じていない。主な要因としては、計画的な地方債発行額の抑制及び大規模事業の財源とした既発行地方債の償還終了等による地方債現在高の減が挙げられる。しかしながら、平成２９年度からは生涯学習センターの建設に伴う特定目的基金の取り崩し及び多額の地方債発行を予定しており、今後将来負担比率の大きな増加が見込まれるため、交付税算入率の高い地方債を優先的に活用する等、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37" name="直線コネクタ 436"/>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38" name="将来負担の状況最小値テキスト"/>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39" name="直線コネクタ 438"/>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13</xdr:row>
      <xdr:rowOff>169164</xdr:rowOff>
    </xdr:from>
    <xdr:to>
      <xdr:col>68</xdr:col>
      <xdr:colOff>152400</xdr:colOff>
      <xdr:row>14</xdr:row>
      <xdr:rowOff>43561</xdr:rowOff>
    </xdr:to>
    <xdr:cxnSp macro="">
      <xdr:nvCxnSpPr>
        <xdr:cNvPr id="442" name="直線コネクタ 441"/>
        <xdr:cNvCxnSpPr/>
      </xdr:nvCxnSpPr>
      <xdr:spPr>
        <a:xfrm flipV="1">
          <a:off x="13512800" y="2398014"/>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148226</xdr:rowOff>
    </xdr:from>
    <xdr:ext cx="762000" cy="259045"/>
    <xdr:sp macro="" textlink="">
      <xdr:nvSpPr>
        <xdr:cNvPr id="443" name="将来負担の状況平均値テキスト"/>
        <xdr:cNvSpPr txBox="1"/>
      </xdr:nvSpPr>
      <xdr:spPr>
        <a:xfrm>
          <a:off x="17106900" y="2548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4699</xdr:rowOff>
    </xdr:from>
    <xdr:to>
      <xdr:col>81</xdr:col>
      <xdr:colOff>95250</xdr:colOff>
      <xdr:row>15</xdr:row>
      <xdr:rowOff>106299</xdr:rowOff>
    </xdr:to>
    <xdr:sp macro="" textlink="">
      <xdr:nvSpPr>
        <xdr:cNvPr id="444" name="フローチャート: 判断 443"/>
        <xdr:cNvSpPr/>
      </xdr:nvSpPr>
      <xdr:spPr>
        <a:xfrm>
          <a:off x="169672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32046</xdr:rowOff>
    </xdr:from>
    <xdr:to>
      <xdr:col>77</xdr:col>
      <xdr:colOff>95250</xdr:colOff>
      <xdr:row>15</xdr:row>
      <xdr:rowOff>133646</xdr:rowOff>
    </xdr:to>
    <xdr:sp macro="" textlink="">
      <xdr:nvSpPr>
        <xdr:cNvPr id="445" name="フローチャート: 判断 444"/>
        <xdr:cNvSpPr/>
      </xdr:nvSpPr>
      <xdr:spPr>
        <a:xfrm>
          <a:off x="16129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143823</xdr:rowOff>
    </xdr:from>
    <xdr:ext cx="736600" cy="259045"/>
    <xdr:sp macro="" textlink="">
      <xdr:nvSpPr>
        <xdr:cNvPr id="446" name="テキスト ボックス 445"/>
        <xdr:cNvSpPr txBox="1"/>
      </xdr:nvSpPr>
      <xdr:spPr>
        <a:xfrm>
          <a:off x="15798800" y="2372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18373</xdr:rowOff>
    </xdr:from>
    <xdr:to>
      <xdr:col>73</xdr:col>
      <xdr:colOff>44450</xdr:colOff>
      <xdr:row>15</xdr:row>
      <xdr:rowOff>119973</xdr:rowOff>
    </xdr:to>
    <xdr:sp macro="" textlink="">
      <xdr:nvSpPr>
        <xdr:cNvPr id="447" name="フローチャート: 判断 446"/>
        <xdr:cNvSpPr/>
      </xdr:nvSpPr>
      <xdr:spPr>
        <a:xfrm>
          <a:off x="152400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130150</xdr:rowOff>
    </xdr:from>
    <xdr:ext cx="762000" cy="259045"/>
    <xdr:sp macro="" textlink="">
      <xdr:nvSpPr>
        <xdr:cNvPr id="448" name="テキスト ボックス 447"/>
        <xdr:cNvSpPr txBox="1"/>
      </xdr:nvSpPr>
      <xdr:spPr>
        <a:xfrm>
          <a:off x="14909800" y="2359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117306</xdr:rowOff>
    </xdr:from>
    <xdr:to>
      <xdr:col>68</xdr:col>
      <xdr:colOff>203200</xdr:colOff>
      <xdr:row>16</xdr:row>
      <xdr:rowOff>47456</xdr:rowOff>
    </xdr:to>
    <xdr:sp macro="" textlink="">
      <xdr:nvSpPr>
        <xdr:cNvPr id="449" name="フローチャート: 判断 448"/>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32233</xdr:rowOff>
    </xdr:from>
    <xdr:ext cx="762000" cy="259045"/>
    <xdr:sp macro="" textlink="">
      <xdr:nvSpPr>
        <xdr:cNvPr id="450" name="テキスト ボックス 449"/>
        <xdr:cNvSpPr txBox="1"/>
      </xdr:nvSpPr>
      <xdr:spPr>
        <a:xfrm>
          <a:off x="14020800" y="27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1" name="フローチャート: 判断 450"/>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67623</xdr:rowOff>
    </xdr:from>
    <xdr:ext cx="762000" cy="259045"/>
    <xdr:sp macro="" textlink="">
      <xdr:nvSpPr>
        <xdr:cNvPr id="452" name="テキスト ボックス 451"/>
        <xdr:cNvSpPr txBox="1"/>
      </xdr:nvSpPr>
      <xdr:spPr>
        <a:xfrm>
          <a:off x="13131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118364</xdr:rowOff>
    </xdr:from>
    <xdr:to>
      <xdr:col>68</xdr:col>
      <xdr:colOff>203200</xdr:colOff>
      <xdr:row>14</xdr:row>
      <xdr:rowOff>48514</xdr:rowOff>
    </xdr:to>
    <xdr:sp macro="" textlink="">
      <xdr:nvSpPr>
        <xdr:cNvPr id="458" name="楕円 457"/>
        <xdr:cNvSpPr/>
      </xdr:nvSpPr>
      <xdr:spPr>
        <a:xfrm>
          <a:off x="14351000" y="234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58691</xdr:rowOff>
    </xdr:from>
    <xdr:ext cx="762000" cy="259045"/>
    <xdr:sp macro="" textlink="">
      <xdr:nvSpPr>
        <xdr:cNvPr id="459" name="テキスト ボックス 458"/>
        <xdr:cNvSpPr txBox="1"/>
      </xdr:nvSpPr>
      <xdr:spPr>
        <a:xfrm>
          <a:off x="14020800" y="2116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164211</xdr:rowOff>
    </xdr:from>
    <xdr:to>
      <xdr:col>64</xdr:col>
      <xdr:colOff>152400</xdr:colOff>
      <xdr:row>14</xdr:row>
      <xdr:rowOff>94361</xdr:rowOff>
    </xdr:to>
    <xdr:sp macro="" textlink="">
      <xdr:nvSpPr>
        <xdr:cNvPr id="460" name="楕円 459"/>
        <xdr:cNvSpPr/>
      </xdr:nvSpPr>
      <xdr:spPr>
        <a:xfrm>
          <a:off x="13462000" y="239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104538</xdr:rowOff>
    </xdr:from>
    <xdr:ext cx="762000" cy="259045"/>
    <xdr:sp macro="" textlink="">
      <xdr:nvSpPr>
        <xdr:cNvPr id="461" name="テキスト ボックス 460"/>
        <xdr:cNvSpPr txBox="1"/>
      </xdr:nvSpPr>
      <xdr:spPr>
        <a:xfrm>
          <a:off x="13131800" y="216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埼玉県白岡市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52,539
52,138
24.92
15,495,077
14,676,081
625,024
9,846,457
11,798,441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人件費に係る経常収支比率は、平成２５年度決算より類似団体平均より低くなったところであるが、要因としてはゴミ処理業務、火葬業務を一部事務組合で行っていたことに加え、新たに消防業務を一部事務組合で行うこととなったためである。一部事務組合の人件費に充てる負担金を合計した場合には、類似団体平均を上回ることとなることから、今後は負担金として支出する分も含めた人件費関係経費全体について抑制す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66040</xdr:rowOff>
    </xdr:to>
    <xdr:cxnSp macro="">
      <xdr:nvCxnSpPr>
        <xdr:cNvPr id="61" name="直線コネクタ 60"/>
        <xdr:cNvCxnSpPr/>
      </xdr:nvCxnSpPr>
      <xdr:spPr>
        <a:xfrm flipV="1">
          <a:off x="4826000" y="582676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20320</xdr:rowOff>
    </xdr:from>
    <xdr:to>
      <xdr:col>24</xdr:col>
      <xdr:colOff>25400</xdr:colOff>
      <xdr:row>36</xdr:row>
      <xdr:rowOff>27940</xdr:rowOff>
    </xdr:to>
    <xdr:cxnSp macro="">
      <xdr:nvCxnSpPr>
        <xdr:cNvPr id="66" name="直線コネクタ 65"/>
        <xdr:cNvCxnSpPr/>
      </xdr:nvCxnSpPr>
      <xdr:spPr>
        <a:xfrm>
          <a:off x="3987800" y="61925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86377</xdr:rowOff>
    </xdr:from>
    <xdr:ext cx="762000" cy="259045"/>
    <xdr:sp macro="" textlink="">
      <xdr:nvSpPr>
        <xdr:cNvPr id="67" name="人件費平均値テキスト"/>
        <xdr:cNvSpPr txBox="1"/>
      </xdr:nvSpPr>
      <xdr:spPr>
        <a:xfrm>
          <a:off x="4914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xdr:rowOff>
    </xdr:from>
    <xdr:to>
      <xdr:col>19</xdr:col>
      <xdr:colOff>187325</xdr:colOff>
      <xdr:row>36</xdr:row>
      <xdr:rowOff>20320</xdr:rowOff>
    </xdr:to>
    <xdr:cxnSp macro="">
      <xdr:nvCxnSpPr>
        <xdr:cNvPr id="69" name="直線コネクタ 68"/>
        <xdr:cNvCxnSpPr/>
      </xdr:nvCxnSpPr>
      <xdr:spPr>
        <a:xfrm>
          <a:off x="3098800" y="6184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129540</xdr:rowOff>
    </xdr:from>
    <xdr:to>
      <xdr:col>20</xdr:col>
      <xdr:colOff>38100</xdr:colOff>
      <xdr:row>37</xdr:row>
      <xdr:rowOff>59690</xdr:rowOff>
    </xdr:to>
    <xdr:sp macro="" textlink="">
      <xdr:nvSpPr>
        <xdr:cNvPr id="70" name="フローチャート: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44467</xdr:rowOff>
    </xdr:from>
    <xdr:ext cx="736600" cy="259045"/>
    <xdr:sp macro="" textlink="">
      <xdr:nvSpPr>
        <xdr:cNvPr id="71" name="テキスト ボックス 70"/>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168910</xdr:rowOff>
    </xdr:from>
    <xdr:to>
      <xdr:col>15</xdr:col>
      <xdr:colOff>98425</xdr:colOff>
      <xdr:row>36</xdr:row>
      <xdr:rowOff>12700</xdr:rowOff>
    </xdr:to>
    <xdr:cxnSp macro="">
      <xdr:nvCxnSpPr>
        <xdr:cNvPr id="72" name="直線コネクタ 71"/>
        <xdr:cNvCxnSpPr/>
      </xdr:nvCxnSpPr>
      <xdr:spPr>
        <a:xfrm>
          <a:off x="2209800" y="6169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74" name="テキスト ボックス 73"/>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123190</xdr:rowOff>
    </xdr:from>
    <xdr:to>
      <xdr:col>11</xdr:col>
      <xdr:colOff>9525</xdr:colOff>
      <xdr:row>35</xdr:row>
      <xdr:rowOff>168910</xdr:rowOff>
    </xdr:to>
    <xdr:cxnSp macro="">
      <xdr:nvCxnSpPr>
        <xdr:cNvPr id="75" name="直線コネクタ 74"/>
        <xdr:cNvCxnSpPr/>
      </xdr:nvCxnSpPr>
      <xdr:spPr>
        <a:xfrm>
          <a:off x="1320800" y="6123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148590</xdr:rowOff>
    </xdr:from>
    <xdr:to>
      <xdr:col>24</xdr:col>
      <xdr:colOff>76200</xdr:colOff>
      <xdr:row>36</xdr:row>
      <xdr:rowOff>78740</xdr:rowOff>
    </xdr:to>
    <xdr:sp macro="" textlink="">
      <xdr:nvSpPr>
        <xdr:cNvPr id="85" name="楕円 84"/>
        <xdr:cNvSpPr/>
      </xdr:nvSpPr>
      <xdr:spPr>
        <a:xfrm>
          <a:off x="47752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165117</xdr:rowOff>
    </xdr:from>
    <xdr:ext cx="762000" cy="259045"/>
    <xdr:sp macro="" textlink="">
      <xdr:nvSpPr>
        <xdr:cNvPr id="86" name="人件費該当値テキスト"/>
        <xdr:cNvSpPr txBox="1"/>
      </xdr:nvSpPr>
      <xdr:spPr>
        <a:xfrm>
          <a:off x="49149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140970</xdr:rowOff>
    </xdr:from>
    <xdr:to>
      <xdr:col>20</xdr:col>
      <xdr:colOff>38100</xdr:colOff>
      <xdr:row>36</xdr:row>
      <xdr:rowOff>71120</xdr:rowOff>
    </xdr:to>
    <xdr:sp macro="" textlink="">
      <xdr:nvSpPr>
        <xdr:cNvPr id="87" name="楕円 86"/>
        <xdr:cNvSpPr/>
      </xdr:nvSpPr>
      <xdr:spPr>
        <a:xfrm>
          <a:off x="3937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81297</xdr:rowOff>
    </xdr:from>
    <xdr:ext cx="736600" cy="259045"/>
    <xdr:sp macro="" textlink="">
      <xdr:nvSpPr>
        <xdr:cNvPr id="88" name="テキスト ボックス 87"/>
        <xdr:cNvSpPr txBox="1"/>
      </xdr:nvSpPr>
      <xdr:spPr>
        <a:xfrm>
          <a:off x="3606800" y="591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133350</xdr:rowOff>
    </xdr:from>
    <xdr:to>
      <xdr:col>15</xdr:col>
      <xdr:colOff>149225</xdr:colOff>
      <xdr:row>36</xdr:row>
      <xdr:rowOff>63500</xdr:rowOff>
    </xdr:to>
    <xdr:sp macro="" textlink="">
      <xdr:nvSpPr>
        <xdr:cNvPr id="89" name="楕円 88"/>
        <xdr:cNvSpPr/>
      </xdr:nvSpPr>
      <xdr:spPr>
        <a:xfrm>
          <a:off x="3048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73677</xdr:rowOff>
    </xdr:from>
    <xdr:ext cx="762000" cy="259045"/>
    <xdr:sp macro="" textlink="">
      <xdr:nvSpPr>
        <xdr:cNvPr id="90" name="テキスト ボックス 89"/>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118110</xdr:rowOff>
    </xdr:from>
    <xdr:to>
      <xdr:col>11</xdr:col>
      <xdr:colOff>60325</xdr:colOff>
      <xdr:row>36</xdr:row>
      <xdr:rowOff>48260</xdr:rowOff>
    </xdr:to>
    <xdr:sp macro="" textlink="">
      <xdr:nvSpPr>
        <xdr:cNvPr id="91" name="楕円 90"/>
        <xdr:cNvSpPr/>
      </xdr:nvSpPr>
      <xdr:spPr>
        <a:xfrm>
          <a:off x="2159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58437</xdr:rowOff>
    </xdr:from>
    <xdr:ext cx="762000" cy="259045"/>
    <xdr:sp macro="" textlink="">
      <xdr:nvSpPr>
        <xdr:cNvPr id="92" name="テキスト ボックス 91"/>
        <xdr:cNvSpPr txBox="1"/>
      </xdr:nvSpPr>
      <xdr:spPr>
        <a:xfrm>
          <a:off x="1828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72390</xdr:rowOff>
    </xdr:from>
    <xdr:to>
      <xdr:col>6</xdr:col>
      <xdr:colOff>171450</xdr:colOff>
      <xdr:row>36</xdr:row>
      <xdr:rowOff>2540</xdr:rowOff>
    </xdr:to>
    <xdr:sp macro="" textlink="">
      <xdr:nvSpPr>
        <xdr:cNvPr id="93" name="楕円 92"/>
        <xdr:cNvSpPr/>
      </xdr:nvSpPr>
      <xdr:spPr>
        <a:xfrm>
          <a:off x="1270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12717</xdr:rowOff>
    </xdr:from>
    <xdr:ext cx="762000" cy="259045"/>
    <xdr:sp macro="" textlink="">
      <xdr:nvSpPr>
        <xdr:cNvPr id="94" name="テキスト ボックス 93"/>
        <xdr:cNvSpPr txBox="1"/>
      </xdr:nvSpPr>
      <xdr:spPr>
        <a:xfrm>
          <a:off x="939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物件費に係る経常収支比率は前年度比０．５ポイント増加している。現在、施設の維持管理業務の大部分を民間事業者等への業務委託や指定管理としていることによるものである。今後も効率的な行政運営を図るため、民間事業者への業務委託の推進、指定管理者制度導入施設の拡大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131572</xdr:rowOff>
    </xdr:from>
    <xdr:to>
      <xdr:col>82</xdr:col>
      <xdr:colOff>107950</xdr:colOff>
      <xdr:row>21</xdr:row>
      <xdr:rowOff>69850</xdr:rowOff>
    </xdr:to>
    <xdr:cxnSp macro="">
      <xdr:nvCxnSpPr>
        <xdr:cNvPr id="120" name="直線コネクタ 119"/>
        <xdr:cNvCxnSpPr/>
      </xdr:nvCxnSpPr>
      <xdr:spPr>
        <a:xfrm flipV="1">
          <a:off x="16510000" y="2188972"/>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46499</xdr:rowOff>
    </xdr:from>
    <xdr:ext cx="762000" cy="259045"/>
    <xdr:sp macro="" textlink="">
      <xdr:nvSpPr>
        <xdr:cNvPr id="123" name="物件費最大値テキスト"/>
        <xdr:cNvSpPr txBox="1"/>
      </xdr:nvSpPr>
      <xdr:spPr>
        <a:xfrm>
          <a:off x="16598900" y="193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131572</xdr:rowOff>
    </xdr:from>
    <xdr:to>
      <xdr:col>82</xdr:col>
      <xdr:colOff>196850</xdr:colOff>
      <xdr:row>12</xdr:row>
      <xdr:rowOff>131572</xdr:rowOff>
    </xdr:to>
    <xdr:cxnSp macro="">
      <xdr:nvCxnSpPr>
        <xdr:cNvPr id="124" name="直線コネクタ 123"/>
        <xdr:cNvCxnSpPr/>
      </xdr:nvCxnSpPr>
      <xdr:spPr>
        <a:xfrm>
          <a:off x="16421100" y="218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40132</xdr:rowOff>
    </xdr:from>
    <xdr:to>
      <xdr:col>82</xdr:col>
      <xdr:colOff>107950</xdr:colOff>
      <xdr:row>16</xdr:row>
      <xdr:rowOff>85852</xdr:rowOff>
    </xdr:to>
    <xdr:cxnSp macro="">
      <xdr:nvCxnSpPr>
        <xdr:cNvPr id="125" name="直線コネクタ 124"/>
        <xdr:cNvCxnSpPr/>
      </xdr:nvCxnSpPr>
      <xdr:spPr>
        <a:xfrm>
          <a:off x="15671800" y="278333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16273</xdr:rowOff>
    </xdr:from>
    <xdr:ext cx="762000" cy="259045"/>
    <xdr:sp macro="" textlink="">
      <xdr:nvSpPr>
        <xdr:cNvPr id="126" name="物件費平均値テキスト"/>
        <xdr:cNvSpPr txBox="1"/>
      </xdr:nvSpPr>
      <xdr:spPr>
        <a:xfrm>
          <a:off x="16598900" y="2759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44196</xdr:rowOff>
    </xdr:from>
    <xdr:to>
      <xdr:col>82</xdr:col>
      <xdr:colOff>158750</xdr:colOff>
      <xdr:row>16</xdr:row>
      <xdr:rowOff>145796</xdr:rowOff>
    </xdr:to>
    <xdr:sp macro="" textlink="">
      <xdr:nvSpPr>
        <xdr:cNvPr id="127" name="フローチャート: 判断 126"/>
        <xdr:cNvSpPr/>
      </xdr:nvSpPr>
      <xdr:spPr>
        <a:xfrm>
          <a:off x="164592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3556</xdr:rowOff>
    </xdr:from>
    <xdr:to>
      <xdr:col>78</xdr:col>
      <xdr:colOff>69850</xdr:colOff>
      <xdr:row>16</xdr:row>
      <xdr:rowOff>40132</xdr:rowOff>
    </xdr:to>
    <xdr:cxnSp macro="">
      <xdr:nvCxnSpPr>
        <xdr:cNvPr id="128" name="直線コネクタ 127"/>
        <xdr:cNvCxnSpPr/>
      </xdr:nvCxnSpPr>
      <xdr:spPr>
        <a:xfrm>
          <a:off x="14782800" y="27467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35052</xdr:rowOff>
    </xdr:from>
    <xdr:to>
      <xdr:col>78</xdr:col>
      <xdr:colOff>120650</xdr:colOff>
      <xdr:row>16</xdr:row>
      <xdr:rowOff>136652</xdr:rowOff>
    </xdr:to>
    <xdr:sp macro="" textlink="">
      <xdr:nvSpPr>
        <xdr:cNvPr id="129" name="フローチャート: 判断 128"/>
        <xdr:cNvSpPr/>
      </xdr:nvSpPr>
      <xdr:spPr>
        <a:xfrm>
          <a:off x="15621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121429</xdr:rowOff>
    </xdr:from>
    <xdr:ext cx="736600" cy="259045"/>
    <xdr:sp macro="" textlink="">
      <xdr:nvSpPr>
        <xdr:cNvPr id="130" name="テキスト ボックス 129"/>
        <xdr:cNvSpPr txBox="1"/>
      </xdr:nvSpPr>
      <xdr:spPr>
        <a:xfrm>
          <a:off x="15290800" y="2864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3556</xdr:rowOff>
    </xdr:from>
    <xdr:to>
      <xdr:col>73</xdr:col>
      <xdr:colOff>180975</xdr:colOff>
      <xdr:row>16</xdr:row>
      <xdr:rowOff>49276</xdr:rowOff>
    </xdr:to>
    <xdr:cxnSp macro="">
      <xdr:nvCxnSpPr>
        <xdr:cNvPr id="131" name="直線コネクタ 130"/>
        <xdr:cNvCxnSpPr/>
      </xdr:nvCxnSpPr>
      <xdr:spPr>
        <a:xfrm flipV="1">
          <a:off x="13893800" y="27467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2" name="フローチャート: 判断 131"/>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66565</xdr:rowOff>
    </xdr:from>
    <xdr:ext cx="762000" cy="259045"/>
    <xdr:sp macro="" textlink="">
      <xdr:nvSpPr>
        <xdr:cNvPr id="133" name="テキスト ボックス 132"/>
        <xdr:cNvSpPr txBox="1"/>
      </xdr:nvSpPr>
      <xdr:spPr>
        <a:xfrm>
          <a:off x="14401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49276</xdr:rowOff>
    </xdr:from>
    <xdr:to>
      <xdr:col>69</xdr:col>
      <xdr:colOff>92075</xdr:colOff>
      <xdr:row>16</xdr:row>
      <xdr:rowOff>49276</xdr:rowOff>
    </xdr:to>
    <xdr:cxnSp macro="">
      <xdr:nvCxnSpPr>
        <xdr:cNvPr id="134" name="直線コネクタ 133"/>
        <xdr:cNvCxnSpPr/>
      </xdr:nvCxnSpPr>
      <xdr:spPr>
        <a:xfrm>
          <a:off x="13004800" y="2792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96774</xdr:rowOff>
    </xdr:from>
    <xdr:to>
      <xdr:col>69</xdr:col>
      <xdr:colOff>142875</xdr:colOff>
      <xdr:row>16</xdr:row>
      <xdr:rowOff>26924</xdr:rowOff>
    </xdr:to>
    <xdr:sp macro="" textlink="">
      <xdr:nvSpPr>
        <xdr:cNvPr id="135" name="フローチャート: 判断 134"/>
        <xdr:cNvSpPr/>
      </xdr:nvSpPr>
      <xdr:spPr>
        <a:xfrm>
          <a:off x="13843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37101</xdr:rowOff>
    </xdr:from>
    <xdr:ext cx="762000" cy="259045"/>
    <xdr:sp macro="" textlink="">
      <xdr:nvSpPr>
        <xdr:cNvPr id="136" name="テキスト ボックス 135"/>
        <xdr:cNvSpPr txBox="1"/>
      </xdr:nvSpPr>
      <xdr:spPr>
        <a:xfrm>
          <a:off x="13512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32766</xdr:rowOff>
    </xdr:from>
    <xdr:to>
      <xdr:col>65</xdr:col>
      <xdr:colOff>53975</xdr:colOff>
      <xdr:row>15</xdr:row>
      <xdr:rowOff>134366</xdr:rowOff>
    </xdr:to>
    <xdr:sp macro="" textlink="">
      <xdr:nvSpPr>
        <xdr:cNvPr id="137" name="フローチャート: 判断 136"/>
        <xdr:cNvSpPr/>
      </xdr:nvSpPr>
      <xdr:spPr>
        <a:xfrm>
          <a:off x="12954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144543</xdr:rowOff>
    </xdr:from>
    <xdr:ext cx="762000" cy="259045"/>
    <xdr:sp macro="" textlink="">
      <xdr:nvSpPr>
        <xdr:cNvPr id="138" name="テキスト ボックス 137"/>
        <xdr:cNvSpPr txBox="1"/>
      </xdr:nvSpPr>
      <xdr:spPr>
        <a:xfrm>
          <a:off x="12623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35052</xdr:rowOff>
    </xdr:from>
    <xdr:to>
      <xdr:col>82</xdr:col>
      <xdr:colOff>158750</xdr:colOff>
      <xdr:row>16</xdr:row>
      <xdr:rowOff>136652</xdr:rowOff>
    </xdr:to>
    <xdr:sp macro="" textlink="">
      <xdr:nvSpPr>
        <xdr:cNvPr id="144" name="楕円 143"/>
        <xdr:cNvSpPr/>
      </xdr:nvSpPr>
      <xdr:spPr>
        <a:xfrm>
          <a:off x="164592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51579</xdr:rowOff>
    </xdr:from>
    <xdr:ext cx="762000" cy="259045"/>
    <xdr:sp macro="" textlink="">
      <xdr:nvSpPr>
        <xdr:cNvPr id="145" name="物件費該当値テキスト"/>
        <xdr:cNvSpPr txBox="1"/>
      </xdr:nvSpPr>
      <xdr:spPr>
        <a:xfrm>
          <a:off x="16598900" y="2623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160782</xdr:rowOff>
    </xdr:from>
    <xdr:to>
      <xdr:col>78</xdr:col>
      <xdr:colOff>120650</xdr:colOff>
      <xdr:row>16</xdr:row>
      <xdr:rowOff>90932</xdr:rowOff>
    </xdr:to>
    <xdr:sp macro="" textlink="">
      <xdr:nvSpPr>
        <xdr:cNvPr id="146" name="楕円 145"/>
        <xdr:cNvSpPr/>
      </xdr:nvSpPr>
      <xdr:spPr>
        <a:xfrm>
          <a:off x="156210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101109</xdr:rowOff>
    </xdr:from>
    <xdr:ext cx="736600" cy="259045"/>
    <xdr:sp macro="" textlink="">
      <xdr:nvSpPr>
        <xdr:cNvPr id="147" name="テキスト ボックス 146"/>
        <xdr:cNvSpPr txBox="1"/>
      </xdr:nvSpPr>
      <xdr:spPr>
        <a:xfrm>
          <a:off x="15290800" y="2501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124206</xdr:rowOff>
    </xdr:from>
    <xdr:to>
      <xdr:col>74</xdr:col>
      <xdr:colOff>31750</xdr:colOff>
      <xdr:row>16</xdr:row>
      <xdr:rowOff>54356</xdr:rowOff>
    </xdr:to>
    <xdr:sp macro="" textlink="">
      <xdr:nvSpPr>
        <xdr:cNvPr id="148" name="楕円 147"/>
        <xdr:cNvSpPr/>
      </xdr:nvSpPr>
      <xdr:spPr>
        <a:xfrm>
          <a:off x="147320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64533</xdr:rowOff>
    </xdr:from>
    <xdr:ext cx="762000" cy="259045"/>
    <xdr:sp macro="" textlink="">
      <xdr:nvSpPr>
        <xdr:cNvPr id="149" name="テキスト ボックス 148"/>
        <xdr:cNvSpPr txBox="1"/>
      </xdr:nvSpPr>
      <xdr:spPr>
        <a:xfrm>
          <a:off x="14401800" y="2464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169926</xdr:rowOff>
    </xdr:from>
    <xdr:to>
      <xdr:col>69</xdr:col>
      <xdr:colOff>142875</xdr:colOff>
      <xdr:row>16</xdr:row>
      <xdr:rowOff>100076</xdr:rowOff>
    </xdr:to>
    <xdr:sp macro="" textlink="">
      <xdr:nvSpPr>
        <xdr:cNvPr id="150" name="楕円 149"/>
        <xdr:cNvSpPr/>
      </xdr:nvSpPr>
      <xdr:spPr>
        <a:xfrm>
          <a:off x="13843000" y="27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84853</xdr:rowOff>
    </xdr:from>
    <xdr:ext cx="762000" cy="259045"/>
    <xdr:sp macro="" textlink="">
      <xdr:nvSpPr>
        <xdr:cNvPr id="151" name="テキスト ボックス 150"/>
        <xdr:cNvSpPr txBox="1"/>
      </xdr:nvSpPr>
      <xdr:spPr>
        <a:xfrm>
          <a:off x="13512800" y="282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169926</xdr:rowOff>
    </xdr:from>
    <xdr:to>
      <xdr:col>65</xdr:col>
      <xdr:colOff>53975</xdr:colOff>
      <xdr:row>16</xdr:row>
      <xdr:rowOff>100076</xdr:rowOff>
    </xdr:to>
    <xdr:sp macro="" textlink="">
      <xdr:nvSpPr>
        <xdr:cNvPr id="152" name="楕円 151"/>
        <xdr:cNvSpPr/>
      </xdr:nvSpPr>
      <xdr:spPr>
        <a:xfrm>
          <a:off x="12954000" y="27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84853</xdr:rowOff>
    </xdr:from>
    <xdr:ext cx="762000" cy="259045"/>
    <xdr:sp macro="" textlink="">
      <xdr:nvSpPr>
        <xdr:cNvPr id="153" name="テキスト ボックス 152"/>
        <xdr:cNvSpPr txBox="1"/>
      </xdr:nvSpPr>
      <xdr:spPr>
        <a:xfrm>
          <a:off x="12623800" y="282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扶助費に係る経常収支比率は類似団体平均を下回っているところではあるが、平成２４年１０月１日の市制施行に伴い生活保護をはじめとする事務が権限移譲となったことから扶助費の決算額が急激に膨らんでいる。生活困窮者の自立を支援する等、財政を圧迫する上昇傾向に歯止めをかけ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61</xdr:row>
      <xdr:rowOff>58965</xdr:rowOff>
    </xdr:to>
    <xdr:cxnSp macro="">
      <xdr:nvCxnSpPr>
        <xdr:cNvPr id="183" name="直線コネクタ 182"/>
        <xdr:cNvCxnSpPr/>
      </xdr:nvCxnSpPr>
      <xdr:spPr>
        <a:xfrm flipV="1">
          <a:off x="4826000" y="9134928"/>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31042</xdr:rowOff>
    </xdr:from>
    <xdr:ext cx="762000" cy="259045"/>
    <xdr:sp macro="" textlink="">
      <xdr:nvSpPr>
        <xdr:cNvPr id="184" name="扶助費最小値テキスト"/>
        <xdr:cNvSpPr txBox="1"/>
      </xdr:nvSpPr>
      <xdr:spPr>
        <a:xfrm>
          <a:off x="4914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58965</xdr:rowOff>
    </xdr:from>
    <xdr:to>
      <xdr:col>24</xdr:col>
      <xdr:colOff>114300</xdr:colOff>
      <xdr:row>61</xdr:row>
      <xdr:rowOff>58965</xdr:rowOff>
    </xdr:to>
    <xdr:cxnSp macro="">
      <xdr:nvCxnSpPr>
        <xdr:cNvPr id="185" name="直線コネクタ 184"/>
        <xdr:cNvCxnSpPr/>
      </xdr:nvCxnSpPr>
      <xdr:spPr>
        <a:xfrm>
          <a:off x="4737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6" name="扶助費最大値テキスト"/>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7" name="直線コネクタ 186"/>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105228</xdr:rowOff>
    </xdr:from>
    <xdr:to>
      <xdr:col>24</xdr:col>
      <xdr:colOff>25400</xdr:colOff>
      <xdr:row>55</xdr:row>
      <xdr:rowOff>42635</xdr:rowOff>
    </xdr:to>
    <xdr:cxnSp macro="">
      <xdr:nvCxnSpPr>
        <xdr:cNvPr id="188" name="直線コネクタ 187"/>
        <xdr:cNvCxnSpPr/>
      </xdr:nvCxnSpPr>
      <xdr:spPr>
        <a:xfrm>
          <a:off x="3987800" y="9363528"/>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53720</xdr:rowOff>
    </xdr:from>
    <xdr:ext cx="762000" cy="259045"/>
    <xdr:sp macro="" textlink="">
      <xdr:nvSpPr>
        <xdr:cNvPr id="189" name="扶助費平均値テキスト"/>
        <xdr:cNvSpPr txBox="1"/>
      </xdr:nvSpPr>
      <xdr:spPr>
        <a:xfrm>
          <a:off x="4914900" y="965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0" name="フローチャート: 判断 189"/>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50800</xdr:rowOff>
    </xdr:from>
    <xdr:to>
      <xdr:col>19</xdr:col>
      <xdr:colOff>187325</xdr:colOff>
      <xdr:row>54</xdr:row>
      <xdr:rowOff>105228</xdr:rowOff>
    </xdr:to>
    <xdr:cxnSp macro="">
      <xdr:nvCxnSpPr>
        <xdr:cNvPr id="191" name="直線コネクタ 190"/>
        <xdr:cNvCxnSpPr/>
      </xdr:nvCxnSpPr>
      <xdr:spPr>
        <a:xfrm>
          <a:off x="3098800" y="93091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27215</xdr:rowOff>
    </xdr:from>
    <xdr:to>
      <xdr:col>20</xdr:col>
      <xdr:colOff>38100</xdr:colOff>
      <xdr:row>56</xdr:row>
      <xdr:rowOff>128815</xdr:rowOff>
    </xdr:to>
    <xdr:sp macro="" textlink="">
      <xdr:nvSpPr>
        <xdr:cNvPr id="192" name="フローチャート: 判断 191"/>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113592</xdr:rowOff>
    </xdr:from>
    <xdr:ext cx="736600" cy="259045"/>
    <xdr:sp macro="" textlink="">
      <xdr:nvSpPr>
        <xdr:cNvPr id="193" name="テキスト ボックス 192"/>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50800</xdr:rowOff>
    </xdr:from>
    <xdr:to>
      <xdr:col>15</xdr:col>
      <xdr:colOff>98425</xdr:colOff>
      <xdr:row>54</xdr:row>
      <xdr:rowOff>72572</xdr:rowOff>
    </xdr:to>
    <xdr:cxnSp macro="">
      <xdr:nvCxnSpPr>
        <xdr:cNvPr id="194" name="直線コネクタ 193"/>
        <xdr:cNvCxnSpPr/>
      </xdr:nvCxnSpPr>
      <xdr:spPr>
        <a:xfrm flipV="1">
          <a:off x="2209800" y="93091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196" name="テキスト ボックス 195"/>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50800</xdr:rowOff>
    </xdr:from>
    <xdr:to>
      <xdr:col>11</xdr:col>
      <xdr:colOff>9525</xdr:colOff>
      <xdr:row>54</xdr:row>
      <xdr:rowOff>72572</xdr:rowOff>
    </xdr:to>
    <xdr:cxnSp macro="">
      <xdr:nvCxnSpPr>
        <xdr:cNvPr id="197" name="直線コネクタ 196"/>
        <xdr:cNvCxnSpPr/>
      </xdr:nvCxnSpPr>
      <xdr:spPr>
        <a:xfrm>
          <a:off x="1320800" y="93091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163285</xdr:rowOff>
    </xdr:from>
    <xdr:to>
      <xdr:col>11</xdr:col>
      <xdr:colOff>60325</xdr:colOff>
      <xdr:row>55</xdr:row>
      <xdr:rowOff>93435</xdr:rowOff>
    </xdr:to>
    <xdr:sp macro="" textlink="">
      <xdr:nvSpPr>
        <xdr:cNvPr id="198" name="フローチャート: 判断 197"/>
        <xdr:cNvSpPr/>
      </xdr:nvSpPr>
      <xdr:spPr>
        <a:xfrm>
          <a:off x="2159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78212</xdr:rowOff>
    </xdr:from>
    <xdr:ext cx="762000" cy="259045"/>
    <xdr:sp macro="" textlink="">
      <xdr:nvSpPr>
        <xdr:cNvPr id="199" name="テキスト ボックス 198"/>
        <xdr:cNvSpPr txBox="1"/>
      </xdr:nvSpPr>
      <xdr:spPr>
        <a:xfrm>
          <a:off x="1828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200" name="フローチャート: 判断 199"/>
        <xdr:cNvSpPr/>
      </xdr:nvSpPr>
      <xdr:spPr>
        <a:xfrm>
          <a:off x="1270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34670</xdr:rowOff>
    </xdr:from>
    <xdr:ext cx="762000" cy="259045"/>
    <xdr:sp macro="" textlink="">
      <xdr:nvSpPr>
        <xdr:cNvPr id="201" name="テキスト ボックス 200"/>
        <xdr:cNvSpPr txBox="1"/>
      </xdr:nvSpPr>
      <xdr:spPr>
        <a:xfrm>
          <a:off x="939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163285</xdr:rowOff>
    </xdr:from>
    <xdr:to>
      <xdr:col>24</xdr:col>
      <xdr:colOff>76200</xdr:colOff>
      <xdr:row>55</xdr:row>
      <xdr:rowOff>93435</xdr:rowOff>
    </xdr:to>
    <xdr:sp macro="" textlink="">
      <xdr:nvSpPr>
        <xdr:cNvPr id="207" name="楕円 206"/>
        <xdr:cNvSpPr/>
      </xdr:nvSpPr>
      <xdr:spPr>
        <a:xfrm>
          <a:off x="47752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8362</xdr:rowOff>
    </xdr:from>
    <xdr:ext cx="762000" cy="259045"/>
    <xdr:sp macro="" textlink="">
      <xdr:nvSpPr>
        <xdr:cNvPr id="208" name="扶助費該当値テキスト"/>
        <xdr:cNvSpPr txBox="1"/>
      </xdr:nvSpPr>
      <xdr:spPr>
        <a:xfrm>
          <a:off x="49149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54428</xdr:rowOff>
    </xdr:from>
    <xdr:to>
      <xdr:col>20</xdr:col>
      <xdr:colOff>38100</xdr:colOff>
      <xdr:row>54</xdr:row>
      <xdr:rowOff>156028</xdr:rowOff>
    </xdr:to>
    <xdr:sp macro="" textlink="">
      <xdr:nvSpPr>
        <xdr:cNvPr id="209" name="楕円 208"/>
        <xdr:cNvSpPr/>
      </xdr:nvSpPr>
      <xdr:spPr>
        <a:xfrm>
          <a:off x="3937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166205</xdr:rowOff>
    </xdr:from>
    <xdr:ext cx="736600" cy="259045"/>
    <xdr:sp macro="" textlink="">
      <xdr:nvSpPr>
        <xdr:cNvPr id="210" name="テキスト ボックス 209"/>
        <xdr:cNvSpPr txBox="1"/>
      </xdr:nvSpPr>
      <xdr:spPr>
        <a:xfrm>
          <a:off x="3606800" y="908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0</xdr:rowOff>
    </xdr:from>
    <xdr:to>
      <xdr:col>15</xdr:col>
      <xdr:colOff>149225</xdr:colOff>
      <xdr:row>54</xdr:row>
      <xdr:rowOff>101600</xdr:rowOff>
    </xdr:to>
    <xdr:sp macro="" textlink="">
      <xdr:nvSpPr>
        <xdr:cNvPr id="211" name="楕円 210"/>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111777</xdr:rowOff>
    </xdr:from>
    <xdr:ext cx="762000" cy="259045"/>
    <xdr:sp macro="" textlink="">
      <xdr:nvSpPr>
        <xdr:cNvPr id="212" name="テキスト ボックス 211"/>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21772</xdr:rowOff>
    </xdr:from>
    <xdr:to>
      <xdr:col>11</xdr:col>
      <xdr:colOff>60325</xdr:colOff>
      <xdr:row>54</xdr:row>
      <xdr:rowOff>123372</xdr:rowOff>
    </xdr:to>
    <xdr:sp macro="" textlink="">
      <xdr:nvSpPr>
        <xdr:cNvPr id="213" name="楕円 212"/>
        <xdr:cNvSpPr/>
      </xdr:nvSpPr>
      <xdr:spPr>
        <a:xfrm>
          <a:off x="2159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133549</xdr:rowOff>
    </xdr:from>
    <xdr:ext cx="762000" cy="259045"/>
    <xdr:sp macro="" textlink="">
      <xdr:nvSpPr>
        <xdr:cNvPr id="214" name="テキスト ボックス 213"/>
        <xdr:cNvSpPr txBox="1"/>
      </xdr:nvSpPr>
      <xdr:spPr>
        <a:xfrm>
          <a:off x="1828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0</xdr:rowOff>
    </xdr:from>
    <xdr:to>
      <xdr:col>6</xdr:col>
      <xdr:colOff>171450</xdr:colOff>
      <xdr:row>54</xdr:row>
      <xdr:rowOff>101600</xdr:rowOff>
    </xdr:to>
    <xdr:sp macro="" textlink="">
      <xdr:nvSpPr>
        <xdr:cNvPr id="215" name="楕円 214"/>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111777</xdr:rowOff>
    </xdr:from>
    <xdr:ext cx="762000" cy="259045"/>
    <xdr:sp macro="" textlink="">
      <xdr:nvSpPr>
        <xdr:cNvPr id="216" name="テキスト ボックス 215"/>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その他に係る経常収支比率は類似団体平均を下回っているものの、平成２９年度は、前年度比１．８ポイント増加している。</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公共下水道事業特別会計や国民健康保険特別会計への赤字補てん的な繰出金の占める割合は高いものとなって</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おり、今後も特別会計の経営健全化に努める。</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115570</xdr:rowOff>
    </xdr:to>
    <xdr:cxnSp macro="">
      <xdr:nvCxnSpPr>
        <xdr:cNvPr id="244" name="直線コネクタ 243"/>
        <xdr:cNvCxnSpPr/>
      </xdr:nvCxnSpPr>
      <xdr:spPr>
        <a:xfrm flipV="1">
          <a:off x="16510000" y="93167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5" name="その他最小値テキスト"/>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6" name="直線コネクタ 245"/>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7" name="その他最大値テキスト"/>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8" name="直線コネクタ 247"/>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138430</xdr:rowOff>
    </xdr:from>
    <xdr:to>
      <xdr:col>82</xdr:col>
      <xdr:colOff>107950</xdr:colOff>
      <xdr:row>56</xdr:row>
      <xdr:rowOff>104140</xdr:rowOff>
    </xdr:to>
    <xdr:cxnSp macro="">
      <xdr:nvCxnSpPr>
        <xdr:cNvPr id="249" name="直線コネクタ 248"/>
        <xdr:cNvCxnSpPr/>
      </xdr:nvCxnSpPr>
      <xdr:spPr>
        <a:xfrm>
          <a:off x="15671800" y="956818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93997</xdr:rowOff>
    </xdr:from>
    <xdr:ext cx="762000" cy="259045"/>
    <xdr:sp macro="" textlink="">
      <xdr:nvSpPr>
        <xdr:cNvPr id="250"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51" name="フローチャート: 判断 250"/>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138430</xdr:rowOff>
    </xdr:from>
    <xdr:to>
      <xdr:col>78</xdr:col>
      <xdr:colOff>69850</xdr:colOff>
      <xdr:row>56</xdr:row>
      <xdr:rowOff>43180</xdr:rowOff>
    </xdr:to>
    <xdr:cxnSp macro="">
      <xdr:nvCxnSpPr>
        <xdr:cNvPr id="252" name="直線コネクタ 251"/>
        <xdr:cNvCxnSpPr/>
      </xdr:nvCxnSpPr>
      <xdr:spPr>
        <a:xfrm flipV="1">
          <a:off x="14782800" y="95681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53" name="フローチャート: 判断 252"/>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36847</xdr:rowOff>
    </xdr:from>
    <xdr:ext cx="736600" cy="259045"/>
    <xdr:sp macro="" textlink="">
      <xdr:nvSpPr>
        <xdr:cNvPr id="254" name="テキスト ボックス 253"/>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43180</xdr:rowOff>
    </xdr:from>
    <xdr:to>
      <xdr:col>73</xdr:col>
      <xdr:colOff>180975</xdr:colOff>
      <xdr:row>56</xdr:row>
      <xdr:rowOff>43180</xdr:rowOff>
    </xdr:to>
    <xdr:cxnSp macro="">
      <xdr:nvCxnSpPr>
        <xdr:cNvPr id="255" name="直線コネクタ 254"/>
        <xdr:cNvCxnSpPr/>
      </xdr:nvCxnSpPr>
      <xdr:spPr>
        <a:xfrm>
          <a:off x="13893800" y="9644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6" name="フローチャート: 判断 255"/>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52087</xdr:rowOff>
    </xdr:from>
    <xdr:ext cx="762000" cy="259045"/>
    <xdr:sp macro="" textlink="">
      <xdr:nvSpPr>
        <xdr:cNvPr id="257" name="テキスト ボックス 256"/>
        <xdr:cNvSpPr txBox="1"/>
      </xdr:nvSpPr>
      <xdr:spPr>
        <a:xfrm>
          <a:off x="14401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27940</xdr:rowOff>
    </xdr:from>
    <xdr:to>
      <xdr:col>69</xdr:col>
      <xdr:colOff>92075</xdr:colOff>
      <xdr:row>56</xdr:row>
      <xdr:rowOff>43180</xdr:rowOff>
    </xdr:to>
    <xdr:cxnSp macro="">
      <xdr:nvCxnSpPr>
        <xdr:cNvPr id="258" name="直線コネクタ 257"/>
        <xdr:cNvCxnSpPr/>
      </xdr:nvCxnSpPr>
      <xdr:spPr>
        <a:xfrm>
          <a:off x="13004800" y="96291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129540</xdr:rowOff>
    </xdr:from>
    <xdr:to>
      <xdr:col>69</xdr:col>
      <xdr:colOff>142875</xdr:colOff>
      <xdr:row>57</xdr:row>
      <xdr:rowOff>59690</xdr:rowOff>
    </xdr:to>
    <xdr:sp macro="" textlink="">
      <xdr:nvSpPr>
        <xdr:cNvPr id="259" name="フローチャート: 判断 258"/>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44467</xdr:rowOff>
    </xdr:from>
    <xdr:ext cx="762000" cy="259045"/>
    <xdr:sp macro="" textlink="">
      <xdr:nvSpPr>
        <xdr:cNvPr id="260" name="テキスト ボックス 259"/>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2" name="テキスト ボックス 261"/>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68" name="楕円 267"/>
        <xdr:cNvSpPr/>
      </xdr:nvSpPr>
      <xdr:spPr>
        <a:xfrm>
          <a:off x="16459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69867</xdr:rowOff>
    </xdr:from>
    <xdr:ext cx="762000" cy="259045"/>
    <xdr:sp macro="" textlink="">
      <xdr:nvSpPr>
        <xdr:cNvPr id="269" name="その他該当値テキスト"/>
        <xdr:cNvSpPr txBox="1"/>
      </xdr:nvSpPr>
      <xdr:spPr>
        <a:xfrm>
          <a:off x="165989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87630</xdr:rowOff>
    </xdr:from>
    <xdr:to>
      <xdr:col>78</xdr:col>
      <xdr:colOff>120650</xdr:colOff>
      <xdr:row>56</xdr:row>
      <xdr:rowOff>17780</xdr:rowOff>
    </xdr:to>
    <xdr:sp macro="" textlink="">
      <xdr:nvSpPr>
        <xdr:cNvPr id="270" name="楕円 269"/>
        <xdr:cNvSpPr/>
      </xdr:nvSpPr>
      <xdr:spPr>
        <a:xfrm>
          <a:off x="15621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27957</xdr:rowOff>
    </xdr:from>
    <xdr:ext cx="736600" cy="259045"/>
    <xdr:sp macro="" textlink="">
      <xdr:nvSpPr>
        <xdr:cNvPr id="271" name="テキスト ボックス 270"/>
        <xdr:cNvSpPr txBox="1"/>
      </xdr:nvSpPr>
      <xdr:spPr>
        <a:xfrm>
          <a:off x="15290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163830</xdr:rowOff>
    </xdr:from>
    <xdr:to>
      <xdr:col>74</xdr:col>
      <xdr:colOff>31750</xdr:colOff>
      <xdr:row>56</xdr:row>
      <xdr:rowOff>93980</xdr:rowOff>
    </xdr:to>
    <xdr:sp macro="" textlink="">
      <xdr:nvSpPr>
        <xdr:cNvPr id="272" name="楕円 271"/>
        <xdr:cNvSpPr/>
      </xdr:nvSpPr>
      <xdr:spPr>
        <a:xfrm>
          <a:off x="14732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104157</xdr:rowOff>
    </xdr:from>
    <xdr:ext cx="762000" cy="259045"/>
    <xdr:sp macro="" textlink="">
      <xdr:nvSpPr>
        <xdr:cNvPr id="273" name="テキスト ボックス 272"/>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163830</xdr:rowOff>
    </xdr:from>
    <xdr:to>
      <xdr:col>69</xdr:col>
      <xdr:colOff>142875</xdr:colOff>
      <xdr:row>56</xdr:row>
      <xdr:rowOff>93980</xdr:rowOff>
    </xdr:to>
    <xdr:sp macro="" textlink="">
      <xdr:nvSpPr>
        <xdr:cNvPr id="274" name="楕円 273"/>
        <xdr:cNvSpPr/>
      </xdr:nvSpPr>
      <xdr:spPr>
        <a:xfrm>
          <a:off x="13843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104157</xdr:rowOff>
    </xdr:from>
    <xdr:ext cx="762000" cy="259045"/>
    <xdr:sp macro="" textlink="">
      <xdr:nvSpPr>
        <xdr:cNvPr id="275" name="テキスト ボックス 274"/>
        <xdr:cNvSpPr txBox="1"/>
      </xdr:nvSpPr>
      <xdr:spPr>
        <a:xfrm>
          <a:off x="13512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76" name="楕円 275"/>
        <xdr:cNvSpPr/>
      </xdr:nvSpPr>
      <xdr:spPr>
        <a:xfrm>
          <a:off x="12954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88917</xdr:rowOff>
    </xdr:from>
    <xdr:ext cx="762000" cy="259045"/>
    <xdr:sp macro="" textlink="">
      <xdr:nvSpPr>
        <xdr:cNvPr id="277" name="テキスト ボックス 276"/>
        <xdr:cNvSpPr txBox="1"/>
      </xdr:nvSpPr>
      <xdr:spPr>
        <a:xfrm>
          <a:off x="12623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補助費に係る経常収支比率は、一部事務組合で行っているゴミ処理業務、火葬業務、消防業務に負担金を支出していることから類似団体平均を上回っており、比率は増加傾向にある。各種団体への補助金について、補助金額の見直しや廃止を行うなど適正化に努め、補助費等の削減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101854</xdr:rowOff>
    </xdr:to>
    <xdr:cxnSp macro="">
      <xdr:nvCxnSpPr>
        <xdr:cNvPr id="302" name="直線コネクタ 301"/>
        <xdr:cNvCxnSpPr/>
      </xdr:nvCxnSpPr>
      <xdr:spPr>
        <a:xfrm flipV="1">
          <a:off x="16510000" y="585114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3"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4" name="直線コネクタ 303"/>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42418</xdr:rowOff>
    </xdr:from>
    <xdr:to>
      <xdr:col>82</xdr:col>
      <xdr:colOff>107950</xdr:colOff>
      <xdr:row>37</xdr:row>
      <xdr:rowOff>83566</xdr:rowOff>
    </xdr:to>
    <xdr:cxnSp macro="">
      <xdr:nvCxnSpPr>
        <xdr:cNvPr id="307" name="直線コネクタ 306"/>
        <xdr:cNvCxnSpPr/>
      </xdr:nvCxnSpPr>
      <xdr:spPr>
        <a:xfrm>
          <a:off x="15671800" y="638606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60723</xdr:rowOff>
    </xdr:from>
    <xdr:ext cx="762000" cy="259045"/>
    <xdr:sp macro="" textlink="">
      <xdr:nvSpPr>
        <xdr:cNvPr id="308" name="補助費等平均値テキスト"/>
        <xdr:cNvSpPr txBox="1"/>
      </xdr:nvSpPr>
      <xdr:spPr>
        <a:xfrm>
          <a:off x="16598900" y="6061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44196</xdr:rowOff>
    </xdr:from>
    <xdr:to>
      <xdr:col>82</xdr:col>
      <xdr:colOff>158750</xdr:colOff>
      <xdr:row>36</xdr:row>
      <xdr:rowOff>145796</xdr:rowOff>
    </xdr:to>
    <xdr:sp macro="" textlink="">
      <xdr:nvSpPr>
        <xdr:cNvPr id="309" name="フローチャート: 判断 308"/>
        <xdr:cNvSpPr/>
      </xdr:nvSpPr>
      <xdr:spPr>
        <a:xfrm>
          <a:off x="164592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19558</xdr:rowOff>
    </xdr:from>
    <xdr:to>
      <xdr:col>78</xdr:col>
      <xdr:colOff>69850</xdr:colOff>
      <xdr:row>37</xdr:row>
      <xdr:rowOff>42418</xdr:rowOff>
    </xdr:to>
    <xdr:cxnSp macro="">
      <xdr:nvCxnSpPr>
        <xdr:cNvPr id="310" name="直線コネクタ 309"/>
        <xdr:cNvCxnSpPr/>
      </xdr:nvCxnSpPr>
      <xdr:spPr>
        <a:xfrm>
          <a:off x="14782800" y="63632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11" name="フローチャート: 判断 310"/>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12" name="テキスト ボックス 311"/>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168148</xdr:rowOff>
    </xdr:from>
    <xdr:to>
      <xdr:col>73</xdr:col>
      <xdr:colOff>180975</xdr:colOff>
      <xdr:row>37</xdr:row>
      <xdr:rowOff>19558</xdr:rowOff>
    </xdr:to>
    <xdr:cxnSp macro="">
      <xdr:nvCxnSpPr>
        <xdr:cNvPr id="313" name="直線コネクタ 312"/>
        <xdr:cNvCxnSpPr/>
      </xdr:nvCxnSpPr>
      <xdr:spPr>
        <a:xfrm>
          <a:off x="13893800" y="63403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4" name="フローチャート: 判断 313"/>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128541</xdr:rowOff>
    </xdr:from>
    <xdr:ext cx="762000" cy="259045"/>
    <xdr:sp macro="" textlink="">
      <xdr:nvSpPr>
        <xdr:cNvPr id="315" name="テキスト ボックス 314"/>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140716</xdr:rowOff>
    </xdr:from>
    <xdr:to>
      <xdr:col>69</xdr:col>
      <xdr:colOff>92075</xdr:colOff>
      <xdr:row>36</xdr:row>
      <xdr:rowOff>168148</xdr:rowOff>
    </xdr:to>
    <xdr:cxnSp macro="">
      <xdr:nvCxnSpPr>
        <xdr:cNvPr id="316" name="直線コネクタ 315"/>
        <xdr:cNvCxnSpPr/>
      </xdr:nvCxnSpPr>
      <xdr:spPr>
        <a:xfrm>
          <a:off x="13004800" y="63129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147066</xdr:rowOff>
    </xdr:from>
    <xdr:to>
      <xdr:col>69</xdr:col>
      <xdr:colOff>142875</xdr:colOff>
      <xdr:row>36</xdr:row>
      <xdr:rowOff>77216</xdr:rowOff>
    </xdr:to>
    <xdr:sp macro="" textlink="">
      <xdr:nvSpPr>
        <xdr:cNvPr id="317" name="フローチャート: 判断 316"/>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87393</xdr:rowOff>
    </xdr:from>
    <xdr:ext cx="762000" cy="259045"/>
    <xdr:sp macro="" textlink="">
      <xdr:nvSpPr>
        <xdr:cNvPr id="318" name="テキスト ボックス 317"/>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19" name="フローチャート: 判断 318"/>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20" name="テキスト ボックス 319"/>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32766</xdr:rowOff>
    </xdr:from>
    <xdr:to>
      <xdr:col>82</xdr:col>
      <xdr:colOff>158750</xdr:colOff>
      <xdr:row>37</xdr:row>
      <xdr:rowOff>134366</xdr:rowOff>
    </xdr:to>
    <xdr:sp macro="" textlink="">
      <xdr:nvSpPr>
        <xdr:cNvPr id="326" name="楕円 325"/>
        <xdr:cNvSpPr/>
      </xdr:nvSpPr>
      <xdr:spPr>
        <a:xfrm>
          <a:off x="164592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4843</xdr:rowOff>
    </xdr:from>
    <xdr:ext cx="762000" cy="259045"/>
    <xdr:sp macro="" textlink="">
      <xdr:nvSpPr>
        <xdr:cNvPr id="327" name="補助費等該当値テキスト"/>
        <xdr:cNvSpPr txBox="1"/>
      </xdr:nvSpPr>
      <xdr:spPr>
        <a:xfrm>
          <a:off x="165989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163068</xdr:rowOff>
    </xdr:from>
    <xdr:to>
      <xdr:col>78</xdr:col>
      <xdr:colOff>120650</xdr:colOff>
      <xdr:row>37</xdr:row>
      <xdr:rowOff>93218</xdr:rowOff>
    </xdr:to>
    <xdr:sp macro="" textlink="">
      <xdr:nvSpPr>
        <xdr:cNvPr id="328" name="楕円 327"/>
        <xdr:cNvSpPr/>
      </xdr:nvSpPr>
      <xdr:spPr>
        <a:xfrm>
          <a:off x="15621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29" name="テキスト ボックス 328"/>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140208</xdr:rowOff>
    </xdr:from>
    <xdr:to>
      <xdr:col>74</xdr:col>
      <xdr:colOff>31750</xdr:colOff>
      <xdr:row>37</xdr:row>
      <xdr:rowOff>70358</xdr:rowOff>
    </xdr:to>
    <xdr:sp macro="" textlink="">
      <xdr:nvSpPr>
        <xdr:cNvPr id="330" name="楕円 329"/>
        <xdr:cNvSpPr/>
      </xdr:nvSpPr>
      <xdr:spPr>
        <a:xfrm>
          <a:off x="14732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31" name="テキスト ボックス 330"/>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117348</xdr:rowOff>
    </xdr:from>
    <xdr:to>
      <xdr:col>69</xdr:col>
      <xdr:colOff>142875</xdr:colOff>
      <xdr:row>37</xdr:row>
      <xdr:rowOff>47498</xdr:rowOff>
    </xdr:to>
    <xdr:sp macro="" textlink="">
      <xdr:nvSpPr>
        <xdr:cNvPr id="332" name="楕円 331"/>
        <xdr:cNvSpPr/>
      </xdr:nvSpPr>
      <xdr:spPr>
        <a:xfrm>
          <a:off x="13843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33" name="テキスト ボックス 332"/>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34" name="楕円 333"/>
        <xdr:cNvSpPr/>
      </xdr:nvSpPr>
      <xdr:spPr>
        <a:xfrm>
          <a:off x="12954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35" name="テキスト ボックス 334"/>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平成２１年度に高利率の地方債の借換等を実施したことに加え、過去の大型投資事業に係る償還が終了してきていることから類似団体平均を下回っている。今後も緊急度・住民ニーズを的確に把握し、大規模投資事業の適切な取捨選択のもと、起債に大きく頼ることのない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81</xdr:row>
      <xdr:rowOff>78994</xdr:rowOff>
    </xdr:to>
    <xdr:cxnSp macro="">
      <xdr:nvCxnSpPr>
        <xdr:cNvPr id="360" name="直線コネクタ 359"/>
        <xdr:cNvCxnSpPr/>
      </xdr:nvCxnSpPr>
      <xdr:spPr>
        <a:xfrm flipV="1">
          <a:off x="4826000" y="12814300"/>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51071</xdr:rowOff>
    </xdr:from>
    <xdr:ext cx="762000" cy="259045"/>
    <xdr:sp macro="" textlink="">
      <xdr:nvSpPr>
        <xdr:cNvPr id="361" name="公債費最小値テキスト"/>
        <xdr:cNvSpPr txBox="1"/>
      </xdr:nvSpPr>
      <xdr:spPr>
        <a:xfrm>
          <a:off x="4914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78994</xdr:rowOff>
    </xdr:from>
    <xdr:to>
      <xdr:col>24</xdr:col>
      <xdr:colOff>114300</xdr:colOff>
      <xdr:row>81</xdr:row>
      <xdr:rowOff>78994</xdr:rowOff>
    </xdr:to>
    <xdr:cxnSp macro="">
      <xdr:nvCxnSpPr>
        <xdr:cNvPr id="362" name="直線コネクタ 361"/>
        <xdr:cNvCxnSpPr/>
      </xdr:nvCxnSpPr>
      <xdr:spPr>
        <a:xfrm>
          <a:off x="4737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3"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4" name="直線コネクタ 363"/>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168148</xdr:rowOff>
    </xdr:from>
    <xdr:to>
      <xdr:col>24</xdr:col>
      <xdr:colOff>25400</xdr:colOff>
      <xdr:row>77</xdr:row>
      <xdr:rowOff>10413</xdr:rowOff>
    </xdr:to>
    <xdr:cxnSp macro="">
      <xdr:nvCxnSpPr>
        <xdr:cNvPr id="365" name="直線コネクタ 364"/>
        <xdr:cNvCxnSpPr/>
      </xdr:nvCxnSpPr>
      <xdr:spPr>
        <a:xfrm flipV="1">
          <a:off x="3987800" y="13198348"/>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23131</xdr:rowOff>
    </xdr:from>
    <xdr:ext cx="762000" cy="259045"/>
    <xdr:sp macro="" textlink="">
      <xdr:nvSpPr>
        <xdr:cNvPr id="366" name="公債費平均値テキスト"/>
        <xdr:cNvSpPr txBox="1"/>
      </xdr:nvSpPr>
      <xdr:spPr>
        <a:xfrm>
          <a:off x="4914900" y="13224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67" name="フローチャート: 判断 366"/>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145287</xdr:rowOff>
    </xdr:from>
    <xdr:to>
      <xdr:col>19</xdr:col>
      <xdr:colOff>187325</xdr:colOff>
      <xdr:row>77</xdr:row>
      <xdr:rowOff>10413</xdr:rowOff>
    </xdr:to>
    <xdr:cxnSp macro="">
      <xdr:nvCxnSpPr>
        <xdr:cNvPr id="368" name="直線コネクタ 367"/>
        <xdr:cNvCxnSpPr/>
      </xdr:nvCxnSpPr>
      <xdr:spPr>
        <a:xfrm>
          <a:off x="3098800" y="1317548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69" name="フローチャート: 判断 368"/>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70" name="テキスト ボックス 369"/>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145287</xdr:rowOff>
    </xdr:from>
    <xdr:to>
      <xdr:col>15</xdr:col>
      <xdr:colOff>98425</xdr:colOff>
      <xdr:row>77</xdr:row>
      <xdr:rowOff>24130</xdr:rowOff>
    </xdr:to>
    <xdr:cxnSp macro="">
      <xdr:nvCxnSpPr>
        <xdr:cNvPr id="371" name="直線コネクタ 370"/>
        <xdr:cNvCxnSpPr/>
      </xdr:nvCxnSpPr>
      <xdr:spPr>
        <a:xfrm flipV="1">
          <a:off x="2209800" y="13175487"/>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28194</xdr:rowOff>
    </xdr:from>
    <xdr:to>
      <xdr:col>15</xdr:col>
      <xdr:colOff>149225</xdr:colOff>
      <xdr:row>77</xdr:row>
      <xdr:rowOff>129794</xdr:rowOff>
    </xdr:to>
    <xdr:sp macro="" textlink="">
      <xdr:nvSpPr>
        <xdr:cNvPr id="372" name="フローチャート: 判断 371"/>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114571</xdr:rowOff>
    </xdr:from>
    <xdr:ext cx="762000" cy="259045"/>
    <xdr:sp macro="" textlink="">
      <xdr:nvSpPr>
        <xdr:cNvPr id="373" name="テキスト ボックス 372"/>
        <xdr:cNvSpPr txBox="1"/>
      </xdr:nvSpPr>
      <xdr:spPr>
        <a:xfrm>
          <a:off x="2717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24130</xdr:rowOff>
    </xdr:from>
    <xdr:to>
      <xdr:col>11</xdr:col>
      <xdr:colOff>9525</xdr:colOff>
      <xdr:row>77</xdr:row>
      <xdr:rowOff>24130</xdr:rowOff>
    </xdr:to>
    <xdr:cxnSp macro="">
      <xdr:nvCxnSpPr>
        <xdr:cNvPr id="374" name="直線コネクタ 373"/>
        <xdr:cNvCxnSpPr/>
      </xdr:nvCxnSpPr>
      <xdr:spPr>
        <a:xfrm>
          <a:off x="1320800" y="13225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75" name="フローチャート: 判断 374"/>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376" name="テキスト ボックス 375"/>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7" name="フローチャート: 判断 376"/>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378" name="テキスト ボックス 377"/>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117348</xdr:rowOff>
    </xdr:from>
    <xdr:to>
      <xdr:col>24</xdr:col>
      <xdr:colOff>76200</xdr:colOff>
      <xdr:row>77</xdr:row>
      <xdr:rowOff>47498</xdr:rowOff>
    </xdr:to>
    <xdr:sp macro="" textlink="">
      <xdr:nvSpPr>
        <xdr:cNvPr id="384" name="楕円 383"/>
        <xdr:cNvSpPr/>
      </xdr:nvSpPr>
      <xdr:spPr>
        <a:xfrm>
          <a:off x="47752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133875</xdr:rowOff>
    </xdr:from>
    <xdr:ext cx="762000" cy="259045"/>
    <xdr:sp macro="" textlink="">
      <xdr:nvSpPr>
        <xdr:cNvPr id="385" name="公債費該当値テキスト"/>
        <xdr:cNvSpPr txBox="1"/>
      </xdr:nvSpPr>
      <xdr:spPr>
        <a:xfrm>
          <a:off x="4914900" y="1299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131063</xdr:rowOff>
    </xdr:from>
    <xdr:to>
      <xdr:col>20</xdr:col>
      <xdr:colOff>38100</xdr:colOff>
      <xdr:row>77</xdr:row>
      <xdr:rowOff>61213</xdr:rowOff>
    </xdr:to>
    <xdr:sp macro="" textlink="">
      <xdr:nvSpPr>
        <xdr:cNvPr id="386" name="楕円 385"/>
        <xdr:cNvSpPr/>
      </xdr:nvSpPr>
      <xdr:spPr>
        <a:xfrm>
          <a:off x="3937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71391</xdr:rowOff>
    </xdr:from>
    <xdr:ext cx="736600" cy="259045"/>
    <xdr:sp macro="" textlink="">
      <xdr:nvSpPr>
        <xdr:cNvPr id="387" name="テキスト ボックス 386"/>
        <xdr:cNvSpPr txBox="1"/>
      </xdr:nvSpPr>
      <xdr:spPr>
        <a:xfrm>
          <a:off x="3606800" y="12930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94487</xdr:rowOff>
    </xdr:from>
    <xdr:to>
      <xdr:col>15</xdr:col>
      <xdr:colOff>149225</xdr:colOff>
      <xdr:row>77</xdr:row>
      <xdr:rowOff>24637</xdr:rowOff>
    </xdr:to>
    <xdr:sp macro="" textlink="">
      <xdr:nvSpPr>
        <xdr:cNvPr id="388" name="楕円 387"/>
        <xdr:cNvSpPr/>
      </xdr:nvSpPr>
      <xdr:spPr>
        <a:xfrm>
          <a:off x="3048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34815</xdr:rowOff>
    </xdr:from>
    <xdr:ext cx="762000" cy="259045"/>
    <xdr:sp macro="" textlink="">
      <xdr:nvSpPr>
        <xdr:cNvPr id="389" name="テキスト ボックス 388"/>
        <xdr:cNvSpPr txBox="1"/>
      </xdr:nvSpPr>
      <xdr:spPr>
        <a:xfrm>
          <a:off x="2717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144780</xdr:rowOff>
    </xdr:from>
    <xdr:to>
      <xdr:col>11</xdr:col>
      <xdr:colOff>60325</xdr:colOff>
      <xdr:row>77</xdr:row>
      <xdr:rowOff>74930</xdr:rowOff>
    </xdr:to>
    <xdr:sp macro="" textlink="">
      <xdr:nvSpPr>
        <xdr:cNvPr id="390" name="楕円 389"/>
        <xdr:cNvSpPr/>
      </xdr:nvSpPr>
      <xdr:spPr>
        <a:xfrm>
          <a:off x="2159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91" name="テキスト ボックス 390"/>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92" name="楕円 391"/>
        <xdr:cNvSpPr/>
      </xdr:nvSpPr>
      <xdr:spPr>
        <a:xfrm>
          <a:off x="1270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93" name="テキスト ボックス 392"/>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公債費以外の経常収支比率は、類似団体平均を下回っているが、少子高齢化対策等の扶助費が増加し、平成２９年度は、前年度比４．３ポイントの増加している。今後も、事務執行経費の削減や民間事業者への業務委託の推進、指定管理者制度導入施設の拡大など、徹底した歳出削減に取り組むとともに、税の徴収強化や受益者負担の適正化を図るなどの歳入の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92711</xdr:rowOff>
    </xdr:to>
    <xdr:cxnSp macro="">
      <xdr:nvCxnSpPr>
        <xdr:cNvPr id="421" name="直線コネクタ 420"/>
        <xdr:cNvCxnSpPr/>
      </xdr:nvCxnSpPr>
      <xdr:spPr>
        <a:xfrm flipV="1">
          <a:off x="16510000" y="12749530"/>
          <a:ext cx="0" cy="105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22"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23" name="直線コネクタ 422"/>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4" name="公債費以外最大値テキスト"/>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5" name="直線コネクタ 424"/>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119380</xdr:rowOff>
    </xdr:from>
    <xdr:to>
      <xdr:col>82</xdr:col>
      <xdr:colOff>107950</xdr:colOff>
      <xdr:row>76</xdr:row>
      <xdr:rowOff>111761</xdr:rowOff>
    </xdr:to>
    <xdr:cxnSp macro="">
      <xdr:nvCxnSpPr>
        <xdr:cNvPr id="426" name="直線コネクタ 425"/>
        <xdr:cNvCxnSpPr/>
      </xdr:nvCxnSpPr>
      <xdr:spPr>
        <a:xfrm>
          <a:off x="15671800" y="12978130"/>
          <a:ext cx="838200" cy="16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97807</xdr:rowOff>
    </xdr:from>
    <xdr:ext cx="762000" cy="259045"/>
    <xdr:sp macro="" textlink="">
      <xdr:nvSpPr>
        <xdr:cNvPr id="427" name="公債費以外平均値テキスト"/>
        <xdr:cNvSpPr txBox="1"/>
      </xdr:nvSpPr>
      <xdr:spPr>
        <a:xfrm>
          <a:off x="16598900" y="13128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125730</xdr:rowOff>
    </xdr:from>
    <xdr:to>
      <xdr:col>82</xdr:col>
      <xdr:colOff>158750</xdr:colOff>
      <xdr:row>77</xdr:row>
      <xdr:rowOff>55880</xdr:rowOff>
    </xdr:to>
    <xdr:sp macro="" textlink="">
      <xdr:nvSpPr>
        <xdr:cNvPr id="428" name="フローチャート: 判断 427"/>
        <xdr:cNvSpPr/>
      </xdr:nvSpPr>
      <xdr:spPr>
        <a:xfrm>
          <a:off x="164592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100330</xdr:rowOff>
    </xdr:from>
    <xdr:to>
      <xdr:col>78</xdr:col>
      <xdr:colOff>69850</xdr:colOff>
      <xdr:row>75</xdr:row>
      <xdr:rowOff>119380</xdr:rowOff>
    </xdr:to>
    <xdr:cxnSp macro="">
      <xdr:nvCxnSpPr>
        <xdr:cNvPr id="429" name="直線コネクタ 428"/>
        <xdr:cNvCxnSpPr/>
      </xdr:nvCxnSpPr>
      <xdr:spPr>
        <a:xfrm>
          <a:off x="14782800" y="129590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106680</xdr:rowOff>
    </xdr:from>
    <xdr:to>
      <xdr:col>78</xdr:col>
      <xdr:colOff>120650</xdr:colOff>
      <xdr:row>77</xdr:row>
      <xdr:rowOff>36830</xdr:rowOff>
    </xdr:to>
    <xdr:sp macro="" textlink="">
      <xdr:nvSpPr>
        <xdr:cNvPr id="430" name="フローチャート: 判断 429"/>
        <xdr:cNvSpPr/>
      </xdr:nvSpPr>
      <xdr:spPr>
        <a:xfrm>
          <a:off x="15621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21607</xdr:rowOff>
    </xdr:from>
    <xdr:ext cx="736600" cy="259045"/>
    <xdr:sp macro="" textlink="">
      <xdr:nvSpPr>
        <xdr:cNvPr id="431" name="テキスト ボックス 430"/>
        <xdr:cNvSpPr txBox="1"/>
      </xdr:nvSpPr>
      <xdr:spPr>
        <a:xfrm>
          <a:off x="15290800" y="1322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100330</xdr:rowOff>
    </xdr:from>
    <xdr:to>
      <xdr:col>73</xdr:col>
      <xdr:colOff>180975</xdr:colOff>
      <xdr:row>75</xdr:row>
      <xdr:rowOff>100330</xdr:rowOff>
    </xdr:to>
    <xdr:cxnSp macro="">
      <xdr:nvCxnSpPr>
        <xdr:cNvPr id="432" name="直線コネクタ 431"/>
        <xdr:cNvCxnSpPr/>
      </xdr:nvCxnSpPr>
      <xdr:spPr>
        <a:xfrm>
          <a:off x="13893800" y="12959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57150</xdr:rowOff>
    </xdr:from>
    <xdr:to>
      <xdr:col>74</xdr:col>
      <xdr:colOff>31750</xdr:colOff>
      <xdr:row>76</xdr:row>
      <xdr:rowOff>158750</xdr:rowOff>
    </xdr:to>
    <xdr:sp macro="" textlink="">
      <xdr:nvSpPr>
        <xdr:cNvPr id="433" name="フローチャート: 判断 432"/>
        <xdr:cNvSpPr/>
      </xdr:nvSpPr>
      <xdr:spPr>
        <a:xfrm>
          <a:off x="14732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143527</xdr:rowOff>
    </xdr:from>
    <xdr:ext cx="762000" cy="259045"/>
    <xdr:sp macro="" textlink="">
      <xdr:nvSpPr>
        <xdr:cNvPr id="434" name="テキスト ボックス 433"/>
        <xdr:cNvSpPr txBox="1"/>
      </xdr:nvSpPr>
      <xdr:spPr>
        <a:xfrm>
          <a:off x="14401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39370</xdr:rowOff>
    </xdr:from>
    <xdr:to>
      <xdr:col>69</xdr:col>
      <xdr:colOff>92075</xdr:colOff>
      <xdr:row>75</xdr:row>
      <xdr:rowOff>100330</xdr:rowOff>
    </xdr:to>
    <xdr:cxnSp macro="">
      <xdr:nvCxnSpPr>
        <xdr:cNvPr id="435" name="直線コネクタ 434"/>
        <xdr:cNvCxnSpPr/>
      </xdr:nvCxnSpPr>
      <xdr:spPr>
        <a:xfrm>
          <a:off x="13004800" y="128981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110490</xdr:rowOff>
    </xdr:from>
    <xdr:to>
      <xdr:col>69</xdr:col>
      <xdr:colOff>142875</xdr:colOff>
      <xdr:row>76</xdr:row>
      <xdr:rowOff>40639</xdr:rowOff>
    </xdr:to>
    <xdr:sp macro="" textlink="">
      <xdr:nvSpPr>
        <xdr:cNvPr id="436" name="フローチャート: 判断 435"/>
        <xdr:cNvSpPr/>
      </xdr:nvSpPr>
      <xdr:spPr>
        <a:xfrm>
          <a:off x="13843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25416</xdr:rowOff>
    </xdr:from>
    <xdr:ext cx="762000" cy="259045"/>
    <xdr:sp macro="" textlink="">
      <xdr:nvSpPr>
        <xdr:cNvPr id="437" name="テキスト ボックス 436"/>
        <xdr:cNvSpPr txBox="1"/>
      </xdr:nvSpPr>
      <xdr:spPr>
        <a:xfrm>
          <a:off x="13512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57150</xdr:rowOff>
    </xdr:from>
    <xdr:to>
      <xdr:col>65</xdr:col>
      <xdr:colOff>53975</xdr:colOff>
      <xdr:row>75</xdr:row>
      <xdr:rowOff>158750</xdr:rowOff>
    </xdr:to>
    <xdr:sp macro="" textlink="">
      <xdr:nvSpPr>
        <xdr:cNvPr id="438" name="フローチャート: 判断 437"/>
        <xdr:cNvSpPr/>
      </xdr:nvSpPr>
      <xdr:spPr>
        <a:xfrm>
          <a:off x="12954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143527</xdr:rowOff>
    </xdr:from>
    <xdr:ext cx="762000" cy="259045"/>
    <xdr:sp macro="" textlink="">
      <xdr:nvSpPr>
        <xdr:cNvPr id="439" name="テキスト ボックス 438"/>
        <xdr:cNvSpPr txBox="1"/>
      </xdr:nvSpPr>
      <xdr:spPr>
        <a:xfrm>
          <a:off x="12623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60961</xdr:rowOff>
    </xdr:from>
    <xdr:to>
      <xdr:col>82</xdr:col>
      <xdr:colOff>158750</xdr:colOff>
      <xdr:row>76</xdr:row>
      <xdr:rowOff>162561</xdr:rowOff>
    </xdr:to>
    <xdr:sp macro="" textlink="">
      <xdr:nvSpPr>
        <xdr:cNvPr id="445" name="楕円 444"/>
        <xdr:cNvSpPr/>
      </xdr:nvSpPr>
      <xdr:spPr>
        <a:xfrm>
          <a:off x="164592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77487</xdr:rowOff>
    </xdr:from>
    <xdr:ext cx="762000" cy="259045"/>
    <xdr:sp macro="" textlink="">
      <xdr:nvSpPr>
        <xdr:cNvPr id="446" name="公債費以外該当値テキスト"/>
        <xdr:cNvSpPr txBox="1"/>
      </xdr:nvSpPr>
      <xdr:spPr>
        <a:xfrm>
          <a:off x="165989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68580</xdr:rowOff>
    </xdr:from>
    <xdr:to>
      <xdr:col>78</xdr:col>
      <xdr:colOff>120650</xdr:colOff>
      <xdr:row>75</xdr:row>
      <xdr:rowOff>170180</xdr:rowOff>
    </xdr:to>
    <xdr:sp macro="" textlink="">
      <xdr:nvSpPr>
        <xdr:cNvPr id="447" name="楕円 446"/>
        <xdr:cNvSpPr/>
      </xdr:nvSpPr>
      <xdr:spPr>
        <a:xfrm>
          <a:off x="15621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8907</xdr:rowOff>
    </xdr:from>
    <xdr:ext cx="736600" cy="259045"/>
    <xdr:sp macro="" textlink="">
      <xdr:nvSpPr>
        <xdr:cNvPr id="448" name="テキスト ボックス 447"/>
        <xdr:cNvSpPr txBox="1"/>
      </xdr:nvSpPr>
      <xdr:spPr>
        <a:xfrm>
          <a:off x="15290800" y="12696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49530</xdr:rowOff>
    </xdr:from>
    <xdr:to>
      <xdr:col>74</xdr:col>
      <xdr:colOff>31750</xdr:colOff>
      <xdr:row>75</xdr:row>
      <xdr:rowOff>151130</xdr:rowOff>
    </xdr:to>
    <xdr:sp macro="" textlink="">
      <xdr:nvSpPr>
        <xdr:cNvPr id="449" name="楕円 448"/>
        <xdr:cNvSpPr/>
      </xdr:nvSpPr>
      <xdr:spPr>
        <a:xfrm>
          <a:off x="14732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161307</xdr:rowOff>
    </xdr:from>
    <xdr:ext cx="762000" cy="259045"/>
    <xdr:sp macro="" textlink="">
      <xdr:nvSpPr>
        <xdr:cNvPr id="450" name="テキスト ボックス 449"/>
        <xdr:cNvSpPr txBox="1"/>
      </xdr:nvSpPr>
      <xdr:spPr>
        <a:xfrm>
          <a:off x="14401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49530</xdr:rowOff>
    </xdr:from>
    <xdr:to>
      <xdr:col>69</xdr:col>
      <xdr:colOff>142875</xdr:colOff>
      <xdr:row>75</xdr:row>
      <xdr:rowOff>151130</xdr:rowOff>
    </xdr:to>
    <xdr:sp macro="" textlink="">
      <xdr:nvSpPr>
        <xdr:cNvPr id="451" name="楕円 450"/>
        <xdr:cNvSpPr/>
      </xdr:nvSpPr>
      <xdr:spPr>
        <a:xfrm>
          <a:off x="13843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161307</xdr:rowOff>
    </xdr:from>
    <xdr:ext cx="762000" cy="259045"/>
    <xdr:sp macro="" textlink="">
      <xdr:nvSpPr>
        <xdr:cNvPr id="452" name="テキスト ボックス 451"/>
        <xdr:cNvSpPr txBox="1"/>
      </xdr:nvSpPr>
      <xdr:spPr>
        <a:xfrm>
          <a:off x="13512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160020</xdr:rowOff>
    </xdr:from>
    <xdr:to>
      <xdr:col>65</xdr:col>
      <xdr:colOff>53975</xdr:colOff>
      <xdr:row>75</xdr:row>
      <xdr:rowOff>90170</xdr:rowOff>
    </xdr:to>
    <xdr:sp macro="" textlink="">
      <xdr:nvSpPr>
        <xdr:cNvPr id="453" name="楕円 452"/>
        <xdr:cNvSpPr/>
      </xdr:nvSpPr>
      <xdr:spPr>
        <a:xfrm>
          <a:off x="12954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100347</xdr:rowOff>
    </xdr:from>
    <xdr:ext cx="762000" cy="259045"/>
    <xdr:sp macro="" textlink="">
      <xdr:nvSpPr>
        <xdr:cNvPr id="454" name="テキスト ボックス 453"/>
        <xdr:cNvSpPr txBox="1"/>
      </xdr:nvSpPr>
      <xdr:spPr>
        <a:xfrm>
          <a:off x="12623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埼玉県白岡市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153994</xdr:rowOff>
    </xdr:from>
    <xdr:to>
      <xdr:col>29</xdr:col>
      <xdr:colOff>127000</xdr:colOff>
      <xdr:row>19</xdr:row>
      <xdr:rowOff>99282</xdr:rowOff>
    </xdr:to>
    <xdr:cxnSp macro="">
      <xdr:nvCxnSpPr>
        <xdr:cNvPr id="45" name="直線コネクタ 44"/>
        <xdr:cNvCxnSpPr/>
      </xdr:nvCxnSpPr>
      <xdr:spPr bwMode="auto">
        <a:xfrm flipV="1">
          <a:off x="5651500" y="2259019"/>
          <a:ext cx="0" cy="11454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71359</xdr:rowOff>
    </xdr:from>
    <xdr:ext cx="762000" cy="259045"/>
    <xdr:sp macro="" textlink="">
      <xdr:nvSpPr>
        <xdr:cNvPr id="46" name="人口1人当たり決算額の推移最小値テキスト130"/>
        <xdr:cNvSpPr txBox="1"/>
      </xdr:nvSpPr>
      <xdr:spPr>
        <a:xfrm>
          <a:off x="5740400" y="33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99282</xdr:rowOff>
    </xdr:from>
    <xdr:to>
      <xdr:col>30</xdr:col>
      <xdr:colOff>25400</xdr:colOff>
      <xdr:row>19</xdr:row>
      <xdr:rowOff>99282</xdr:rowOff>
    </xdr:to>
    <xdr:cxnSp macro="">
      <xdr:nvCxnSpPr>
        <xdr:cNvPr id="47" name="直線コネクタ 46"/>
        <xdr:cNvCxnSpPr/>
      </xdr:nvCxnSpPr>
      <xdr:spPr bwMode="auto">
        <a:xfrm>
          <a:off x="5562600" y="34044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68921</xdr:rowOff>
    </xdr:from>
    <xdr:ext cx="762000" cy="259045"/>
    <xdr:sp macro="" textlink="">
      <xdr:nvSpPr>
        <xdr:cNvPr id="48" name="人口1人当たり決算額の推移最大値テキスト130"/>
        <xdr:cNvSpPr txBox="1"/>
      </xdr:nvSpPr>
      <xdr:spPr>
        <a:xfrm>
          <a:off x="5740400" y="200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153994</xdr:rowOff>
    </xdr:from>
    <xdr:to>
      <xdr:col>30</xdr:col>
      <xdr:colOff>25400</xdr:colOff>
      <xdr:row>12</xdr:row>
      <xdr:rowOff>153994</xdr:rowOff>
    </xdr:to>
    <xdr:cxnSp macro="">
      <xdr:nvCxnSpPr>
        <xdr:cNvPr id="49" name="直線コネクタ 48"/>
        <xdr:cNvCxnSpPr/>
      </xdr:nvCxnSpPr>
      <xdr:spPr bwMode="auto">
        <a:xfrm>
          <a:off x="5562600" y="22590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118789</xdr:rowOff>
    </xdr:from>
    <xdr:to>
      <xdr:col>29</xdr:col>
      <xdr:colOff>127000</xdr:colOff>
      <xdr:row>17</xdr:row>
      <xdr:rowOff>150489</xdr:rowOff>
    </xdr:to>
    <xdr:cxnSp macro="">
      <xdr:nvCxnSpPr>
        <xdr:cNvPr id="50" name="直線コネクタ 49"/>
        <xdr:cNvCxnSpPr/>
      </xdr:nvCxnSpPr>
      <xdr:spPr bwMode="auto">
        <a:xfrm flipV="1">
          <a:off x="5003800" y="3081064"/>
          <a:ext cx="647700" cy="317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27900</xdr:rowOff>
    </xdr:from>
    <xdr:ext cx="762000" cy="259045"/>
    <xdr:sp macro="" textlink="">
      <xdr:nvSpPr>
        <xdr:cNvPr id="51" name="人口1人当たり決算額の推移平均値テキスト130"/>
        <xdr:cNvSpPr txBox="1"/>
      </xdr:nvSpPr>
      <xdr:spPr>
        <a:xfrm>
          <a:off x="5740400" y="2818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11373</xdr:rowOff>
    </xdr:from>
    <xdr:to>
      <xdr:col>29</xdr:col>
      <xdr:colOff>177800</xdr:colOff>
      <xdr:row>17</xdr:row>
      <xdr:rowOff>112973</xdr:rowOff>
    </xdr:to>
    <xdr:sp macro="" textlink="">
      <xdr:nvSpPr>
        <xdr:cNvPr id="52" name="フローチャート: 判断 51"/>
        <xdr:cNvSpPr/>
      </xdr:nvSpPr>
      <xdr:spPr bwMode="auto">
        <a:xfrm>
          <a:off x="56007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150489</xdr:rowOff>
    </xdr:from>
    <xdr:to>
      <xdr:col>26</xdr:col>
      <xdr:colOff>50800</xdr:colOff>
      <xdr:row>17</xdr:row>
      <xdr:rowOff>151841</xdr:rowOff>
    </xdr:to>
    <xdr:cxnSp macro="">
      <xdr:nvCxnSpPr>
        <xdr:cNvPr id="53" name="直線コネクタ 52"/>
        <xdr:cNvCxnSpPr/>
      </xdr:nvCxnSpPr>
      <xdr:spPr bwMode="auto">
        <a:xfrm flipV="1">
          <a:off x="4305300" y="3112764"/>
          <a:ext cx="698500" cy="13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18383</xdr:rowOff>
    </xdr:from>
    <xdr:to>
      <xdr:col>26</xdr:col>
      <xdr:colOff>101600</xdr:colOff>
      <xdr:row>17</xdr:row>
      <xdr:rowOff>119983</xdr:rowOff>
    </xdr:to>
    <xdr:sp macro="" textlink="">
      <xdr:nvSpPr>
        <xdr:cNvPr id="54" name="フローチャート: 判断 53"/>
        <xdr:cNvSpPr/>
      </xdr:nvSpPr>
      <xdr:spPr bwMode="auto">
        <a:xfrm>
          <a:off x="4953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130160</xdr:rowOff>
    </xdr:from>
    <xdr:ext cx="736600" cy="259045"/>
    <xdr:sp macro="" textlink="">
      <xdr:nvSpPr>
        <xdr:cNvPr id="55" name="テキスト ボックス 54"/>
        <xdr:cNvSpPr txBox="1"/>
      </xdr:nvSpPr>
      <xdr:spPr>
        <a:xfrm>
          <a:off x="4622800" y="2749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151841</xdr:rowOff>
    </xdr:from>
    <xdr:to>
      <xdr:col>22</xdr:col>
      <xdr:colOff>114300</xdr:colOff>
      <xdr:row>18</xdr:row>
      <xdr:rowOff>40704</xdr:rowOff>
    </xdr:to>
    <xdr:cxnSp macro="">
      <xdr:nvCxnSpPr>
        <xdr:cNvPr id="56" name="直線コネクタ 55"/>
        <xdr:cNvCxnSpPr/>
      </xdr:nvCxnSpPr>
      <xdr:spPr bwMode="auto">
        <a:xfrm flipV="1">
          <a:off x="3606800" y="3114116"/>
          <a:ext cx="698500" cy="603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25089</xdr:rowOff>
    </xdr:from>
    <xdr:to>
      <xdr:col>22</xdr:col>
      <xdr:colOff>165100</xdr:colOff>
      <xdr:row>17</xdr:row>
      <xdr:rowOff>126689</xdr:rowOff>
    </xdr:to>
    <xdr:sp macro="" textlink="">
      <xdr:nvSpPr>
        <xdr:cNvPr id="57" name="フローチャート: 判断 56"/>
        <xdr:cNvSpPr/>
      </xdr:nvSpPr>
      <xdr:spPr bwMode="auto">
        <a:xfrm>
          <a:off x="42545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136866</xdr:rowOff>
    </xdr:from>
    <xdr:ext cx="762000" cy="259045"/>
    <xdr:sp macro="" textlink="">
      <xdr:nvSpPr>
        <xdr:cNvPr id="58" name="テキスト ボックス 57"/>
        <xdr:cNvSpPr txBox="1"/>
      </xdr:nvSpPr>
      <xdr:spPr>
        <a:xfrm>
          <a:off x="3924300" y="275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40704</xdr:rowOff>
    </xdr:from>
    <xdr:to>
      <xdr:col>18</xdr:col>
      <xdr:colOff>177800</xdr:colOff>
      <xdr:row>18</xdr:row>
      <xdr:rowOff>51714</xdr:rowOff>
    </xdr:to>
    <xdr:cxnSp macro="">
      <xdr:nvCxnSpPr>
        <xdr:cNvPr id="59" name="直線コネクタ 58"/>
        <xdr:cNvCxnSpPr/>
      </xdr:nvCxnSpPr>
      <xdr:spPr bwMode="auto">
        <a:xfrm flipV="1">
          <a:off x="2908300" y="3174429"/>
          <a:ext cx="698500" cy="110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72676</xdr:rowOff>
    </xdr:from>
    <xdr:to>
      <xdr:col>19</xdr:col>
      <xdr:colOff>38100</xdr:colOff>
      <xdr:row>17</xdr:row>
      <xdr:rowOff>2826</xdr:rowOff>
    </xdr:to>
    <xdr:sp macro="" textlink="">
      <xdr:nvSpPr>
        <xdr:cNvPr id="60" name="フローチャート: 判断 59"/>
        <xdr:cNvSpPr/>
      </xdr:nvSpPr>
      <xdr:spPr bwMode="auto">
        <a:xfrm>
          <a:off x="3556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13003</xdr:rowOff>
    </xdr:from>
    <xdr:ext cx="762000" cy="259045"/>
    <xdr:sp macro="" textlink="">
      <xdr:nvSpPr>
        <xdr:cNvPr id="61" name="テキスト ボックス 60"/>
        <xdr:cNvSpPr txBox="1"/>
      </xdr:nvSpPr>
      <xdr:spPr>
        <a:xfrm>
          <a:off x="32258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98812</xdr:rowOff>
    </xdr:from>
    <xdr:to>
      <xdr:col>15</xdr:col>
      <xdr:colOff>101600</xdr:colOff>
      <xdr:row>17</xdr:row>
      <xdr:rowOff>28962</xdr:rowOff>
    </xdr:to>
    <xdr:sp macro="" textlink="">
      <xdr:nvSpPr>
        <xdr:cNvPr id="62" name="フローチャート: 判断 61"/>
        <xdr:cNvSpPr/>
      </xdr:nvSpPr>
      <xdr:spPr bwMode="auto">
        <a:xfrm>
          <a:off x="2857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39139</xdr:rowOff>
    </xdr:from>
    <xdr:ext cx="762000" cy="259045"/>
    <xdr:sp macro="" textlink="">
      <xdr:nvSpPr>
        <xdr:cNvPr id="63" name="テキスト ボックス 62"/>
        <xdr:cNvSpPr txBox="1"/>
      </xdr:nvSpPr>
      <xdr:spPr>
        <a:xfrm>
          <a:off x="25273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67989</xdr:rowOff>
    </xdr:from>
    <xdr:to>
      <xdr:col>29</xdr:col>
      <xdr:colOff>177800</xdr:colOff>
      <xdr:row>17</xdr:row>
      <xdr:rowOff>169589</xdr:rowOff>
    </xdr:to>
    <xdr:sp macro="" textlink="">
      <xdr:nvSpPr>
        <xdr:cNvPr id="69" name="楕円 68"/>
        <xdr:cNvSpPr/>
      </xdr:nvSpPr>
      <xdr:spPr bwMode="auto">
        <a:xfrm>
          <a:off x="5600700" y="30302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40066</xdr:rowOff>
    </xdr:from>
    <xdr:ext cx="762000" cy="259045"/>
    <xdr:sp macro="" textlink="">
      <xdr:nvSpPr>
        <xdr:cNvPr id="70" name="人口1人当たり決算額の推移該当値テキスト130"/>
        <xdr:cNvSpPr txBox="1"/>
      </xdr:nvSpPr>
      <xdr:spPr>
        <a:xfrm>
          <a:off x="5740400" y="3002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99689</xdr:rowOff>
    </xdr:from>
    <xdr:to>
      <xdr:col>26</xdr:col>
      <xdr:colOff>101600</xdr:colOff>
      <xdr:row>18</xdr:row>
      <xdr:rowOff>29839</xdr:rowOff>
    </xdr:to>
    <xdr:sp macro="" textlink="">
      <xdr:nvSpPr>
        <xdr:cNvPr id="71" name="楕円 70"/>
        <xdr:cNvSpPr/>
      </xdr:nvSpPr>
      <xdr:spPr bwMode="auto">
        <a:xfrm>
          <a:off x="4953000" y="3061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14616</xdr:rowOff>
    </xdr:from>
    <xdr:ext cx="736600" cy="259045"/>
    <xdr:sp macro="" textlink="">
      <xdr:nvSpPr>
        <xdr:cNvPr id="72" name="テキスト ボックス 71"/>
        <xdr:cNvSpPr txBox="1"/>
      </xdr:nvSpPr>
      <xdr:spPr>
        <a:xfrm>
          <a:off x="4622800" y="3148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101041</xdr:rowOff>
    </xdr:from>
    <xdr:to>
      <xdr:col>22</xdr:col>
      <xdr:colOff>165100</xdr:colOff>
      <xdr:row>18</xdr:row>
      <xdr:rowOff>31191</xdr:rowOff>
    </xdr:to>
    <xdr:sp macro="" textlink="">
      <xdr:nvSpPr>
        <xdr:cNvPr id="73" name="楕円 72"/>
        <xdr:cNvSpPr/>
      </xdr:nvSpPr>
      <xdr:spPr bwMode="auto">
        <a:xfrm>
          <a:off x="4254500" y="3063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15968</xdr:rowOff>
    </xdr:from>
    <xdr:ext cx="762000" cy="259045"/>
    <xdr:sp macro="" textlink="">
      <xdr:nvSpPr>
        <xdr:cNvPr id="74" name="テキスト ボックス 73"/>
        <xdr:cNvSpPr txBox="1"/>
      </xdr:nvSpPr>
      <xdr:spPr>
        <a:xfrm>
          <a:off x="3924300" y="3149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161354</xdr:rowOff>
    </xdr:from>
    <xdr:to>
      <xdr:col>19</xdr:col>
      <xdr:colOff>38100</xdr:colOff>
      <xdr:row>18</xdr:row>
      <xdr:rowOff>91504</xdr:rowOff>
    </xdr:to>
    <xdr:sp macro="" textlink="">
      <xdr:nvSpPr>
        <xdr:cNvPr id="75" name="楕円 74"/>
        <xdr:cNvSpPr/>
      </xdr:nvSpPr>
      <xdr:spPr bwMode="auto">
        <a:xfrm>
          <a:off x="3556000" y="31236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76280</xdr:rowOff>
    </xdr:from>
    <xdr:ext cx="762000" cy="259045"/>
    <xdr:sp macro="" textlink="">
      <xdr:nvSpPr>
        <xdr:cNvPr id="76" name="テキスト ボックス 75"/>
        <xdr:cNvSpPr txBox="1"/>
      </xdr:nvSpPr>
      <xdr:spPr>
        <a:xfrm>
          <a:off x="3225800" y="32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914</xdr:rowOff>
    </xdr:from>
    <xdr:to>
      <xdr:col>15</xdr:col>
      <xdr:colOff>101600</xdr:colOff>
      <xdr:row>18</xdr:row>
      <xdr:rowOff>102514</xdr:rowOff>
    </xdr:to>
    <xdr:sp macro="" textlink="">
      <xdr:nvSpPr>
        <xdr:cNvPr id="77" name="楕円 76"/>
        <xdr:cNvSpPr/>
      </xdr:nvSpPr>
      <xdr:spPr bwMode="auto">
        <a:xfrm>
          <a:off x="2857500" y="3134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87291</xdr:rowOff>
    </xdr:from>
    <xdr:ext cx="762000" cy="259045"/>
    <xdr:sp macro="" textlink="">
      <xdr:nvSpPr>
        <xdr:cNvPr id="78" name="テキスト ボックス 77"/>
        <xdr:cNvSpPr txBox="1"/>
      </xdr:nvSpPr>
      <xdr:spPr>
        <a:xfrm>
          <a:off x="2527300" y="322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12863</xdr:rowOff>
    </xdr:from>
    <xdr:to>
      <xdr:col>29</xdr:col>
      <xdr:colOff>127000</xdr:colOff>
      <xdr:row>37</xdr:row>
      <xdr:rowOff>341982</xdr:rowOff>
    </xdr:to>
    <xdr:cxnSp macro="">
      <xdr:nvCxnSpPr>
        <xdr:cNvPr id="108" name="直線コネクタ 107"/>
        <xdr:cNvCxnSpPr/>
      </xdr:nvCxnSpPr>
      <xdr:spPr bwMode="auto">
        <a:xfrm flipV="1">
          <a:off x="5651500" y="5937413"/>
          <a:ext cx="0" cy="15292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314059</xdr:rowOff>
    </xdr:from>
    <xdr:ext cx="762000" cy="259045"/>
    <xdr:sp macro="" textlink="">
      <xdr:nvSpPr>
        <xdr:cNvPr id="109" name="人口1人当たり決算額の推移最小値テキスト445"/>
        <xdr:cNvSpPr txBox="1"/>
      </xdr:nvSpPr>
      <xdr:spPr>
        <a:xfrm>
          <a:off x="5740400" y="7438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341982</xdr:rowOff>
    </xdr:from>
    <xdr:to>
      <xdr:col>30</xdr:col>
      <xdr:colOff>25400</xdr:colOff>
      <xdr:row>37</xdr:row>
      <xdr:rowOff>341982</xdr:rowOff>
    </xdr:to>
    <xdr:cxnSp macro="">
      <xdr:nvCxnSpPr>
        <xdr:cNvPr id="110" name="直線コネクタ 109"/>
        <xdr:cNvCxnSpPr/>
      </xdr:nvCxnSpPr>
      <xdr:spPr bwMode="auto">
        <a:xfrm>
          <a:off x="5562600" y="74666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270690</xdr:rowOff>
    </xdr:from>
    <xdr:ext cx="762000" cy="259045"/>
    <xdr:sp macro="" textlink="">
      <xdr:nvSpPr>
        <xdr:cNvPr id="111" name="人口1人当たり決算額の推移最大値テキスト445"/>
        <xdr:cNvSpPr txBox="1"/>
      </xdr:nvSpPr>
      <xdr:spPr>
        <a:xfrm>
          <a:off x="5740400" y="5680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12863</xdr:rowOff>
    </xdr:from>
    <xdr:to>
      <xdr:col>30</xdr:col>
      <xdr:colOff>25400</xdr:colOff>
      <xdr:row>33</xdr:row>
      <xdr:rowOff>12863</xdr:rowOff>
    </xdr:to>
    <xdr:cxnSp macro="">
      <xdr:nvCxnSpPr>
        <xdr:cNvPr id="112" name="直線コネクタ 111"/>
        <xdr:cNvCxnSpPr/>
      </xdr:nvCxnSpPr>
      <xdr:spPr bwMode="auto">
        <a:xfrm>
          <a:off x="5562600" y="5937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163282</xdr:rowOff>
    </xdr:from>
    <xdr:to>
      <xdr:col>29</xdr:col>
      <xdr:colOff>127000</xdr:colOff>
      <xdr:row>35</xdr:row>
      <xdr:rowOff>254755</xdr:rowOff>
    </xdr:to>
    <xdr:cxnSp macro="">
      <xdr:nvCxnSpPr>
        <xdr:cNvPr id="113" name="直線コネクタ 112"/>
        <xdr:cNvCxnSpPr/>
      </xdr:nvCxnSpPr>
      <xdr:spPr bwMode="auto">
        <a:xfrm>
          <a:off x="5003800" y="6773632"/>
          <a:ext cx="647700" cy="914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239532</xdr:rowOff>
    </xdr:from>
    <xdr:ext cx="762000" cy="259045"/>
    <xdr:sp macro="" textlink="">
      <xdr:nvSpPr>
        <xdr:cNvPr id="114" name="人口1人当たり決算額の推移平均値テキスト445"/>
        <xdr:cNvSpPr txBox="1"/>
      </xdr:nvSpPr>
      <xdr:spPr>
        <a:xfrm>
          <a:off x="5740400" y="6849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234391</xdr:rowOff>
    </xdr:from>
    <xdr:to>
      <xdr:col>29</xdr:col>
      <xdr:colOff>177800</xdr:colOff>
      <xdr:row>35</xdr:row>
      <xdr:rowOff>335991</xdr:rowOff>
    </xdr:to>
    <xdr:sp macro="" textlink="">
      <xdr:nvSpPr>
        <xdr:cNvPr id="115" name="フローチャート: 判断 114"/>
        <xdr:cNvSpPr/>
      </xdr:nvSpPr>
      <xdr:spPr bwMode="auto">
        <a:xfrm>
          <a:off x="56007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163282</xdr:rowOff>
    </xdr:from>
    <xdr:to>
      <xdr:col>26</xdr:col>
      <xdr:colOff>50800</xdr:colOff>
      <xdr:row>35</xdr:row>
      <xdr:rowOff>315333</xdr:rowOff>
    </xdr:to>
    <xdr:cxnSp macro="">
      <xdr:nvCxnSpPr>
        <xdr:cNvPr id="116" name="直線コネクタ 115"/>
        <xdr:cNvCxnSpPr/>
      </xdr:nvCxnSpPr>
      <xdr:spPr bwMode="auto">
        <a:xfrm flipV="1">
          <a:off x="4305300" y="6773632"/>
          <a:ext cx="698500" cy="152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214209</xdr:rowOff>
    </xdr:from>
    <xdr:to>
      <xdr:col>26</xdr:col>
      <xdr:colOff>101600</xdr:colOff>
      <xdr:row>35</xdr:row>
      <xdr:rowOff>315809</xdr:rowOff>
    </xdr:to>
    <xdr:sp macro="" textlink="">
      <xdr:nvSpPr>
        <xdr:cNvPr id="117" name="フローチャート: 判断 116"/>
        <xdr:cNvSpPr/>
      </xdr:nvSpPr>
      <xdr:spPr bwMode="auto">
        <a:xfrm>
          <a:off x="4953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300586</xdr:rowOff>
    </xdr:from>
    <xdr:ext cx="736600" cy="259045"/>
    <xdr:sp macro="" textlink="">
      <xdr:nvSpPr>
        <xdr:cNvPr id="118" name="テキスト ボックス 117"/>
        <xdr:cNvSpPr txBox="1"/>
      </xdr:nvSpPr>
      <xdr:spPr>
        <a:xfrm>
          <a:off x="4622800" y="6910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315333</xdr:rowOff>
    </xdr:from>
    <xdr:to>
      <xdr:col>22</xdr:col>
      <xdr:colOff>114300</xdr:colOff>
      <xdr:row>36</xdr:row>
      <xdr:rowOff>1760</xdr:rowOff>
    </xdr:to>
    <xdr:cxnSp macro="">
      <xdr:nvCxnSpPr>
        <xdr:cNvPr id="119" name="直線コネクタ 118"/>
        <xdr:cNvCxnSpPr/>
      </xdr:nvCxnSpPr>
      <xdr:spPr bwMode="auto">
        <a:xfrm flipV="1">
          <a:off x="3606800" y="6925683"/>
          <a:ext cx="698500" cy="293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227174</xdr:rowOff>
    </xdr:from>
    <xdr:to>
      <xdr:col>22</xdr:col>
      <xdr:colOff>165100</xdr:colOff>
      <xdr:row>35</xdr:row>
      <xdr:rowOff>328774</xdr:rowOff>
    </xdr:to>
    <xdr:sp macro="" textlink="">
      <xdr:nvSpPr>
        <xdr:cNvPr id="120" name="フローチャート: 判断 119"/>
        <xdr:cNvSpPr/>
      </xdr:nvSpPr>
      <xdr:spPr bwMode="auto">
        <a:xfrm>
          <a:off x="42545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338951</xdr:rowOff>
    </xdr:from>
    <xdr:ext cx="762000" cy="259045"/>
    <xdr:sp macro="" textlink="">
      <xdr:nvSpPr>
        <xdr:cNvPr id="121" name="テキスト ボックス 120"/>
        <xdr:cNvSpPr txBox="1"/>
      </xdr:nvSpPr>
      <xdr:spPr>
        <a:xfrm>
          <a:off x="3924300" y="660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1760</xdr:rowOff>
    </xdr:from>
    <xdr:to>
      <xdr:col>18</xdr:col>
      <xdr:colOff>177800</xdr:colOff>
      <xdr:row>36</xdr:row>
      <xdr:rowOff>10904</xdr:rowOff>
    </xdr:to>
    <xdr:cxnSp macro="">
      <xdr:nvCxnSpPr>
        <xdr:cNvPr id="122" name="直線コネクタ 121"/>
        <xdr:cNvCxnSpPr/>
      </xdr:nvCxnSpPr>
      <xdr:spPr bwMode="auto">
        <a:xfrm flipV="1">
          <a:off x="2908300" y="6955010"/>
          <a:ext cx="698500" cy="9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103404</xdr:rowOff>
    </xdr:from>
    <xdr:to>
      <xdr:col>19</xdr:col>
      <xdr:colOff>38100</xdr:colOff>
      <xdr:row>35</xdr:row>
      <xdr:rowOff>205004</xdr:rowOff>
    </xdr:to>
    <xdr:sp macro="" textlink="">
      <xdr:nvSpPr>
        <xdr:cNvPr id="123" name="フローチャート: 判断 122"/>
        <xdr:cNvSpPr/>
      </xdr:nvSpPr>
      <xdr:spPr bwMode="auto">
        <a:xfrm>
          <a:off x="35560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215181</xdr:rowOff>
    </xdr:from>
    <xdr:ext cx="762000" cy="259045"/>
    <xdr:sp macro="" textlink="">
      <xdr:nvSpPr>
        <xdr:cNvPr id="124" name="テキスト ボックス 123"/>
        <xdr:cNvSpPr txBox="1"/>
      </xdr:nvSpPr>
      <xdr:spPr>
        <a:xfrm>
          <a:off x="32258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38743</xdr:rowOff>
    </xdr:from>
    <xdr:to>
      <xdr:col>15</xdr:col>
      <xdr:colOff>101600</xdr:colOff>
      <xdr:row>35</xdr:row>
      <xdr:rowOff>140343</xdr:rowOff>
    </xdr:to>
    <xdr:sp macro="" textlink="">
      <xdr:nvSpPr>
        <xdr:cNvPr id="125" name="フローチャート: 判断 124"/>
        <xdr:cNvSpPr/>
      </xdr:nvSpPr>
      <xdr:spPr bwMode="auto">
        <a:xfrm>
          <a:off x="28575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150519</xdr:rowOff>
    </xdr:from>
    <xdr:ext cx="762000" cy="259045"/>
    <xdr:sp macro="" textlink="">
      <xdr:nvSpPr>
        <xdr:cNvPr id="126" name="テキスト ボックス 125"/>
        <xdr:cNvSpPr txBox="1"/>
      </xdr:nvSpPr>
      <xdr:spPr>
        <a:xfrm>
          <a:off x="2527300" y="641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203955</xdr:rowOff>
    </xdr:from>
    <xdr:to>
      <xdr:col>29</xdr:col>
      <xdr:colOff>177800</xdr:colOff>
      <xdr:row>35</xdr:row>
      <xdr:rowOff>305555</xdr:rowOff>
    </xdr:to>
    <xdr:sp macro="" textlink="">
      <xdr:nvSpPr>
        <xdr:cNvPr id="132" name="楕円 131"/>
        <xdr:cNvSpPr/>
      </xdr:nvSpPr>
      <xdr:spPr bwMode="auto">
        <a:xfrm>
          <a:off x="5600700" y="6814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49032</xdr:rowOff>
    </xdr:from>
    <xdr:ext cx="762000" cy="259045"/>
    <xdr:sp macro="" textlink="">
      <xdr:nvSpPr>
        <xdr:cNvPr id="133" name="人口1人当たり決算額の推移該当値テキスト445"/>
        <xdr:cNvSpPr txBox="1"/>
      </xdr:nvSpPr>
      <xdr:spPr>
        <a:xfrm>
          <a:off x="5740400" y="665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112482</xdr:rowOff>
    </xdr:from>
    <xdr:to>
      <xdr:col>26</xdr:col>
      <xdr:colOff>101600</xdr:colOff>
      <xdr:row>35</xdr:row>
      <xdr:rowOff>214082</xdr:rowOff>
    </xdr:to>
    <xdr:sp macro="" textlink="">
      <xdr:nvSpPr>
        <xdr:cNvPr id="134" name="楕円 133"/>
        <xdr:cNvSpPr/>
      </xdr:nvSpPr>
      <xdr:spPr bwMode="auto">
        <a:xfrm>
          <a:off x="4953000" y="6722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224259</xdr:rowOff>
    </xdr:from>
    <xdr:ext cx="736600" cy="259045"/>
    <xdr:sp macro="" textlink="">
      <xdr:nvSpPr>
        <xdr:cNvPr id="135" name="テキスト ボックス 134"/>
        <xdr:cNvSpPr txBox="1"/>
      </xdr:nvSpPr>
      <xdr:spPr>
        <a:xfrm>
          <a:off x="4622800" y="6491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264533</xdr:rowOff>
    </xdr:from>
    <xdr:to>
      <xdr:col>22</xdr:col>
      <xdr:colOff>165100</xdr:colOff>
      <xdr:row>36</xdr:row>
      <xdr:rowOff>23233</xdr:rowOff>
    </xdr:to>
    <xdr:sp macro="" textlink="">
      <xdr:nvSpPr>
        <xdr:cNvPr id="136" name="楕円 135"/>
        <xdr:cNvSpPr/>
      </xdr:nvSpPr>
      <xdr:spPr bwMode="auto">
        <a:xfrm>
          <a:off x="4254500" y="6874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8010</xdr:rowOff>
    </xdr:from>
    <xdr:ext cx="762000" cy="259045"/>
    <xdr:sp macro="" textlink="">
      <xdr:nvSpPr>
        <xdr:cNvPr id="137" name="テキスト ボックス 136"/>
        <xdr:cNvSpPr txBox="1"/>
      </xdr:nvSpPr>
      <xdr:spPr>
        <a:xfrm>
          <a:off x="3924300" y="696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293860</xdr:rowOff>
    </xdr:from>
    <xdr:to>
      <xdr:col>19</xdr:col>
      <xdr:colOff>38100</xdr:colOff>
      <xdr:row>36</xdr:row>
      <xdr:rowOff>52560</xdr:rowOff>
    </xdr:to>
    <xdr:sp macro="" textlink="">
      <xdr:nvSpPr>
        <xdr:cNvPr id="138" name="楕円 137"/>
        <xdr:cNvSpPr/>
      </xdr:nvSpPr>
      <xdr:spPr bwMode="auto">
        <a:xfrm>
          <a:off x="3556000" y="6904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37337</xdr:rowOff>
    </xdr:from>
    <xdr:ext cx="762000" cy="259045"/>
    <xdr:sp macro="" textlink="">
      <xdr:nvSpPr>
        <xdr:cNvPr id="139" name="テキスト ボックス 138"/>
        <xdr:cNvSpPr txBox="1"/>
      </xdr:nvSpPr>
      <xdr:spPr>
        <a:xfrm>
          <a:off x="3225800" y="6990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303004</xdr:rowOff>
    </xdr:from>
    <xdr:to>
      <xdr:col>15</xdr:col>
      <xdr:colOff>101600</xdr:colOff>
      <xdr:row>36</xdr:row>
      <xdr:rowOff>61704</xdr:rowOff>
    </xdr:to>
    <xdr:sp macro="" textlink="">
      <xdr:nvSpPr>
        <xdr:cNvPr id="140" name="楕円 139"/>
        <xdr:cNvSpPr/>
      </xdr:nvSpPr>
      <xdr:spPr bwMode="auto">
        <a:xfrm>
          <a:off x="2857500" y="69133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46481</xdr:rowOff>
    </xdr:from>
    <xdr:ext cx="762000" cy="259045"/>
    <xdr:sp macro="" textlink="">
      <xdr:nvSpPr>
        <xdr:cNvPr id="141" name="テキスト ボックス 140"/>
        <xdr:cNvSpPr txBox="1"/>
      </xdr:nvSpPr>
      <xdr:spPr>
        <a:xfrm>
          <a:off x="2527300" y="699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埼玉県白岡市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52,539
52,138
24.92
15,495,077
14,676,081
625,024
9,846,457
11,798,441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157131</xdr:rowOff>
    </xdr:from>
    <xdr:to>
      <xdr:col>24</xdr:col>
      <xdr:colOff>62865</xdr:colOff>
      <xdr:row>39</xdr:row>
      <xdr:rowOff>107982</xdr:rowOff>
    </xdr:to>
    <xdr:cxnSp macro="">
      <xdr:nvCxnSpPr>
        <xdr:cNvPr id="56" name="直線コネクタ 55"/>
        <xdr:cNvCxnSpPr/>
      </xdr:nvCxnSpPr>
      <xdr:spPr>
        <a:xfrm flipV="1">
          <a:off x="4633595" y="5472081"/>
          <a:ext cx="1270" cy="1322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111809</xdr:rowOff>
    </xdr:from>
    <xdr:ext cx="534377" cy="259045"/>
    <xdr:sp macro="" textlink="">
      <xdr:nvSpPr>
        <xdr:cNvPr id="57" name="人件費最小値テキスト"/>
        <xdr:cNvSpPr txBox="1"/>
      </xdr:nvSpPr>
      <xdr:spPr>
        <a:xfrm>
          <a:off x="4686300" y="679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107982</xdr:rowOff>
    </xdr:from>
    <xdr:to>
      <xdr:col>24</xdr:col>
      <xdr:colOff>152400</xdr:colOff>
      <xdr:row>39</xdr:row>
      <xdr:rowOff>107982</xdr:rowOff>
    </xdr:to>
    <xdr:cxnSp macro="">
      <xdr:nvCxnSpPr>
        <xdr:cNvPr id="58" name="直線コネクタ 57"/>
        <xdr:cNvCxnSpPr/>
      </xdr:nvCxnSpPr>
      <xdr:spPr>
        <a:xfrm>
          <a:off x="4546600" y="679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103808</xdr:rowOff>
    </xdr:from>
    <xdr:ext cx="599010" cy="259045"/>
    <xdr:sp macro="" textlink="">
      <xdr:nvSpPr>
        <xdr:cNvPr id="59" name="人件費最大値テキスト"/>
        <xdr:cNvSpPr txBox="1"/>
      </xdr:nvSpPr>
      <xdr:spPr>
        <a:xfrm>
          <a:off x="4686300" y="5247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157131</xdr:rowOff>
    </xdr:from>
    <xdr:to>
      <xdr:col>24</xdr:col>
      <xdr:colOff>152400</xdr:colOff>
      <xdr:row>31</xdr:row>
      <xdr:rowOff>157131</xdr:rowOff>
    </xdr:to>
    <xdr:cxnSp macro="">
      <xdr:nvCxnSpPr>
        <xdr:cNvPr id="60" name="直線コネクタ 59"/>
        <xdr:cNvCxnSpPr/>
      </xdr:nvCxnSpPr>
      <xdr:spPr>
        <a:xfrm>
          <a:off x="4546600" y="547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83236</xdr:rowOff>
    </xdr:from>
    <xdr:to>
      <xdr:col>24</xdr:col>
      <xdr:colOff>63500</xdr:colOff>
      <xdr:row>38</xdr:row>
      <xdr:rowOff>90932</xdr:rowOff>
    </xdr:to>
    <xdr:cxnSp macro="">
      <xdr:nvCxnSpPr>
        <xdr:cNvPr id="61" name="直線コネクタ 60"/>
        <xdr:cNvCxnSpPr/>
      </xdr:nvCxnSpPr>
      <xdr:spPr>
        <a:xfrm flipV="1">
          <a:off x="3797300" y="6598336"/>
          <a:ext cx="838200" cy="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29557</xdr:rowOff>
    </xdr:from>
    <xdr:ext cx="534377" cy="259045"/>
    <xdr:sp macro="" textlink="">
      <xdr:nvSpPr>
        <xdr:cNvPr id="62" name="人件費平均値テキスト"/>
        <xdr:cNvSpPr txBox="1"/>
      </xdr:nvSpPr>
      <xdr:spPr>
        <a:xfrm>
          <a:off x="4686300" y="6201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6680</xdr:rowOff>
    </xdr:from>
    <xdr:to>
      <xdr:col>24</xdr:col>
      <xdr:colOff>114300</xdr:colOff>
      <xdr:row>37</xdr:row>
      <xdr:rowOff>108280</xdr:rowOff>
    </xdr:to>
    <xdr:sp macro="" textlink="">
      <xdr:nvSpPr>
        <xdr:cNvPr id="63" name="フローチャート: 判断 62"/>
        <xdr:cNvSpPr/>
      </xdr:nvSpPr>
      <xdr:spPr>
        <a:xfrm>
          <a:off x="45847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90932</xdr:rowOff>
    </xdr:from>
    <xdr:to>
      <xdr:col>19</xdr:col>
      <xdr:colOff>177800</xdr:colOff>
      <xdr:row>38</xdr:row>
      <xdr:rowOff>95180</xdr:rowOff>
    </xdr:to>
    <xdr:cxnSp macro="">
      <xdr:nvCxnSpPr>
        <xdr:cNvPr id="64" name="直線コネクタ 63"/>
        <xdr:cNvCxnSpPr/>
      </xdr:nvCxnSpPr>
      <xdr:spPr>
        <a:xfrm flipV="1">
          <a:off x="2908300" y="6606032"/>
          <a:ext cx="889000" cy="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170567</xdr:rowOff>
    </xdr:from>
    <xdr:to>
      <xdr:col>20</xdr:col>
      <xdr:colOff>38100</xdr:colOff>
      <xdr:row>37</xdr:row>
      <xdr:rowOff>100717</xdr:rowOff>
    </xdr:to>
    <xdr:sp macro="" textlink="">
      <xdr:nvSpPr>
        <xdr:cNvPr id="65" name="フローチャート: 判断 64"/>
        <xdr:cNvSpPr/>
      </xdr:nvSpPr>
      <xdr:spPr>
        <a:xfrm>
          <a:off x="3746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117244</xdr:rowOff>
    </xdr:from>
    <xdr:ext cx="534377" cy="259045"/>
    <xdr:sp macro="" textlink="">
      <xdr:nvSpPr>
        <xdr:cNvPr id="66" name="テキスト ボックス 65"/>
        <xdr:cNvSpPr txBox="1"/>
      </xdr:nvSpPr>
      <xdr:spPr>
        <a:xfrm>
          <a:off x="3530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95180</xdr:rowOff>
    </xdr:from>
    <xdr:to>
      <xdr:col>15</xdr:col>
      <xdr:colOff>50800</xdr:colOff>
      <xdr:row>38</xdr:row>
      <xdr:rowOff>114573</xdr:rowOff>
    </xdr:to>
    <xdr:cxnSp macro="">
      <xdr:nvCxnSpPr>
        <xdr:cNvPr id="67" name="直線コネクタ 66"/>
        <xdr:cNvCxnSpPr/>
      </xdr:nvCxnSpPr>
      <xdr:spPr>
        <a:xfrm flipV="1">
          <a:off x="2019300" y="6610280"/>
          <a:ext cx="889000" cy="1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162966</xdr:rowOff>
    </xdr:from>
    <xdr:to>
      <xdr:col>15</xdr:col>
      <xdr:colOff>101600</xdr:colOff>
      <xdr:row>37</xdr:row>
      <xdr:rowOff>93116</xdr:rowOff>
    </xdr:to>
    <xdr:sp macro="" textlink="">
      <xdr:nvSpPr>
        <xdr:cNvPr id="68" name="フローチャート: 判断 67"/>
        <xdr:cNvSpPr/>
      </xdr:nvSpPr>
      <xdr:spPr>
        <a:xfrm>
          <a:off x="2857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109643</xdr:rowOff>
    </xdr:from>
    <xdr:ext cx="534377" cy="259045"/>
    <xdr:sp macro="" textlink="">
      <xdr:nvSpPr>
        <xdr:cNvPr id="69" name="テキスト ボックス 68"/>
        <xdr:cNvSpPr txBox="1"/>
      </xdr:nvSpPr>
      <xdr:spPr>
        <a:xfrm>
          <a:off x="2641111" y="611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114573</xdr:rowOff>
    </xdr:from>
    <xdr:to>
      <xdr:col>10</xdr:col>
      <xdr:colOff>114300</xdr:colOff>
      <xdr:row>38</xdr:row>
      <xdr:rowOff>141186</xdr:rowOff>
    </xdr:to>
    <xdr:cxnSp macro="">
      <xdr:nvCxnSpPr>
        <xdr:cNvPr id="70" name="直線コネクタ 69"/>
        <xdr:cNvCxnSpPr/>
      </xdr:nvCxnSpPr>
      <xdr:spPr>
        <a:xfrm flipV="1">
          <a:off x="1130300" y="6629673"/>
          <a:ext cx="889000" cy="26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29578</xdr:rowOff>
    </xdr:from>
    <xdr:to>
      <xdr:col>10</xdr:col>
      <xdr:colOff>165100</xdr:colOff>
      <xdr:row>36</xdr:row>
      <xdr:rowOff>131178</xdr:rowOff>
    </xdr:to>
    <xdr:sp macro="" textlink="">
      <xdr:nvSpPr>
        <xdr:cNvPr id="71" name="フローチャート: 判断 70"/>
        <xdr:cNvSpPr/>
      </xdr:nvSpPr>
      <xdr:spPr>
        <a:xfrm>
          <a:off x="1968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147705</xdr:rowOff>
    </xdr:from>
    <xdr:ext cx="534377" cy="259045"/>
    <xdr:sp macro="" textlink="">
      <xdr:nvSpPr>
        <xdr:cNvPr id="72" name="テキスト ボックス 71"/>
        <xdr:cNvSpPr txBox="1"/>
      </xdr:nvSpPr>
      <xdr:spPr>
        <a:xfrm>
          <a:off x="1752111" y="59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36760</xdr:rowOff>
    </xdr:from>
    <xdr:to>
      <xdr:col>6</xdr:col>
      <xdr:colOff>38100</xdr:colOff>
      <xdr:row>36</xdr:row>
      <xdr:rowOff>138360</xdr:rowOff>
    </xdr:to>
    <xdr:sp macro="" textlink="">
      <xdr:nvSpPr>
        <xdr:cNvPr id="73" name="フローチャート: 判断 72"/>
        <xdr:cNvSpPr/>
      </xdr:nvSpPr>
      <xdr:spPr>
        <a:xfrm>
          <a:off x="1079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154887</xdr:rowOff>
    </xdr:from>
    <xdr:ext cx="534377" cy="259045"/>
    <xdr:sp macro="" textlink="">
      <xdr:nvSpPr>
        <xdr:cNvPr id="74" name="テキスト ボックス 73"/>
        <xdr:cNvSpPr txBox="1"/>
      </xdr:nvSpPr>
      <xdr:spPr>
        <a:xfrm>
          <a:off x="863111" y="598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32436</xdr:rowOff>
    </xdr:from>
    <xdr:to>
      <xdr:col>24</xdr:col>
      <xdr:colOff>114300</xdr:colOff>
      <xdr:row>38</xdr:row>
      <xdr:rowOff>134036</xdr:rowOff>
    </xdr:to>
    <xdr:sp macro="" textlink="">
      <xdr:nvSpPr>
        <xdr:cNvPr id="80" name="楕円 79"/>
        <xdr:cNvSpPr/>
      </xdr:nvSpPr>
      <xdr:spPr>
        <a:xfrm>
          <a:off x="4584700" y="654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10863</xdr:rowOff>
    </xdr:from>
    <xdr:ext cx="534377" cy="259045"/>
    <xdr:sp macro="" textlink="">
      <xdr:nvSpPr>
        <xdr:cNvPr id="81" name="人件費該当値テキスト"/>
        <xdr:cNvSpPr txBox="1"/>
      </xdr:nvSpPr>
      <xdr:spPr>
        <a:xfrm>
          <a:off x="4686300" y="652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40132</xdr:rowOff>
    </xdr:from>
    <xdr:to>
      <xdr:col>20</xdr:col>
      <xdr:colOff>38100</xdr:colOff>
      <xdr:row>38</xdr:row>
      <xdr:rowOff>141732</xdr:rowOff>
    </xdr:to>
    <xdr:sp macro="" textlink="">
      <xdr:nvSpPr>
        <xdr:cNvPr id="82" name="楕円 81"/>
        <xdr:cNvSpPr/>
      </xdr:nvSpPr>
      <xdr:spPr>
        <a:xfrm>
          <a:off x="3746500" y="655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132859</xdr:rowOff>
    </xdr:from>
    <xdr:ext cx="534377" cy="259045"/>
    <xdr:sp macro="" textlink="">
      <xdr:nvSpPr>
        <xdr:cNvPr id="83" name="テキスト ボックス 82"/>
        <xdr:cNvSpPr txBox="1"/>
      </xdr:nvSpPr>
      <xdr:spPr>
        <a:xfrm>
          <a:off x="3530111" y="664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44380</xdr:rowOff>
    </xdr:from>
    <xdr:to>
      <xdr:col>15</xdr:col>
      <xdr:colOff>101600</xdr:colOff>
      <xdr:row>38</xdr:row>
      <xdr:rowOff>145980</xdr:rowOff>
    </xdr:to>
    <xdr:sp macro="" textlink="">
      <xdr:nvSpPr>
        <xdr:cNvPr id="84" name="楕円 83"/>
        <xdr:cNvSpPr/>
      </xdr:nvSpPr>
      <xdr:spPr>
        <a:xfrm>
          <a:off x="2857500" y="655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137107</xdr:rowOff>
    </xdr:from>
    <xdr:ext cx="534377" cy="259045"/>
    <xdr:sp macro="" textlink="">
      <xdr:nvSpPr>
        <xdr:cNvPr id="85" name="テキスト ボックス 84"/>
        <xdr:cNvSpPr txBox="1"/>
      </xdr:nvSpPr>
      <xdr:spPr>
        <a:xfrm>
          <a:off x="2641111" y="665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63773</xdr:rowOff>
    </xdr:from>
    <xdr:to>
      <xdr:col>10</xdr:col>
      <xdr:colOff>165100</xdr:colOff>
      <xdr:row>38</xdr:row>
      <xdr:rowOff>165373</xdr:rowOff>
    </xdr:to>
    <xdr:sp macro="" textlink="">
      <xdr:nvSpPr>
        <xdr:cNvPr id="86" name="楕円 85"/>
        <xdr:cNvSpPr/>
      </xdr:nvSpPr>
      <xdr:spPr>
        <a:xfrm>
          <a:off x="1968500" y="657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156500</xdr:rowOff>
    </xdr:from>
    <xdr:ext cx="534377" cy="259045"/>
    <xdr:sp macro="" textlink="">
      <xdr:nvSpPr>
        <xdr:cNvPr id="87" name="テキスト ボックス 86"/>
        <xdr:cNvSpPr txBox="1"/>
      </xdr:nvSpPr>
      <xdr:spPr>
        <a:xfrm>
          <a:off x="1752111" y="667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90386</xdr:rowOff>
    </xdr:from>
    <xdr:to>
      <xdr:col>6</xdr:col>
      <xdr:colOff>38100</xdr:colOff>
      <xdr:row>39</xdr:row>
      <xdr:rowOff>20536</xdr:rowOff>
    </xdr:to>
    <xdr:sp macro="" textlink="">
      <xdr:nvSpPr>
        <xdr:cNvPr id="88" name="楕円 87"/>
        <xdr:cNvSpPr/>
      </xdr:nvSpPr>
      <xdr:spPr>
        <a:xfrm>
          <a:off x="1079500" y="660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11663</xdr:rowOff>
    </xdr:from>
    <xdr:ext cx="534377" cy="259045"/>
    <xdr:sp macro="" textlink="">
      <xdr:nvSpPr>
        <xdr:cNvPr id="89" name="テキスト ボックス 88"/>
        <xdr:cNvSpPr txBox="1"/>
      </xdr:nvSpPr>
      <xdr:spPr>
        <a:xfrm>
          <a:off x="863111" y="669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157629</xdr:rowOff>
    </xdr:from>
    <xdr:to>
      <xdr:col>24</xdr:col>
      <xdr:colOff>62865</xdr:colOff>
      <xdr:row>59</xdr:row>
      <xdr:rowOff>31376</xdr:rowOff>
    </xdr:to>
    <xdr:cxnSp macro="">
      <xdr:nvCxnSpPr>
        <xdr:cNvPr id="116" name="直線コネクタ 115"/>
        <xdr:cNvCxnSpPr/>
      </xdr:nvCxnSpPr>
      <xdr:spPr>
        <a:xfrm flipV="1">
          <a:off x="4633595" y="8558679"/>
          <a:ext cx="1270" cy="158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35203</xdr:rowOff>
    </xdr:from>
    <xdr:ext cx="534377" cy="259045"/>
    <xdr:sp macro="" textlink="">
      <xdr:nvSpPr>
        <xdr:cNvPr id="117" name="物件費最小値テキスト"/>
        <xdr:cNvSpPr txBox="1"/>
      </xdr:nvSpPr>
      <xdr:spPr>
        <a:xfrm>
          <a:off x="4686300" y="1015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31376</xdr:rowOff>
    </xdr:from>
    <xdr:to>
      <xdr:col>24</xdr:col>
      <xdr:colOff>152400</xdr:colOff>
      <xdr:row>59</xdr:row>
      <xdr:rowOff>31376</xdr:rowOff>
    </xdr:to>
    <xdr:cxnSp macro="">
      <xdr:nvCxnSpPr>
        <xdr:cNvPr id="118" name="直線コネクタ 117"/>
        <xdr:cNvCxnSpPr/>
      </xdr:nvCxnSpPr>
      <xdr:spPr>
        <a:xfrm>
          <a:off x="4546600" y="10146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104306</xdr:rowOff>
    </xdr:from>
    <xdr:ext cx="534377" cy="259045"/>
    <xdr:sp macro="" textlink="">
      <xdr:nvSpPr>
        <xdr:cNvPr id="119" name="物件費最大値テキスト"/>
        <xdr:cNvSpPr txBox="1"/>
      </xdr:nvSpPr>
      <xdr:spPr>
        <a:xfrm>
          <a:off x="4686300" y="833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157629</xdr:rowOff>
    </xdr:from>
    <xdr:to>
      <xdr:col>24</xdr:col>
      <xdr:colOff>152400</xdr:colOff>
      <xdr:row>49</xdr:row>
      <xdr:rowOff>157629</xdr:rowOff>
    </xdr:to>
    <xdr:cxnSp macro="">
      <xdr:nvCxnSpPr>
        <xdr:cNvPr id="120" name="直線コネクタ 119"/>
        <xdr:cNvCxnSpPr/>
      </xdr:nvCxnSpPr>
      <xdr:spPr>
        <a:xfrm>
          <a:off x="4546600" y="8558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35034</xdr:rowOff>
    </xdr:from>
    <xdr:to>
      <xdr:col>24</xdr:col>
      <xdr:colOff>63500</xdr:colOff>
      <xdr:row>58</xdr:row>
      <xdr:rowOff>62140</xdr:rowOff>
    </xdr:to>
    <xdr:cxnSp macro="">
      <xdr:nvCxnSpPr>
        <xdr:cNvPr id="121" name="直線コネクタ 120"/>
        <xdr:cNvCxnSpPr/>
      </xdr:nvCxnSpPr>
      <xdr:spPr>
        <a:xfrm>
          <a:off x="3797300" y="9979134"/>
          <a:ext cx="838200" cy="2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90354</xdr:rowOff>
    </xdr:from>
    <xdr:ext cx="534377" cy="259045"/>
    <xdr:sp macro="" textlink="">
      <xdr:nvSpPr>
        <xdr:cNvPr id="122" name="物件費平均値テキスト"/>
        <xdr:cNvSpPr txBox="1"/>
      </xdr:nvSpPr>
      <xdr:spPr>
        <a:xfrm>
          <a:off x="4686300" y="93486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67477</xdr:rowOff>
    </xdr:from>
    <xdr:to>
      <xdr:col>24</xdr:col>
      <xdr:colOff>114300</xdr:colOff>
      <xdr:row>55</xdr:row>
      <xdr:rowOff>169077</xdr:rowOff>
    </xdr:to>
    <xdr:sp macro="" textlink="">
      <xdr:nvSpPr>
        <xdr:cNvPr id="123" name="フローチャート: 判断 122"/>
        <xdr:cNvSpPr/>
      </xdr:nvSpPr>
      <xdr:spPr>
        <a:xfrm>
          <a:off x="4584700" y="949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147276</xdr:rowOff>
    </xdr:from>
    <xdr:to>
      <xdr:col>19</xdr:col>
      <xdr:colOff>177800</xdr:colOff>
      <xdr:row>58</xdr:row>
      <xdr:rowOff>35034</xdr:rowOff>
    </xdr:to>
    <xdr:cxnSp macro="">
      <xdr:nvCxnSpPr>
        <xdr:cNvPr id="124" name="直線コネクタ 123"/>
        <xdr:cNvCxnSpPr/>
      </xdr:nvCxnSpPr>
      <xdr:spPr>
        <a:xfrm>
          <a:off x="2908300" y="9919926"/>
          <a:ext cx="889000" cy="5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71657</xdr:rowOff>
    </xdr:from>
    <xdr:to>
      <xdr:col>20</xdr:col>
      <xdr:colOff>38100</xdr:colOff>
      <xdr:row>56</xdr:row>
      <xdr:rowOff>1807</xdr:rowOff>
    </xdr:to>
    <xdr:sp macro="" textlink="">
      <xdr:nvSpPr>
        <xdr:cNvPr id="125" name="フローチャート: 判断 124"/>
        <xdr:cNvSpPr/>
      </xdr:nvSpPr>
      <xdr:spPr>
        <a:xfrm>
          <a:off x="3746500" y="95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18334</xdr:rowOff>
    </xdr:from>
    <xdr:ext cx="534377" cy="259045"/>
    <xdr:sp macro="" textlink="">
      <xdr:nvSpPr>
        <xdr:cNvPr id="126" name="テキスト ボックス 125"/>
        <xdr:cNvSpPr txBox="1"/>
      </xdr:nvSpPr>
      <xdr:spPr>
        <a:xfrm>
          <a:off x="3530111" y="927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147276</xdr:rowOff>
    </xdr:from>
    <xdr:to>
      <xdr:col>15</xdr:col>
      <xdr:colOff>50800</xdr:colOff>
      <xdr:row>58</xdr:row>
      <xdr:rowOff>113281</xdr:rowOff>
    </xdr:to>
    <xdr:cxnSp macro="">
      <xdr:nvCxnSpPr>
        <xdr:cNvPr id="127" name="直線コネクタ 126"/>
        <xdr:cNvCxnSpPr/>
      </xdr:nvCxnSpPr>
      <xdr:spPr>
        <a:xfrm flipV="1">
          <a:off x="2019300" y="9919926"/>
          <a:ext cx="889000" cy="13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119924</xdr:rowOff>
    </xdr:from>
    <xdr:to>
      <xdr:col>15</xdr:col>
      <xdr:colOff>101600</xdr:colOff>
      <xdr:row>56</xdr:row>
      <xdr:rowOff>50074</xdr:rowOff>
    </xdr:to>
    <xdr:sp macro="" textlink="">
      <xdr:nvSpPr>
        <xdr:cNvPr id="128" name="フローチャート: 判断 127"/>
        <xdr:cNvSpPr/>
      </xdr:nvSpPr>
      <xdr:spPr>
        <a:xfrm>
          <a:off x="28575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66601</xdr:rowOff>
    </xdr:from>
    <xdr:ext cx="534377" cy="259045"/>
    <xdr:sp macro="" textlink="">
      <xdr:nvSpPr>
        <xdr:cNvPr id="129" name="テキスト ボックス 128"/>
        <xdr:cNvSpPr txBox="1"/>
      </xdr:nvSpPr>
      <xdr:spPr>
        <a:xfrm>
          <a:off x="2641111" y="932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113281</xdr:rowOff>
    </xdr:from>
    <xdr:to>
      <xdr:col>10</xdr:col>
      <xdr:colOff>114300</xdr:colOff>
      <xdr:row>59</xdr:row>
      <xdr:rowOff>42251</xdr:rowOff>
    </xdr:to>
    <xdr:cxnSp macro="">
      <xdr:nvCxnSpPr>
        <xdr:cNvPr id="130" name="直線コネクタ 129"/>
        <xdr:cNvCxnSpPr/>
      </xdr:nvCxnSpPr>
      <xdr:spPr>
        <a:xfrm flipV="1">
          <a:off x="1130300" y="10057381"/>
          <a:ext cx="889000" cy="100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24794</xdr:rowOff>
    </xdr:from>
    <xdr:to>
      <xdr:col>10</xdr:col>
      <xdr:colOff>165100</xdr:colOff>
      <xdr:row>54</xdr:row>
      <xdr:rowOff>126394</xdr:rowOff>
    </xdr:to>
    <xdr:sp macro="" textlink="">
      <xdr:nvSpPr>
        <xdr:cNvPr id="131" name="フローチャート: 判断 130"/>
        <xdr:cNvSpPr/>
      </xdr:nvSpPr>
      <xdr:spPr>
        <a:xfrm>
          <a:off x="1968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142921</xdr:rowOff>
    </xdr:from>
    <xdr:ext cx="534377" cy="259045"/>
    <xdr:sp macro="" textlink="">
      <xdr:nvSpPr>
        <xdr:cNvPr id="132" name="テキスト ボックス 131"/>
        <xdr:cNvSpPr txBox="1"/>
      </xdr:nvSpPr>
      <xdr:spPr>
        <a:xfrm>
          <a:off x="1752111" y="9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9478</xdr:rowOff>
    </xdr:from>
    <xdr:to>
      <xdr:col>6</xdr:col>
      <xdr:colOff>38100</xdr:colOff>
      <xdr:row>54</xdr:row>
      <xdr:rowOff>111078</xdr:rowOff>
    </xdr:to>
    <xdr:sp macro="" textlink="">
      <xdr:nvSpPr>
        <xdr:cNvPr id="133" name="フローチャート: 判断 132"/>
        <xdr:cNvSpPr/>
      </xdr:nvSpPr>
      <xdr:spPr>
        <a:xfrm>
          <a:off x="1079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127605</xdr:rowOff>
    </xdr:from>
    <xdr:ext cx="534377" cy="259045"/>
    <xdr:sp macro="" textlink="">
      <xdr:nvSpPr>
        <xdr:cNvPr id="134" name="テキスト ボックス 133"/>
        <xdr:cNvSpPr txBox="1"/>
      </xdr:nvSpPr>
      <xdr:spPr>
        <a:xfrm>
          <a:off x="863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11340</xdr:rowOff>
    </xdr:from>
    <xdr:to>
      <xdr:col>24</xdr:col>
      <xdr:colOff>114300</xdr:colOff>
      <xdr:row>58</xdr:row>
      <xdr:rowOff>112940</xdr:rowOff>
    </xdr:to>
    <xdr:sp macro="" textlink="">
      <xdr:nvSpPr>
        <xdr:cNvPr id="140" name="楕円 139"/>
        <xdr:cNvSpPr/>
      </xdr:nvSpPr>
      <xdr:spPr>
        <a:xfrm>
          <a:off x="4584700" y="995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161217</xdr:rowOff>
    </xdr:from>
    <xdr:ext cx="534377" cy="259045"/>
    <xdr:sp macro="" textlink="">
      <xdr:nvSpPr>
        <xdr:cNvPr id="141" name="物件費該当値テキスト"/>
        <xdr:cNvSpPr txBox="1"/>
      </xdr:nvSpPr>
      <xdr:spPr>
        <a:xfrm>
          <a:off x="4686300" y="993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155684</xdr:rowOff>
    </xdr:from>
    <xdr:to>
      <xdr:col>20</xdr:col>
      <xdr:colOff>38100</xdr:colOff>
      <xdr:row>58</xdr:row>
      <xdr:rowOff>85834</xdr:rowOff>
    </xdr:to>
    <xdr:sp macro="" textlink="">
      <xdr:nvSpPr>
        <xdr:cNvPr id="142" name="楕円 141"/>
        <xdr:cNvSpPr/>
      </xdr:nvSpPr>
      <xdr:spPr>
        <a:xfrm>
          <a:off x="3746500" y="992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76961</xdr:rowOff>
    </xdr:from>
    <xdr:ext cx="534377" cy="259045"/>
    <xdr:sp macro="" textlink="">
      <xdr:nvSpPr>
        <xdr:cNvPr id="143" name="テキスト ボックス 142"/>
        <xdr:cNvSpPr txBox="1"/>
      </xdr:nvSpPr>
      <xdr:spPr>
        <a:xfrm>
          <a:off x="3530111" y="1002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96476</xdr:rowOff>
    </xdr:from>
    <xdr:to>
      <xdr:col>15</xdr:col>
      <xdr:colOff>101600</xdr:colOff>
      <xdr:row>58</xdr:row>
      <xdr:rowOff>26626</xdr:rowOff>
    </xdr:to>
    <xdr:sp macro="" textlink="">
      <xdr:nvSpPr>
        <xdr:cNvPr id="144" name="楕円 143"/>
        <xdr:cNvSpPr/>
      </xdr:nvSpPr>
      <xdr:spPr>
        <a:xfrm>
          <a:off x="2857500" y="986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17753</xdr:rowOff>
    </xdr:from>
    <xdr:ext cx="534377" cy="259045"/>
    <xdr:sp macro="" textlink="">
      <xdr:nvSpPr>
        <xdr:cNvPr id="145" name="テキスト ボックス 144"/>
        <xdr:cNvSpPr txBox="1"/>
      </xdr:nvSpPr>
      <xdr:spPr>
        <a:xfrm>
          <a:off x="2641111" y="996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62481</xdr:rowOff>
    </xdr:from>
    <xdr:to>
      <xdr:col>10</xdr:col>
      <xdr:colOff>165100</xdr:colOff>
      <xdr:row>58</xdr:row>
      <xdr:rowOff>164081</xdr:rowOff>
    </xdr:to>
    <xdr:sp macro="" textlink="">
      <xdr:nvSpPr>
        <xdr:cNvPr id="146" name="楕円 145"/>
        <xdr:cNvSpPr/>
      </xdr:nvSpPr>
      <xdr:spPr>
        <a:xfrm>
          <a:off x="1968500" y="1000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155208</xdr:rowOff>
    </xdr:from>
    <xdr:ext cx="534377" cy="259045"/>
    <xdr:sp macro="" textlink="">
      <xdr:nvSpPr>
        <xdr:cNvPr id="147" name="テキスト ボックス 146"/>
        <xdr:cNvSpPr txBox="1"/>
      </xdr:nvSpPr>
      <xdr:spPr>
        <a:xfrm>
          <a:off x="1752111" y="10099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162901</xdr:rowOff>
    </xdr:from>
    <xdr:to>
      <xdr:col>6</xdr:col>
      <xdr:colOff>38100</xdr:colOff>
      <xdr:row>59</xdr:row>
      <xdr:rowOff>93051</xdr:rowOff>
    </xdr:to>
    <xdr:sp macro="" textlink="">
      <xdr:nvSpPr>
        <xdr:cNvPr id="148" name="楕円 147"/>
        <xdr:cNvSpPr/>
      </xdr:nvSpPr>
      <xdr:spPr>
        <a:xfrm>
          <a:off x="1079500" y="1010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84178</xdr:rowOff>
    </xdr:from>
    <xdr:ext cx="534377" cy="259045"/>
    <xdr:sp macro="" textlink="">
      <xdr:nvSpPr>
        <xdr:cNvPr id="149" name="テキスト ボックス 148"/>
        <xdr:cNvSpPr txBox="1"/>
      </xdr:nvSpPr>
      <xdr:spPr>
        <a:xfrm>
          <a:off x="863111" y="1019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50820</xdr:rowOff>
    </xdr:from>
    <xdr:to>
      <xdr:col>24</xdr:col>
      <xdr:colOff>62865</xdr:colOff>
      <xdr:row>78</xdr:row>
      <xdr:rowOff>120315</xdr:rowOff>
    </xdr:to>
    <xdr:cxnSp macro="">
      <xdr:nvCxnSpPr>
        <xdr:cNvPr id="171" name="直線コネクタ 170"/>
        <xdr:cNvCxnSpPr/>
      </xdr:nvCxnSpPr>
      <xdr:spPr>
        <a:xfrm flipV="1">
          <a:off x="4633595" y="12395220"/>
          <a:ext cx="1270" cy="1098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124142</xdr:rowOff>
    </xdr:from>
    <xdr:ext cx="378565" cy="259045"/>
    <xdr:sp macro="" textlink="">
      <xdr:nvSpPr>
        <xdr:cNvPr id="172" name="維持補修費最小値テキスト"/>
        <xdr:cNvSpPr txBox="1"/>
      </xdr:nvSpPr>
      <xdr:spPr>
        <a:xfrm>
          <a:off x="4686300" y="13497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120315</xdr:rowOff>
    </xdr:from>
    <xdr:to>
      <xdr:col>24</xdr:col>
      <xdr:colOff>152400</xdr:colOff>
      <xdr:row>78</xdr:row>
      <xdr:rowOff>120315</xdr:rowOff>
    </xdr:to>
    <xdr:cxnSp macro="">
      <xdr:nvCxnSpPr>
        <xdr:cNvPr id="173" name="直線コネクタ 172"/>
        <xdr:cNvCxnSpPr/>
      </xdr:nvCxnSpPr>
      <xdr:spPr>
        <a:xfrm>
          <a:off x="4546600" y="134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168947</xdr:rowOff>
    </xdr:from>
    <xdr:ext cx="534377" cy="259045"/>
    <xdr:sp macro="" textlink="">
      <xdr:nvSpPr>
        <xdr:cNvPr id="174" name="維持補修費最大値テキスト"/>
        <xdr:cNvSpPr txBox="1"/>
      </xdr:nvSpPr>
      <xdr:spPr>
        <a:xfrm>
          <a:off x="4686300" y="1217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50820</xdr:rowOff>
    </xdr:from>
    <xdr:to>
      <xdr:col>24</xdr:col>
      <xdr:colOff>152400</xdr:colOff>
      <xdr:row>72</xdr:row>
      <xdr:rowOff>50820</xdr:rowOff>
    </xdr:to>
    <xdr:cxnSp macro="">
      <xdr:nvCxnSpPr>
        <xdr:cNvPr id="175" name="直線コネクタ 174"/>
        <xdr:cNvCxnSpPr/>
      </xdr:nvCxnSpPr>
      <xdr:spPr>
        <a:xfrm>
          <a:off x="4546600" y="1239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85111</xdr:rowOff>
    </xdr:from>
    <xdr:to>
      <xdr:col>24</xdr:col>
      <xdr:colOff>63500</xdr:colOff>
      <xdr:row>78</xdr:row>
      <xdr:rowOff>87990</xdr:rowOff>
    </xdr:to>
    <xdr:cxnSp macro="">
      <xdr:nvCxnSpPr>
        <xdr:cNvPr id="176" name="直線コネクタ 175"/>
        <xdr:cNvCxnSpPr/>
      </xdr:nvCxnSpPr>
      <xdr:spPr>
        <a:xfrm flipV="1">
          <a:off x="3797300" y="13458211"/>
          <a:ext cx="838200" cy="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106610</xdr:rowOff>
    </xdr:from>
    <xdr:ext cx="469744" cy="259045"/>
    <xdr:sp macro="" textlink="">
      <xdr:nvSpPr>
        <xdr:cNvPr id="177" name="維持補修費平均値テキスト"/>
        <xdr:cNvSpPr txBox="1"/>
      </xdr:nvSpPr>
      <xdr:spPr>
        <a:xfrm>
          <a:off x="4686300" y="13136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83733</xdr:rowOff>
    </xdr:from>
    <xdr:to>
      <xdr:col>24</xdr:col>
      <xdr:colOff>114300</xdr:colOff>
      <xdr:row>78</xdr:row>
      <xdr:rowOff>13883</xdr:rowOff>
    </xdr:to>
    <xdr:sp macro="" textlink="">
      <xdr:nvSpPr>
        <xdr:cNvPr id="178" name="フローチャート: 判断 177"/>
        <xdr:cNvSpPr/>
      </xdr:nvSpPr>
      <xdr:spPr>
        <a:xfrm>
          <a:off x="45847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80310</xdr:rowOff>
    </xdr:from>
    <xdr:to>
      <xdr:col>19</xdr:col>
      <xdr:colOff>177800</xdr:colOff>
      <xdr:row>78</xdr:row>
      <xdr:rowOff>87990</xdr:rowOff>
    </xdr:to>
    <xdr:cxnSp macro="">
      <xdr:nvCxnSpPr>
        <xdr:cNvPr id="179" name="直線コネクタ 178"/>
        <xdr:cNvCxnSpPr/>
      </xdr:nvCxnSpPr>
      <xdr:spPr>
        <a:xfrm>
          <a:off x="2908300" y="13453410"/>
          <a:ext cx="889000" cy="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98365</xdr:rowOff>
    </xdr:from>
    <xdr:to>
      <xdr:col>20</xdr:col>
      <xdr:colOff>38100</xdr:colOff>
      <xdr:row>78</xdr:row>
      <xdr:rowOff>28515</xdr:rowOff>
    </xdr:to>
    <xdr:sp macro="" textlink="">
      <xdr:nvSpPr>
        <xdr:cNvPr id="180" name="フローチャート: 判断 179"/>
        <xdr:cNvSpPr/>
      </xdr:nvSpPr>
      <xdr:spPr>
        <a:xfrm>
          <a:off x="3746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45042</xdr:rowOff>
    </xdr:from>
    <xdr:ext cx="469744" cy="259045"/>
    <xdr:sp macro="" textlink="">
      <xdr:nvSpPr>
        <xdr:cNvPr id="181" name="テキスト ボックス 180"/>
        <xdr:cNvSpPr txBox="1"/>
      </xdr:nvSpPr>
      <xdr:spPr>
        <a:xfrm>
          <a:off x="3562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70252</xdr:rowOff>
    </xdr:from>
    <xdr:to>
      <xdr:col>15</xdr:col>
      <xdr:colOff>50800</xdr:colOff>
      <xdr:row>78</xdr:row>
      <xdr:rowOff>80310</xdr:rowOff>
    </xdr:to>
    <xdr:cxnSp macro="">
      <xdr:nvCxnSpPr>
        <xdr:cNvPr id="182" name="直線コネクタ 181"/>
        <xdr:cNvCxnSpPr/>
      </xdr:nvCxnSpPr>
      <xdr:spPr>
        <a:xfrm>
          <a:off x="2019300" y="13443352"/>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106228</xdr:rowOff>
    </xdr:from>
    <xdr:to>
      <xdr:col>15</xdr:col>
      <xdr:colOff>101600</xdr:colOff>
      <xdr:row>78</xdr:row>
      <xdr:rowOff>36378</xdr:rowOff>
    </xdr:to>
    <xdr:sp macro="" textlink="">
      <xdr:nvSpPr>
        <xdr:cNvPr id="183" name="フローチャート: 判断 182"/>
        <xdr:cNvSpPr/>
      </xdr:nvSpPr>
      <xdr:spPr>
        <a:xfrm>
          <a:off x="2857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52905</xdr:rowOff>
    </xdr:from>
    <xdr:ext cx="469744" cy="259045"/>
    <xdr:sp macro="" textlink="">
      <xdr:nvSpPr>
        <xdr:cNvPr id="184" name="テキスト ボックス 183"/>
        <xdr:cNvSpPr txBox="1"/>
      </xdr:nvSpPr>
      <xdr:spPr>
        <a:xfrm>
          <a:off x="2673428" y="1308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66411</xdr:rowOff>
    </xdr:from>
    <xdr:to>
      <xdr:col>10</xdr:col>
      <xdr:colOff>114300</xdr:colOff>
      <xdr:row>78</xdr:row>
      <xdr:rowOff>70252</xdr:rowOff>
    </xdr:to>
    <xdr:cxnSp macro="">
      <xdr:nvCxnSpPr>
        <xdr:cNvPr id="185" name="直線コネクタ 184"/>
        <xdr:cNvCxnSpPr/>
      </xdr:nvCxnSpPr>
      <xdr:spPr>
        <a:xfrm>
          <a:off x="1130300" y="13439511"/>
          <a:ext cx="889000" cy="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51958</xdr:rowOff>
    </xdr:from>
    <xdr:to>
      <xdr:col>10</xdr:col>
      <xdr:colOff>165100</xdr:colOff>
      <xdr:row>77</xdr:row>
      <xdr:rowOff>153558</xdr:rowOff>
    </xdr:to>
    <xdr:sp macro="" textlink="">
      <xdr:nvSpPr>
        <xdr:cNvPr id="186" name="フローチャート: 判断 185"/>
        <xdr:cNvSpPr/>
      </xdr:nvSpPr>
      <xdr:spPr>
        <a:xfrm>
          <a:off x="1968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170085</xdr:rowOff>
    </xdr:from>
    <xdr:ext cx="469744" cy="259045"/>
    <xdr:sp macro="" textlink="">
      <xdr:nvSpPr>
        <xdr:cNvPr id="187" name="テキスト ボックス 186"/>
        <xdr:cNvSpPr txBox="1"/>
      </xdr:nvSpPr>
      <xdr:spPr>
        <a:xfrm>
          <a:off x="1784428" y="130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60691</xdr:rowOff>
    </xdr:from>
    <xdr:to>
      <xdr:col>6</xdr:col>
      <xdr:colOff>38100</xdr:colOff>
      <xdr:row>77</xdr:row>
      <xdr:rowOff>162291</xdr:rowOff>
    </xdr:to>
    <xdr:sp macro="" textlink="">
      <xdr:nvSpPr>
        <xdr:cNvPr id="188" name="フローチャート: 判断 187"/>
        <xdr:cNvSpPr/>
      </xdr:nvSpPr>
      <xdr:spPr>
        <a:xfrm>
          <a:off x="1079500" y="1326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7368</xdr:rowOff>
    </xdr:from>
    <xdr:ext cx="469744" cy="259045"/>
    <xdr:sp macro="" textlink="">
      <xdr:nvSpPr>
        <xdr:cNvPr id="189" name="テキスト ボックス 188"/>
        <xdr:cNvSpPr txBox="1"/>
      </xdr:nvSpPr>
      <xdr:spPr>
        <a:xfrm>
          <a:off x="895428" y="1303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34311</xdr:rowOff>
    </xdr:from>
    <xdr:to>
      <xdr:col>24</xdr:col>
      <xdr:colOff>114300</xdr:colOff>
      <xdr:row>78</xdr:row>
      <xdr:rowOff>135911</xdr:rowOff>
    </xdr:to>
    <xdr:sp macro="" textlink="">
      <xdr:nvSpPr>
        <xdr:cNvPr id="195" name="楕円 194"/>
        <xdr:cNvSpPr/>
      </xdr:nvSpPr>
      <xdr:spPr>
        <a:xfrm>
          <a:off x="4584700" y="1340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120688</xdr:rowOff>
    </xdr:from>
    <xdr:ext cx="469744" cy="259045"/>
    <xdr:sp macro="" textlink="">
      <xdr:nvSpPr>
        <xdr:cNvPr id="196" name="維持補修費該当値テキスト"/>
        <xdr:cNvSpPr txBox="1"/>
      </xdr:nvSpPr>
      <xdr:spPr>
        <a:xfrm>
          <a:off x="4686300" y="1332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37190</xdr:rowOff>
    </xdr:from>
    <xdr:to>
      <xdr:col>20</xdr:col>
      <xdr:colOff>38100</xdr:colOff>
      <xdr:row>78</xdr:row>
      <xdr:rowOff>138790</xdr:rowOff>
    </xdr:to>
    <xdr:sp macro="" textlink="">
      <xdr:nvSpPr>
        <xdr:cNvPr id="197" name="楕円 196"/>
        <xdr:cNvSpPr/>
      </xdr:nvSpPr>
      <xdr:spPr>
        <a:xfrm>
          <a:off x="3746500" y="1341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129917</xdr:rowOff>
    </xdr:from>
    <xdr:ext cx="469744" cy="259045"/>
    <xdr:sp macro="" textlink="">
      <xdr:nvSpPr>
        <xdr:cNvPr id="198" name="テキスト ボックス 197"/>
        <xdr:cNvSpPr txBox="1"/>
      </xdr:nvSpPr>
      <xdr:spPr>
        <a:xfrm>
          <a:off x="3562428" y="1350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29510</xdr:rowOff>
    </xdr:from>
    <xdr:to>
      <xdr:col>15</xdr:col>
      <xdr:colOff>101600</xdr:colOff>
      <xdr:row>78</xdr:row>
      <xdr:rowOff>131110</xdr:rowOff>
    </xdr:to>
    <xdr:sp macro="" textlink="">
      <xdr:nvSpPr>
        <xdr:cNvPr id="199" name="楕円 198"/>
        <xdr:cNvSpPr/>
      </xdr:nvSpPr>
      <xdr:spPr>
        <a:xfrm>
          <a:off x="2857500" y="1340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122237</xdr:rowOff>
    </xdr:from>
    <xdr:ext cx="469744" cy="259045"/>
    <xdr:sp macro="" textlink="">
      <xdr:nvSpPr>
        <xdr:cNvPr id="200" name="テキスト ボックス 199"/>
        <xdr:cNvSpPr txBox="1"/>
      </xdr:nvSpPr>
      <xdr:spPr>
        <a:xfrm>
          <a:off x="2673428" y="1349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19452</xdr:rowOff>
    </xdr:from>
    <xdr:to>
      <xdr:col>10</xdr:col>
      <xdr:colOff>165100</xdr:colOff>
      <xdr:row>78</xdr:row>
      <xdr:rowOff>121052</xdr:rowOff>
    </xdr:to>
    <xdr:sp macro="" textlink="">
      <xdr:nvSpPr>
        <xdr:cNvPr id="201" name="楕円 200"/>
        <xdr:cNvSpPr/>
      </xdr:nvSpPr>
      <xdr:spPr>
        <a:xfrm>
          <a:off x="1968500" y="133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112179</xdr:rowOff>
    </xdr:from>
    <xdr:ext cx="469744" cy="259045"/>
    <xdr:sp macro="" textlink="">
      <xdr:nvSpPr>
        <xdr:cNvPr id="202" name="テキスト ボックス 201"/>
        <xdr:cNvSpPr txBox="1"/>
      </xdr:nvSpPr>
      <xdr:spPr>
        <a:xfrm>
          <a:off x="1784428" y="13485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15611</xdr:rowOff>
    </xdr:from>
    <xdr:to>
      <xdr:col>6</xdr:col>
      <xdr:colOff>38100</xdr:colOff>
      <xdr:row>78</xdr:row>
      <xdr:rowOff>117211</xdr:rowOff>
    </xdr:to>
    <xdr:sp macro="" textlink="">
      <xdr:nvSpPr>
        <xdr:cNvPr id="203" name="楕円 202"/>
        <xdr:cNvSpPr/>
      </xdr:nvSpPr>
      <xdr:spPr>
        <a:xfrm>
          <a:off x="1079500" y="1338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108338</xdr:rowOff>
    </xdr:from>
    <xdr:ext cx="469744" cy="259045"/>
    <xdr:sp macro="" textlink="">
      <xdr:nvSpPr>
        <xdr:cNvPr id="204" name="テキスト ボックス 203"/>
        <xdr:cNvSpPr txBox="1"/>
      </xdr:nvSpPr>
      <xdr:spPr>
        <a:xfrm>
          <a:off x="895428" y="1348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139409</xdr:rowOff>
    </xdr:from>
    <xdr:to>
      <xdr:col>24</xdr:col>
      <xdr:colOff>62865</xdr:colOff>
      <xdr:row>97</xdr:row>
      <xdr:rowOff>98158</xdr:rowOff>
    </xdr:to>
    <xdr:cxnSp macro="">
      <xdr:nvCxnSpPr>
        <xdr:cNvPr id="229" name="直線コネクタ 228"/>
        <xdr:cNvCxnSpPr/>
      </xdr:nvCxnSpPr>
      <xdr:spPr>
        <a:xfrm flipV="1">
          <a:off x="4633595" y="15398459"/>
          <a:ext cx="1270" cy="1330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101985</xdr:rowOff>
    </xdr:from>
    <xdr:ext cx="534377" cy="259045"/>
    <xdr:sp macro="" textlink="">
      <xdr:nvSpPr>
        <xdr:cNvPr id="230" name="扶助費最小値テキスト"/>
        <xdr:cNvSpPr txBox="1"/>
      </xdr:nvSpPr>
      <xdr:spPr>
        <a:xfrm>
          <a:off x="4686300" y="1673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98158</xdr:rowOff>
    </xdr:from>
    <xdr:to>
      <xdr:col>24</xdr:col>
      <xdr:colOff>152400</xdr:colOff>
      <xdr:row>97</xdr:row>
      <xdr:rowOff>98158</xdr:rowOff>
    </xdr:to>
    <xdr:cxnSp macro="">
      <xdr:nvCxnSpPr>
        <xdr:cNvPr id="231" name="直線コネクタ 230"/>
        <xdr:cNvCxnSpPr/>
      </xdr:nvCxnSpPr>
      <xdr:spPr>
        <a:xfrm>
          <a:off x="4546600" y="16728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86086</xdr:rowOff>
    </xdr:from>
    <xdr:ext cx="599010" cy="259045"/>
    <xdr:sp macro="" textlink="">
      <xdr:nvSpPr>
        <xdr:cNvPr id="232" name="扶助費最大値テキスト"/>
        <xdr:cNvSpPr txBox="1"/>
      </xdr:nvSpPr>
      <xdr:spPr>
        <a:xfrm>
          <a:off x="4686300" y="15173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139409</xdr:rowOff>
    </xdr:from>
    <xdr:to>
      <xdr:col>24</xdr:col>
      <xdr:colOff>152400</xdr:colOff>
      <xdr:row>89</xdr:row>
      <xdr:rowOff>139409</xdr:rowOff>
    </xdr:to>
    <xdr:cxnSp macro="">
      <xdr:nvCxnSpPr>
        <xdr:cNvPr id="233" name="直線コネクタ 232"/>
        <xdr:cNvCxnSpPr/>
      </xdr:nvCxnSpPr>
      <xdr:spPr>
        <a:xfrm>
          <a:off x="4546600" y="15398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42405</xdr:rowOff>
    </xdr:from>
    <xdr:to>
      <xdr:col>24</xdr:col>
      <xdr:colOff>63500</xdr:colOff>
      <xdr:row>97</xdr:row>
      <xdr:rowOff>70777</xdr:rowOff>
    </xdr:to>
    <xdr:cxnSp macro="">
      <xdr:nvCxnSpPr>
        <xdr:cNvPr id="234" name="直線コネクタ 233"/>
        <xdr:cNvCxnSpPr/>
      </xdr:nvCxnSpPr>
      <xdr:spPr>
        <a:xfrm flipV="1">
          <a:off x="3797300" y="16673055"/>
          <a:ext cx="838200" cy="2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97451</xdr:rowOff>
    </xdr:from>
    <xdr:ext cx="534377" cy="259045"/>
    <xdr:sp macro="" textlink="">
      <xdr:nvSpPr>
        <xdr:cNvPr id="235" name="扶助費平均値テキスト"/>
        <xdr:cNvSpPr txBox="1"/>
      </xdr:nvSpPr>
      <xdr:spPr>
        <a:xfrm>
          <a:off x="4686300" y="16042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74574</xdr:rowOff>
    </xdr:from>
    <xdr:to>
      <xdr:col>24</xdr:col>
      <xdr:colOff>114300</xdr:colOff>
      <xdr:row>95</xdr:row>
      <xdr:rowOff>4724</xdr:rowOff>
    </xdr:to>
    <xdr:sp macro="" textlink="">
      <xdr:nvSpPr>
        <xdr:cNvPr id="236" name="フローチャート: 判断 235"/>
        <xdr:cNvSpPr/>
      </xdr:nvSpPr>
      <xdr:spPr>
        <a:xfrm>
          <a:off x="4584700" y="1619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70777</xdr:rowOff>
    </xdr:from>
    <xdr:to>
      <xdr:col>19</xdr:col>
      <xdr:colOff>177800</xdr:colOff>
      <xdr:row>97</xdr:row>
      <xdr:rowOff>126695</xdr:rowOff>
    </xdr:to>
    <xdr:cxnSp macro="">
      <xdr:nvCxnSpPr>
        <xdr:cNvPr id="237" name="直線コネクタ 236"/>
        <xdr:cNvCxnSpPr/>
      </xdr:nvCxnSpPr>
      <xdr:spPr>
        <a:xfrm flipV="1">
          <a:off x="2908300" y="16701427"/>
          <a:ext cx="889000" cy="5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104470</xdr:rowOff>
    </xdr:from>
    <xdr:to>
      <xdr:col>20</xdr:col>
      <xdr:colOff>38100</xdr:colOff>
      <xdr:row>95</xdr:row>
      <xdr:rowOff>34620</xdr:rowOff>
    </xdr:to>
    <xdr:sp macro="" textlink="">
      <xdr:nvSpPr>
        <xdr:cNvPr id="238" name="フローチャート: 判断 237"/>
        <xdr:cNvSpPr/>
      </xdr:nvSpPr>
      <xdr:spPr>
        <a:xfrm>
          <a:off x="3746500" y="1622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51147</xdr:rowOff>
    </xdr:from>
    <xdr:ext cx="534377" cy="259045"/>
    <xdr:sp macro="" textlink="">
      <xdr:nvSpPr>
        <xdr:cNvPr id="239" name="テキスト ボックス 238"/>
        <xdr:cNvSpPr txBox="1"/>
      </xdr:nvSpPr>
      <xdr:spPr>
        <a:xfrm>
          <a:off x="3530111" y="1599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126695</xdr:rowOff>
    </xdr:from>
    <xdr:to>
      <xdr:col>15</xdr:col>
      <xdr:colOff>50800</xdr:colOff>
      <xdr:row>97</xdr:row>
      <xdr:rowOff>155803</xdr:rowOff>
    </xdr:to>
    <xdr:cxnSp macro="">
      <xdr:nvCxnSpPr>
        <xdr:cNvPr id="240" name="直線コネクタ 239"/>
        <xdr:cNvCxnSpPr/>
      </xdr:nvCxnSpPr>
      <xdr:spPr>
        <a:xfrm flipV="1">
          <a:off x="2019300" y="16757345"/>
          <a:ext cx="889000" cy="2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143790</xdr:rowOff>
    </xdr:from>
    <xdr:to>
      <xdr:col>15</xdr:col>
      <xdr:colOff>101600</xdr:colOff>
      <xdr:row>95</xdr:row>
      <xdr:rowOff>73940</xdr:rowOff>
    </xdr:to>
    <xdr:sp macro="" textlink="">
      <xdr:nvSpPr>
        <xdr:cNvPr id="241" name="フローチャート: 判断 240"/>
        <xdr:cNvSpPr/>
      </xdr:nvSpPr>
      <xdr:spPr>
        <a:xfrm>
          <a:off x="2857500" y="1626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90467</xdr:rowOff>
    </xdr:from>
    <xdr:ext cx="534377" cy="259045"/>
    <xdr:sp macro="" textlink="">
      <xdr:nvSpPr>
        <xdr:cNvPr id="242" name="テキスト ボックス 241"/>
        <xdr:cNvSpPr txBox="1"/>
      </xdr:nvSpPr>
      <xdr:spPr>
        <a:xfrm>
          <a:off x="2641111" y="1603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155803</xdr:rowOff>
    </xdr:from>
    <xdr:to>
      <xdr:col>10</xdr:col>
      <xdr:colOff>114300</xdr:colOff>
      <xdr:row>98</xdr:row>
      <xdr:rowOff>23533</xdr:rowOff>
    </xdr:to>
    <xdr:cxnSp macro="">
      <xdr:nvCxnSpPr>
        <xdr:cNvPr id="243" name="直線コネクタ 242"/>
        <xdr:cNvCxnSpPr/>
      </xdr:nvCxnSpPr>
      <xdr:spPr>
        <a:xfrm flipV="1">
          <a:off x="1130300" y="16786453"/>
          <a:ext cx="889000" cy="3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23901</xdr:rowOff>
    </xdr:from>
    <xdr:to>
      <xdr:col>10</xdr:col>
      <xdr:colOff>165100</xdr:colOff>
      <xdr:row>95</xdr:row>
      <xdr:rowOff>125501</xdr:rowOff>
    </xdr:to>
    <xdr:sp macro="" textlink="">
      <xdr:nvSpPr>
        <xdr:cNvPr id="244" name="フローチャート: 判断 243"/>
        <xdr:cNvSpPr/>
      </xdr:nvSpPr>
      <xdr:spPr>
        <a:xfrm>
          <a:off x="1968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142028</xdr:rowOff>
    </xdr:from>
    <xdr:ext cx="534377" cy="259045"/>
    <xdr:sp macro="" textlink="">
      <xdr:nvSpPr>
        <xdr:cNvPr id="245" name="テキスト ボックス 244"/>
        <xdr:cNvSpPr txBox="1"/>
      </xdr:nvSpPr>
      <xdr:spPr>
        <a:xfrm>
          <a:off x="1752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101702</xdr:rowOff>
    </xdr:from>
    <xdr:to>
      <xdr:col>6</xdr:col>
      <xdr:colOff>38100</xdr:colOff>
      <xdr:row>96</xdr:row>
      <xdr:rowOff>31852</xdr:rowOff>
    </xdr:to>
    <xdr:sp macro="" textlink="">
      <xdr:nvSpPr>
        <xdr:cNvPr id="246" name="フローチャート: 判断 245"/>
        <xdr:cNvSpPr/>
      </xdr:nvSpPr>
      <xdr:spPr>
        <a:xfrm>
          <a:off x="1079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48379</xdr:rowOff>
    </xdr:from>
    <xdr:ext cx="534377" cy="259045"/>
    <xdr:sp macro="" textlink="">
      <xdr:nvSpPr>
        <xdr:cNvPr id="247" name="テキスト ボックス 246"/>
        <xdr:cNvSpPr txBox="1"/>
      </xdr:nvSpPr>
      <xdr:spPr>
        <a:xfrm>
          <a:off x="863111" y="161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163055</xdr:rowOff>
    </xdr:from>
    <xdr:to>
      <xdr:col>24</xdr:col>
      <xdr:colOff>114300</xdr:colOff>
      <xdr:row>97</xdr:row>
      <xdr:rowOff>93205</xdr:rowOff>
    </xdr:to>
    <xdr:sp macro="" textlink="">
      <xdr:nvSpPr>
        <xdr:cNvPr id="253" name="楕円 252"/>
        <xdr:cNvSpPr/>
      </xdr:nvSpPr>
      <xdr:spPr>
        <a:xfrm>
          <a:off x="4584700" y="1662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77982</xdr:rowOff>
    </xdr:from>
    <xdr:ext cx="534377" cy="259045"/>
    <xdr:sp macro="" textlink="">
      <xdr:nvSpPr>
        <xdr:cNvPr id="254" name="扶助費該当値テキスト"/>
        <xdr:cNvSpPr txBox="1"/>
      </xdr:nvSpPr>
      <xdr:spPr>
        <a:xfrm>
          <a:off x="4686300" y="1653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19977</xdr:rowOff>
    </xdr:from>
    <xdr:to>
      <xdr:col>20</xdr:col>
      <xdr:colOff>38100</xdr:colOff>
      <xdr:row>97</xdr:row>
      <xdr:rowOff>121577</xdr:rowOff>
    </xdr:to>
    <xdr:sp macro="" textlink="">
      <xdr:nvSpPr>
        <xdr:cNvPr id="255" name="楕円 254"/>
        <xdr:cNvSpPr/>
      </xdr:nvSpPr>
      <xdr:spPr>
        <a:xfrm>
          <a:off x="3746500" y="1665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112704</xdr:rowOff>
    </xdr:from>
    <xdr:ext cx="534377" cy="259045"/>
    <xdr:sp macro="" textlink="">
      <xdr:nvSpPr>
        <xdr:cNvPr id="256" name="テキスト ボックス 255"/>
        <xdr:cNvSpPr txBox="1"/>
      </xdr:nvSpPr>
      <xdr:spPr>
        <a:xfrm>
          <a:off x="3530111" y="1674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75895</xdr:rowOff>
    </xdr:from>
    <xdr:to>
      <xdr:col>15</xdr:col>
      <xdr:colOff>101600</xdr:colOff>
      <xdr:row>98</xdr:row>
      <xdr:rowOff>6045</xdr:rowOff>
    </xdr:to>
    <xdr:sp macro="" textlink="">
      <xdr:nvSpPr>
        <xdr:cNvPr id="257" name="楕円 256"/>
        <xdr:cNvSpPr/>
      </xdr:nvSpPr>
      <xdr:spPr>
        <a:xfrm>
          <a:off x="2857500" y="1670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168622</xdr:rowOff>
    </xdr:from>
    <xdr:ext cx="534377" cy="259045"/>
    <xdr:sp macro="" textlink="">
      <xdr:nvSpPr>
        <xdr:cNvPr id="258" name="テキスト ボックス 257"/>
        <xdr:cNvSpPr txBox="1"/>
      </xdr:nvSpPr>
      <xdr:spPr>
        <a:xfrm>
          <a:off x="2641111" y="1679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105003</xdr:rowOff>
    </xdr:from>
    <xdr:to>
      <xdr:col>10</xdr:col>
      <xdr:colOff>165100</xdr:colOff>
      <xdr:row>98</xdr:row>
      <xdr:rowOff>35153</xdr:rowOff>
    </xdr:to>
    <xdr:sp macro="" textlink="">
      <xdr:nvSpPr>
        <xdr:cNvPr id="259" name="楕円 258"/>
        <xdr:cNvSpPr/>
      </xdr:nvSpPr>
      <xdr:spPr>
        <a:xfrm>
          <a:off x="1968500" y="1673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26280</xdr:rowOff>
    </xdr:from>
    <xdr:ext cx="534377" cy="259045"/>
    <xdr:sp macro="" textlink="">
      <xdr:nvSpPr>
        <xdr:cNvPr id="260" name="テキスト ボックス 259"/>
        <xdr:cNvSpPr txBox="1"/>
      </xdr:nvSpPr>
      <xdr:spPr>
        <a:xfrm>
          <a:off x="1752111" y="1682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144183</xdr:rowOff>
    </xdr:from>
    <xdr:to>
      <xdr:col>6</xdr:col>
      <xdr:colOff>38100</xdr:colOff>
      <xdr:row>98</xdr:row>
      <xdr:rowOff>74333</xdr:rowOff>
    </xdr:to>
    <xdr:sp macro="" textlink="">
      <xdr:nvSpPr>
        <xdr:cNvPr id="261" name="楕円 260"/>
        <xdr:cNvSpPr/>
      </xdr:nvSpPr>
      <xdr:spPr>
        <a:xfrm>
          <a:off x="1079500" y="1677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65460</xdr:rowOff>
    </xdr:from>
    <xdr:ext cx="534377" cy="259045"/>
    <xdr:sp macro="" textlink="">
      <xdr:nvSpPr>
        <xdr:cNvPr id="262" name="テキスト ボックス 261"/>
        <xdr:cNvSpPr txBox="1"/>
      </xdr:nvSpPr>
      <xdr:spPr>
        <a:xfrm>
          <a:off x="863111" y="1686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104978</xdr:rowOff>
    </xdr:from>
    <xdr:to>
      <xdr:col>54</xdr:col>
      <xdr:colOff>189865</xdr:colOff>
      <xdr:row>38</xdr:row>
      <xdr:rowOff>61531</xdr:rowOff>
    </xdr:to>
    <xdr:cxnSp macro="">
      <xdr:nvCxnSpPr>
        <xdr:cNvPr id="286" name="直線コネクタ 285"/>
        <xdr:cNvCxnSpPr/>
      </xdr:nvCxnSpPr>
      <xdr:spPr>
        <a:xfrm flipV="1">
          <a:off x="10475595" y="5248478"/>
          <a:ext cx="1270" cy="132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65358</xdr:rowOff>
    </xdr:from>
    <xdr:ext cx="534377" cy="259045"/>
    <xdr:sp macro="" textlink="">
      <xdr:nvSpPr>
        <xdr:cNvPr id="287" name="補助費等最小値テキスト"/>
        <xdr:cNvSpPr txBox="1"/>
      </xdr:nvSpPr>
      <xdr:spPr>
        <a:xfrm>
          <a:off x="10528300" y="658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61531</xdr:rowOff>
    </xdr:from>
    <xdr:to>
      <xdr:col>55</xdr:col>
      <xdr:colOff>88900</xdr:colOff>
      <xdr:row>38</xdr:row>
      <xdr:rowOff>61531</xdr:rowOff>
    </xdr:to>
    <xdr:cxnSp macro="">
      <xdr:nvCxnSpPr>
        <xdr:cNvPr id="288" name="直線コネクタ 287"/>
        <xdr:cNvCxnSpPr/>
      </xdr:nvCxnSpPr>
      <xdr:spPr>
        <a:xfrm>
          <a:off x="10388600" y="6576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51655</xdr:rowOff>
    </xdr:from>
    <xdr:ext cx="599010" cy="259045"/>
    <xdr:sp macro="" textlink="">
      <xdr:nvSpPr>
        <xdr:cNvPr id="289" name="補助費等最大値テキスト"/>
        <xdr:cNvSpPr txBox="1"/>
      </xdr:nvSpPr>
      <xdr:spPr>
        <a:xfrm>
          <a:off x="10528300" y="502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104978</xdr:rowOff>
    </xdr:from>
    <xdr:to>
      <xdr:col>55</xdr:col>
      <xdr:colOff>88900</xdr:colOff>
      <xdr:row>30</xdr:row>
      <xdr:rowOff>104978</xdr:rowOff>
    </xdr:to>
    <xdr:cxnSp macro="">
      <xdr:nvCxnSpPr>
        <xdr:cNvPr id="290" name="直線コネクタ 289"/>
        <xdr:cNvCxnSpPr/>
      </xdr:nvCxnSpPr>
      <xdr:spPr>
        <a:xfrm>
          <a:off x="10388600" y="5248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73622</xdr:rowOff>
    </xdr:from>
    <xdr:to>
      <xdr:col>55</xdr:col>
      <xdr:colOff>0</xdr:colOff>
      <xdr:row>36</xdr:row>
      <xdr:rowOff>90284</xdr:rowOff>
    </xdr:to>
    <xdr:cxnSp macro="">
      <xdr:nvCxnSpPr>
        <xdr:cNvPr id="291" name="直線コネクタ 290"/>
        <xdr:cNvCxnSpPr/>
      </xdr:nvCxnSpPr>
      <xdr:spPr>
        <a:xfrm>
          <a:off x="9639300" y="6245822"/>
          <a:ext cx="838200" cy="1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31983</xdr:rowOff>
    </xdr:from>
    <xdr:ext cx="534377" cy="259045"/>
    <xdr:sp macro="" textlink="">
      <xdr:nvSpPr>
        <xdr:cNvPr id="292" name="補助費等平均値テキスト"/>
        <xdr:cNvSpPr txBox="1"/>
      </xdr:nvSpPr>
      <xdr:spPr>
        <a:xfrm>
          <a:off x="10528300" y="6032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9106</xdr:rowOff>
    </xdr:from>
    <xdr:to>
      <xdr:col>55</xdr:col>
      <xdr:colOff>50800</xdr:colOff>
      <xdr:row>36</xdr:row>
      <xdr:rowOff>110706</xdr:rowOff>
    </xdr:to>
    <xdr:sp macro="" textlink="">
      <xdr:nvSpPr>
        <xdr:cNvPr id="293" name="フローチャート: 判断 292"/>
        <xdr:cNvSpPr/>
      </xdr:nvSpPr>
      <xdr:spPr>
        <a:xfrm>
          <a:off x="10426700" y="6181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73622</xdr:rowOff>
    </xdr:from>
    <xdr:to>
      <xdr:col>50</xdr:col>
      <xdr:colOff>114300</xdr:colOff>
      <xdr:row>36</xdr:row>
      <xdr:rowOff>114440</xdr:rowOff>
    </xdr:to>
    <xdr:cxnSp macro="">
      <xdr:nvCxnSpPr>
        <xdr:cNvPr id="294" name="直線コネクタ 293"/>
        <xdr:cNvCxnSpPr/>
      </xdr:nvCxnSpPr>
      <xdr:spPr>
        <a:xfrm flipV="1">
          <a:off x="8750300" y="6245822"/>
          <a:ext cx="889000" cy="4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23038</xdr:rowOff>
    </xdr:from>
    <xdr:to>
      <xdr:col>50</xdr:col>
      <xdr:colOff>165100</xdr:colOff>
      <xdr:row>36</xdr:row>
      <xdr:rowOff>124638</xdr:rowOff>
    </xdr:to>
    <xdr:sp macro="" textlink="">
      <xdr:nvSpPr>
        <xdr:cNvPr id="295" name="フローチャート: 判断 294"/>
        <xdr:cNvSpPr/>
      </xdr:nvSpPr>
      <xdr:spPr>
        <a:xfrm>
          <a:off x="95885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115765</xdr:rowOff>
    </xdr:from>
    <xdr:ext cx="534377" cy="259045"/>
    <xdr:sp macro="" textlink="">
      <xdr:nvSpPr>
        <xdr:cNvPr id="296" name="テキスト ボックス 295"/>
        <xdr:cNvSpPr txBox="1"/>
      </xdr:nvSpPr>
      <xdr:spPr>
        <a:xfrm>
          <a:off x="9372111" y="628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114440</xdr:rowOff>
    </xdr:from>
    <xdr:to>
      <xdr:col>45</xdr:col>
      <xdr:colOff>177800</xdr:colOff>
      <xdr:row>36</xdr:row>
      <xdr:rowOff>116116</xdr:rowOff>
    </xdr:to>
    <xdr:cxnSp macro="">
      <xdr:nvCxnSpPr>
        <xdr:cNvPr id="297" name="直線コネクタ 296"/>
        <xdr:cNvCxnSpPr/>
      </xdr:nvCxnSpPr>
      <xdr:spPr>
        <a:xfrm flipV="1">
          <a:off x="7861300" y="6286640"/>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35611</xdr:rowOff>
    </xdr:from>
    <xdr:to>
      <xdr:col>46</xdr:col>
      <xdr:colOff>38100</xdr:colOff>
      <xdr:row>36</xdr:row>
      <xdr:rowOff>137211</xdr:rowOff>
    </xdr:to>
    <xdr:sp macro="" textlink="">
      <xdr:nvSpPr>
        <xdr:cNvPr id="298" name="フローチャート: 判断 297"/>
        <xdr:cNvSpPr/>
      </xdr:nvSpPr>
      <xdr:spPr>
        <a:xfrm>
          <a:off x="86995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153738</xdr:rowOff>
    </xdr:from>
    <xdr:ext cx="534377" cy="259045"/>
    <xdr:sp macro="" textlink="">
      <xdr:nvSpPr>
        <xdr:cNvPr id="299" name="テキスト ボックス 298"/>
        <xdr:cNvSpPr txBox="1"/>
      </xdr:nvSpPr>
      <xdr:spPr>
        <a:xfrm>
          <a:off x="8483111" y="598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110884</xdr:rowOff>
    </xdr:from>
    <xdr:to>
      <xdr:col>41</xdr:col>
      <xdr:colOff>50800</xdr:colOff>
      <xdr:row>36</xdr:row>
      <xdr:rowOff>116116</xdr:rowOff>
    </xdr:to>
    <xdr:cxnSp macro="">
      <xdr:nvCxnSpPr>
        <xdr:cNvPr id="300" name="直線コネクタ 299"/>
        <xdr:cNvCxnSpPr/>
      </xdr:nvCxnSpPr>
      <xdr:spPr>
        <a:xfrm>
          <a:off x="6972300" y="6283084"/>
          <a:ext cx="889000" cy="5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6820</xdr:rowOff>
    </xdr:from>
    <xdr:to>
      <xdr:col>41</xdr:col>
      <xdr:colOff>101600</xdr:colOff>
      <xdr:row>36</xdr:row>
      <xdr:rowOff>108420</xdr:rowOff>
    </xdr:to>
    <xdr:sp macro="" textlink="">
      <xdr:nvSpPr>
        <xdr:cNvPr id="301" name="フローチャート: 判断 300"/>
        <xdr:cNvSpPr/>
      </xdr:nvSpPr>
      <xdr:spPr>
        <a:xfrm>
          <a:off x="7810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124947</xdr:rowOff>
    </xdr:from>
    <xdr:ext cx="534377" cy="259045"/>
    <xdr:sp macro="" textlink="">
      <xdr:nvSpPr>
        <xdr:cNvPr id="302" name="テキスト ボックス 301"/>
        <xdr:cNvSpPr txBox="1"/>
      </xdr:nvSpPr>
      <xdr:spPr>
        <a:xfrm>
          <a:off x="7594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136347</xdr:rowOff>
    </xdr:from>
    <xdr:to>
      <xdr:col>36</xdr:col>
      <xdr:colOff>165100</xdr:colOff>
      <xdr:row>36</xdr:row>
      <xdr:rowOff>66497</xdr:rowOff>
    </xdr:to>
    <xdr:sp macro="" textlink="">
      <xdr:nvSpPr>
        <xdr:cNvPr id="303" name="フローチャート: 判断 302"/>
        <xdr:cNvSpPr/>
      </xdr:nvSpPr>
      <xdr:spPr>
        <a:xfrm>
          <a:off x="6921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83024</xdr:rowOff>
    </xdr:from>
    <xdr:ext cx="534377" cy="259045"/>
    <xdr:sp macro="" textlink="">
      <xdr:nvSpPr>
        <xdr:cNvPr id="304" name="テキスト ボックス 303"/>
        <xdr:cNvSpPr txBox="1"/>
      </xdr:nvSpPr>
      <xdr:spPr>
        <a:xfrm>
          <a:off x="6705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39484</xdr:rowOff>
    </xdr:from>
    <xdr:to>
      <xdr:col>55</xdr:col>
      <xdr:colOff>50800</xdr:colOff>
      <xdr:row>36</xdr:row>
      <xdr:rowOff>141084</xdr:rowOff>
    </xdr:to>
    <xdr:sp macro="" textlink="">
      <xdr:nvSpPr>
        <xdr:cNvPr id="310" name="楕円 309"/>
        <xdr:cNvSpPr/>
      </xdr:nvSpPr>
      <xdr:spPr>
        <a:xfrm>
          <a:off x="10426700" y="621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17911</xdr:rowOff>
    </xdr:from>
    <xdr:ext cx="534377" cy="259045"/>
    <xdr:sp macro="" textlink="">
      <xdr:nvSpPr>
        <xdr:cNvPr id="311" name="補助費等該当値テキスト"/>
        <xdr:cNvSpPr txBox="1"/>
      </xdr:nvSpPr>
      <xdr:spPr>
        <a:xfrm>
          <a:off x="10528300" y="619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22822</xdr:rowOff>
    </xdr:from>
    <xdr:to>
      <xdr:col>50</xdr:col>
      <xdr:colOff>165100</xdr:colOff>
      <xdr:row>36</xdr:row>
      <xdr:rowOff>124422</xdr:rowOff>
    </xdr:to>
    <xdr:sp macro="" textlink="">
      <xdr:nvSpPr>
        <xdr:cNvPr id="312" name="楕円 311"/>
        <xdr:cNvSpPr/>
      </xdr:nvSpPr>
      <xdr:spPr>
        <a:xfrm>
          <a:off x="9588500" y="619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140949</xdr:rowOff>
    </xdr:from>
    <xdr:ext cx="534377" cy="259045"/>
    <xdr:sp macro="" textlink="">
      <xdr:nvSpPr>
        <xdr:cNvPr id="313" name="テキスト ボックス 312"/>
        <xdr:cNvSpPr txBox="1"/>
      </xdr:nvSpPr>
      <xdr:spPr>
        <a:xfrm>
          <a:off x="9372111" y="5970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63640</xdr:rowOff>
    </xdr:from>
    <xdr:to>
      <xdr:col>46</xdr:col>
      <xdr:colOff>38100</xdr:colOff>
      <xdr:row>36</xdr:row>
      <xdr:rowOff>165240</xdr:rowOff>
    </xdr:to>
    <xdr:sp macro="" textlink="">
      <xdr:nvSpPr>
        <xdr:cNvPr id="314" name="楕円 313"/>
        <xdr:cNvSpPr/>
      </xdr:nvSpPr>
      <xdr:spPr>
        <a:xfrm>
          <a:off x="8699500" y="623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156367</xdr:rowOff>
    </xdr:from>
    <xdr:ext cx="534377" cy="259045"/>
    <xdr:sp macro="" textlink="">
      <xdr:nvSpPr>
        <xdr:cNvPr id="315" name="テキスト ボックス 314"/>
        <xdr:cNvSpPr txBox="1"/>
      </xdr:nvSpPr>
      <xdr:spPr>
        <a:xfrm>
          <a:off x="8483111" y="632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65316</xdr:rowOff>
    </xdr:from>
    <xdr:to>
      <xdr:col>41</xdr:col>
      <xdr:colOff>101600</xdr:colOff>
      <xdr:row>36</xdr:row>
      <xdr:rowOff>166916</xdr:rowOff>
    </xdr:to>
    <xdr:sp macro="" textlink="">
      <xdr:nvSpPr>
        <xdr:cNvPr id="316" name="楕円 315"/>
        <xdr:cNvSpPr/>
      </xdr:nvSpPr>
      <xdr:spPr>
        <a:xfrm>
          <a:off x="7810500" y="623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158043</xdr:rowOff>
    </xdr:from>
    <xdr:ext cx="534377" cy="259045"/>
    <xdr:sp macro="" textlink="">
      <xdr:nvSpPr>
        <xdr:cNvPr id="317" name="テキスト ボックス 316"/>
        <xdr:cNvSpPr txBox="1"/>
      </xdr:nvSpPr>
      <xdr:spPr>
        <a:xfrm>
          <a:off x="7594111" y="633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60084</xdr:rowOff>
    </xdr:from>
    <xdr:to>
      <xdr:col>36</xdr:col>
      <xdr:colOff>165100</xdr:colOff>
      <xdr:row>36</xdr:row>
      <xdr:rowOff>161684</xdr:rowOff>
    </xdr:to>
    <xdr:sp macro="" textlink="">
      <xdr:nvSpPr>
        <xdr:cNvPr id="318" name="楕円 317"/>
        <xdr:cNvSpPr/>
      </xdr:nvSpPr>
      <xdr:spPr>
        <a:xfrm>
          <a:off x="6921500" y="623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152811</xdr:rowOff>
    </xdr:from>
    <xdr:ext cx="534377" cy="259045"/>
    <xdr:sp macro="" textlink="">
      <xdr:nvSpPr>
        <xdr:cNvPr id="319" name="テキスト ボックス 318"/>
        <xdr:cNvSpPr txBox="1"/>
      </xdr:nvSpPr>
      <xdr:spPr>
        <a:xfrm>
          <a:off x="6705111" y="632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8909</xdr:rowOff>
    </xdr:from>
    <xdr:to>
      <xdr:col>54</xdr:col>
      <xdr:colOff>189865</xdr:colOff>
      <xdr:row>58</xdr:row>
      <xdr:rowOff>59928</xdr:rowOff>
    </xdr:to>
    <xdr:cxnSp macro="">
      <xdr:nvCxnSpPr>
        <xdr:cNvPr id="341" name="直線コネクタ 340"/>
        <xdr:cNvCxnSpPr/>
      </xdr:nvCxnSpPr>
      <xdr:spPr>
        <a:xfrm flipV="1">
          <a:off x="10475595" y="8581409"/>
          <a:ext cx="1270" cy="142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63755</xdr:rowOff>
    </xdr:from>
    <xdr:ext cx="534377" cy="259045"/>
    <xdr:sp macro="" textlink="">
      <xdr:nvSpPr>
        <xdr:cNvPr id="342" name="普通建設事業費最小値テキスト"/>
        <xdr:cNvSpPr txBox="1"/>
      </xdr:nvSpPr>
      <xdr:spPr>
        <a:xfrm>
          <a:off x="10528300" y="1000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59928</xdr:rowOff>
    </xdr:from>
    <xdr:to>
      <xdr:col>55</xdr:col>
      <xdr:colOff>88900</xdr:colOff>
      <xdr:row>58</xdr:row>
      <xdr:rowOff>59928</xdr:rowOff>
    </xdr:to>
    <xdr:cxnSp macro="">
      <xdr:nvCxnSpPr>
        <xdr:cNvPr id="343" name="直線コネクタ 342"/>
        <xdr:cNvCxnSpPr/>
      </xdr:nvCxnSpPr>
      <xdr:spPr>
        <a:xfrm>
          <a:off x="10388600" y="1000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127036</xdr:rowOff>
    </xdr:from>
    <xdr:ext cx="599010" cy="259045"/>
    <xdr:sp macro="" textlink="">
      <xdr:nvSpPr>
        <xdr:cNvPr id="344" name="普通建設事業費最大値テキスト"/>
        <xdr:cNvSpPr txBox="1"/>
      </xdr:nvSpPr>
      <xdr:spPr>
        <a:xfrm>
          <a:off x="10528300" y="8356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8909</xdr:rowOff>
    </xdr:from>
    <xdr:to>
      <xdr:col>55</xdr:col>
      <xdr:colOff>88900</xdr:colOff>
      <xdr:row>50</xdr:row>
      <xdr:rowOff>8909</xdr:rowOff>
    </xdr:to>
    <xdr:cxnSp macro="">
      <xdr:nvCxnSpPr>
        <xdr:cNvPr id="345" name="直線コネクタ 344"/>
        <xdr:cNvCxnSpPr/>
      </xdr:nvCxnSpPr>
      <xdr:spPr>
        <a:xfrm>
          <a:off x="10388600" y="858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129856</xdr:rowOff>
    </xdr:from>
    <xdr:to>
      <xdr:col>55</xdr:col>
      <xdr:colOff>0</xdr:colOff>
      <xdr:row>57</xdr:row>
      <xdr:rowOff>157517</xdr:rowOff>
    </xdr:to>
    <xdr:cxnSp macro="">
      <xdr:nvCxnSpPr>
        <xdr:cNvPr id="346" name="直線コネクタ 345"/>
        <xdr:cNvCxnSpPr/>
      </xdr:nvCxnSpPr>
      <xdr:spPr>
        <a:xfrm flipV="1">
          <a:off x="9639300" y="9902506"/>
          <a:ext cx="838200" cy="2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64594</xdr:rowOff>
    </xdr:from>
    <xdr:ext cx="534377" cy="259045"/>
    <xdr:sp macro="" textlink="">
      <xdr:nvSpPr>
        <xdr:cNvPr id="347" name="普通建設事業費平均値テキスト"/>
        <xdr:cNvSpPr txBox="1"/>
      </xdr:nvSpPr>
      <xdr:spPr>
        <a:xfrm>
          <a:off x="10528300" y="9665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41717</xdr:rowOff>
    </xdr:from>
    <xdr:to>
      <xdr:col>55</xdr:col>
      <xdr:colOff>50800</xdr:colOff>
      <xdr:row>57</xdr:row>
      <xdr:rowOff>143317</xdr:rowOff>
    </xdr:to>
    <xdr:sp macro="" textlink="">
      <xdr:nvSpPr>
        <xdr:cNvPr id="348" name="フローチャート: 判断 347"/>
        <xdr:cNvSpPr/>
      </xdr:nvSpPr>
      <xdr:spPr>
        <a:xfrm>
          <a:off x="104267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157517</xdr:rowOff>
    </xdr:from>
    <xdr:to>
      <xdr:col>50</xdr:col>
      <xdr:colOff>114300</xdr:colOff>
      <xdr:row>58</xdr:row>
      <xdr:rowOff>31983</xdr:rowOff>
    </xdr:to>
    <xdr:cxnSp macro="">
      <xdr:nvCxnSpPr>
        <xdr:cNvPr id="349" name="直線コネクタ 348"/>
        <xdr:cNvCxnSpPr/>
      </xdr:nvCxnSpPr>
      <xdr:spPr>
        <a:xfrm flipV="1">
          <a:off x="8750300" y="9930167"/>
          <a:ext cx="889000" cy="45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56878</xdr:rowOff>
    </xdr:from>
    <xdr:to>
      <xdr:col>50</xdr:col>
      <xdr:colOff>165100</xdr:colOff>
      <xdr:row>57</xdr:row>
      <xdr:rowOff>158478</xdr:rowOff>
    </xdr:to>
    <xdr:sp macro="" textlink="">
      <xdr:nvSpPr>
        <xdr:cNvPr id="350" name="フローチャート: 判断 349"/>
        <xdr:cNvSpPr/>
      </xdr:nvSpPr>
      <xdr:spPr>
        <a:xfrm>
          <a:off x="9588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3555</xdr:rowOff>
    </xdr:from>
    <xdr:ext cx="534377" cy="259045"/>
    <xdr:sp macro="" textlink="">
      <xdr:nvSpPr>
        <xdr:cNvPr id="351" name="テキスト ボックス 350"/>
        <xdr:cNvSpPr txBox="1"/>
      </xdr:nvSpPr>
      <xdr:spPr>
        <a:xfrm>
          <a:off x="9372111" y="96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31983</xdr:rowOff>
    </xdr:from>
    <xdr:to>
      <xdr:col>45</xdr:col>
      <xdr:colOff>177800</xdr:colOff>
      <xdr:row>58</xdr:row>
      <xdr:rowOff>37292</xdr:rowOff>
    </xdr:to>
    <xdr:cxnSp macro="">
      <xdr:nvCxnSpPr>
        <xdr:cNvPr id="352" name="直線コネクタ 351"/>
        <xdr:cNvCxnSpPr/>
      </xdr:nvCxnSpPr>
      <xdr:spPr>
        <a:xfrm flipV="1">
          <a:off x="7861300" y="9976083"/>
          <a:ext cx="889000" cy="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44195</xdr:rowOff>
    </xdr:from>
    <xdr:to>
      <xdr:col>46</xdr:col>
      <xdr:colOff>38100</xdr:colOff>
      <xdr:row>57</xdr:row>
      <xdr:rowOff>145795</xdr:rowOff>
    </xdr:to>
    <xdr:sp macro="" textlink="">
      <xdr:nvSpPr>
        <xdr:cNvPr id="353" name="フローチャート: 判断 352"/>
        <xdr:cNvSpPr/>
      </xdr:nvSpPr>
      <xdr:spPr>
        <a:xfrm>
          <a:off x="8699500" y="98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162322</xdr:rowOff>
    </xdr:from>
    <xdr:ext cx="534377" cy="259045"/>
    <xdr:sp macro="" textlink="">
      <xdr:nvSpPr>
        <xdr:cNvPr id="354" name="テキスト ボックス 353"/>
        <xdr:cNvSpPr txBox="1"/>
      </xdr:nvSpPr>
      <xdr:spPr>
        <a:xfrm>
          <a:off x="8483111" y="959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37292</xdr:rowOff>
    </xdr:from>
    <xdr:to>
      <xdr:col>41</xdr:col>
      <xdr:colOff>50800</xdr:colOff>
      <xdr:row>58</xdr:row>
      <xdr:rowOff>47761</xdr:rowOff>
    </xdr:to>
    <xdr:cxnSp macro="">
      <xdr:nvCxnSpPr>
        <xdr:cNvPr id="355" name="直線コネクタ 354"/>
        <xdr:cNvCxnSpPr/>
      </xdr:nvCxnSpPr>
      <xdr:spPr>
        <a:xfrm flipV="1">
          <a:off x="6972300" y="9981392"/>
          <a:ext cx="889000" cy="1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128882</xdr:rowOff>
    </xdr:from>
    <xdr:to>
      <xdr:col>41</xdr:col>
      <xdr:colOff>101600</xdr:colOff>
      <xdr:row>57</xdr:row>
      <xdr:rowOff>59032</xdr:rowOff>
    </xdr:to>
    <xdr:sp macro="" textlink="">
      <xdr:nvSpPr>
        <xdr:cNvPr id="356" name="フローチャート: 判断 355"/>
        <xdr:cNvSpPr/>
      </xdr:nvSpPr>
      <xdr:spPr>
        <a:xfrm>
          <a:off x="7810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75559</xdr:rowOff>
    </xdr:from>
    <xdr:ext cx="534377" cy="259045"/>
    <xdr:sp macro="" textlink="">
      <xdr:nvSpPr>
        <xdr:cNvPr id="357" name="テキスト ボックス 356"/>
        <xdr:cNvSpPr txBox="1"/>
      </xdr:nvSpPr>
      <xdr:spPr>
        <a:xfrm>
          <a:off x="7594111" y="950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139393</xdr:rowOff>
    </xdr:from>
    <xdr:to>
      <xdr:col>36</xdr:col>
      <xdr:colOff>165100</xdr:colOff>
      <xdr:row>57</xdr:row>
      <xdr:rowOff>69543</xdr:rowOff>
    </xdr:to>
    <xdr:sp macro="" textlink="">
      <xdr:nvSpPr>
        <xdr:cNvPr id="358" name="フローチャート: 判断 357"/>
        <xdr:cNvSpPr/>
      </xdr:nvSpPr>
      <xdr:spPr>
        <a:xfrm>
          <a:off x="6921500" y="97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86070</xdr:rowOff>
    </xdr:from>
    <xdr:ext cx="534377" cy="259045"/>
    <xdr:sp macro="" textlink="">
      <xdr:nvSpPr>
        <xdr:cNvPr id="359" name="テキスト ボックス 358"/>
        <xdr:cNvSpPr txBox="1"/>
      </xdr:nvSpPr>
      <xdr:spPr>
        <a:xfrm>
          <a:off x="6705111" y="95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79056</xdr:rowOff>
    </xdr:from>
    <xdr:to>
      <xdr:col>55</xdr:col>
      <xdr:colOff>50800</xdr:colOff>
      <xdr:row>58</xdr:row>
      <xdr:rowOff>9206</xdr:rowOff>
    </xdr:to>
    <xdr:sp macro="" textlink="">
      <xdr:nvSpPr>
        <xdr:cNvPr id="365" name="楕円 364"/>
        <xdr:cNvSpPr/>
      </xdr:nvSpPr>
      <xdr:spPr>
        <a:xfrm>
          <a:off x="10426700" y="985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20143</xdr:rowOff>
    </xdr:from>
    <xdr:ext cx="534377" cy="259045"/>
    <xdr:sp macro="" textlink="">
      <xdr:nvSpPr>
        <xdr:cNvPr id="366" name="普通建設事業費該当値テキスト"/>
        <xdr:cNvSpPr txBox="1"/>
      </xdr:nvSpPr>
      <xdr:spPr>
        <a:xfrm>
          <a:off x="10528300" y="979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106717</xdr:rowOff>
    </xdr:from>
    <xdr:to>
      <xdr:col>50</xdr:col>
      <xdr:colOff>165100</xdr:colOff>
      <xdr:row>58</xdr:row>
      <xdr:rowOff>36867</xdr:rowOff>
    </xdr:to>
    <xdr:sp macro="" textlink="">
      <xdr:nvSpPr>
        <xdr:cNvPr id="367" name="楕円 366"/>
        <xdr:cNvSpPr/>
      </xdr:nvSpPr>
      <xdr:spPr>
        <a:xfrm>
          <a:off x="9588500" y="987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27994</xdr:rowOff>
    </xdr:from>
    <xdr:ext cx="534377" cy="259045"/>
    <xdr:sp macro="" textlink="">
      <xdr:nvSpPr>
        <xdr:cNvPr id="368" name="テキスト ボックス 367"/>
        <xdr:cNvSpPr txBox="1"/>
      </xdr:nvSpPr>
      <xdr:spPr>
        <a:xfrm>
          <a:off x="9372111" y="997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152633</xdr:rowOff>
    </xdr:from>
    <xdr:to>
      <xdr:col>46</xdr:col>
      <xdr:colOff>38100</xdr:colOff>
      <xdr:row>58</xdr:row>
      <xdr:rowOff>82783</xdr:rowOff>
    </xdr:to>
    <xdr:sp macro="" textlink="">
      <xdr:nvSpPr>
        <xdr:cNvPr id="369" name="楕円 368"/>
        <xdr:cNvSpPr/>
      </xdr:nvSpPr>
      <xdr:spPr>
        <a:xfrm>
          <a:off x="8699500" y="992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73910</xdr:rowOff>
    </xdr:from>
    <xdr:ext cx="534377" cy="259045"/>
    <xdr:sp macro="" textlink="">
      <xdr:nvSpPr>
        <xdr:cNvPr id="370" name="テキスト ボックス 369"/>
        <xdr:cNvSpPr txBox="1"/>
      </xdr:nvSpPr>
      <xdr:spPr>
        <a:xfrm>
          <a:off x="8483111" y="1001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157942</xdr:rowOff>
    </xdr:from>
    <xdr:to>
      <xdr:col>41</xdr:col>
      <xdr:colOff>101600</xdr:colOff>
      <xdr:row>58</xdr:row>
      <xdr:rowOff>88092</xdr:rowOff>
    </xdr:to>
    <xdr:sp macro="" textlink="">
      <xdr:nvSpPr>
        <xdr:cNvPr id="371" name="楕円 370"/>
        <xdr:cNvSpPr/>
      </xdr:nvSpPr>
      <xdr:spPr>
        <a:xfrm>
          <a:off x="7810500" y="993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79219</xdr:rowOff>
    </xdr:from>
    <xdr:ext cx="534377" cy="259045"/>
    <xdr:sp macro="" textlink="">
      <xdr:nvSpPr>
        <xdr:cNvPr id="372" name="テキスト ボックス 371"/>
        <xdr:cNvSpPr txBox="1"/>
      </xdr:nvSpPr>
      <xdr:spPr>
        <a:xfrm>
          <a:off x="7594111" y="1002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168411</xdr:rowOff>
    </xdr:from>
    <xdr:to>
      <xdr:col>36</xdr:col>
      <xdr:colOff>165100</xdr:colOff>
      <xdr:row>58</xdr:row>
      <xdr:rowOff>98561</xdr:rowOff>
    </xdr:to>
    <xdr:sp macro="" textlink="">
      <xdr:nvSpPr>
        <xdr:cNvPr id="373" name="楕円 372"/>
        <xdr:cNvSpPr/>
      </xdr:nvSpPr>
      <xdr:spPr>
        <a:xfrm>
          <a:off x="6921500" y="994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89688</xdr:rowOff>
    </xdr:from>
    <xdr:ext cx="534377" cy="259045"/>
    <xdr:sp macro="" textlink="">
      <xdr:nvSpPr>
        <xdr:cNvPr id="374" name="テキスト ボックス 373"/>
        <xdr:cNvSpPr txBox="1"/>
      </xdr:nvSpPr>
      <xdr:spPr>
        <a:xfrm>
          <a:off x="6705111" y="1003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5" name="直線コネクタ 384"/>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6" name="テキスト ボックス 385"/>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8" name="テキスト ボックス 38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9" name="直線コネクタ 388"/>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0" name="テキスト ボックス 389"/>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61285</xdr:rowOff>
    </xdr:from>
    <xdr:to>
      <xdr:col>54</xdr:col>
      <xdr:colOff>189865</xdr:colOff>
      <xdr:row>78</xdr:row>
      <xdr:rowOff>25400</xdr:rowOff>
    </xdr:to>
    <xdr:cxnSp macro="">
      <xdr:nvCxnSpPr>
        <xdr:cNvPr id="394" name="直線コネクタ 393"/>
        <xdr:cNvCxnSpPr/>
      </xdr:nvCxnSpPr>
      <xdr:spPr>
        <a:xfrm flipV="1">
          <a:off x="10475595" y="12234235"/>
          <a:ext cx="1270" cy="1164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5"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6" name="直線コネクタ 395"/>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7962</xdr:rowOff>
    </xdr:from>
    <xdr:ext cx="599010" cy="259045"/>
    <xdr:sp macro="" textlink="">
      <xdr:nvSpPr>
        <xdr:cNvPr id="397" name="普通建設事業費 （ うち新規整備　）最大値テキスト"/>
        <xdr:cNvSpPr txBox="1"/>
      </xdr:nvSpPr>
      <xdr:spPr>
        <a:xfrm>
          <a:off x="10528300" y="12009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61285</xdr:rowOff>
    </xdr:from>
    <xdr:to>
      <xdr:col>55</xdr:col>
      <xdr:colOff>88900</xdr:colOff>
      <xdr:row>71</xdr:row>
      <xdr:rowOff>61285</xdr:rowOff>
    </xdr:to>
    <xdr:cxnSp macro="">
      <xdr:nvCxnSpPr>
        <xdr:cNvPr id="398" name="直線コネクタ 397"/>
        <xdr:cNvCxnSpPr/>
      </xdr:nvCxnSpPr>
      <xdr:spPr>
        <a:xfrm>
          <a:off x="10388600" y="1223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23605</xdr:rowOff>
    </xdr:from>
    <xdr:to>
      <xdr:col>55</xdr:col>
      <xdr:colOff>0</xdr:colOff>
      <xdr:row>77</xdr:row>
      <xdr:rowOff>83614</xdr:rowOff>
    </xdr:to>
    <xdr:cxnSp macro="">
      <xdr:nvCxnSpPr>
        <xdr:cNvPr id="399" name="直線コネクタ 398"/>
        <xdr:cNvCxnSpPr/>
      </xdr:nvCxnSpPr>
      <xdr:spPr>
        <a:xfrm flipV="1">
          <a:off x="9639300" y="13225255"/>
          <a:ext cx="838200" cy="6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50519</xdr:rowOff>
    </xdr:from>
    <xdr:ext cx="534377" cy="259045"/>
    <xdr:sp macro="" textlink="">
      <xdr:nvSpPr>
        <xdr:cNvPr id="400" name="普通建設事業費 （ うち新規整備　）平均値テキスト"/>
        <xdr:cNvSpPr txBox="1"/>
      </xdr:nvSpPr>
      <xdr:spPr>
        <a:xfrm>
          <a:off x="10528300" y="13252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72092</xdr:rowOff>
    </xdr:from>
    <xdr:to>
      <xdr:col>55</xdr:col>
      <xdr:colOff>50800</xdr:colOff>
      <xdr:row>78</xdr:row>
      <xdr:rowOff>2242</xdr:rowOff>
    </xdr:to>
    <xdr:sp macro="" textlink="">
      <xdr:nvSpPr>
        <xdr:cNvPr id="401" name="フローチャート: 判断 400"/>
        <xdr:cNvSpPr/>
      </xdr:nvSpPr>
      <xdr:spPr>
        <a:xfrm>
          <a:off x="10426700" y="1327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83614</xdr:rowOff>
    </xdr:from>
    <xdr:to>
      <xdr:col>50</xdr:col>
      <xdr:colOff>114300</xdr:colOff>
      <xdr:row>77</xdr:row>
      <xdr:rowOff>144980</xdr:rowOff>
    </xdr:to>
    <xdr:cxnSp macro="">
      <xdr:nvCxnSpPr>
        <xdr:cNvPr id="402" name="直線コネクタ 401"/>
        <xdr:cNvCxnSpPr/>
      </xdr:nvCxnSpPr>
      <xdr:spPr>
        <a:xfrm flipV="1">
          <a:off x="8750300" y="13285264"/>
          <a:ext cx="889000" cy="6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68571</xdr:rowOff>
    </xdr:from>
    <xdr:to>
      <xdr:col>50</xdr:col>
      <xdr:colOff>165100</xdr:colOff>
      <xdr:row>77</xdr:row>
      <xdr:rowOff>170171</xdr:rowOff>
    </xdr:to>
    <xdr:sp macro="" textlink="">
      <xdr:nvSpPr>
        <xdr:cNvPr id="403" name="フローチャート: 判断 402"/>
        <xdr:cNvSpPr/>
      </xdr:nvSpPr>
      <xdr:spPr>
        <a:xfrm>
          <a:off x="95885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161298</xdr:rowOff>
    </xdr:from>
    <xdr:ext cx="534377" cy="259045"/>
    <xdr:sp macro="" textlink="">
      <xdr:nvSpPr>
        <xdr:cNvPr id="404" name="テキスト ボックス 403"/>
        <xdr:cNvSpPr txBox="1"/>
      </xdr:nvSpPr>
      <xdr:spPr>
        <a:xfrm>
          <a:off x="9372111" y="1336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136111</xdr:rowOff>
    </xdr:from>
    <xdr:to>
      <xdr:col>45</xdr:col>
      <xdr:colOff>177800</xdr:colOff>
      <xdr:row>77</xdr:row>
      <xdr:rowOff>144980</xdr:rowOff>
    </xdr:to>
    <xdr:cxnSp macro="">
      <xdr:nvCxnSpPr>
        <xdr:cNvPr id="405" name="直線コネクタ 404"/>
        <xdr:cNvCxnSpPr/>
      </xdr:nvCxnSpPr>
      <xdr:spPr>
        <a:xfrm>
          <a:off x="7861300" y="13337761"/>
          <a:ext cx="889000" cy="8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33682</xdr:rowOff>
    </xdr:from>
    <xdr:to>
      <xdr:col>46</xdr:col>
      <xdr:colOff>38100</xdr:colOff>
      <xdr:row>77</xdr:row>
      <xdr:rowOff>135282</xdr:rowOff>
    </xdr:to>
    <xdr:sp macro="" textlink="">
      <xdr:nvSpPr>
        <xdr:cNvPr id="406" name="フローチャート: 判断 405"/>
        <xdr:cNvSpPr/>
      </xdr:nvSpPr>
      <xdr:spPr>
        <a:xfrm>
          <a:off x="86995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151809</xdr:rowOff>
    </xdr:from>
    <xdr:ext cx="534377" cy="259045"/>
    <xdr:sp macro="" textlink="">
      <xdr:nvSpPr>
        <xdr:cNvPr id="407" name="テキスト ボックス 406"/>
        <xdr:cNvSpPr txBox="1"/>
      </xdr:nvSpPr>
      <xdr:spPr>
        <a:xfrm>
          <a:off x="8483111" y="1301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157308</xdr:rowOff>
    </xdr:from>
    <xdr:to>
      <xdr:col>41</xdr:col>
      <xdr:colOff>101600</xdr:colOff>
      <xdr:row>77</xdr:row>
      <xdr:rowOff>87458</xdr:rowOff>
    </xdr:to>
    <xdr:sp macro="" textlink="">
      <xdr:nvSpPr>
        <xdr:cNvPr id="408" name="フローチャート: 判断 407"/>
        <xdr:cNvSpPr/>
      </xdr:nvSpPr>
      <xdr:spPr>
        <a:xfrm>
          <a:off x="7810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103985</xdr:rowOff>
    </xdr:from>
    <xdr:ext cx="534377" cy="259045"/>
    <xdr:sp macro="" textlink="">
      <xdr:nvSpPr>
        <xdr:cNvPr id="409" name="テキスト ボックス 408"/>
        <xdr:cNvSpPr txBox="1"/>
      </xdr:nvSpPr>
      <xdr:spPr>
        <a:xfrm>
          <a:off x="7594111" y="12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144255</xdr:rowOff>
    </xdr:from>
    <xdr:to>
      <xdr:col>55</xdr:col>
      <xdr:colOff>50800</xdr:colOff>
      <xdr:row>77</xdr:row>
      <xdr:rowOff>74405</xdr:rowOff>
    </xdr:to>
    <xdr:sp macro="" textlink="">
      <xdr:nvSpPr>
        <xdr:cNvPr id="415" name="楕円 414"/>
        <xdr:cNvSpPr/>
      </xdr:nvSpPr>
      <xdr:spPr>
        <a:xfrm>
          <a:off x="10426700" y="1317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167132</xdr:rowOff>
    </xdr:from>
    <xdr:ext cx="534377" cy="259045"/>
    <xdr:sp macro="" textlink="">
      <xdr:nvSpPr>
        <xdr:cNvPr id="416" name="普通建設事業費 （ うち新規整備　）該当値テキスト"/>
        <xdr:cNvSpPr txBox="1"/>
      </xdr:nvSpPr>
      <xdr:spPr>
        <a:xfrm>
          <a:off x="10528300" y="1302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32814</xdr:rowOff>
    </xdr:from>
    <xdr:to>
      <xdr:col>50</xdr:col>
      <xdr:colOff>165100</xdr:colOff>
      <xdr:row>77</xdr:row>
      <xdr:rowOff>134414</xdr:rowOff>
    </xdr:to>
    <xdr:sp macro="" textlink="">
      <xdr:nvSpPr>
        <xdr:cNvPr id="417" name="楕円 416"/>
        <xdr:cNvSpPr/>
      </xdr:nvSpPr>
      <xdr:spPr>
        <a:xfrm>
          <a:off x="9588500" y="1323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150941</xdr:rowOff>
    </xdr:from>
    <xdr:ext cx="534377" cy="259045"/>
    <xdr:sp macro="" textlink="">
      <xdr:nvSpPr>
        <xdr:cNvPr id="418" name="テキスト ボックス 417"/>
        <xdr:cNvSpPr txBox="1"/>
      </xdr:nvSpPr>
      <xdr:spPr>
        <a:xfrm>
          <a:off x="9372111" y="1300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94180</xdr:rowOff>
    </xdr:from>
    <xdr:to>
      <xdr:col>46</xdr:col>
      <xdr:colOff>38100</xdr:colOff>
      <xdr:row>78</xdr:row>
      <xdr:rowOff>24330</xdr:rowOff>
    </xdr:to>
    <xdr:sp macro="" textlink="">
      <xdr:nvSpPr>
        <xdr:cNvPr id="419" name="楕円 418"/>
        <xdr:cNvSpPr/>
      </xdr:nvSpPr>
      <xdr:spPr>
        <a:xfrm>
          <a:off x="8699500" y="1329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15457</xdr:rowOff>
    </xdr:from>
    <xdr:ext cx="469744" cy="259045"/>
    <xdr:sp macro="" textlink="">
      <xdr:nvSpPr>
        <xdr:cNvPr id="420" name="テキスト ボックス 419"/>
        <xdr:cNvSpPr txBox="1"/>
      </xdr:nvSpPr>
      <xdr:spPr>
        <a:xfrm>
          <a:off x="8515428" y="1338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85311</xdr:rowOff>
    </xdr:from>
    <xdr:to>
      <xdr:col>41</xdr:col>
      <xdr:colOff>101600</xdr:colOff>
      <xdr:row>78</xdr:row>
      <xdr:rowOff>15461</xdr:rowOff>
    </xdr:to>
    <xdr:sp macro="" textlink="">
      <xdr:nvSpPr>
        <xdr:cNvPr id="421" name="楕円 420"/>
        <xdr:cNvSpPr/>
      </xdr:nvSpPr>
      <xdr:spPr>
        <a:xfrm>
          <a:off x="7810500" y="1328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6588</xdr:rowOff>
    </xdr:from>
    <xdr:ext cx="534377" cy="259045"/>
    <xdr:sp macro="" textlink="">
      <xdr:nvSpPr>
        <xdr:cNvPr id="422" name="テキスト ボックス 421"/>
        <xdr:cNvSpPr txBox="1"/>
      </xdr:nvSpPr>
      <xdr:spPr>
        <a:xfrm>
          <a:off x="7594111" y="1337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3" name="直線コネクタ 43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4" name="テキスト ボックス 43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5" name="直線コネクタ 43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6" name="テキスト ボックス 43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7" name="直線コネクタ 43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8" name="テキスト ボックス 43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9" name="直線コネクタ 43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0" name="テキスト ボックス 43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1" name="直線コネクタ 44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2" name="テキスト ボックス 441"/>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3" name="直線コネクタ 44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4" name="テキスト ボックス 44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169532</xdr:rowOff>
    </xdr:from>
    <xdr:to>
      <xdr:col>54</xdr:col>
      <xdr:colOff>189865</xdr:colOff>
      <xdr:row>99</xdr:row>
      <xdr:rowOff>24960</xdr:rowOff>
    </xdr:to>
    <xdr:cxnSp macro="">
      <xdr:nvCxnSpPr>
        <xdr:cNvPr id="448" name="直線コネクタ 447"/>
        <xdr:cNvCxnSpPr/>
      </xdr:nvCxnSpPr>
      <xdr:spPr>
        <a:xfrm flipV="1">
          <a:off x="10475595" y="15428582"/>
          <a:ext cx="1270" cy="156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28787</xdr:rowOff>
    </xdr:from>
    <xdr:ext cx="469744" cy="259045"/>
    <xdr:sp macro="" textlink="">
      <xdr:nvSpPr>
        <xdr:cNvPr id="449" name="普通建設事業費 （ うち更新整備　）最小値テキスト"/>
        <xdr:cNvSpPr txBox="1"/>
      </xdr:nvSpPr>
      <xdr:spPr>
        <a:xfrm>
          <a:off x="10528300" y="1700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24960</xdr:rowOff>
    </xdr:from>
    <xdr:to>
      <xdr:col>55</xdr:col>
      <xdr:colOff>88900</xdr:colOff>
      <xdr:row>99</xdr:row>
      <xdr:rowOff>24960</xdr:rowOff>
    </xdr:to>
    <xdr:cxnSp macro="">
      <xdr:nvCxnSpPr>
        <xdr:cNvPr id="450" name="直線コネクタ 449"/>
        <xdr:cNvCxnSpPr/>
      </xdr:nvCxnSpPr>
      <xdr:spPr>
        <a:xfrm>
          <a:off x="10388600" y="1699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116209</xdr:rowOff>
    </xdr:from>
    <xdr:ext cx="599010" cy="259045"/>
    <xdr:sp macro="" textlink="">
      <xdr:nvSpPr>
        <xdr:cNvPr id="451" name="普通建設事業費 （ うち更新整備　）最大値テキスト"/>
        <xdr:cNvSpPr txBox="1"/>
      </xdr:nvSpPr>
      <xdr:spPr>
        <a:xfrm>
          <a:off x="10528300" y="15203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169532</xdr:rowOff>
    </xdr:from>
    <xdr:to>
      <xdr:col>55</xdr:col>
      <xdr:colOff>88900</xdr:colOff>
      <xdr:row>89</xdr:row>
      <xdr:rowOff>169532</xdr:rowOff>
    </xdr:to>
    <xdr:cxnSp macro="">
      <xdr:nvCxnSpPr>
        <xdr:cNvPr id="452" name="直線コネクタ 451"/>
        <xdr:cNvCxnSpPr/>
      </xdr:nvCxnSpPr>
      <xdr:spPr>
        <a:xfrm>
          <a:off x="10388600" y="1542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126212</xdr:rowOff>
    </xdr:from>
    <xdr:to>
      <xdr:col>55</xdr:col>
      <xdr:colOff>0</xdr:colOff>
      <xdr:row>98</xdr:row>
      <xdr:rowOff>170317</xdr:rowOff>
    </xdr:to>
    <xdr:cxnSp macro="">
      <xdr:nvCxnSpPr>
        <xdr:cNvPr id="453" name="直線コネクタ 452"/>
        <xdr:cNvCxnSpPr/>
      </xdr:nvCxnSpPr>
      <xdr:spPr>
        <a:xfrm>
          <a:off x="9639300" y="16928312"/>
          <a:ext cx="838200" cy="4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166935</xdr:rowOff>
    </xdr:from>
    <xdr:ext cx="534377" cy="259045"/>
    <xdr:sp macro="" textlink="">
      <xdr:nvSpPr>
        <xdr:cNvPr id="454" name="普通建設事業費 （ うち更新整備　）平均値テキスト"/>
        <xdr:cNvSpPr txBox="1"/>
      </xdr:nvSpPr>
      <xdr:spPr>
        <a:xfrm>
          <a:off x="10528300" y="16454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144058</xdr:rowOff>
    </xdr:from>
    <xdr:to>
      <xdr:col>55</xdr:col>
      <xdr:colOff>50800</xdr:colOff>
      <xdr:row>97</xdr:row>
      <xdr:rowOff>74208</xdr:rowOff>
    </xdr:to>
    <xdr:sp macro="" textlink="">
      <xdr:nvSpPr>
        <xdr:cNvPr id="455" name="フローチャート: 判断 454"/>
        <xdr:cNvSpPr/>
      </xdr:nvSpPr>
      <xdr:spPr>
        <a:xfrm>
          <a:off x="104267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126212</xdr:rowOff>
    </xdr:from>
    <xdr:to>
      <xdr:col>50</xdr:col>
      <xdr:colOff>114300</xdr:colOff>
      <xdr:row>99</xdr:row>
      <xdr:rowOff>55265</xdr:rowOff>
    </xdr:to>
    <xdr:cxnSp macro="">
      <xdr:nvCxnSpPr>
        <xdr:cNvPr id="456" name="直線コネクタ 455"/>
        <xdr:cNvCxnSpPr/>
      </xdr:nvCxnSpPr>
      <xdr:spPr>
        <a:xfrm flipV="1">
          <a:off x="8750300" y="16928312"/>
          <a:ext cx="889000" cy="100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21920</xdr:rowOff>
    </xdr:from>
    <xdr:to>
      <xdr:col>50</xdr:col>
      <xdr:colOff>165100</xdr:colOff>
      <xdr:row>97</xdr:row>
      <xdr:rowOff>123520</xdr:rowOff>
    </xdr:to>
    <xdr:sp macro="" textlink="">
      <xdr:nvSpPr>
        <xdr:cNvPr id="457" name="フローチャート: 判断 456"/>
        <xdr:cNvSpPr/>
      </xdr:nvSpPr>
      <xdr:spPr>
        <a:xfrm>
          <a:off x="9588500" y="166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140047</xdr:rowOff>
    </xdr:from>
    <xdr:ext cx="534377" cy="259045"/>
    <xdr:sp macro="" textlink="">
      <xdr:nvSpPr>
        <xdr:cNvPr id="458" name="テキスト ボックス 457"/>
        <xdr:cNvSpPr txBox="1"/>
      </xdr:nvSpPr>
      <xdr:spPr>
        <a:xfrm>
          <a:off x="9372111" y="1642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9708</xdr:rowOff>
    </xdr:from>
    <xdr:to>
      <xdr:col>45</xdr:col>
      <xdr:colOff>177800</xdr:colOff>
      <xdr:row>99</xdr:row>
      <xdr:rowOff>55265</xdr:rowOff>
    </xdr:to>
    <xdr:cxnSp macro="">
      <xdr:nvCxnSpPr>
        <xdr:cNvPr id="459" name="直線コネクタ 458"/>
        <xdr:cNvCxnSpPr/>
      </xdr:nvCxnSpPr>
      <xdr:spPr>
        <a:xfrm>
          <a:off x="7861300" y="16983258"/>
          <a:ext cx="889000" cy="4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103890</xdr:rowOff>
    </xdr:from>
    <xdr:to>
      <xdr:col>46</xdr:col>
      <xdr:colOff>38100</xdr:colOff>
      <xdr:row>98</xdr:row>
      <xdr:rowOff>34040</xdr:rowOff>
    </xdr:to>
    <xdr:sp macro="" textlink="">
      <xdr:nvSpPr>
        <xdr:cNvPr id="460" name="フローチャート: 判断 459"/>
        <xdr:cNvSpPr/>
      </xdr:nvSpPr>
      <xdr:spPr>
        <a:xfrm>
          <a:off x="8699500" y="167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50567</xdr:rowOff>
    </xdr:from>
    <xdr:ext cx="534377" cy="259045"/>
    <xdr:sp macro="" textlink="">
      <xdr:nvSpPr>
        <xdr:cNvPr id="461" name="テキスト ボックス 460"/>
        <xdr:cNvSpPr txBox="1"/>
      </xdr:nvSpPr>
      <xdr:spPr>
        <a:xfrm>
          <a:off x="8483111" y="165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141413</xdr:rowOff>
    </xdr:from>
    <xdr:to>
      <xdr:col>41</xdr:col>
      <xdr:colOff>101600</xdr:colOff>
      <xdr:row>97</xdr:row>
      <xdr:rowOff>71563</xdr:rowOff>
    </xdr:to>
    <xdr:sp macro="" textlink="">
      <xdr:nvSpPr>
        <xdr:cNvPr id="462" name="フローチャート: 判断 461"/>
        <xdr:cNvSpPr/>
      </xdr:nvSpPr>
      <xdr:spPr>
        <a:xfrm>
          <a:off x="7810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88090</xdr:rowOff>
    </xdr:from>
    <xdr:ext cx="534377" cy="259045"/>
    <xdr:sp macro="" textlink="">
      <xdr:nvSpPr>
        <xdr:cNvPr id="463" name="テキスト ボックス 462"/>
        <xdr:cNvSpPr txBox="1"/>
      </xdr:nvSpPr>
      <xdr:spPr>
        <a:xfrm>
          <a:off x="7594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4" name="テキスト ボックス 46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5" name="テキスト ボックス 46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6" name="テキスト ボックス 46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7" name="テキスト ボックス 46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8" name="テキスト ボックス 46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119517</xdr:rowOff>
    </xdr:from>
    <xdr:to>
      <xdr:col>55</xdr:col>
      <xdr:colOff>50800</xdr:colOff>
      <xdr:row>99</xdr:row>
      <xdr:rowOff>49667</xdr:rowOff>
    </xdr:to>
    <xdr:sp macro="" textlink="">
      <xdr:nvSpPr>
        <xdr:cNvPr id="469" name="楕円 468"/>
        <xdr:cNvSpPr/>
      </xdr:nvSpPr>
      <xdr:spPr>
        <a:xfrm>
          <a:off x="10426700" y="1692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34444</xdr:rowOff>
    </xdr:from>
    <xdr:ext cx="469744" cy="259045"/>
    <xdr:sp macro="" textlink="">
      <xdr:nvSpPr>
        <xdr:cNvPr id="470" name="普通建設事業費 （ うち更新整備　）該当値テキスト"/>
        <xdr:cNvSpPr txBox="1"/>
      </xdr:nvSpPr>
      <xdr:spPr>
        <a:xfrm>
          <a:off x="10528300" y="16836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75412</xdr:rowOff>
    </xdr:from>
    <xdr:to>
      <xdr:col>50</xdr:col>
      <xdr:colOff>165100</xdr:colOff>
      <xdr:row>99</xdr:row>
      <xdr:rowOff>5562</xdr:rowOff>
    </xdr:to>
    <xdr:sp macro="" textlink="">
      <xdr:nvSpPr>
        <xdr:cNvPr id="471" name="楕円 470"/>
        <xdr:cNvSpPr/>
      </xdr:nvSpPr>
      <xdr:spPr>
        <a:xfrm>
          <a:off x="9588500" y="1687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168139</xdr:rowOff>
    </xdr:from>
    <xdr:ext cx="469744" cy="259045"/>
    <xdr:sp macro="" textlink="">
      <xdr:nvSpPr>
        <xdr:cNvPr id="472" name="テキスト ボックス 471"/>
        <xdr:cNvSpPr txBox="1"/>
      </xdr:nvSpPr>
      <xdr:spPr>
        <a:xfrm>
          <a:off x="9404428" y="16970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4465</xdr:rowOff>
    </xdr:from>
    <xdr:to>
      <xdr:col>46</xdr:col>
      <xdr:colOff>38100</xdr:colOff>
      <xdr:row>99</xdr:row>
      <xdr:rowOff>106065</xdr:rowOff>
    </xdr:to>
    <xdr:sp macro="" textlink="">
      <xdr:nvSpPr>
        <xdr:cNvPr id="473" name="楕円 472"/>
        <xdr:cNvSpPr/>
      </xdr:nvSpPr>
      <xdr:spPr>
        <a:xfrm>
          <a:off x="8699500" y="1697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97192</xdr:rowOff>
    </xdr:from>
    <xdr:ext cx="469744" cy="259045"/>
    <xdr:sp macro="" textlink="">
      <xdr:nvSpPr>
        <xdr:cNvPr id="474" name="テキスト ボックス 473"/>
        <xdr:cNvSpPr txBox="1"/>
      </xdr:nvSpPr>
      <xdr:spPr>
        <a:xfrm>
          <a:off x="8515428" y="1707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130358</xdr:rowOff>
    </xdr:from>
    <xdr:to>
      <xdr:col>41</xdr:col>
      <xdr:colOff>101600</xdr:colOff>
      <xdr:row>99</xdr:row>
      <xdr:rowOff>60508</xdr:rowOff>
    </xdr:to>
    <xdr:sp macro="" textlink="">
      <xdr:nvSpPr>
        <xdr:cNvPr id="475" name="楕円 474"/>
        <xdr:cNvSpPr/>
      </xdr:nvSpPr>
      <xdr:spPr>
        <a:xfrm>
          <a:off x="7810500" y="1693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51635</xdr:rowOff>
    </xdr:from>
    <xdr:ext cx="469744" cy="259045"/>
    <xdr:sp macro="" textlink="">
      <xdr:nvSpPr>
        <xdr:cNvPr id="476" name="テキスト ボックス 475"/>
        <xdr:cNvSpPr txBox="1"/>
      </xdr:nvSpPr>
      <xdr:spPr>
        <a:xfrm>
          <a:off x="7626428" y="1702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8" name="正方形/長方形 47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9" name="正方形/長方形 47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0" name="正方形/長方形 47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1" name="正方形/長方形 48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2" name="正方形/長方形 48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3" name="正方形/長方形 48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4" name="正方形/長方形 48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5" name="テキスト ボックス 48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6" name="直線コネクタ 48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87" name="直線コネクタ 48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88" name="テキスト ボックス 487"/>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9" name="直線コネクタ 48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0" name="テキスト ボックス 489"/>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1" name="直線コネクタ 49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2" name="テキスト ボックス 491"/>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3" name="直線コネクタ 49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4" name="テキスト ボックス 493"/>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5" name="直線コネクタ 49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6" name="テキスト ボックス 495"/>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7" name="直線コネクタ 49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8" name="テキスト ボックス 497"/>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51362</xdr:rowOff>
    </xdr:from>
    <xdr:to>
      <xdr:col>85</xdr:col>
      <xdr:colOff>126364</xdr:colOff>
      <xdr:row>39</xdr:row>
      <xdr:rowOff>98878</xdr:rowOff>
    </xdr:to>
    <xdr:cxnSp macro="">
      <xdr:nvCxnSpPr>
        <xdr:cNvPr id="502" name="直線コネクタ 501"/>
        <xdr:cNvCxnSpPr/>
      </xdr:nvCxnSpPr>
      <xdr:spPr>
        <a:xfrm flipV="1">
          <a:off x="16317595" y="5194862"/>
          <a:ext cx="1269" cy="159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133584</xdr:rowOff>
    </xdr:from>
    <xdr:ext cx="249299" cy="259045"/>
    <xdr:sp macro="" textlink="">
      <xdr:nvSpPr>
        <xdr:cNvPr id="503" name="災害復旧事業費最小値テキスト"/>
        <xdr:cNvSpPr txBox="1"/>
      </xdr:nvSpPr>
      <xdr:spPr>
        <a:xfrm>
          <a:off x="16370300" y="68201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4" name="直線コネクタ 503"/>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169489</xdr:rowOff>
    </xdr:from>
    <xdr:ext cx="534377" cy="259045"/>
    <xdr:sp macro="" textlink="">
      <xdr:nvSpPr>
        <xdr:cNvPr id="505" name="災害復旧事業費最大値テキスト"/>
        <xdr:cNvSpPr txBox="1"/>
      </xdr:nvSpPr>
      <xdr:spPr>
        <a:xfrm>
          <a:off x="16370300" y="497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51362</xdr:rowOff>
    </xdr:from>
    <xdr:to>
      <xdr:col>86</xdr:col>
      <xdr:colOff>25400</xdr:colOff>
      <xdr:row>30</xdr:row>
      <xdr:rowOff>51362</xdr:rowOff>
    </xdr:to>
    <xdr:cxnSp macro="">
      <xdr:nvCxnSpPr>
        <xdr:cNvPr id="506" name="直線コネクタ 505"/>
        <xdr:cNvCxnSpPr/>
      </xdr:nvCxnSpPr>
      <xdr:spPr>
        <a:xfrm>
          <a:off x="16230600" y="519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07" name="直線コネクタ 506"/>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51035</xdr:rowOff>
    </xdr:from>
    <xdr:ext cx="378565" cy="259045"/>
    <xdr:sp macro="" textlink="">
      <xdr:nvSpPr>
        <xdr:cNvPr id="508" name="災害復旧事業費平均値テキスト"/>
        <xdr:cNvSpPr txBox="1"/>
      </xdr:nvSpPr>
      <xdr:spPr>
        <a:xfrm>
          <a:off x="16370300" y="6566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28158</xdr:rowOff>
    </xdr:from>
    <xdr:to>
      <xdr:col>85</xdr:col>
      <xdr:colOff>177800</xdr:colOff>
      <xdr:row>39</xdr:row>
      <xdr:rowOff>129758</xdr:rowOff>
    </xdr:to>
    <xdr:sp macro="" textlink="">
      <xdr:nvSpPr>
        <xdr:cNvPr id="509" name="フローチャート: 判断 508"/>
        <xdr:cNvSpPr/>
      </xdr:nvSpPr>
      <xdr:spPr>
        <a:xfrm>
          <a:off x="162687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10" name="直線コネクタ 509"/>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34199</xdr:rowOff>
    </xdr:from>
    <xdr:to>
      <xdr:col>81</xdr:col>
      <xdr:colOff>101600</xdr:colOff>
      <xdr:row>39</xdr:row>
      <xdr:rowOff>135799</xdr:rowOff>
    </xdr:to>
    <xdr:sp macro="" textlink="">
      <xdr:nvSpPr>
        <xdr:cNvPr id="511" name="フローチャート: 判断 510"/>
        <xdr:cNvSpPr/>
      </xdr:nvSpPr>
      <xdr:spPr>
        <a:xfrm>
          <a:off x="15430500" y="672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152326</xdr:rowOff>
    </xdr:from>
    <xdr:ext cx="378565" cy="259045"/>
    <xdr:sp macro="" textlink="">
      <xdr:nvSpPr>
        <xdr:cNvPr id="512" name="テキスト ボックス 511"/>
        <xdr:cNvSpPr txBox="1"/>
      </xdr:nvSpPr>
      <xdr:spPr>
        <a:xfrm>
          <a:off x="15292017" y="649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13" name="直線コネクタ 512"/>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33872</xdr:rowOff>
    </xdr:from>
    <xdr:to>
      <xdr:col>76</xdr:col>
      <xdr:colOff>165100</xdr:colOff>
      <xdr:row>39</xdr:row>
      <xdr:rowOff>135472</xdr:rowOff>
    </xdr:to>
    <xdr:sp macro="" textlink="">
      <xdr:nvSpPr>
        <xdr:cNvPr id="514" name="フローチャート: 判断 513"/>
        <xdr:cNvSpPr/>
      </xdr:nvSpPr>
      <xdr:spPr>
        <a:xfrm>
          <a:off x="14541500" y="672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151999</xdr:rowOff>
    </xdr:from>
    <xdr:ext cx="378565" cy="259045"/>
    <xdr:sp macro="" textlink="">
      <xdr:nvSpPr>
        <xdr:cNvPr id="515" name="テキスト ボックス 514"/>
        <xdr:cNvSpPr txBox="1"/>
      </xdr:nvSpPr>
      <xdr:spPr>
        <a:xfrm>
          <a:off x="14403017" y="6495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16" name="直線コネクタ 515"/>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92525</xdr:rowOff>
    </xdr:from>
    <xdr:to>
      <xdr:col>72</xdr:col>
      <xdr:colOff>38100</xdr:colOff>
      <xdr:row>39</xdr:row>
      <xdr:rowOff>22675</xdr:rowOff>
    </xdr:to>
    <xdr:sp macro="" textlink="">
      <xdr:nvSpPr>
        <xdr:cNvPr id="517" name="フローチャート: 判断 516"/>
        <xdr:cNvSpPr/>
      </xdr:nvSpPr>
      <xdr:spPr>
        <a:xfrm>
          <a:off x="13652500" y="66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39202</xdr:rowOff>
    </xdr:from>
    <xdr:ext cx="469744" cy="259045"/>
    <xdr:sp macro="" textlink="">
      <xdr:nvSpPr>
        <xdr:cNvPr id="518" name="テキスト ボックス 517"/>
        <xdr:cNvSpPr txBox="1"/>
      </xdr:nvSpPr>
      <xdr:spPr>
        <a:xfrm>
          <a:off x="13468428" y="638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83087</xdr:rowOff>
    </xdr:from>
    <xdr:to>
      <xdr:col>67</xdr:col>
      <xdr:colOff>101600</xdr:colOff>
      <xdr:row>39</xdr:row>
      <xdr:rowOff>13237</xdr:rowOff>
    </xdr:to>
    <xdr:sp macro="" textlink="">
      <xdr:nvSpPr>
        <xdr:cNvPr id="519" name="フローチャート: 判断 518"/>
        <xdr:cNvSpPr/>
      </xdr:nvSpPr>
      <xdr:spPr>
        <a:xfrm>
          <a:off x="12763500" y="659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29764</xdr:rowOff>
    </xdr:from>
    <xdr:ext cx="469744" cy="259045"/>
    <xdr:sp macro="" textlink="">
      <xdr:nvSpPr>
        <xdr:cNvPr id="520" name="テキスト ボックス 519"/>
        <xdr:cNvSpPr txBox="1"/>
      </xdr:nvSpPr>
      <xdr:spPr>
        <a:xfrm>
          <a:off x="12579428" y="6373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26" name="楕円 525"/>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6584</xdr:rowOff>
    </xdr:from>
    <xdr:ext cx="249299" cy="259045"/>
    <xdr:sp macro="" textlink="">
      <xdr:nvSpPr>
        <xdr:cNvPr id="527" name="災害復旧事業費該当値テキスト"/>
        <xdr:cNvSpPr txBox="1"/>
      </xdr:nvSpPr>
      <xdr:spPr>
        <a:xfrm>
          <a:off x="16370300" y="66931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28" name="楕円 527"/>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29" name="テキスト ボックス 528"/>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0" name="楕円 529"/>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31" name="テキスト ボックス 530"/>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32" name="楕円 531"/>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33" name="テキスト ボックス 532"/>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34" name="楕円 533"/>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35" name="テキスト ボックス 534"/>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7" name="テキスト ボックス 54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8" name="直線コネクタ 54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9" name="テキスト ボックス 54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1" name="直線コネクタ 55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6" name="直線コネクタ 55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8" name="フローチャート: 判断 55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9" name="直線コネクタ 55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0" name="フローチャート: 判断 55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1" name="テキスト ボックス 56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2" name="直線コネクタ 56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3" name="フローチャート: 判断 56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4" name="テキスト ボックス 56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5" name="直線コネクタ 56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6" name="フローチャート: 判断 56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7" name="テキスト ボックス 56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8" name="フローチャート: 判断 56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9" name="テキスト ボックス 56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0" name="テキスト ボックス 56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1" name="テキスト ボックス 57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2" name="テキスト ボックス 57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3" name="テキスト ボックス 57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4" name="テキスト ボックス 57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楕円 57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7" name="楕円 57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8" name="テキスト ボックス 57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9" name="楕円 57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0" name="テキスト ボックス 57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1" name="楕円 58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2" name="テキスト ボックス 58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楕円 58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4" name="テキスト ボックス 58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5" name="正方形/長方形 58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6" name="正方形/長方形 58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7" name="正方形/長方形 58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8" name="正方形/長方形 58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9" name="正方形/長方形 58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0" name="正方形/長方形 58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1" name="正方形/長方形 59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2" name="正方形/長方形 59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3" name="テキスト ボックス 59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4" name="直線コネクタ 59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5" name="直線コネクタ 59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6" name="テキスト ボックス 59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7" name="直線コネクタ 59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8" name="テキスト ボックス 59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9" name="直線コネクタ 59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0" name="テキスト ボックス 59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1" name="直線コネクタ 60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2" name="テキスト ボックス 60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3" name="直線コネクタ 60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4" name="テキスト ボックス 60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154801</xdr:rowOff>
    </xdr:from>
    <xdr:to>
      <xdr:col>85</xdr:col>
      <xdr:colOff>126364</xdr:colOff>
      <xdr:row>78</xdr:row>
      <xdr:rowOff>101702</xdr:rowOff>
    </xdr:to>
    <xdr:cxnSp macro="">
      <xdr:nvCxnSpPr>
        <xdr:cNvPr id="608" name="直線コネクタ 607"/>
        <xdr:cNvCxnSpPr/>
      </xdr:nvCxnSpPr>
      <xdr:spPr>
        <a:xfrm flipV="1">
          <a:off x="16317595" y="11984851"/>
          <a:ext cx="1269" cy="148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105529</xdr:rowOff>
    </xdr:from>
    <xdr:ext cx="469744" cy="259045"/>
    <xdr:sp macro="" textlink="">
      <xdr:nvSpPr>
        <xdr:cNvPr id="609" name="公債費最小値テキスト"/>
        <xdr:cNvSpPr txBox="1"/>
      </xdr:nvSpPr>
      <xdr:spPr>
        <a:xfrm>
          <a:off x="16370300" y="1347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101702</xdr:rowOff>
    </xdr:from>
    <xdr:to>
      <xdr:col>86</xdr:col>
      <xdr:colOff>25400</xdr:colOff>
      <xdr:row>78</xdr:row>
      <xdr:rowOff>101702</xdr:rowOff>
    </xdr:to>
    <xdr:cxnSp macro="">
      <xdr:nvCxnSpPr>
        <xdr:cNvPr id="610" name="直線コネクタ 609"/>
        <xdr:cNvCxnSpPr/>
      </xdr:nvCxnSpPr>
      <xdr:spPr>
        <a:xfrm>
          <a:off x="16230600" y="13474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101478</xdr:rowOff>
    </xdr:from>
    <xdr:ext cx="599010" cy="259045"/>
    <xdr:sp macro="" textlink="">
      <xdr:nvSpPr>
        <xdr:cNvPr id="611" name="公債費最大値テキスト"/>
        <xdr:cNvSpPr txBox="1"/>
      </xdr:nvSpPr>
      <xdr:spPr>
        <a:xfrm>
          <a:off x="16370300" y="1176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154801</xdr:rowOff>
    </xdr:from>
    <xdr:to>
      <xdr:col>86</xdr:col>
      <xdr:colOff>25400</xdr:colOff>
      <xdr:row>69</xdr:row>
      <xdr:rowOff>154801</xdr:rowOff>
    </xdr:to>
    <xdr:cxnSp macro="">
      <xdr:nvCxnSpPr>
        <xdr:cNvPr id="612" name="直線コネクタ 611"/>
        <xdr:cNvCxnSpPr/>
      </xdr:nvCxnSpPr>
      <xdr:spPr>
        <a:xfrm>
          <a:off x="16230600" y="1198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60922</xdr:rowOff>
    </xdr:from>
    <xdr:to>
      <xdr:col>85</xdr:col>
      <xdr:colOff>127000</xdr:colOff>
      <xdr:row>77</xdr:row>
      <xdr:rowOff>66015</xdr:rowOff>
    </xdr:to>
    <xdr:cxnSp macro="">
      <xdr:nvCxnSpPr>
        <xdr:cNvPr id="613" name="直線コネクタ 612"/>
        <xdr:cNvCxnSpPr/>
      </xdr:nvCxnSpPr>
      <xdr:spPr>
        <a:xfrm>
          <a:off x="15481300" y="13262572"/>
          <a:ext cx="838200" cy="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70490</xdr:rowOff>
    </xdr:from>
    <xdr:ext cx="534377" cy="259045"/>
    <xdr:sp macro="" textlink="">
      <xdr:nvSpPr>
        <xdr:cNvPr id="614" name="公債費平均値テキスト"/>
        <xdr:cNvSpPr txBox="1"/>
      </xdr:nvSpPr>
      <xdr:spPr>
        <a:xfrm>
          <a:off x="16370300" y="12929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47613</xdr:rowOff>
    </xdr:from>
    <xdr:to>
      <xdr:col>85</xdr:col>
      <xdr:colOff>177800</xdr:colOff>
      <xdr:row>76</xdr:row>
      <xdr:rowOff>149213</xdr:rowOff>
    </xdr:to>
    <xdr:sp macro="" textlink="">
      <xdr:nvSpPr>
        <xdr:cNvPr id="615" name="フローチャート: 判断 614"/>
        <xdr:cNvSpPr/>
      </xdr:nvSpPr>
      <xdr:spPr>
        <a:xfrm>
          <a:off x="162687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60922</xdr:rowOff>
    </xdr:from>
    <xdr:to>
      <xdr:col>81</xdr:col>
      <xdr:colOff>50800</xdr:colOff>
      <xdr:row>77</xdr:row>
      <xdr:rowOff>82029</xdr:rowOff>
    </xdr:to>
    <xdr:cxnSp macro="">
      <xdr:nvCxnSpPr>
        <xdr:cNvPr id="616" name="直線コネクタ 615"/>
        <xdr:cNvCxnSpPr/>
      </xdr:nvCxnSpPr>
      <xdr:spPr>
        <a:xfrm flipV="1">
          <a:off x="14592300" y="13262572"/>
          <a:ext cx="889000" cy="2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37516</xdr:rowOff>
    </xdr:from>
    <xdr:to>
      <xdr:col>81</xdr:col>
      <xdr:colOff>101600</xdr:colOff>
      <xdr:row>76</xdr:row>
      <xdr:rowOff>139116</xdr:rowOff>
    </xdr:to>
    <xdr:sp macro="" textlink="">
      <xdr:nvSpPr>
        <xdr:cNvPr id="617" name="フローチャート: 判断 616"/>
        <xdr:cNvSpPr/>
      </xdr:nvSpPr>
      <xdr:spPr>
        <a:xfrm>
          <a:off x="15430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155643</xdr:rowOff>
    </xdr:from>
    <xdr:ext cx="534377" cy="259045"/>
    <xdr:sp macro="" textlink="">
      <xdr:nvSpPr>
        <xdr:cNvPr id="618" name="テキスト ボックス 617"/>
        <xdr:cNvSpPr txBox="1"/>
      </xdr:nvSpPr>
      <xdr:spPr>
        <a:xfrm>
          <a:off x="15214111" y="1284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62230</xdr:rowOff>
    </xdr:from>
    <xdr:to>
      <xdr:col>76</xdr:col>
      <xdr:colOff>114300</xdr:colOff>
      <xdr:row>77</xdr:row>
      <xdr:rowOff>82029</xdr:rowOff>
    </xdr:to>
    <xdr:cxnSp macro="">
      <xdr:nvCxnSpPr>
        <xdr:cNvPr id="619" name="直線コネクタ 618"/>
        <xdr:cNvCxnSpPr/>
      </xdr:nvCxnSpPr>
      <xdr:spPr>
        <a:xfrm>
          <a:off x="13703300" y="13263880"/>
          <a:ext cx="889000" cy="19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63664</xdr:rowOff>
    </xdr:from>
    <xdr:to>
      <xdr:col>76</xdr:col>
      <xdr:colOff>165100</xdr:colOff>
      <xdr:row>76</xdr:row>
      <xdr:rowOff>165264</xdr:rowOff>
    </xdr:to>
    <xdr:sp macro="" textlink="">
      <xdr:nvSpPr>
        <xdr:cNvPr id="620" name="フローチャート: 判断 619"/>
        <xdr:cNvSpPr/>
      </xdr:nvSpPr>
      <xdr:spPr>
        <a:xfrm>
          <a:off x="14541500" y="1309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10342</xdr:rowOff>
    </xdr:from>
    <xdr:ext cx="534377" cy="259045"/>
    <xdr:sp macro="" textlink="">
      <xdr:nvSpPr>
        <xdr:cNvPr id="621" name="テキスト ボックス 620"/>
        <xdr:cNvSpPr txBox="1"/>
      </xdr:nvSpPr>
      <xdr:spPr>
        <a:xfrm>
          <a:off x="14325111" y="1286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62230</xdr:rowOff>
    </xdr:from>
    <xdr:to>
      <xdr:col>71</xdr:col>
      <xdr:colOff>177800</xdr:colOff>
      <xdr:row>77</xdr:row>
      <xdr:rowOff>64796</xdr:rowOff>
    </xdr:to>
    <xdr:cxnSp macro="">
      <xdr:nvCxnSpPr>
        <xdr:cNvPr id="622" name="直線コネクタ 621"/>
        <xdr:cNvCxnSpPr/>
      </xdr:nvCxnSpPr>
      <xdr:spPr>
        <a:xfrm flipV="1">
          <a:off x="12814300" y="13263880"/>
          <a:ext cx="889000" cy="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23" name="フローチャート: 判断 622"/>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54792</xdr:rowOff>
    </xdr:from>
    <xdr:ext cx="534377" cy="259045"/>
    <xdr:sp macro="" textlink="">
      <xdr:nvSpPr>
        <xdr:cNvPr id="624" name="テキスト ボックス 623"/>
        <xdr:cNvSpPr txBox="1"/>
      </xdr:nvSpPr>
      <xdr:spPr>
        <a:xfrm>
          <a:off x="13436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25" name="フローチャート: 判断 624"/>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56837</xdr:rowOff>
    </xdr:from>
    <xdr:ext cx="534377" cy="259045"/>
    <xdr:sp macro="" textlink="">
      <xdr:nvSpPr>
        <xdr:cNvPr id="626" name="テキスト ボックス 625"/>
        <xdr:cNvSpPr txBox="1"/>
      </xdr:nvSpPr>
      <xdr:spPr>
        <a:xfrm>
          <a:off x="12547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15215</xdr:rowOff>
    </xdr:from>
    <xdr:to>
      <xdr:col>85</xdr:col>
      <xdr:colOff>177800</xdr:colOff>
      <xdr:row>77</xdr:row>
      <xdr:rowOff>116815</xdr:rowOff>
    </xdr:to>
    <xdr:sp macro="" textlink="">
      <xdr:nvSpPr>
        <xdr:cNvPr id="632" name="楕円 631"/>
        <xdr:cNvSpPr/>
      </xdr:nvSpPr>
      <xdr:spPr>
        <a:xfrm>
          <a:off x="16268700" y="1321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165092</xdr:rowOff>
    </xdr:from>
    <xdr:ext cx="534377" cy="259045"/>
    <xdr:sp macro="" textlink="">
      <xdr:nvSpPr>
        <xdr:cNvPr id="633" name="公債費該当値テキスト"/>
        <xdr:cNvSpPr txBox="1"/>
      </xdr:nvSpPr>
      <xdr:spPr>
        <a:xfrm>
          <a:off x="16370300" y="1319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10122</xdr:rowOff>
    </xdr:from>
    <xdr:to>
      <xdr:col>81</xdr:col>
      <xdr:colOff>101600</xdr:colOff>
      <xdr:row>77</xdr:row>
      <xdr:rowOff>111722</xdr:rowOff>
    </xdr:to>
    <xdr:sp macro="" textlink="">
      <xdr:nvSpPr>
        <xdr:cNvPr id="634" name="楕円 633"/>
        <xdr:cNvSpPr/>
      </xdr:nvSpPr>
      <xdr:spPr>
        <a:xfrm>
          <a:off x="15430500" y="1321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102849</xdr:rowOff>
    </xdr:from>
    <xdr:ext cx="534377" cy="259045"/>
    <xdr:sp macro="" textlink="">
      <xdr:nvSpPr>
        <xdr:cNvPr id="635" name="テキスト ボックス 634"/>
        <xdr:cNvSpPr txBox="1"/>
      </xdr:nvSpPr>
      <xdr:spPr>
        <a:xfrm>
          <a:off x="15214111" y="1330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31229</xdr:rowOff>
    </xdr:from>
    <xdr:to>
      <xdr:col>76</xdr:col>
      <xdr:colOff>165100</xdr:colOff>
      <xdr:row>77</xdr:row>
      <xdr:rowOff>132829</xdr:rowOff>
    </xdr:to>
    <xdr:sp macro="" textlink="">
      <xdr:nvSpPr>
        <xdr:cNvPr id="636" name="楕円 635"/>
        <xdr:cNvSpPr/>
      </xdr:nvSpPr>
      <xdr:spPr>
        <a:xfrm>
          <a:off x="14541500" y="1323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123956</xdr:rowOff>
    </xdr:from>
    <xdr:ext cx="534377" cy="259045"/>
    <xdr:sp macro="" textlink="">
      <xdr:nvSpPr>
        <xdr:cNvPr id="637" name="テキスト ボックス 636"/>
        <xdr:cNvSpPr txBox="1"/>
      </xdr:nvSpPr>
      <xdr:spPr>
        <a:xfrm>
          <a:off x="14325111" y="1332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11430</xdr:rowOff>
    </xdr:from>
    <xdr:to>
      <xdr:col>72</xdr:col>
      <xdr:colOff>38100</xdr:colOff>
      <xdr:row>77</xdr:row>
      <xdr:rowOff>113030</xdr:rowOff>
    </xdr:to>
    <xdr:sp macro="" textlink="">
      <xdr:nvSpPr>
        <xdr:cNvPr id="638" name="楕円 637"/>
        <xdr:cNvSpPr/>
      </xdr:nvSpPr>
      <xdr:spPr>
        <a:xfrm>
          <a:off x="136525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104157</xdr:rowOff>
    </xdr:from>
    <xdr:ext cx="534377" cy="259045"/>
    <xdr:sp macro="" textlink="">
      <xdr:nvSpPr>
        <xdr:cNvPr id="639" name="テキスト ボックス 638"/>
        <xdr:cNvSpPr txBox="1"/>
      </xdr:nvSpPr>
      <xdr:spPr>
        <a:xfrm>
          <a:off x="13436111" y="13305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13996</xdr:rowOff>
    </xdr:from>
    <xdr:to>
      <xdr:col>67</xdr:col>
      <xdr:colOff>101600</xdr:colOff>
      <xdr:row>77</xdr:row>
      <xdr:rowOff>115596</xdr:rowOff>
    </xdr:to>
    <xdr:sp macro="" textlink="">
      <xdr:nvSpPr>
        <xdr:cNvPr id="640" name="楕円 639"/>
        <xdr:cNvSpPr/>
      </xdr:nvSpPr>
      <xdr:spPr>
        <a:xfrm>
          <a:off x="12763500" y="1321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106723</xdr:rowOff>
    </xdr:from>
    <xdr:ext cx="534377" cy="259045"/>
    <xdr:sp macro="" textlink="">
      <xdr:nvSpPr>
        <xdr:cNvPr id="641" name="テキスト ボックス 640"/>
        <xdr:cNvSpPr txBox="1"/>
      </xdr:nvSpPr>
      <xdr:spPr>
        <a:xfrm>
          <a:off x="12547111" y="13308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2" name="直線コネクタ 65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3" name="テキスト ボックス 65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4" name="直線コネクタ 65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5" name="テキスト ボックス 65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6" name="直線コネクタ 65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7" name="テキスト ボックス 65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8" name="直線コネクタ 65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9" name="テキスト ボックス 65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0" name="直線コネクタ 65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1" name="テキスト ボックス 660"/>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2" name="直線コネクタ 66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3" name="テキスト ボックス 66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4" name="直線コネクタ 66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5" name="テキスト ボックス 66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81962</xdr:rowOff>
    </xdr:from>
    <xdr:to>
      <xdr:col>85</xdr:col>
      <xdr:colOff>126364</xdr:colOff>
      <xdr:row>99</xdr:row>
      <xdr:rowOff>97867</xdr:rowOff>
    </xdr:to>
    <xdr:cxnSp macro="">
      <xdr:nvCxnSpPr>
        <xdr:cNvPr id="667" name="直線コネクタ 666"/>
        <xdr:cNvCxnSpPr/>
      </xdr:nvCxnSpPr>
      <xdr:spPr>
        <a:xfrm flipV="1">
          <a:off x="16317595" y="15512462"/>
          <a:ext cx="1269" cy="1558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101694</xdr:rowOff>
    </xdr:from>
    <xdr:ext cx="313932" cy="259045"/>
    <xdr:sp macro="" textlink="">
      <xdr:nvSpPr>
        <xdr:cNvPr id="668" name="積立金最小値テキスト"/>
        <xdr:cNvSpPr txBox="1"/>
      </xdr:nvSpPr>
      <xdr:spPr>
        <a:xfrm>
          <a:off x="16370300" y="170752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97867</xdr:rowOff>
    </xdr:from>
    <xdr:to>
      <xdr:col>86</xdr:col>
      <xdr:colOff>25400</xdr:colOff>
      <xdr:row>99</xdr:row>
      <xdr:rowOff>97867</xdr:rowOff>
    </xdr:to>
    <xdr:cxnSp macro="">
      <xdr:nvCxnSpPr>
        <xdr:cNvPr id="669" name="直線コネクタ 668"/>
        <xdr:cNvCxnSpPr/>
      </xdr:nvCxnSpPr>
      <xdr:spPr>
        <a:xfrm>
          <a:off x="16230600" y="1707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28639</xdr:rowOff>
    </xdr:from>
    <xdr:ext cx="534377" cy="259045"/>
    <xdr:sp macro="" textlink="">
      <xdr:nvSpPr>
        <xdr:cNvPr id="670" name="積立金最大値テキスト"/>
        <xdr:cNvSpPr txBox="1"/>
      </xdr:nvSpPr>
      <xdr:spPr>
        <a:xfrm>
          <a:off x="16370300" y="1528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81962</xdr:rowOff>
    </xdr:from>
    <xdr:to>
      <xdr:col>86</xdr:col>
      <xdr:colOff>25400</xdr:colOff>
      <xdr:row>90</xdr:row>
      <xdr:rowOff>81962</xdr:rowOff>
    </xdr:to>
    <xdr:cxnSp macro="">
      <xdr:nvCxnSpPr>
        <xdr:cNvPr id="671" name="直線コネクタ 670"/>
        <xdr:cNvCxnSpPr/>
      </xdr:nvCxnSpPr>
      <xdr:spPr>
        <a:xfrm>
          <a:off x="16230600" y="15512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74989</xdr:rowOff>
    </xdr:from>
    <xdr:to>
      <xdr:col>85</xdr:col>
      <xdr:colOff>127000</xdr:colOff>
      <xdr:row>99</xdr:row>
      <xdr:rowOff>91694</xdr:rowOff>
    </xdr:to>
    <xdr:cxnSp macro="">
      <xdr:nvCxnSpPr>
        <xdr:cNvPr id="672" name="直線コネクタ 671"/>
        <xdr:cNvCxnSpPr/>
      </xdr:nvCxnSpPr>
      <xdr:spPr>
        <a:xfrm flipV="1">
          <a:off x="15481300" y="17048539"/>
          <a:ext cx="838200" cy="1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80067</xdr:rowOff>
    </xdr:from>
    <xdr:ext cx="469744" cy="259045"/>
    <xdr:sp macro="" textlink="">
      <xdr:nvSpPr>
        <xdr:cNvPr id="673" name="積立金平均値テキスト"/>
        <xdr:cNvSpPr txBox="1"/>
      </xdr:nvSpPr>
      <xdr:spPr>
        <a:xfrm>
          <a:off x="16370300" y="16710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57190</xdr:rowOff>
    </xdr:from>
    <xdr:to>
      <xdr:col>85</xdr:col>
      <xdr:colOff>177800</xdr:colOff>
      <xdr:row>98</xdr:row>
      <xdr:rowOff>158790</xdr:rowOff>
    </xdr:to>
    <xdr:sp macro="" textlink="">
      <xdr:nvSpPr>
        <xdr:cNvPr id="674" name="フローチャート: 判断 673"/>
        <xdr:cNvSpPr/>
      </xdr:nvSpPr>
      <xdr:spPr>
        <a:xfrm>
          <a:off x="162687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62548</xdr:rowOff>
    </xdr:from>
    <xdr:to>
      <xdr:col>81</xdr:col>
      <xdr:colOff>50800</xdr:colOff>
      <xdr:row>99</xdr:row>
      <xdr:rowOff>91694</xdr:rowOff>
    </xdr:to>
    <xdr:cxnSp macro="">
      <xdr:nvCxnSpPr>
        <xdr:cNvPr id="675" name="直線コネクタ 674"/>
        <xdr:cNvCxnSpPr/>
      </xdr:nvCxnSpPr>
      <xdr:spPr>
        <a:xfrm>
          <a:off x="14592300" y="17036098"/>
          <a:ext cx="889000" cy="2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71771</xdr:rowOff>
    </xdr:from>
    <xdr:to>
      <xdr:col>81</xdr:col>
      <xdr:colOff>101600</xdr:colOff>
      <xdr:row>99</xdr:row>
      <xdr:rowOff>1921</xdr:rowOff>
    </xdr:to>
    <xdr:sp macro="" textlink="">
      <xdr:nvSpPr>
        <xdr:cNvPr id="676" name="フローチャート: 判断 675"/>
        <xdr:cNvSpPr/>
      </xdr:nvSpPr>
      <xdr:spPr>
        <a:xfrm>
          <a:off x="15430500" y="1687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18448</xdr:rowOff>
    </xdr:from>
    <xdr:ext cx="469744" cy="259045"/>
    <xdr:sp macro="" textlink="">
      <xdr:nvSpPr>
        <xdr:cNvPr id="677" name="テキスト ボックス 676"/>
        <xdr:cNvSpPr txBox="1"/>
      </xdr:nvSpPr>
      <xdr:spPr>
        <a:xfrm>
          <a:off x="15246428" y="1664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30119</xdr:rowOff>
    </xdr:from>
    <xdr:to>
      <xdr:col>76</xdr:col>
      <xdr:colOff>114300</xdr:colOff>
      <xdr:row>99</xdr:row>
      <xdr:rowOff>62548</xdr:rowOff>
    </xdr:to>
    <xdr:cxnSp macro="">
      <xdr:nvCxnSpPr>
        <xdr:cNvPr id="678" name="直線コネクタ 677"/>
        <xdr:cNvCxnSpPr/>
      </xdr:nvCxnSpPr>
      <xdr:spPr>
        <a:xfrm>
          <a:off x="13703300" y="17003669"/>
          <a:ext cx="889000" cy="3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1265</xdr:rowOff>
    </xdr:from>
    <xdr:to>
      <xdr:col>76</xdr:col>
      <xdr:colOff>165100</xdr:colOff>
      <xdr:row>98</xdr:row>
      <xdr:rowOff>102865</xdr:rowOff>
    </xdr:to>
    <xdr:sp macro="" textlink="">
      <xdr:nvSpPr>
        <xdr:cNvPr id="679" name="フローチャート: 判断 678"/>
        <xdr:cNvSpPr/>
      </xdr:nvSpPr>
      <xdr:spPr>
        <a:xfrm>
          <a:off x="14541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119392</xdr:rowOff>
    </xdr:from>
    <xdr:ext cx="534377" cy="259045"/>
    <xdr:sp macro="" textlink="">
      <xdr:nvSpPr>
        <xdr:cNvPr id="680" name="テキスト ボックス 679"/>
        <xdr:cNvSpPr txBox="1"/>
      </xdr:nvSpPr>
      <xdr:spPr>
        <a:xfrm>
          <a:off x="14325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125968</xdr:rowOff>
    </xdr:from>
    <xdr:to>
      <xdr:col>71</xdr:col>
      <xdr:colOff>177800</xdr:colOff>
      <xdr:row>99</xdr:row>
      <xdr:rowOff>30119</xdr:rowOff>
    </xdr:to>
    <xdr:cxnSp macro="">
      <xdr:nvCxnSpPr>
        <xdr:cNvPr id="681" name="直線コネクタ 680"/>
        <xdr:cNvCxnSpPr/>
      </xdr:nvCxnSpPr>
      <xdr:spPr>
        <a:xfrm>
          <a:off x="12814300" y="16928068"/>
          <a:ext cx="889000" cy="7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108837</xdr:rowOff>
    </xdr:from>
    <xdr:to>
      <xdr:col>72</xdr:col>
      <xdr:colOff>38100</xdr:colOff>
      <xdr:row>98</xdr:row>
      <xdr:rowOff>38987</xdr:rowOff>
    </xdr:to>
    <xdr:sp macro="" textlink="">
      <xdr:nvSpPr>
        <xdr:cNvPr id="682" name="フローチャート: 判断 681"/>
        <xdr:cNvSpPr/>
      </xdr:nvSpPr>
      <xdr:spPr>
        <a:xfrm>
          <a:off x="13652500" y="1673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55514</xdr:rowOff>
    </xdr:from>
    <xdr:ext cx="534377" cy="259045"/>
    <xdr:sp macro="" textlink="">
      <xdr:nvSpPr>
        <xdr:cNvPr id="683" name="テキスト ボックス 682"/>
        <xdr:cNvSpPr txBox="1"/>
      </xdr:nvSpPr>
      <xdr:spPr>
        <a:xfrm>
          <a:off x="13436111" y="1651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66971</xdr:rowOff>
    </xdr:from>
    <xdr:to>
      <xdr:col>67</xdr:col>
      <xdr:colOff>101600</xdr:colOff>
      <xdr:row>97</xdr:row>
      <xdr:rowOff>168571</xdr:rowOff>
    </xdr:to>
    <xdr:sp macro="" textlink="">
      <xdr:nvSpPr>
        <xdr:cNvPr id="684" name="フローチャート: 判断 683"/>
        <xdr:cNvSpPr/>
      </xdr:nvSpPr>
      <xdr:spPr>
        <a:xfrm>
          <a:off x="12763500" y="1669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13648</xdr:rowOff>
    </xdr:from>
    <xdr:ext cx="534377" cy="259045"/>
    <xdr:sp macro="" textlink="">
      <xdr:nvSpPr>
        <xdr:cNvPr id="685" name="テキスト ボックス 684"/>
        <xdr:cNvSpPr txBox="1"/>
      </xdr:nvSpPr>
      <xdr:spPr>
        <a:xfrm>
          <a:off x="12547111" y="1647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6" name="テキスト ボックス 68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7" name="テキスト ボックス 68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8" name="テキスト ボックス 68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9" name="テキスト ボックス 68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0" name="テキスト ボックス 68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24189</xdr:rowOff>
    </xdr:from>
    <xdr:to>
      <xdr:col>85</xdr:col>
      <xdr:colOff>177800</xdr:colOff>
      <xdr:row>99</xdr:row>
      <xdr:rowOff>125789</xdr:rowOff>
    </xdr:to>
    <xdr:sp macro="" textlink="">
      <xdr:nvSpPr>
        <xdr:cNvPr id="691" name="楕円 690"/>
        <xdr:cNvSpPr/>
      </xdr:nvSpPr>
      <xdr:spPr>
        <a:xfrm>
          <a:off x="16268700" y="1699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110566</xdr:rowOff>
    </xdr:from>
    <xdr:ext cx="469744" cy="259045"/>
    <xdr:sp macro="" textlink="">
      <xdr:nvSpPr>
        <xdr:cNvPr id="692" name="積立金該当値テキスト"/>
        <xdr:cNvSpPr txBox="1"/>
      </xdr:nvSpPr>
      <xdr:spPr>
        <a:xfrm>
          <a:off x="16370300" y="1691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40894</xdr:rowOff>
    </xdr:from>
    <xdr:to>
      <xdr:col>81</xdr:col>
      <xdr:colOff>101600</xdr:colOff>
      <xdr:row>99</xdr:row>
      <xdr:rowOff>142494</xdr:rowOff>
    </xdr:to>
    <xdr:sp macro="" textlink="">
      <xdr:nvSpPr>
        <xdr:cNvPr id="693" name="楕円 692"/>
        <xdr:cNvSpPr/>
      </xdr:nvSpPr>
      <xdr:spPr>
        <a:xfrm>
          <a:off x="15430500" y="1701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133621</xdr:rowOff>
    </xdr:from>
    <xdr:ext cx="378565" cy="259045"/>
    <xdr:sp macro="" textlink="">
      <xdr:nvSpPr>
        <xdr:cNvPr id="694" name="テキスト ボックス 693"/>
        <xdr:cNvSpPr txBox="1"/>
      </xdr:nvSpPr>
      <xdr:spPr>
        <a:xfrm>
          <a:off x="15292017" y="171071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11748</xdr:rowOff>
    </xdr:from>
    <xdr:to>
      <xdr:col>76</xdr:col>
      <xdr:colOff>165100</xdr:colOff>
      <xdr:row>99</xdr:row>
      <xdr:rowOff>113348</xdr:rowOff>
    </xdr:to>
    <xdr:sp macro="" textlink="">
      <xdr:nvSpPr>
        <xdr:cNvPr id="695" name="楕円 694"/>
        <xdr:cNvSpPr/>
      </xdr:nvSpPr>
      <xdr:spPr>
        <a:xfrm>
          <a:off x="14541500" y="1698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104475</xdr:rowOff>
    </xdr:from>
    <xdr:ext cx="469744" cy="259045"/>
    <xdr:sp macro="" textlink="">
      <xdr:nvSpPr>
        <xdr:cNvPr id="696" name="テキスト ボックス 695"/>
        <xdr:cNvSpPr txBox="1"/>
      </xdr:nvSpPr>
      <xdr:spPr>
        <a:xfrm>
          <a:off x="14357428" y="17078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150769</xdr:rowOff>
    </xdr:from>
    <xdr:to>
      <xdr:col>72</xdr:col>
      <xdr:colOff>38100</xdr:colOff>
      <xdr:row>99</xdr:row>
      <xdr:rowOff>80919</xdr:rowOff>
    </xdr:to>
    <xdr:sp macro="" textlink="">
      <xdr:nvSpPr>
        <xdr:cNvPr id="697" name="楕円 696"/>
        <xdr:cNvSpPr/>
      </xdr:nvSpPr>
      <xdr:spPr>
        <a:xfrm>
          <a:off x="13652500" y="1695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72046</xdr:rowOff>
    </xdr:from>
    <xdr:ext cx="469744" cy="259045"/>
    <xdr:sp macro="" textlink="">
      <xdr:nvSpPr>
        <xdr:cNvPr id="698" name="テキスト ボックス 697"/>
        <xdr:cNvSpPr txBox="1"/>
      </xdr:nvSpPr>
      <xdr:spPr>
        <a:xfrm>
          <a:off x="13468428" y="170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75168</xdr:rowOff>
    </xdr:from>
    <xdr:to>
      <xdr:col>67</xdr:col>
      <xdr:colOff>101600</xdr:colOff>
      <xdr:row>99</xdr:row>
      <xdr:rowOff>5318</xdr:rowOff>
    </xdr:to>
    <xdr:sp macro="" textlink="">
      <xdr:nvSpPr>
        <xdr:cNvPr id="699" name="楕円 698"/>
        <xdr:cNvSpPr/>
      </xdr:nvSpPr>
      <xdr:spPr>
        <a:xfrm>
          <a:off x="12763500" y="1687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167895</xdr:rowOff>
    </xdr:from>
    <xdr:ext cx="469744" cy="259045"/>
    <xdr:sp macro="" textlink="">
      <xdr:nvSpPr>
        <xdr:cNvPr id="700" name="テキスト ボックス 699"/>
        <xdr:cNvSpPr txBox="1"/>
      </xdr:nvSpPr>
      <xdr:spPr>
        <a:xfrm>
          <a:off x="12579428" y="16969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2" name="正方形/長方形 70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3" name="正方形/長方形 70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4" name="正方形/長方形 70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5" name="正方形/長方形 70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6" name="正方形/長方形 70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7" name="正方形/長方形 70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9" name="テキスト ボックス 70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0" name="直線コネクタ 70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1" name="直線コネクタ 71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2" name="テキスト ボックス 71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3" name="直線コネクタ 71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4" name="テキスト ボックス 71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5" name="直線コネクタ 71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6" name="テキスト ボックス 71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7" name="直線コネクタ 71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18" name="テキスト ボックス 71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9" name="直線コネクタ 71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0" name="テキスト ボックス 71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1" name="直線コネクタ 72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2" name="テキスト ボックス 72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117275</xdr:rowOff>
    </xdr:from>
    <xdr:to>
      <xdr:col>116</xdr:col>
      <xdr:colOff>62864</xdr:colOff>
      <xdr:row>39</xdr:row>
      <xdr:rowOff>98878</xdr:rowOff>
    </xdr:to>
    <xdr:cxnSp macro="">
      <xdr:nvCxnSpPr>
        <xdr:cNvPr id="726" name="直線コネクタ 725"/>
        <xdr:cNvCxnSpPr/>
      </xdr:nvCxnSpPr>
      <xdr:spPr>
        <a:xfrm flipV="1">
          <a:off x="22159595" y="5260775"/>
          <a:ext cx="1269" cy="1524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8" name="直線コネクタ 72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63952</xdr:rowOff>
    </xdr:from>
    <xdr:ext cx="534377" cy="259045"/>
    <xdr:sp macro="" textlink="">
      <xdr:nvSpPr>
        <xdr:cNvPr id="729" name="投資及び出資金最大値テキスト"/>
        <xdr:cNvSpPr txBox="1"/>
      </xdr:nvSpPr>
      <xdr:spPr>
        <a:xfrm>
          <a:off x="22212300" y="503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117275</xdr:rowOff>
    </xdr:from>
    <xdr:to>
      <xdr:col>116</xdr:col>
      <xdr:colOff>152400</xdr:colOff>
      <xdr:row>30</xdr:row>
      <xdr:rowOff>117275</xdr:rowOff>
    </xdr:to>
    <xdr:cxnSp macro="">
      <xdr:nvCxnSpPr>
        <xdr:cNvPr id="730" name="直線コネクタ 729"/>
        <xdr:cNvCxnSpPr/>
      </xdr:nvCxnSpPr>
      <xdr:spPr>
        <a:xfrm>
          <a:off x="22072600" y="526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1" name="直線コネクタ 73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145305</xdr:rowOff>
    </xdr:from>
    <xdr:ext cx="378565" cy="259045"/>
    <xdr:sp macro="" textlink="">
      <xdr:nvSpPr>
        <xdr:cNvPr id="732" name="投資及び出資金平均値テキスト"/>
        <xdr:cNvSpPr txBox="1"/>
      </xdr:nvSpPr>
      <xdr:spPr>
        <a:xfrm>
          <a:off x="22212300" y="6488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122428</xdr:rowOff>
    </xdr:from>
    <xdr:to>
      <xdr:col>116</xdr:col>
      <xdr:colOff>114300</xdr:colOff>
      <xdr:row>39</xdr:row>
      <xdr:rowOff>52578</xdr:rowOff>
    </xdr:to>
    <xdr:sp macro="" textlink="">
      <xdr:nvSpPr>
        <xdr:cNvPr id="733" name="フローチャート: 判断 732"/>
        <xdr:cNvSpPr/>
      </xdr:nvSpPr>
      <xdr:spPr>
        <a:xfrm>
          <a:off x="221107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4" name="直線コネクタ 73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136689</xdr:rowOff>
    </xdr:from>
    <xdr:to>
      <xdr:col>112</xdr:col>
      <xdr:colOff>38100</xdr:colOff>
      <xdr:row>39</xdr:row>
      <xdr:rowOff>66839</xdr:rowOff>
    </xdr:to>
    <xdr:sp macro="" textlink="">
      <xdr:nvSpPr>
        <xdr:cNvPr id="735" name="フローチャート: 判断 734"/>
        <xdr:cNvSpPr/>
      </xdr:nvSpPr>
      <xdr:spPr>
        <a:xfrm>
          <a:off x="212725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83365</xdr:rowOff>
    </xdr:from>
    <xdr:ext cx="378565" cy="259045"/>
    <xdr:sp macro="" textlink="">
      <xdr:nvSpPr>
        <xdr:cNvPr id="736" name="テキスト ボックス 735"/>
        <xdr:cNvSpPr txBox="1"/>
      </xdr:nvSpPr>
      <xdr:spPr>
        <a:xfrm>
          <a:off x="21134017" y="642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7" name="直線コネクタ 73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126891</xdr:rowOff>
    </xdr:from>
    <xdr:to>
      <xdr:col>107</xdr:col>
      <xdr:colOff>101600</xdr:colOff>
      <xdr:row>39</xdr:row>
      <xdr:rowOff>57041</xdr:rowOff>
    </xdr:to>
    <xdr:sp macro="" textlink="">
      <xdr:nvSpPr>
        <xdr:cNvPr id="738" name="フローチャート: 判断 737"/>
        <xdr:cNvSpPr/>
      </xdr:nvSpPr>
      <xdr:spPr>
        <a:xfrm>
          <a:off x="20383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73568</xdr:rowOff>
    </xdr:from>
    <xdr:ext cx="378565" cy="259045"/>
    <xdr:sp macro="" textlink="">
      <xdr:nvSpPr>
        <xdr:cNvPr id="739" name="テキスト ボックス 738"/>
        <xdr:cNvSpPr txBox="1"/>
      </xdr:nvSpPr>
      <xdr:spPr>
        <a:xfrm>
          <a:off x="20245017" y="641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59146</xdr:rowOff>
    </xdr:from>
    <xdr:to>
      <xdr:col>102</xdr:col>
      <xdr:colOff>114300</xdr:colOff>
      <xdr:row>39</xdr:row>
      <xdr:rowOff>98878</xdr:rowOff>
    </xdr:to>
    <xdr:cxnSp macro="">
      <xdr:nvCxnSpPr>
        <xdr:cNvPr id="740" name="直線コネクタ 739"/>
        <xdr:cNvCxnSpPr/>
      </xdr:nvCxnSpPr>
      <xdr:spPr>
        <a:xfrm>
          <a:off x="18656300" y="6745696"/>
          <a:ext cx="889000" cy="3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84001</xdr:rowOff>
    </xdr:from>
    <xdr:to>
      <xdr:col>102</xdr:col>
      <xdr:colOff>165100</xdr:colOff>
      <xdr:row>39</xdr:row>
      <xdr:rowOff>14151</xdr:rowOff>
    </xdr:to>
    <xdr:sp macro="" textlink="">
      <xdr:nvSpPr>
        <xdr:cNvPr id="741" name="フローチャート: 判断 740"/>
        <xdr:cNvSpPr/>
      </xdr:nvSpPr>
      <xdr:spPr>
        <a:xfrm>
          <a:off x="19494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30678</xdr:rowOff>
    </xdr:from>
    <xdr:ext cx="469744" cy="259045"/>
    <xdr:sp macro="" textlink="">
      <xdr:nvSpPr>
        <xdr:cNvPr id="742" name="テキスト ボックス 741"/>
        <xdr:cNvSpPr txBox="1"/>
      </xdr:nvSpPr>
      <xdr:spPr>
        <a:xfrm>
          <a:off x="19310428"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36104</xdr:rowOff>
    </xdr:from>
    <xdr:to>
      <xdr:col>98</xdr:col>
      <xdr:colOff>38100</xdr:colOff>
      <xdr:row>38</xdr:row>
      <xdr:rowOff>137704</xdr:rowOff>
    </xdr:to>
    <xdr:sp macro="" textlink="">
      <xdr:nvSpPr>
        <xdr:cNvPr id="743" name="フローチャート: 判断 742"/>
        <xdr:cNvSpPr/>
      </xdr:nvSpPr>
      <xdr:spPr>
        <a:xfrm>
          <a:off x="18605500" y="655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154231</xdr:rowOff>
    </xdr:from>
    <xdr:ext cx="469744" cy="259045"/>
    <xdr:sp macro="" textlink="">
      <xdr:nvSpPr>
        <xdr:cNvPr id="744" name="テキスト ボックス 743"/>
        <xdr:cNvSpPr txBox="1"/>
      </xdr:nvSpPr>
      <xdr:spPr>
        <a:xfrm>
          <a:off x="18421428" y="6326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0" name="楕円 74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1"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2" name="楕円 75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3" name="テキスト ボックス 75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4" name="楕円 75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5" name="テキスト ボックス 75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6" name="楕円 75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7" name="テキスト ボックス 75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8346</xdr:rowOff>
    </xdr:from>
    <xdr:to>
      <xdr:col>98</xdr:col>
      <xdr:colOff>38100</xdr:colOff>
      <xdr:row>39</xdr:row>
      <xdr:rowOff>109946</xdr:rowOff>
    </xdr:to>
    <xdr:sp macro="" textlink="">
      <xdr:nvSpPr>
        <xdr:cNvPr id="758" name="楕円 757"/>
        <xdr:cNvSpPr/>
      </xdr:nvSpPr>
      <xdr:spPr>
        <a:xfrm>
          <a:off x="18605500" y="669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101073</xdr:rowOff>
    </xdr:from>
    <xdr:ext cx="378565" cy="259045"/>
    <xdr:sp macro="" textlink="">
      <xdr:nvSpPr>
        <xdr:cNvPr id="759" name="テキスト ボックス 758"/>
        <xdr:cNvSpPr txBox="1"/>
      </xdr:nvSpPr>
      <xdr:spPr>
        <a:xfrm>
          <a:off x="18467017" y="6787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82824</xdr:rowOff>
    </xdr:from>
    <xdr:to>
      <xdr:col>116</xdr:col>
      <xdr:colOff>62864</xdr:colOff>
      <xdr:row>58</xdr:row>
      <xdr:rowOff>139700</xdr:rowOff>
    </xdr:to>
    <xdr:cxnSp macro="">
      <xdr:nvCxnSpPr>
        <xdr:cNvPr id="781" name="直線コネクタ 780"/>
        <xdr:cNvCxnSpPr/>
      </xdr:nvCxnSpPr>
      <xdr:spPr>
        <a:xfrm flipV="1">
          <a:off x="22159595" y="8998224"/>
          <a:ext cx="1269" cy="1085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29501</xdr:rowOff>
    </xdr:from>
    <xdr:ext cx="534377" cy="259045"/>
    <xdr:sp macro="" textlink="">
      <xdr:nvSpPr>
        <xdr:cNvPr id="784" name="貸付金最大値テキスト"/>
        <xdr:cNvSpPr txBox="1"/>
      </xdr:nvSpPr>
      <xdr:spPr>
        <a:xfrm>
          <a:off x="22212300" y="877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82824</xdr:rowOff>
    </xdr:from>
    <xdr:to>
      <xdr:col>116</xdr:col>
      <xdr:colOff>152400</xdr:colOff>
      <xdr:row>52</xdr:row>
      <xdr:rowOff>82824</xdr:rowOff>
    </xdr:to>
    <xdr:cxnSp macro="">
      <xdr:nvCxnSpPr>
        <xdr:cNvPr id="785" name="直線コネクタ 784"/>
        <xdr:cNvCxnSpPr/>
      </xdr:nvCxnSpPr>
      <xdr:spPr>
        <a:xfrm>
          <a:off x="22072600" y="8998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127173</xdr:rowOff>
    </xdr:from>
    <xdr:to>
      <xdr:col>116</xdr:col>
      <xdr:colOff>63500</xdr:colOff>
      <xdr:row>58</xdr:row>
      <xdr:rowOff>127264</xdr:rowOff>
    </xdr:to>
    <xdr:cxnSp macro="">
      <xdr:nvCxnSpPr>
        <xdr:cNvPr id="786" name="直線コネクタ 785"/>
        <xdr:cNvCxnSpPr/>
      </xdr:nvCxnSpPr>
      <xdr:spPr>
        <a:xfrm>
          <a:off x="21323300" y="10071273"/>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4060</xdr:rowOff>
    </xdr:from>
    <xdr:ext cx="469744" cy="259045"/>
    <xdr:sp macro="" textlink="">
      <xdr:nvSpPr>
        <xdr:cNvPr id="787" name="貸付金平均値テキスト"/>
        <xdr:cNvSpPr txBox="1"/>
      </xdr:nvSpPr>
      <xdr:spPr>
        <a:xfrm>
          <a:off x="22212300" y="9776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152633</xdr:rowOff>
    </xdr:from>
    <xdr:to>
      <xdr:col>116</xdr:col>
      <xdr:colOff>114300</xdr:colOff>
      <xdr:row>58</xdr:row>
      <xdr:rowOff>82783</xdr:rowOff>
    </xdr:to>
    <xdr:sp macro="" textlink="">
      <xdr:nvSpPr>
        <xdr:cNvPr id="788" name="フローチャート: 判断 787"/>
        <xdr:cNvSpPr/>
      </xdr:nvSpPr>
      <xdr:spPr>
        <a:xfrm>
          <a:off x="22110700" y="992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126716</xdr:rowOff>
    </xdr:from>
    <xdr:to>
      <xdr:col>111</xdr:col>
      <xdr:colOff>177800</xdr:colOff>
      <xdr:row>58</xdr:row>
      <xdr:rowOff>127173</xdr:rowOff>
    </xdr:to>
    <xdr:cxnSp macro="">
      <xdr:nvCxnSpPr>
        <xdr:cNvPr id="789" name="直線コネクタ 788"/>
        <xdr:cNvCxnSpPr/>
      </xdr:nvCxnSpPr>
      <xdr:spPr>
        <a:xfrm>
          <a:off x="20434300" y="1007081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127808</xdr:rowOff>
    </xdr:from>
    <xdr:to>
      <xdr:col>112</xdr:col>
      <xdr:colOff>38100</xdr:colOff>
      <xdr:row>58</xdr:row>
      <xdr:rowOff>57958</xdr:rowOff>
    </xdr:to>
    <xdr:sp macro="" textlink="">
      <xdr:nvSpPr>
        <xdr:cNvPr id="790" name="フローチャート: 判断 789"/>
        <xdr:cNvSpPr/>
      </xdr:nvSpPr>
      <xdr:spPr>
        <a:xfrm>
          <a:off x="212725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74485</xdr:rowOff>
    </xdr:from>
    <xdr:ext cx="469744" cy="259045"/>
    <xdr:sp macro="" textlink="">
      <xdr:nvSpPr>
        <xdr:cNvPr id="791" name="テキスト ボックス 790"/>
        <xdr:cNvSpPr txBox="1"/>
      </xdr:nvSpPr>
      <xdr:spPr>
        <a:xfrm>
          <a:off x="21088428" y="9675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126716</xdr:rowOff>
    </xdr:from>
    <xdr:to>
      <xdr:col>107</xdr:col>
      <xdr:colOff>50800</xdr:colOff>
      <xdr:row>58</xdr:row>
      <xdr:rowOff>126807</xdr:rowOff>
    </xdr:to>
    <xdr:cxnSp macro="">
      <xdr:nvCxnSpPr>
        <xdr:cNvPr id="792" name="直線コネクタ 791"/>
        <xdr:cNvCxnSpPr/>
      </xdr:nvCxnSpPr>
      <xdr:spPr>
        <a:xfrm flipV="1">
          <a:off x="19545300" y="10070816"/>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141936</xdr:rowOff>
    </xdr:from>
    <xdr:to>
      <xdr:col>107</xdr:col>
      <xdr:colOff>101600</xdr:colOff>
      <xdr:row>58</xdr:row>
      <xdr:rowOff>72086</xdr:rowOff>
    </xdr:to>
    <xdr:sp macro="" textlink="">
      <xdr:nvSpPr>
        <xdr:cNvPr id="793" name="フローチャート: 判断 792"/>
        <xdr:cNvSpPr/>
      </xdr:nvSpPr>
      <xdr:spPr>
        <a:xfrm>
          <a:off x="20383500" y="991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88613</xdr:rowOff>
    </xdr:from>
    <xdr:ext cx="469744" cy="259045"/>
    <xdr:sp macro="" textlink="">
      <xdr:nvSpPr>
        <xdr:cNvPr id="794" name="テキスト ボックス 793"/>
        <xdr:cNvSpPr txBox="1"/>
      </xdr:nvSpPr>
      <xdr:spPr>
        <a:xfrm>
          <a:off x="20199428" y="968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126807</xdr:rowOff>
    </xdr:from>
    <xdr:to>
      <xdr:col>102</xdr:col>
      <xdr:colOff>114300</xdr:colOff>
      <xdr:row>58</xdr:row>
      <xdr:rowOff>127219</xdr:rowOff>
    </xdr:to>
    <xdr:cxnSp macro="">
      <xdr:nvCxnSpPr>
        <xdr:cNvPr id="795" name="直線コネクタ 794"/>
        <xdr:cNvCxnSpPr/>
      </xdr:nvCxnSpPr>
      <xdr:spPr>
        <a:xfrm flipV="1">
          <a:off x="18656300" y="10070907"/>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50998</xdr:rowOff>
    </xdr:from>
    <xdr:to>
      <xdr:col>102</xdr:col>
      <xdr:colOff>165100</xdr:colOff>
      <xdr:row>57</xdr:row>
      <xdr:rowOff>152598</xdr:rowOff>
    </xdr:to>
    <xdr:sp macro="" textlink="">
      <xdr:nvSpPr>
        <xdr:cNvPr id="796" name="フローチャート: 判断 795"/>
        <xdr:cNvSpPr/>
      </xdr:nvSpPr>
      <xdr:spPr>
        <a:xfrm>
          <a:off x="19494500" y="982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169125</xdr:rowOff>
    </xdr:from>
    <xdr:ext cx="469744" cy="259045"/>
    <xdr:sp macro="" textlink="">
      <xdr:nvSpPr>
        <xdr:cNvPr id="797" name="テキスト ボックス 796"/>
        <xdr:cNvSpPr txBox="1"/>
      </xdr:nvSpPr>
      <xdr:spPr>
        <a:xfrm>
          <a:off x="19310428" y="959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137592</xdr:rowOff>
    </xdr:from>
    <xdr:to>
      <xdr:col>98</xdr:col>
      <xdr:colOff>38100</xdr:colOff>
      <xdr:row>57</xdr:row>
      <xdr:rowOff>67742</xdr:rowOff>
    </xdr:to>
    <xdr:sp macro="" textlink="">
      <xdr:nvSpPr>
        <xdr:cNvPr id="798" name="フローチャート: 判断 797"/>
        <xdr:cNvSpPr/>
      </xdr:nvSpPr>
      <xdr:spPr>
        <a:xfrm>
          <a:off x="18605500" y="973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84269</xdr:rowOff>
    </xdr:from>
    <xdr:ext cx="469744" cy="259045"/>
    <xdr:sp macro="" textlink="">
      <xdr:nvSpPr>
        <xdr:cNvPr id="799" name="テキスト ボックス 798"/>
        <xdr:cNvSpPr txBox="1"/>
      </xdr:nvSpPr>
      <xdr:spPr>
        <a:xfrm>
          <a:off x="18421428" y="951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76464</xdr:rowOff>
    </xdr:from>
    <xdr:to>
      <xdr:col>116</xdr:col>
      <xdr:colOff>114300</xdr:colOff>
      <xdr:row>59</xdr:row>
      <xdr:rowOff>6614</xdr:rowOff>
    </xdr:to>
    <xdr:sp macro="" textlink="">
      <xdr:nvSpPr>
        <xdr:cNvPr id="805" name="楕円 804"/>
        <xdr:cNvSpPr/>
      </xdr:nvSpPr>
      <xdr:spPr>
        <a:xfrm>
          <a:off x="22110700" y="1002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162841</xdr:rowOff>
    </xdr:from>
    <xdr:ext cx="378565" cy="259045"/>
    <xdr:sp macro="" textlink="">
      <xdr:nvSpPr>
        <xdr:cNvPr id="806" name="貸付金該当値テキスト"/>
        <xdr:cNvSpPr txBox="1"/>
      </xdr:nvSpPr>
      <xdr:spPr>
        <a:xfrm>
          <a:off x="22212300" y="9935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76373</xdr:rowOff>
    </xdr:from>
    <xdr:to>
      <xdr:col>112</xdr:col>
      <xdr:colOff>38100</xdr:colOff>
      <xdr:row>59</xdr:row>
      <xdr:rowOff>6523</xdr:rowOff>
    </xdr:to>
    <xdr:sp macro="" textlink="">
      <xdr:nvSpPr>
        <xdr:cNvPr id="807" name="楕円 806"/>
        <xdr:cNvSpPr/>
      </xdr:nvSpPr>
      <xdr:spPr>
        <a:xfrm>
          <a:off x="21272500" y="1002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169100</xdr:rowOff>
    </xdr:from>
    <xdr:ext cx="378565" cy="259045"/>
    <xdr:sp macro="" textlink="">
      <xdr:nvSpPr>
        <xdr:cNvPr id="808" name="テキスト ボックス 807"/>
        <xdr:cNvSpPr txBox="1"/>
      </xdr:nvSpPr>
      <xdr:spPr>
        <a:xfrm>
          <a:off x="21134017" y="101132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75916</xdr:rowOff>
    </xdr:from>
    <xdr:to>
      <xdr:col>107</xdr:col>
      <xdr:colOff>101600</xdr:colOff>
      <xdr:row>59</xdr:row>
      <xdr:rowOff>6066</xdr:rowOff>
    </xdr:to>
    <xdr:sp macro="" textlink="">
      <xdr:nvSpPr>
        <xdr:cNvPr id="809" name="楕円 808"/>
        <xdr:cNvSpPr/>
      </xdr:nvSpPr>
      <xdr:spPr>
        <a:xfrm>
          <a:off x="20383500" y="1002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168643</xdr:rowOff>
    </xdr:from>
    <xdr:ext cx="378565" cy="259045"/>
    <xdr:sp macro="" textlink="">
      <xdr:nvSpPr>
        <xdr:cNvPr id="810" name="テキスト ボックス 809"/>
        <xdr:cNvSpPr txBox="1"/>
      </xdr:nvSpPr>
      <xdr:spPr>
        <a:xfrm>
          <a:off x="20245017" y="10112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76007</xdr:rowOff>
    </xdr:from>
    <xdr:to>
      <xdr:col>102</xdr:col>
      <xdr:colOff>165100</xdr:colOff>
      <xdr:row>59</xdr:row>
      <xdr:rowOff>6157</xdr:rowOff>
    </xdr:to>
    <xdr:sp macro="" textlink="">
      <xdr:nvSpPr>
        <xdr:cNvPr id="811" name="楕円 810"/>
        <xdr:cNvSpPr/>
      </xdr:nvSpPr>
      <xdr:spPr>
        <a:xfrm>
          <a:off x="19494500" y="1002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168734</xdr:rowOff>
    </xdr:from>
    <xdr:ext cx="378565" cy="259045"/>
    <xdr:sp macro="" textlink="">
      <xdr:nvSpPr>
        <xdr:cNvPr id="812" name="テキスト ボックス 811"/>
        <xdr:cNvSpPr txBox="1"/>
      </xdr:nvSpPr>
      <xdr:spPr>
        <a:xfrm>
          <a:off x="19356017" y="10112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76419</xdr:rowOff>
    </xdr:from>
    <xdr:to>
      <xdr:col>98</xdr:col>
      <xdr:colOff>38100</xdr:colOff>
      <xdr:row>59</xdr:row>
      <xdr:rowOff>6569</xdr:rowOff>
    </xdr:to>
    <xdr:sp macro="" textlink="">
      <xdr:nvSpPr>
        <xdr:cNvPr id="813" name="楕円 812"/>
        <xdr:cNvSpPr/>
      </xdr:nvSpPr>
      <xdr:spPr>
        <a:xfrm>
          <a:off x="18605500" y="1002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169146</xdr:rowOff>
    </xdr:from>
    <xdr:ext cx="378565" cy="259045"/>
    <xdr:sp macro="" textlink="">
      <xdr:nvSpPr>
        <xdr:cNvPr id="814" name="テキスト ボックス 813"/>
        <xdr:cNvSpPr txBox="1"/>
      </xdr:nvSpPr>
      <xdr:spPr>
        <a:xfrm>
          <a:off x="18467017" y="10113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6" name="直線コネクタ 82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7" name="テキスト ボックス 826"/>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8" name="直線コネクタ 82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9" name="テキスト ボックス 828"/>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0" name="直線コネクタ 82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1" name="テキスト ボックス 830"/>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2" name="直線コネクタ 83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3" name="テキスト ボックス 832"/>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48009</xdr:rowOff>
    </xdr:from>
    <xdr:to>
      <xdr:col>116</xdr:col>
      <xdr:colOff>62864</xdr:colOff>
      <xdr:row>78</xdr:row>
      <xdr:rowOff>128178</xdr:rowOff>
    </xdr:to>
    <xdr:cxnSp macro="">
      <xdr:nvCxnSpPr>
        <xdr:cNvPr id="837" name="直線コネクタ 836"/>
        <xdr:cNvCxnSpPr/>
      </xdr:nvCxnSpPr>
      <xdr:spPr>
        <a:xfrm flipV="1">
          <a:off x="22159595" y="12220959"/>
          <a:ext cx="1269" cy="1280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132005</xdr:rowOff>
    </xdr:from>
    <xdr:ext cx="534377" cy="259045"/>
    <xdr:sp macro="" textlink="">
      <xdr:nvSpPr>
        <xdr:cNvPr id="838" name="繰出金最小値テキスト"/>
        <xdr:cNvSpPr txBox="1"/>
      </xdr:nvSpPr>
      <xdr:spPr>
        <a:xfrm>
          <a:off x="22212300" y="1350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128178</xdr:rowOff>
    </xdr:from>
    <xdr:to>
      <xdr:col>116</xdr:col>
      <xdr:colOff>152400</xdr:colOff>
      <xdr:row>78</xdr:row>
      <xdr:rowOff>128178</xdr:rowOff>
    </xdr:to>
    <xdr:cxnSp macro="">
      <xdr:nvCxnSpPr>
        <xdr:cNvPr id="839" name="直線コネクタ 838"/>
        <xdr:cNvCxnSpPr/>
      </xdr:nvCxnSpPr>
      <xdr:spPr>
        <a:xfrm>
          <a:off x="22072600" y="1350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166136</xdr:rowOff>
    </xdr:from>
    <xdr:ext cx="534377" cy="259045"/>
    <xdr:sp macro="" textlink="">
      <xdr:nvSpPr>
        <xdr:cNvPr id="840" name="繰出金最大値テキスト"/>
        <xdr:cNvSpPr txBox="1"/>
      </xdr:nvSpPr>
      <xdr:spPr>
        <a:xfrm>
          <a:off x="22212300" y="1199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48009</xdr:rowOff>
    </xdr:from>
    <xdr:to>
      <xdr:col>116</xdr:col>
      <xdr:colOff>152400</xdr:colOff>
      <xdr:row>71</xdr:row>
      <xdr:rowOff>48009</xdr:rowOff>
    </xdr:to>
    <xdr:cxnSp macro="">
      <xdr:nvCxnSpPr>
        <xdr:cNvPr id="841" name="直線コネクタ 840"/>
        <xdr:cNvCxnSpPr/>
      </xdr:nvCxnSpPr>
      <xdr:spPr>
        <a:xfrm>
          <a:off x="22072600" y="1222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161165</xdr:rowOff>
    </xdr:from>
    <xdr:to>
      <xdr:col>116</xdr:col>
      <xdr:colOff>63500</xdr:colOff>
      <xdr:row>77</xdr:row>
      <xdr:rowOff>30635</xdr:rowOff>
    </xdr:to>
    <xdr:cxnSp macro="">
      <xdr:nvCxnSpPr>
        <xdr:cNvPr id="842" name="直線コネクタ 841"/>
        <xdr:cNvCxnSpPr/>
      </xdr:nvCxnSpPr>
      <xdr:spPr>
        <a:xfrm flipV="1">
          <a:off x="21323300" y="13191365"/>
          <a:ext cx="838200" cy="4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28590</xdr:rowOff>
    </xdr:from>
    <xdr:ext cx="534377" cy="259045"/>
    <xdr:sp macro="" textlink="">
      <xdr:nvSpPr>
        <xdr:cNvPr id="843" name="繰出金平均値テキスト"/>
        <xdr:cNvSpPr txBox="1"/>
      </xdr:nvSpPr>
      <xdr:spPr>
        <a:xfrm>
          <a:off x="22212300" y="12887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5713</xdr:rowOff>
    </xdr:from>
    <xdr:to>
      <xdr:col>116</xdr:col>
      <xdr:colOff>114300</xdr:colOff>
      <xdr:row>76</xdr:row>
      <xdr:rowOff>107313</xdr:rowOff>
    </xdr:to>
    <xdr:sp macro="" textlink="">
      <xdr:nvSpPr>
        <xdr:cNvPr id="844" name="フローチャート: 判断 843"/>
        <xdr:cNvSpPr/>
      </xdr:nvSpPr>
      <xdr:spPr>
        <a:xfrm>
          <a:off x="221107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7294</xdr:rowOff>
    </xdr:from>
    <xdr:to>
      <xdr:col>111</xdr:col>
      <xdr:colOff>177800</xdr:colOff>
      <xdr:row>77</xdr:row>
      <xdr:rowOff>30635</xdr:rowOff>
    </xdr:to>
    <xdr:cxnSp macro="">
      <xdr:nvCxnSpPr>
        <xdr:cNvPr id="845" name="直線コネクタ 844"/>
        <xdr:cNvCxnSpPr/>
      </xdr:nvCxnSpPr>
      <xdr:spPr>
        <a:xfrm>
          <a:off x="20434300" y="13208944"/>
          <a:ext cx="889000" cy="2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169207</xdr:rowOff>
    </xdr:from>
    <xdr:to>
      <xdr:col>112</xdr:col>
      <xdr:colOff>38100</xdr:colOff>
      <xdr:row>76</xdr:row>
      <xdr:rowOff>99357</xdr:rowOff>
    </xdr:to>
    <xdr:sp macro="" textlink="">
      <xdr:nvSpPr>
        <xdr:cNvPr id="846" name="フローチャート: 判断 845"/>
        <xdr:cNvSpPr/>
      </xdr:nvSpPr>
      <xdr:spPr>
        <a:xfrm>
          <a:off x="21272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115885</xdr:rowOff>
    </xdr:from>
    <xdr:ext cx="534377" cy="259045"/>
    <xdr:sp macro="" textlink="">
      <xdr:nvSpPr>
        <xdr:cNvPr id="847" name="テキスト ボックス 846"/>
        <xdr:cNvSpPr txBox="1"/>
      </xdr:nvSpPr>
      <xdr:spPr>
        <a:xfrm>
          <a:off x="21056111" y="128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7294</xdr:rowOff>
    </xdr:from>
    <xdr:to>
      <xdr:col>107</xdr:col>
      <xdr:colOff>50800</xdr:colOff>
      <xdr:row>77</xdr:row>
      <xdr:rowOff>33082</xdr:rowOff>
    </xdr:to>
    <xdr:cxnSp macro="">
      <xdr:nvCxnSpPr>
        <xdr:cNvPr id="848" name="直線コネクタ 847"/>
        <xdr:cNvCxnSpPr/>
      </xdr:nvCxnSpPr>
      <xdr:spPr>
        <a:xfrm flipV="1">
          <a:off x="19545300" y="13208944"/>
          <a:ext cx="889000" cy="2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102639</xdr:rowOff>
    </xdr:from>
    <xdr:to>
      <xdr:col>107</xdr:col>
      <xdr:colOff>101600</xdr:colOff>
      <xdr:row>76</xdr:row>
      <xdr:rowOff>32789</xdr:rowOff>
    </xdr:to>
    <xdr:sp macro="" textlink="">
      <xdr:nvSpPr>
        <xdr:cNvPr id="849" name="フローチャート: 判断 848"/>
        <xdr:cNvSpPr/>
      </xdr:nvSpPr>
      <xdr:spPr>
        <a:xfrm>
          <a:off x="20383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49316</xdr:rowOff>
    </xdr:from>
    <xdr:ext cx="534377" cy="259045"/>
    <xdr:sp macro="" textlink="">
      <xdr:nvSpPr>
        <xdr:cNvPr id="850" name="テキスト ボックス 849"/>
        <xdr:cNvSpPr txBox="1"/>
      </xdr:nvSpPr>
      <xdr:spPr>
        <a:xfrm>
          <a:off x="20167111" y="1273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33082</xdr:rowOff>
    </xdr:from>
    <xdr:to>
      <xdr:col>102</xdr:col>
      <xdr:colOff>114300</xdr:colOff>
      <xdr:row>77</xdr:row>
      <xdr:rowOff>87945</xdr:rowOff>
    </xdr:to>
    <xdr:cxnSp macro="">
      <xdr:nvCxnSpPr>
        <xdr:cNvPr id="851" name="直線コネクタ 850"/>
        <xdr:cNvCxnSpPr/>
      </xdr:nvCxnSpPr>
      <xdr:spPr>
        <a:xfrm flipV="1">
          <a:off x="18656300" y="13234732"/>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83756</xdr:rowOff>
    </xdr:from>
    <xdr:to>
      <xdr:col>102</xdr:col>
      <xdr:colOff>165100</xdr:colOff>
      <xdr:row>76</xdr:row>
      <xdr:rowOff>13906</xdr:rowOff>
    </xdr:to>
    <xdr:sp macro="" textlink="">
      <xdr:nvSpPr>
        <xdr:cNvPr id="852" name="フローチャート: 判断 851"/>
        <xdr:cNvSpPr/>
      </xdr:nvSpPr>
      <xdr:spPr>
        <a:xfrm>
          <a:off x="19494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30433</xdr:rowOff>
    </xdr:from>
    <xdr:ext cx="534377" cy="259045"/>
    <xdr:sp macro="" textlink="">
      <xdr:nvSpPr>
        <xdr:cNvPr id="853" name="テキスト ボックス 852"/>
        <xdr:cNvSpPr txBox="1"/>
      </xdr:nvSpPr>
      <xdr:spPr>
        <a:xfrm>
          <a:off x="19278111" y="12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115486</xdr:rowOff>
    </xdr:from>
    <xdr:to>
      <xdr:col>98</xdr:col>
      <xdr:colOff>38100</xdr:colOff>
      <xdr:row>76</xdr:row>
      <xdr:rowOff>45636</xdr:rowOff>
    </xdr:to>
    <xdr:sp macro="" textlink="">
      <xdr:nvSpPr>
        <xdr:cNvPr id="854" name="フローチャート: 判断 853"/>
        <xdr:cNvSpPr/>
      </xdr:nvSpPr>
      <xdr:spPr>
        <a:xfrm>
          <a:off x="18605500" y="1297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62163</xdr:rowOff>
    </xdr:from>
    <xdr:ext cx="534377" cy="259045"/>
    <xdr:sp macro="" textlink="">
      <xdr:nvSpPr>
        <xdr:cNvPr id="855" name="テキスト ボックス 854"/>
        <xdr:cNvSpPr txBox="1"/>
      </xdr:nvSpPr>
      <xdr:spPr>
        <a:xfrm>
          <a:off x="18389111" y="1274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110365</xdr:rowOff>
    </xdr:from>
    <xdr:to>
      <xdr:col>116</xdr:col>
      <xdr:colOff>114300</xdr:colOff>
      <xdr:row>77</xdr:row>
      <xdr:rowOff>40515</xdr:rowOff>
    </xdr:to>
    <xdr:sp macro="" textlink="">
      <xdr:nvSpPr>
        <xdr:cNvPr id="861" name="楕円 860"/>
        <xdr:cNvSpPr/>
      </xdr:nvSpPr>
      <xdr:spPr>
        <a:xfrm>
          <a:off x="22110700" y="1314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88792</xdr:rowOff>
    </xdr:from>
    <xdr:ext cx="534377" cy="259045"/>
    <xdr:sp macro="" textlink="">
      <xdr:nvSpPr>
        <xdr:cNvPr id="862" name="繰出金該当値テキスト"/>
        <xdr:cNvSpPr txBox="1"/>
      </xdr:nvSpPr>
      <xdr:spPr>
        <a:xfrm>
          <a:off x="22212300" y="1311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151285</xdr:rowOff>
    </xdr:from>
    <xdr:to>
      <xdr:col>112</xdr:col>
      <xdr:colOff>38100</xdr:colOff>
      <xdr:row>77</xdr:row>
      <xdr:rowOff>81435</xdr:rowOff>
    </xdr:to>
    <xdr:sp macro="" textlink="">
      <xdr:nvSpPr>
        <xdr:cNvPr id="863" name="楕円 862"/>
        <xdr:cNvSpPr/>
      </xdr:nvSpPr>
      <xdr:spPr>
        <a:xfrm>
          <a:off x="21272500" y="1318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72562</xdr:rowOff>
    </xdr:from>
    <xdr:ext cx="534377" cy="259045"/>
    <xdr:sp macro="" textlink="">
      <xdr:nvSpPr>
        <xdr:cNvPr id="864" name="テキスト ボックス 863"/>
        <xdr:cNvSpPr txBox="1"/>
      </xdr:nvSpPr>
      <xdr:spPr>
        <a:xfrm>
          <a:off x="21056111" y="1327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127944</xdr:rowOff>
    </xdr:from>
    <xdr:to>
      <xdr:col>107</xdr:col>
      <xdr:colOff>101600</xdr:colOff>
      <xdr:row>77</xdr:row>
      <xdr:rowOff>58094</xdr:rowOff>
    </xdr:to>
    <xdr:sp macro="" textlink="">
      <xdr:nvSpPr>
        <xdr:cNvPr id="865" name="楕円 864"/>
        <xdr:cNvSpPr/>
      </xdr:nvSpPr>
      <xdr:spPr>
        <a:xfrm>
          <a:off x="20383500" y="1315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49221</xdr:rowOff>
    </xdr:from>
    <xdr:ext cx="534377" cy="259045"/>
    <xdr:sp macro="" textlink="">
      <xdr:nvSpPr>
        <xdr:cNvPr id="866" name="テキスト ボックス 865"/>
        <xdr:cNvSpPr txBox="1"/>
      </xdr:nvSpPr>
      <xdr:spPr>
        <a:xfrm>
          <a:off x="20167111" y="1325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153732</xdr:rowOff>
    </xdr:from>
    <xdr:to>
      <xdr:col>102</xdr:col>
      <xdr:colOff>165100</xdr:colOff>
      <xdr:row>77</xdr:row>
      <xdr:rowOff>83882</xdr:rowOff>
    </xdr:to>
    <xdr:sp macro="" textlink="">
      <xdr:nvSpPr>
        <xdr:cNvPr id="867" name="楕円 866"/>
        <xdr:cNvSpPr/>
      </xdr:nvSpPr>
      <xdr:spPr>
        <a:xfrm>
          <a:off x="19494500" y="1318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75009</xdr:rowOff>
    </xdr:from>
    <xdr:ext cx="534377" cy="259045"/>
    <xdr:sp macro="" textlink="">
      <xdr:nvSpPr>
        <xdr:cNvPr id="868" name="テキスト ボックス 867"/>
        <xdr:cNvSpPr txBox="1"/>
      </xdr:nvSpPr>
      <xdr:spPr>
        <a:xfrm>
          <a:off x="19278111" y="1327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37145</xdr:rowOff>
    </xdr:from>
    <xdr:to>
      <xdr:col>98</xdr:col>
      <xdr:colOff>38100</xdr:colOff>
      <xdr:row>77</xdr:row>
      <xdr:rowOff>138745</xdr:rowOff>
    </xdr:to>
    <xdr:sp macro="" textlink="">
      <xdr:nvSpPr>
        <xdr:cNvPr id="869" name="楕円 868"/>
        <xdr:cNvSpPr/>
      </xdr:nvSpPr>
      <xdr:spPr>
        <a:xfrm>
          <a:off x="18605500" y="1323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129872</xdr:rowOff>
    </xdr:from>
    <xdr:ext cx="534377" cy="259045"/>
    <xdr:sp macro="" textlink="">
      <xdr:nvSpPr>
        <xdr:cNvPr id="870" name="テキスト ボックス 869"/>
        <xdr:cNvSpPr txBox="1"/>
      </xdr:nvSpPr>
      <xdr:spPr>
        <a:xfrm>
          <a:off x="18389111" y="1333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歳出決算総額は、住民一人当たり２７９，３３７円となっている。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主な構成項目である人件費は、住民一人当たり４６，９６４円となっており、平成２５年度から４０，０００円台で推移している。一方で、補助費等は平成２５年度に１０，０００円台から３０，０００円台に大きく増額している。それまでゴミ処理業務、火葬業務を一部事務組合で行っていたが、平成２５年度より新たに消防業務を一部事務組合で行うことになり、消防職員が一部事務組合に移行したことが要因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埼玉県白岡市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52,539
52,138
24.92
15,495,077
14,676,081
625,024
9,846,457
11,798,441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93523</xdr:rowOff>
    </xdr:from>
    <xdr:to>
      <xdr:col>24</xdr:col>
      <xdr:colOff>62865</xdr:colOff>
      <xdr:row>37</xdr:row>
      <xdr:rowOff>163017</xdr:rowOff>
    </xdr:to>
    <xdr:cxnSp macro="">
      <xdr:nvCxnSpPr>
        <xdr:cNvPr id="54" name="直線コネクタ 53"/>
        <xdr:cNvCxnSpPr/>
      </xdr:nvCxnSpPr>
      <xdr:spPr>
        <a:xfrm flipV="1">
          <a:off x="4633595" y="5237023"/>
          <a:ext cx="1270" cy="126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166844</xdr:rowOff>
    </xdr:from>
    <xdr:ext cx="469744" cy="259045"/>
    <xdr:sp macro="" textlink="">
      <xdr:nvSpPr>
        <xdr:cNvPr id="55" name="議会費最小値テキスト"/>
        <xdr:cNvSpPr txBox="1"/>
      </xdr:nvSpPr>
      <xdr:spPr>
        <a:xfrm>
          <a:off x="4686300"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163017</xdr:rowOff>
    </xdr:from>
    <xdr:to>
      <xdr:col>24</xdr:col>
      <xdr:colOff>152400</xdr:colOff>
      <xdr:row>37</xdr:row>
      <xdr:rowOff>163017</xdr:rowOff>
    </xdr:to>
    <xdr:cxnSp macro="">
      <xdr:nvCxnSpPr>
        <xdr:cNvPr id="56" name="直線コネクタ 55"/>
        <xdr:cNvCxnSpPr/>
      </xdr:nvCxnSpPr>
      <xdr:spPr>
        <a:xfrm>
          <a:off x="4546600" y="650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40200</xdr:rowOff>
    </xdr:from>
    <xdr:ext cx="469744" cy="259045"/>
    <xdr:sp macro="" textlink="">
      <xdr:nvSpPr>
        <xdr:cNvPr id="57" name="議会費最大値テキスト"/>
        <xdr:cNvSpPr txBox="1"/>
      </xdr:nvSpPr>
      <xdr:spPr>
        <a:xfrm>
          <a:off x="4686300" y="501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93523</xdr:rowOff>
    </xdr:from>
    <xdr:to>
      <xdr:col>24</xdr:col>
      <xdr:colOff>152400</xdr:colOff>
      <xdr:row>30</xdr:row>
      <xdr:rowOff>93523</xdr:rowOff>
    </xdr:to>
    <xdr:cxnSp macro="">
      <xdr:nvCxnSpPr>
        <xdr:cNvPr id="58" name="直線コネクタ 57"/>
        <xdr:cNvCxnSpPr/>
      </xdr:nvCxnSpPr>
      <xdr:spPr>
        <a:xfrm>
          <a:off x="4546600" y="523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38659</xdr:rowOff>
    </xdr:from>
    <xdr:to>
      <xdr:col>24</xdr:col>
      <xdr:colOff>63500</xdr:colOff>
      <xdr:row>36</xdr:row>
      <xdr:rowOff>45974</xdr:rowOff>
    </xdr:to>
    <xdr:cxnSp macro="">
      <xdr:nvCxnSpPr>
        <xdr:cNvPr id="59" name="直線コネクタ 58"/>
        <xdr:cNvCxnSpPr/>
      </xdr:nvCxnSpPr>
      <xdr:spPr>
        <a:xfrm>
          <a:off x="3797300" y="6210859"/>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17594</xdr:rowOff>
    </xdr:from>
    <xdr:ext cx="469744" cy="259045"/>
    <xdr:sp macro="" textlink="">
      <xdr:nvSpPr>
        <xdr:cNvPr id="60" name="議会費平均値テキスト"/>
        <xdr:cNvSpPr txBox="1"/>
      </xdr:nvSpPr>
      <xdr:spPr>
        <a:xfrm>
          <a:off x="4686300" y="5846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166167</xdr:rowOff>
    </xdr:from>
    <xdr:to>
      <xdr:col>24</xdr:col>
      <xdr:colOff>114300</xdr:colOff>
      <xdr:row>35</xdr:row>
      <xdr:rowOff>96317</xdr:rowOff>
    </xdr:to>
    <xdr:sp macro="" textlink="">
      <xdr:nvSpPr>
        <xdr:cNvPr id="61" name="フローチャート: 判断 60"/>
        <xdr:cNvSpPr/>
      </xdr:nvSpPr>
      <xdr:spPr>
        <a:xfrm>
          <a:off x="45847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6655</xdr:rowOff>
    </xdr:from>
    <xdr:to>
      <xdr:col>19</xdr:col>
      <xdr:colOff>177800</xdr:colOff>
      <xdr:row>36</xdr:row>
      <xdr:rowOff>38659</xdr:rowOff>
    </xdr:to>
    <xdr:cxnSp macro="">
      <xdr:nvCxnSpPr>
        <xdr:cNvPr id="62" name="直線コネクタ 61"/>
        <xdr:cNvCxnSpPr/>
      </xdr:nvCxnSpPr>
      <xdr:spPr>
        <a:xfrm>
          <a:off x="2908300" y="6178855"/>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157480</xdr:rowOff>
    </xdr:from>
    <xdr:to>
      <xdr:col>20</xdr:col>
      <xdr:colOff>38100</xdr:colOff>
      <xdr:row>35</xdr:row>
      <xdr:rowOff>87630</xdr:rowOff>
    </xdr:to>
    <xdr:sp macro="" textlink="">
      <xdr:nvSpPr>
        <xdr:cNvPr id="63" name="フローチャート: 判断 62"/>
        <xdr:cNvSpPr/>
      </xdr:nvSpPr>
      <xdr:spPr>
        <a:xfrm>
          <a:off x="3746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104157</xdr:rowOff>
    </xdr:from>
    <xdr:ext cx="469744" cy="259045"/>
    <xdr:sp macro="" textlink="">
      <xdr:nvSpPr>
        <xdr:cNvPr id="64" name="テキスト ボックス 63"/>
        <xdr:cNvSpPr txBox="1"/>
      </xdr:nvSpPr>
      <xdr:spPr>
        <a:xfrm>
          <a:off x="3562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6655</xdr:rowOff>
    </xdr:from>
    <xdr:to>
      <xdr:col>15</xdr:col>
      <xdr:colOff>50800</xdr:colOff>
      <xdr:row>36</xdr:row>
      <xdr:rowOff>149758</xdr:rowOff>
    </xdr:to>
    <xdr:cxnSp macro="">
      <xdr:nvCxnSpPr>
        <xdr:cNvPr id="65" name="直線コネクタ 64"/>
        <xdr:cNvCxnSpPr/>
      </xdr:nvCxnSpPr>
      <xdr:spPr>
        <a:xfrm flipV="1">
          <a:off x="2019300" y="6178855"/>
          <a:ext cx="889000" cy="14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18491</xdr:rowOff>
    </xdr:from>
    <xdr:to>
      <xdr:col>15</xdr:col>
      <xdr:colOff>101600</xdr:colOff>
      <xdr:row>34</xdr:row>
      <xdr:rowOff>120091</xdr:rowOff>
    </xdr:to>
    <xdr:sp macro="" textlink="">
      <xdr:nvSpPr>
        <xdr:cNvPr id="66" name="フローチャート: 判断 65"/>
        <xdr:cNvSpPr/>
      </xdr:nvSpPr>
      <xdr:spPr>
        <a:xfrm>
          <a:off x="2857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136618</xdr:rowOff>
    </xdr:from>
    <xdr:ext cx="469744" cy="259045"/>
    <xdr:sp macro="" textlink="">
      <xdr:nvSpPr>
        <xdr:cNvPr id="67" name="テキスト ボックス 66"/>
        <xdr:cNvSpPr txBox="1"/>
      </xdr:nvSpPr>
      <xdr:spPr>
        <a:xfrm>
          <a:off x="2673428" y="56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149758</xdr:rowOff>
    </xdr:from>
    <xdr:to>
      <xdr:col>10</xdr:col>
      <xdr:colOff>114300</xdr:colOff>
      <xdr:row>37</xdr:row>
      <xdr:rowOff>17170</xdr:rowOff>
    </xdr:to>
    <xdr:cxnSp macro="">
      <xdr:nvCxnSpPr>
        <xdr:cNvPr id="68" name="直線コネクタ 67"/>
        <xdr:cNvCxnSpPr/>
      </xdr:nvCxnSpPr>
      <xdr:spPr>
        <a:xfrm flipV="1">
          <a:off x="1130300" y="632195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23520</xdr:rowOff>
    </xdr:from>
    <xdr:to>
      <xdr:col>10</xdr:col>
      <xdr:colOff>165100</xdr:colOff>
      <xdr:row>34</xdr:row>
      <xdr:rowOff>125120</xdr:rowOff>
    </xdr:to>
    <xdr:sp macro="" textlink="">
      <xdr:nvSpPr>
        <xdr:cNvPr id="69" name="フローチャート: 判断 68"/>
        <xdr:cNvSpPr/>
      </xdr:nvSpPr>
      <xdr:spPr>
        <a:xfrm>
          <a:off x="1968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141647</xdr:rowOff>
    </xdr:from>
    <xdr:ext cx="469744" cy="259045"/>
    <xdr:sp macro="" textlink="">
      <xdr:nvSpPr>
        <xdr:cNvPr id="70" name="テキスト ボックス 69"/>
        <xdr:cNvSpPr txBox="1"/>
      </xdr:nvSpPr>
      <xdr:spPr>
        <a:xfrm>
          <a:off x="1784428"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39065</xdr:rowOff>
    </xdr:from>
    <xdr:to>
      <xdr:col>6</xdr:col>
      <xdr:colOff>38100</xdr:colOff>
      <xdr:row>34</xdr:row>
      <xdr:rowOff>140665</xdr:rowOff>
    </xdr:to>
    <xdr:sp macro="" textlink="">
      <xdr:nvSpPr>
        <xdr:cNvPr id="71" name="フローチャート: 判断 70"/>
        <xdr:cNvSpPr/>
      </xdr:nvSpPr>
      <xdr:spPr>
        <a:xfrm>
          <a:off x="1079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157192</xdr:rowOff>
    </xdr:from>
    <xdr:ext cx="469744" cy="259045"/>
    <xdr:sp macro="" textlink="">
      <xdr:nvSpPr>
        <xdr:cNvPr id="72" name="テキスト ボックス 71"/>
        <xdr:cNvSpPr txBox="1"/>
      </xdr:nvSpPr>
      <xdr:spPr>
        <a:xfrm>
          <a:off x="895428"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166624</xdr:rowOff>
    </xdr:from>
    <xdr:to>
      <xdr:col>24</xdr:col>
      <xdr:colOff>114300</xdr:colOff>
      <xdr:row>36</xdr:row>
      <xdr:rowOff>96774</xdr:rowOff>
    </xdr:to>
    <xdr:sp macro="" textlink="">
      <xdr:nvSpPr>
        <xdr:cNvPr id="78" name="楕円 77"/>
        <xdr:cNvSpPr/>
      </xdr:nvSpPr>
      <xdr:spPr>
        <a:xfrm>
          <a:off x="4584700" y="616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145051</xdr:rowOff>
    </xdr:from>
    <xdr:ext cx="469744" cy="259045"/>
    <xdr:sp macro="" textlink="">
      <xdr:nvSpPr>
        <xdr:cNvPr id="79" name="議会費該当値テキスト"/>
        <xdr:cNvSpPr txBox="1"/>
      </xdr:nvSpPr>
      <xdr:spPr>
        <a:xfrm>
          <a:off x="4686300" y="614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159309</xdr:rowOff>
    </xdr:from>
    <xdr:to>
      <xdr:col>20</xdr:col>
      <xdr:colOff>38100</xdr:colOff>
      <xdr:row>36</xdr:row>
      <xdr:rowOff>89459</xdr:rowOff>
    </xdr:to>
    <xdr:sp macro="" textlink="">
      <xdr:nvSpPr>
        <xdr:cNvPr id="80" name="楕円 79"/>
        <xdr:cNvSpPr/>
      </xdr:nvSpPr>
      <xdr:spPr>
        <a:xfrm>
          <a:off x="3746500" y="616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80586</xdr:rowOff>
    </xdr:from>
    <xdr:ext cx="469744" cy="259045"/>
    <xdr:sp macro="" textlink="">
      <xdr:nvSpPr>
        <xdr:cNvPr id="81" name="テキスト ボックス 80"/>
        <xdr:cNvSpPr txBox="1"/>
      </xdr:nvSpPr>
      <xdr:spPr>
        <a:xfrm>
          <a:off x="3562428" y="6252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127305</xdr:rowOff>
    </xdr:from>
    <xdr:to>
      <xdr:col>15</xdr:col>
      <xdr:colOff>101600</xdr:colOff>
      <xdr:row>36</xdr:row>
      <xdr:rowOff>57455</xdr:rowOff>
    </xdr:to>
    <xdr:sp macro="" textlink="">
      <xdr:nvSpPr>
        <xdr:cNvPr id="82" name="楕円 81"/>
        <xdr:cNvSpPr/>
      </xdr:nvSpPr>
      <xdr:spPr>
        <a:xfrm>
          <a:off x="2857500" y="612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48582</xdr:rowOff>
    </xdr:from>
    <xdr:ext cx="469744" cy="259045"/>
    <xdr:sp macro="" textlink="">
      <xdr:nvSpPr>
        <xdr:cNvPr id="83" name="テキスト ボックス 82"/>
        <xdr:cNvSpPr txBox="1"/>
      </xdr:nvSpPr>
      <xdr:spPr>
        <a:xfrm>
          <a:off x="2673428" y="62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98958</xdr:rowOff>
    </xdr:from>
    <xdr:to>
      <xdr:col>10</xdr:col>
      <xdr:colOff>165100</xdr:colOff>
      <xdr:row>37</xdr:row>
      <xdr:rowOff>29108</xdr:rowOff>
    </xdr:to>
    <xdr:sp macro="" textlink="">
      <xdr:nvSpPr>
        <xdr:cNvPr id="84" name="楕円 83"/>
        <xdr:cNvSpPr/>
      </xdr:nvSpPr>
      <xdr:spPr>
        <a:xfrm>
          <a:off x="1968500" y="627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20235</xdr:rowOff>
    </xdr:from>
    <xdr:ext cx="469744" cy="259045"/>
    <xdr:sp macro="" textlink="">
      <xdr:nvSpPr>
        <xdr:cNvPr id="85" name="テキスト ボックス 84"/>
        <xdr:cNvSpPr txBox="1"/>
      </xdr:nvSpPr>
      <xdr:spPr>
        <a:xfrm>
          <a:off x="1784428" y="636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137820</xdr:rowOff>
    </xdr:from>
    <xdr:to>
      <xdr:col>6</xdr:col>
      <xdr:colOff>38100</xdr:colOff>
      <xdr:row>37</xdr:row>
      <xdr:rowOff>67970</xdr:rowOff>
    </xdr:to>
    <xdr:sp macro="" textlink="">
      <xdr:nvSpPr>
        <xdr:cNvPr id="86" name="楕円 85"/>
        <xdr:cNvSpPr/>
      </xdr:nvSpPr>
      <xdr:spPr>
        <a:xfrm>
          <a:off x="1079500" y="63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59097</xdr:rowOff>
    </xdr:from>
    <xdr:ext cx="469744" cy="259045"/>
    <xdr:sp macro="" textlink="">
      <xdr:nvSpPr>
        <xdr:cNvPr id="87" name="テキスト ボックス 86"/>
        <xdr:cNvSpPr txBox="1"/>
      </xdr:nvSpPr>
      <xdr:spPr>
        <a:xfrm>
          <a:off x="895428" y="64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169049</xdr:rowOff>
    </xdr:from>
    <xdr:to>
      <xdr:col>24</xdr:col>
      <xdr:colOff>62865</xdr:colOff>
      <xdr:row>59</xdr:row>
      <xdr:rowOff>71260</xdr:rowOff>
    </xdr:to>
    <xdr:cxnSp macro="">
      <xdr:nvCxnSpPr>
        <xdr:cNvPr id="112" name="直線コネクタ 111"/>
        <xdr:cNvCxnSpPr/>
      </xdr:nvCxnSpPr>
      <xdr:spPr>
        <a:xfrm flipV="1">
          <a:off x="4633595" y="8570099"/>
          <a:ext cx="1270" cy="161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75087</xdr:rowOff>
    </xdr:from>
    <xdr:ext cx="534377" cy="259045"/>
    <xdr:sp macro="" textlink="">
      <xdr:nvSpPr>
        <xdr:cNvPr id="113" name="総務費最小値テキスト"/>
        <xdr:cNvSpPr txBox="1"/>
      </xdr:nvSpPr>
      <xdr:spPr>
        <a:xfrm>
          <a:off x="4686300" y="1019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71260</xdr:rowOff>
    </xdr:from>
    <xdr:to>
      <xdr:col>24</xdr:col>
      <xdr:colOff>152400</xdr:colOff>
      <xdr:row>59</xdr:row>
      <xdr:rowOff>71260</xdr:rowOff>
    </xdr:to>
    <xdr:cxnSp macro="">
      <xdr:nvCxnSpPr>
        <xdr:cNvPr id="114" name="直線コネクタ 113"/>
        <xdr:cNvCxnSpPr/>
      </xdr:nvCxnSpPr>
      <xdr:spPr>
        <a:xfrm>
          <a:off x="4546600" y="1018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115726</xdr:rowOff>
    </xdr:from>
    <xdr:ext cx="599010" cy="259045"/>
    <xdr:sp macro="" textlink="">
      <xdr:nvSpPr>
        <xdr:cNvPr id="115" name="総務費最大値テキスト"/>
        <xdr:cNvSpPr txBox="1"/>
      </xdr:nvSpPr>
      <xdr:spPr>
        <a:xfrm>
          <a:off x="4686300" y="8345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155,189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169049</xdr:rowOff>
    </xdr:from>
    <xdr:to>
      <xdr:col>24</xdr:col>
      <xdr:colOff>152400</xdr:colOff>
      <xdr:row>49</xdr:row>
      <xdr:rowOff>169049</xdr:rowOff>
    </xdr:to>
    <xdr:cxnSp macro="">
      <xdr:nvCxnSpPr>
        <xdr:cNvPr id="116" name="直線コネクタ 115"/>
        <xdr:cNvCxnSpPr/>
      </xdr:nvCxnSpPr>
      <xdr:spPr>
        <a:xfrm>
          <a:off x="4546600" y="8570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128270</xdr:rowOff>
    </xdr:from>
    <xdr:to>
      <xdr:col>24</xdr:col>
      <xdr:colOff>63500</xdr:colOff>
      <xdr:row>58</xdr:row>
      <xdr:rowOff>163602</xdr:rowOff>
    </xdr:to>
    <xdr:cxnSp macro="">
      <xdr:nvCxnSpPr>
        <xdr:cNvPr id="117" name="直線コネクタ 116"/>
        <xdr:cNvCxnSpPr/>
      </xdr:nvCxnSpPr>
      <xdr:spPr>
        <a:xfrm>
          <a:off x="3797300" y="10072370"/>
          <a:ext cx="838200" cy="35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122280</xdr:rowOff>
    </xdr:from>
    <xdr:ext cx="534377" cy="259045"/>
    <xdr:sp macro="" textlink="">
      <xdr:nvSpPr>
        <xdr:cNvPr id="118" name="総務費平均値テキスト"/>
        <xdr:cNvSpPr txBox="1"/>
      </xdr:nvSpPr>
      <xdr:spPr>
        <a:xfrm>
          <a:off x="4686300" y="9723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99403</xdr:rowOff>
    </xdr:from>
    <xdr:to>
      <xdr:col>24</xdr:col>
      <xdr:colOff>114300</xdr:colOff>
      <xdr:row>58</xdr:row>
      <xdr:rowOff>29553</xdr:rowOff>
    </xdr:to>
    <xdr:sp macro="" textlink="">
      <xdr:nvSpPr>
        <xdr:cNvPr id="119" name="フローチャート: 判断 118"/>
        <xdr:cNvSpPr/>
      </xdr:nvSpPr>
      <xdr:spPr>
        <a:xfrm>
          <a:off x="4584700" y="987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128270</xdr:rowOff>
    </xdr:from>
    <xdr:to>
      <xdr:col>19</xdr:col>
      <xdr:colOff>177800</xdr:colOff>
      <xdr:row>58</xdr:row>
      <xdr:rowOff>162763</xdr:rowOff>
    </xdr:to>
    <xdr:cxnSp macro="">
      <xdr:nvCxnSpPr>
        <xdr:cNvPr id="120" name="直線コネクタ 119"/>
        <xdr:cNvCxnSpPr/>
      </xdr:nvCxnSpPr>
      <xdr:spPr>
        <a:xfrm flipV="1">
          <a:off x="2908300" y="10072370"/>
          <a:ext cx="889000" cy="3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112357</xdr:rowOff>
    </xdr:from>
    <xdr:to>
      <xdr:col>20</xdr:col>
      <xdr:colOff>38100</xdr:colOff>
      <xdr:row>58</xdr:row>
      <xdr:rowOff>42507</xdr:rowOff>
    </xdr:to>
    <xdr:sp macro="" textlink="">
      <xdr:nvSpPr>
        <xdr:cNvPr id="121" name="フローチャート: 判断 120"/>
        <xdr:cNvSpPr/>
      </xdr:nvSpPr>
      <xdr:spPr>
        <a:xfrm>
          <a:off x="3746500" y="988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59034</xdr:rowOff>
    </xdr:from>
    <xdr:ext cx="534377" cy="259045"/>
    <xdr:sp macro="" textlink="">
      <xdr:nvSpPr>
        <xdr:cNvPr id="122" name="テキスト ボックス 121"/>
        <xdr:cNvSpPr txBox="1"/>
      </xdr:nvSpPr>
      <xdr:spPr>
        <a:xfrm>
          <a:off x="3530111" y="966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162763</xdr:rowOff>
    </xdr:from>
    <xdr:to>
      <xdr:col>15</xdr:col>
      <xdr:colOff>50800</xdr:colOff>
      <xdr:row>59</xdr:row>
      <xdr:rowOff>20815</xdr:rowOff>
    </xdr:to>
    <xdr:cxnSp macro="">
      <xdr:nvCxnSpPr>
        <xdr:cNvPr id="123" name="直線コネクタ 122"/>
        <xdr:cNvCxnSpPr/>
      </xdr:nvCxnSpPr>
      <xdr:spPr>
        <a:xfrm flipV="1">
          <a:off x="2019300" y="10106863"/>
          <a:ext cx="889000" cy="2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49340</xdr:rowOff>
    </xdr:from>
    <xdr:to>
      <xdr:col>15</xdr:col>
      <xdr:colOff>101600</xdr:colOff>
      <xdr:row>57</xdr:row>
      <xdr:rowOff>150940</xdr:rowOff>
    </xdr:to>
    <xdr:sp macro="" textlink="">
      <xdr:nvSpPr>
        <xdr:cNvPr id="124" name="フローチャート: 判断 123"/>
        <xdr:cNvSpPr/>
      </xdr:nvSpPr>
      <xdr:spPr>
        <a:xfrm>
          <a:off x="2857500" y="982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167467</xdr:rowOff>
    </xdr:from>
    <xdr:ext cx="534377" cy="259045"/>
    <xdr:sp macro="" textlink="">
      <xdr:nvSpPr>
        <xdr:cNvPr id="125" name="テキスト ボックス 124"/>
        <xdr:cNvSpPr txBox="1"/>
      </xdr:nvSpPr>
      <xdr:spPr>
        <a:xfrm>
          <a:off x="2641111" y="959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132944</xdr:rowOff>
    </xdr:from>
    <xdr:to>
      <xdr:col>10</xdr:col>
      <xdr:colOff>114300</xdr:colOff>
      <xdr:row>59</xdr:row>
      <xdr:rowOff>20815</xdr:rowOff>
    </xdr:to>
    <xdr:cxnSp macro="">
      <xdr:nvCxnSpPr>
        <xdr:cNvPr id="126" name="直線コネクタ 125"/>
        <xdr:cNvCxnSpPr/>
      </xdr:nvCxnSpPr>
      <xdr:spPr>
        <a:xfrm>
          <a:off x="1130300" y="10077044"/>
          <a:ext cx="889000" cy="59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130708</xdr:rowOff>
    </xdr:from>
    <xdr:to>
      <xdr:col>10</xdr:col>
      <xdr:colOff>165100</xdr:colOff>
      <xdr:row>57</xdr:row>
      <xdr:rowOff>60858</xdr:rowOff>
    </xdr:to>
    <xdr:sp macro="" textlink="">
      <xdr:nvSpPr>
        <xdr:cNvPr id="127" name="フローチャート: 判断 126"/>
        <xdr:cNvSpPr/>
      </xdr:nvSpPr>
      <xdr:spPr>
        <a:xfrm>
          <a:off x="1968500" y="97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77385</xdr:rowOff>
    </xdr:from>
    <xdr:ext cx="534377" cy="259045"/>
    <xdr:sp macro="" textlink="">
      <xdr:nvSpPr>
        <xdr:cNvPr id="128" name="テキスト ボックス 127"/>
        <xdr:cNvSpPr txBox="1"/>
      </xdr:nvSpPr>
      <xdr:spPr>
        <a:xfrm>
          <a:off x="1752111" y="950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80276</xdr:rowOff>
    </xdr:from>
    <xdr:to>
      <xdr:col>6</xdr:col>
      <xdr:colOff>38100</xdr:colOff>
      <xdr:row>57</xdr:row>
      <xdr:rowOff>10426</xdr:rowOff>
    </xdr:to>
    <xdr:sp macro="" textlink="">
      <xdr:nvSpPr>
        <xdr:cNvPr id="129" name="フローチャート: 判断 128"/>
        <xdr:cNvSpPr/>
      </xdr:nvSpPr>
      <xdr:spPr>
        <a:xfrm>
          <a:off x="1079500" y="968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26953</xdr:rowOff>
    </xdr:from>
    <xdr:ext cx="534377" cy="259045"/>
    <xdr:sp macro="" textlink="">
      <xdr:nvSpPr>
        <xdr:cNvPr id="130" name="テキスト ボックス 129"/>
        <xdr:cNvSpPr txBox="1"/>
      </xdr:nvSpPr>
      <xdr:spPr>
        <a:xfrm>
          <a:off x="863111" y="945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112802</xdr:rowOff>
    </xdr:from>
    <xdr:to>
      <xdr:col>24</xdr:col>
      <xdr:colOff>114300</xdr:colOff>
      <xdr:row>59</xdr:row>
      <xdr:rowOff>42952</xdr:rowOff>
    </xdr:to>
    <xdr:sp macro="" textlink="">
      <xdr:nvSpPr>
        <xdr:cNvPr id="136" name="楕円 135"/>
        <xdr:cNvSpPr/>
      </xdr:nvSpPr>
      <xdr:spPr>
        <a:xfrm>
          <a:off x="4584700" y="1005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27729</xdr:rowOff>
    </xdr:from>
    <xdr:ext cx="534377" cy="259045"/>
    <xdr:sp macro="" textlink="">
      <xdr:nvSpPr>
        <xdr:cNvPr id="137" name="総務費該当値テキスト"/>
        <xdr:cNvSpPr txBox="1"/>
      </xdr:nvSpPr>
      <xdr:spPr>
        <a:xfrm>
          <a:off x="4686300" y="997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77470</xdr:rowOff>
    </xdr:from>
    <xdr:to>
      <xdr:col>20</xdr:col>
      <xdr:colOff>38100</xdr:colOff>
      <xdr:row>59</xdr:row>
      <xdr:rowOff>7620</xdr:rowOff>
    </xdr:to>
    <xdr:sp macro="" textlink="">
      <xdr:nvSpPr>
        <xdr:cNvPr id="138" name="楕円 137"/>
        <xdr:cNvSpPr/>
      </xdr:nvSpPr>
      <xdr:spPr>
        <a:xfrm>
          <a:off x="3746500" y="1002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170197</xdr:rowOff>
    </xdr:from>
    <xdr:ext cx="534377" cy="259045"/>
    <xdr:sp macro="" textlink="">
      <xdr:nvSpPr>
        <xdr:cNvPr id="139" name="テキスト ボックス 138"/>
        <xdr:cNvSpPr txBox="1"/>
      </xdr:nvSpPr>
      <xdr:spPr>
        <a:xfrm>
          <a:off x="3530111" y="1011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111963</xdr:rowOff>
    </xdr:from>
    <xdr:to>
      <xdr:col>15</xdr:col>
      <xdr:colOff>101600</xdr:colOff>
      <xdr:row>59</xdr:row>
      <xdr:rowOff>42113</xdr:rowOff>
    </xdr:to>
    <xdr:sp macro="" textlink="">
      <xdr:nvSpPr>
        <xdr:cNvPr id="140" name="楕円 139"/>
        <xdr:cNvSpPr/>
      </xdr:nvSpPr>
      <xdr:spPr>
        <a:xfrm>
          <a:off x="2857500" y="1005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33240</xdr:rowOff>
    </xdr:from>
    <xdr:ext cx="534377" cy="259045"/>
    <xdr:sp macro="" textlink="">
      <xdr:nvSpPr>
        <xdr:cNvPr id="141" name="テキスト ボックス 140"/>
        <xdr:cNvSpPr txBox="1"/>
      </xdr:nvSpPr>
      <xdr:spPr>
        <a:xfrm>
          <a:off x="2641111" y="1014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141465</xdr:rowOff>
    </xdr:from>
    <xdr:to>
      <xdr:col>10</xdr:col>
      <xdr:colOff>165100</xdr:colOff>
      <xdr:row>59</xdr:row>
      <xdr:rowOff>71615</xdr:rowOff>
    </xdr:to>
    <xdr:sp macro="" textlink="">
      <xdr:nvSpPr>
        <xdr:cNvPr id="142" name="楕円 141"/>
        <xdr:cNvSpPr/>
      </xdr:nvSpPr>
      <xdr:spPr>
        <a:xfrm>
          <a:off x="1968500" y="1008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62742</xdr:rowOff>
    </xdr:from>
    <xdr:ext cx="534377" cy="259045"/>
    <xdr:sp macro="" textlink="">
      <xdr:nvSpPr>
        <xdr:cNvPr id="143" name="テキスト ボックス 142"/>
        <xdr:cNvSpPr txBox="1"/>
      </xdr:nvSpPr>
      <xdr:spPr>
        <a:xfrm>
          <a:off x="1752111" y="1017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82144</xdr:rowOff>
    </xdr:from>
    <xdr:to>
      <xdr:col>6</xdr:col>
      <xdr:colOff>38100</xdr:colOff>
      <xdr:row>59</xdr:row>
      <xdr:rowOff>12294</xdr:rowOff>
    </xdr:to>
    <xdr:sp macro="" textlink="">
      <xdr:nvSpPr>
        <xdr:cNvPr id="144" name="楕円 143"/>
        <xdr:cNvSpPr/>
      </xdr:nvSpPr>
      <xdr:spPr>
        <a:xfrm>
          <a:off x="1079500" y="1002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3421</xdr:rowOff>
    </xdr:from>
    <xdr:ext cx="534377" cy="259045"/>
    <xdr:sp macro="" textlink="">
      <xdr:nvSpPr>
        <xdr:cNvPr id="145" name="テキスト ボックス 144"/>
        <xdr:cNvSpPr txBox="1"/>
      </xdr:nvSpPr>
      <xdr:spPr>
        <a:xfrm>
          <a:off x="863111" y="1011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86785</xdr:rowOff>
    </xdr:from>
    <xdr:to>
      <xdr:col>24</xdr:col>
      <xdr:colOff>62865</xdr:colOff>
      <xdr:row>76</xdr:row>
      <xdr:rowOff>155158</xdr:rowOff>
    </xdr:to>
    <xdr:cxnSp macro="">
      <xdr:nvCxnSpPr>
        <xdr:cNvPr id="172" name="直線コネクタ 171"/>
        <xdr:cNvCxnSpPr/>
      </xdr:nvCxnSpPr>
      <xdr:spPr>
        <a:xfrm flipV="1">
          <a:off x="4633595" y="11916835"/>
          <a:ext cx="1270" cy="1268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158985</xdr:rowOff>
    </xdr:from>
    <xdr:ext cx="599010" cy="259045"/>
    <xdr:sp macro="" textlink="">
      <xdr:nvSpPr>
        <xdr:cNvPr id="173" name="民生費最小値テキスト"/>
        <xdr:cNvSpPr txBox="1"/>
      </xdr:nvSpPr>
      <xdr:spPr>
        <a:xfrm>
          <a:off x="4686300" y="13189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155158</xdr:rowOff>
    </xdr:from>
    <xdr:to>
      <xdr:col>24</xdr:col>
      <xdr:colOff>152400</xdr:colOff>
      <xdr:row>76</xdr:row>
      <xdr:rowOff>155158</xdr:rowOff>
    </xdr:to>
    <xdr:cxnSp macro="">
      <xdr:nvCxnSpPr>
        <xdr:cNvPr id="174" name="直線コネクタ 173"/>
        <xdr:cNvCxnSpPr/>
      </xdr:nvCxnSpPr>
      <xdr:spPr>
        <a:xfrm>
          <a:off x="4546600" y="13185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33462</xdr:rowOff>
    </xdr:from>
    <xdr:ext cx="599010" cy="259045"/>
    <xdr:sp macro="" textlink="">
      <xdr:nvSpPr>
        <xdr:cNvPr id="175" name="民生費最大値テキスト"/>
        <xdr:cNvSpPr txBox="1"/>
      </xdr:nvSpPr>
      <xdr:spPr>
        <a:xfrm>
          <a:off x="4686300" y="1169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218,611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86785</xdr:rowOff>
    </xdr:from>
    <xdr:to>
      <xdr:col>24</xdr:col>
      <xdr:colOff>152400</xdr:colOff>
      <xdr:row>69</xdr:row>
      <xdr:rowOff>86785</xdr:rowOff>
    </xdr:to>
    <xdr:cxnSp macro="">
      <xdr:nvCxnSpPr>
        <xdr:cNvPr id="176" name="直線コネクタ 175"/>
        <xdr:cNvCxnSpPr/>
      </xdr:nvCxnSpPr>
      <xdr:spPr>
        <a:xfrm>
          <a:off x="4546600" y="1191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155158</xdr:rowOff>
    </xdr:from>
    <xdr:to>
      <xdr:col>24</xdr:col>
      <xdr:colOff>63500</xdr:colOff>
      <xdr:row>77</xdr:row>
      <xdr:rowOff>40422</xdr:rowOff>
    </xdr:to>
    <xdr:cxnSp macro="">
      <xdr:nvCxnSpPr>
        <xdr:cNvPr id="177" name="直線コネクタ 176"/>
        <xdr:cNvCxnSpPr/>
      </xdr:nvCxnSpPr>
      <xdr:spPr>
        <a:xfrm flipV="1">
          <a:off x="3797300" y="13185358"/>
          <a:ext cx="838200" cy="56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154047</xdr:rowOff>
    </xdr:from>
    <xdr:ext cx="599010" cy="259045"/>
    <xdr:sp macro="" textlink="">
      <xdr:nvSpPr>
        <xdr:cNvPr id="178" name="民生費平均値テキスト"/>
        <xdr:cNvSpPr txBox="1"/>
      </xdr:nvSpPr>
      <xdr:spPr>
        <a:xfrm>
          <a:off x="4686300" y="124984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131170</xdr:rowOff>
    </xdr:from>
    <xdr:to>
      <xdr:col>24</xdr:col>
      <xdr:colOff>114300</xdr:colOff>
      <xdr:row>74</xdr:row>
      <xdr:rowOff>61320</xdr:rowOff>
    </xdr:to>
    <xdr:sp macro="" textlink="">
      <xdr:nvSpPr>
        <xdr:cNvPr id="179" name="フローチャート: 判断 178"/>
        <xdr:cNvSpPr/>
      </xdr:nvSpPr>
      <xdr:spPr>
        <a:xfrm>
          <a:off x="4584700" y="1264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40422</xdr:rowOff>
    </xdr:from>
    <xdr:to>
      <xdr:col>19</xdr:col>
      <xdr:colOff>177800</xdr:colOff>
      <xdr:row>77</xdr:row>
      <xdr:rowOff>64829</xdr:rowOff>
    </xdr:to>
    <xdr:cxnSp macro="">
      <xdr:nvCxnSpPr>
        <xdr:cNvPr id="180" name="直線コネクタ 179"/>
        <xdr:cNvCxnSpPr/>
      </xdr:nvCxnSpPr>
      <xdr:spPr>
        <a:xfrm flipV="1">
          <a:off x="2908300" y="13242072"/>
          <a:ext cx="889000" cy="2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165492</xdr:rowOff>
    </xdr:from>
    <xdr:to>
      <xdr:col>20</xdr:col>
      <xdr:colOff>38100</xdr:colOff>
      <xdr:row>74</xdr:row>
      <xdr:rowOff>95642</xdr:rowOff>
    </xdr:to>
    <xdr:sp macro="" textlink="">
      <xdr:nvSpPr>
        <xdr:cNvPr id="181" name="フローチャート: 判断 180"/>
        <xdr:cNvSpPr/>
      </xdr:nvSpPr>
      <xdr:spPr>
        <a:xfrm>
          <a:off x="3746500" y="1268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112169</xdr:rowOff>
    </xdr:from>
    <xdr:ext cx="599010" cy="259045"/>
    <xdr:sp macro="" textlink="">
      <xdr:nvSpPr>
        <xdr:cNvPr id="182" name="テキスト ボックス 181"/>
        <xdr:cNvSpPr txBox="1"/>
      </xdr:nvSpPr>
      <xdr:spPr>
        <a:xfrm>
          <a:off x="3497795" y="12456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64829</xdr:rowOff>
    </xdr:from>
    <xdr:to>
      <xdr:col>15</xdr:col>
      <xdr:colOff>50800</xdr:colOff>
      <xdr:row>77</xdr:row>
      <xdr:rowOff>152164</xdr:rowOff>
    </xdr:to>
    <xdr:cxnSp macro="">
      <xdr:nvCxnSpPr>
        <xdr:cNvPr id="183" name="直線コネクタ 182"/>
        <xdr:cNvCxnSpPr/>
      </xdr:nvCxnSpPr>
      <xdr:spPr>
        <a:xfrm flipV="1">
          <a:off x="2019300" y="13266479"/>
          <a:ext cx="889000" cy="8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22758</xdr:rowOff>
    </xdr:from>
    <xdr:to>
      <xdr:col>15</xdr:col>
      <xdr:colOff>101600</xdr:colOff>
      <xdr:row>74</xdr:row>
      <xdr:rowOff>124358</xdr:rowOff>
    </xdr:to>
    <xdr:sp macro="" textlink="">
      <xdr:nvSpPr>
        <xdr:cNvPr id="184" name="フローチャート: 判断 183"/>
        <xdr:cNvSpPr/>
      </xdr:nvSpPr>
      <xdr:spPr>
        <a:xfrm>
          <a:off x="2857500" y="1271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140885</xdr:rowOff>
    </xdr:from>
    <xdr:ext cx="599010" cy="259045"/>
    <xdr:sp macro="" textlink="">
      <xdr:nvSpPr>
        <xdr:cNvPr id="185" name="テキスト ボックス 184"/>
        <xdr:cNvSpPr txBox="1"/>
      </xdr:nvSpPr>
      <xdr:spPr>
        <a:xfrm>
          <a:off x="2608795" y="12485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152164</xdr:rowOff>
    </xdr:from>
    <xdr:to>
      <xdr:col>10</xdr:col>
      <xdr:colOff>114300</xdr:colOff>
      <xdr:row>78</xdr:row>
      <xdr:rowOff>27065</xdr:rowOff>
    </xdr:to>
    <xdr:cxnSp macro="">
      <xdr:nvCxnSpPr>
        <xdr:cNvPr id="186" name="直線コネクタ 185"/>
        <xdr:cNvCxnSpPr/>
      </xdr:nvCxnSpPr>
      <xdr:spPr>
        <a:xfrm flipV="1">
          <a:off x="1130300" y="13353814"/>
          <a:ext cx="889000" cy="46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73</xdr:row>
      <xdr:rowOff>159962</xdr:rowOff>
    </xdr:from>
    <xdr:to>
      <xdr:col>10</xdr:col>
      <xdr:colOff>165100</xdr:colOff>
      <xdr:row>74</xdr:row>
      <xdr:rowOff>90112</xdr:rowOff>
    </xdr:to>
    <xdr:sp macro="" textlink="">
      <xdr:nvSpPr>
        <xdr:cNvPr id="187" name="フローチャート: 判断 186"/>
        <xdr:cNvSpPr/>
      </xdr:nvSpPr>
      <xdr:spPr>
        <a:xfrm>
          <a:off x="1968500" y="1267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106639</xdr:rowOff>
    </xdr:from>
    <xdr:ext cx="599010" cy="259045"/>
    <xdr:sp macro="" textlink="">
      <xdr:nvSpPr>
        <xdr:cNvPr id="188" name="テキスト ボックス 187"/>
        <xdr:cNvSpPr txBox="1"/>
      </xdr:nvSpPr>
      <xdr:spPr>
        <a:xfrm>
          <a:off x="1719795" y="12451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60325</xdr:rowOff>
    </xdr:from>
    <xdr:to>
      <xdr:col>6</xdr:col>
      <xdr:colOff>38100</xdr:colOff>
      <xdr:row>74</xdr:row>
      <xdr:rowOff>161925</xdr:rowOff>
    </xdr:to>
    <xdr:sp macro="" textlink="">
      <xdr:nvSpPr>
        <xdr:cNvPr id="189" name="フローチャート: 判断 188"/>
        <xdr:cNvSpPr/>
      </xdr:nvSpPr>
      <xdr:spPr>
        <a:xfrm>
          <a:off x="1079500" y="1274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7002</xdr:rowOff>
    </xdr:from>
    <xdr:ext cx="599010" cy="259045"/>
    <xdr:sp macro="" textlink="">
      <xdr:nvSpPr>
        <xdr:cNvPr id="190" name="テキスト ボックス 189"/>
        <xdr:cNvSpPr txBox="1"/>
      </xdr:nvSpPr>
      <xdr:spPr>
        <a:xfrm>
          <a:off x="830795" y="12522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104358</xdr:rowOff>
    </xdr:from>
    <xdr:to>
      <xdr:col>24</xdr:col>
      <xdr:colOff>114300</xdr:colOff>
      <xdr:row>77</xdr:row>
      <xdr:rowOff>34508</xdr:rowOff>
    </xdr:to>
    <xdr:sp macro="" textlink="">
      <xdr:nvSpPr>
        <xdr:cNvPr id="196" name="楕円 195"/>
        <xdr:cNvSpPr/>
      </xdr:nvSpPr>
      <xdr:spPr>
        <a:xfrm>
          <a:off x="4584700" y="1313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19285</xdr:rowOff>
    </xdr:from>
    <xdr:ext cx="599010" cy="259045"/>
    <xdr:sp macro="" textlink="">
      <xdr:nvSpPr>
        <xdr:cNvPr id="197" name="民生費該当値テキスト"/>
        <xdr:cNvSpPr txBox="1"/>
      </xdr:nvSpPr>
      <xdr:spPr>
        <a:xfrm>
          <a:off x="4686300" y="1304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161072</xdr:rowOff>
    </xdr:from>
    <xdr:to>
      <xdr:col>20</xdr:col>
      <xdr:colOff>38100</xdr:colOff>
      <xdr:row>77</xdr:row>
      <xdr:rowOff>91222</xdr:rowOff>
    </xdr:to>
    <xdr:sp macro="" textlink="">
      <xdr:nvSpPr>
        <xdr:cNvPr id="198" name="楕円 197"/>
        <xdr:cNvSpPr/>
      </xdr:nvSpPr>
      <xdr:spPr>
        <a:xfrm>
          <a:off x="3746500" y="1319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82349</xdr:rowOff>
    </xdr:from>
    <xdr:ext cx="534377" cy="259045"/>
    <xdr:sp macro="" textlink="">
      <xdr:nvSpPr>
        <xdr:cNvPr id="199" name="テキスト ボックス 198"/>
        <xdr:cNvSpPr txBox="1"/>
      </xdr:nvSpPr>
      <xdr:spPr>
        <a:xfrm>
          <a:off x="3530111" y="1328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14029</xdr:rowOff>
    </xdr:from>
    <xdr:to>
      <xdr:col>15</xdr:col>
      <xdr:colOff>101600</xdr:colOff>
      <xdr:row>77</xdr:row>
      <xdr:rowOff>115629</xdr:rowOff>
    </xdr:to>
    <xdr:sp macro="" textlink="">
      <xdr:nvSpPr>
        <xdr:cNvPr id="200" name="楕円 199"/>
        <xdr:cNvSpPr/>
      </xdr:nvSpPr>
      <xdr:spPr>
        <a:xfrm>
          <a:off x="2857500" y="1321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106756</xdr:rowOff>
    </xdr:from>
    <xdr:ext cx="534377" cy="259045"/>
    <xdr:sp macro="" textlink="">
      <xdr:nvSpPr>
        <xdr:cNvPr id="201" name="テキスト ボックス 200"/>
        <xdr:cNvSpPr txBox="1"/>
      </xdr:nvSpPr>
      <xdr:spPr>
        <a:xfrm>
          <a:off x="2641111" y="1330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101364</xdr:rowOff>
    </xdr:from>
    <xdr:to>
      <xdr:col>10</xdr:col>
      <xdr:colOff>165100</xdr:colOff>
      <xdr:row>78</xdr:row>
      <xdr:rowOff>31514</xdr:rowOff>
    </xdr:to>
    <xdr:sp macro="" textlink="">
      <xdr:nvSpPr>
        <xdr:cNvPr id="202" name="楕円 201"/>
        <xdr:cNvSpPr/>
      </xdr:nvSpPr>
      <xdr:spPr>
        <a:xfrm>
          <a:off x="1968500" y="1330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22641</xdr:rowOff>
    </xdr:from>
    <xdr:ext cx="534377" cy="259045"/>
    <xdr:sp macro="" textlink="">
      <xdr:nvSpPr>
        <xdr:cNvPr id="203" name="テキスト ボックス 202"/>
        <xdr:cNvSpPr txBox="1"/>
      </xdr:nvSpPr>
      <xdr:spPr>
        <a:xfrm>
          <a:off x="1752111" y="1339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147715</xdr:rowOff>
    </xdr:from>
    <xdr:to>
      <xdr:col>6</xdr:col>
      <xdr:colOff>38100</xdr:colOff>
      <xdr:row>78</xdr:row>
      <xdr:rowOff>77865</xdr:rowOff>
    </xdr:to>
    <xdr:sp macro="" textlink="">
      <xdr:nvSpPr>
        <xdr:cNvPr id="204" name="楕円 203"/>
        <xdr:cNvSpPr/>
      </xdr:nvSpPr>
      <xdr:spPr>
        <a:xfrm>
          <a:off x="1079500" y="1334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68992</xdr:rowOff>
    </xdr:from>
    <xdr:ext cx="534377" cy="259045"/>
    <xdr:sp macro="" textlink="">
      <xdr:nvSpPr>
        <xdr:cNvPr id="205" name="テキスト ボックス 204"/>
        <xdr:cNvSpPr txBox="1"/>
      </xdr:nvSpPr>
      <xdr:spPr>
        <a:xfrm>
          <a:off x="863111" y="134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72340</xdr:rowOff>
    </xdr:from>
    <xdr:to>
      <xdr:col>24</xdr:col>
      <xdr:colOff>62865</xdr:colOff>
      <xdr:row>99</xdr:row>
      <xdr:rowOff>78645</xdr:rowOff>
    </xdr:to>
    <xdr:cxnSp macro="">
      <xdr:nvCxnSpPr>
        <xdr:cNvPr id="230" name="直線コネクタ 229"/>
        <xdr:cNvCxnSpPr/>
      </xdr:nvCxnSpPr>
      <xdr:spPr>
        <a:xfrm flipV="1">
          <a:off x="4633595" y="15502840"/>
          <a:ext cx="1270" cy="1549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82472</xdr:rowOff>
    </xdr:from>
    <xdr:ext cx="534377" cy="259045"/>
    <xdr:sp macro="" textlink="">
      <xdr:nvSpPr>
        <xdr:cNvPr id="231" name="衛生費最小値テキスト"/>
        <xdr:cNvSpPr txBox="1"/>
      </xdr:nvSpPr>
      <xdr:spPr>
        <a:xfrm>
          <a:off x="4686300" y="1705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78645</xdr:rowOff>
    </xdr:from>
    <xdr:to>
      <xdr:col>24</xdr:col>
      <xdr:colOff>152400</xdr:colOff>
      <xdr:row>99</xdr:row>
      <xdr:rowOff>78645</xdr:rowOff>
    </xdr:to>
    <xdr:cxnSp macro="">
      <xdr:nvCxnSpPr>
        <xdr:cNvPr id="232" name="直線コネクタ 231"/>
        <xdr:cNvCxnSpPr/>
      </xdr:nvCxnSpPr>
      <xdr:spPr>
        <a:xfrm>
          <a:off x="4546600" y="1705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19017</xdr:rowOff>
    </xdr:from>
    <xdr:ext cx="534377" cy="259045"/>
    <xdr:sp macro="" textlink="">
      <xdr:nvSpPr>
        <xdr:cNvPr id="233" name="衛生費最大値テキスト"/>
        <xdr:cNvSpPr txBox="1"/>
      </xdr:nvSpPr>
      <xdr:spPr>
        <a:xfrm>
          <a:off x="4686300" y="1527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99,536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72340</xdr:rowOff>
    </xdr:from>
    <xdr:to>
      <xdr:col>24</xdr:col>
      <xdr:colOff>152400</xdr:colOff>
      <xdr:row>90</xdr:row>
      <xdr:rowOff>72340</xdr:rowOff>
    </xdr:to>
    <xdr:cxnSp macro="">
      <xdr:nvCxnSpPr>
        <xdr:cNvPr id="234" name="直線コネクタ 233"/>
        <xdr:cNvCxnSpPr/>
      </xdr:nvCxnSpPr>
      <xdr:spPr>
        <a:xfrm>
          <a:off x="4546600" y="1550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61461</xdr:rowOff>
    </xdr:from>
    <xdr:to>
      <xdr:col>24</xdr:col>
      <xdr:colOff>63500</xdr:colOff>
      <xdr:row>99</xdr:row>
      <xdr:rowOff>73064</xdr:rowOff>
    </xdr:to>
    <xdr:cxnSp macro="">
      <xdr:nvCxnSpPr>
        <xdr:cNvPr id="235" name="直線コネクタ 234"/>
        <xdr:cNvCxnSpPr/>
      </xdr:nvCxnSpPr>
      <xdr:spPr>
        <a:xfrm>
          <a:off x="3797300" y="17035011"/>
          <a:ext cx="838200" cy="1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104785</xdr:rowOff>
    </xdr:from>
    <xdr:ext cx="534377" cy="259045"/>
    <xdr:sp macro="" textlink="">
      <xdr:nvSpPr>
        <xdr:cNvPr id="236" name="衛生費平均値テキスト"/>
        <xdr:cNvSpPr txBox="1"/>
      </xdr:nvSpPr>
      <xdr:spPr>
        <a:xfrm>
          <a:off x="4686300" y="16563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81908</xdr:rowOff>
    </xdr:from>
    <xdr:to>
      <xdr:col>24</xdr:col>
      <xdr:colOff>114300</xdr:colOff>
      <xdr:row>98</xdr:row>
      <xdr:rowOff>12058</xdr:rowOff>
    </xdr:to>
    <xdr:sp macro="" textlink="">
      <xdr:nvSpPr>
        <xdr:cNvPr id="237" name="フローチャート: 判断 236"/>
        <xdr:cNvSpPr/>
      </xdr:nvSpPr>
      <xdr:spPr>
        <a:xfrm>
          <a:off x="4584700" y="167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61461</xdr:rowOff>
    </xdr:from>
    <xdr:to>
      <xdr:col>19</xdr:col>
      <xdr:colOff>177800</xdr:colOff>
      <xdr:row>99</xdr:row>
      <xdr:rowOff>67996</xdr:rowOff>
    </xdr:to>
    <xdr:cxnSp macro="">
      <xdr:nvCxnSpPr>
        <xdr:cNvPr id="238" name="直線コネクタ 237"/>
        <xdr:cNvCxnSpPr/>
      </xdr:nvCxnSpPr>
      <xdr:spPr>
        <a:xfrm flipV="1">
          <a:off x="2908300" y="17035011"/>
          <a:ext cx="889000" cy="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79870</xdr:rowOff>
    </xdr:from>
    <xdr:to>
      <xdr:col>20</xdr:col>
      <xdr:colOff>38100</xdr:colOff>
      <xdr:row>98</xdr:row>
      <xdr:rowOff>10020</xdr:rowOff>
    </xdr:to>
    <xdr:sp macro="" textlink="">
      <xdr:nvSpPr>
        <xdr:cNvPr id="239" name="フローチャート: 判断 238"/>
        <xdr:cNvSpPr/>
      </xdr:nvSpPr>
      <xdr:spPr>
        <a:xfrm>
          <a:off x="3746500" y="167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26547</xdr:rowOff>
    </xdr:from>
    <xdr:ext cx="534377" cy="259045"/>
    <xdr:sp macro="" textlink="">
      <xdr:nvSpPr>
        <xdr:cNvPr id="240" name="テキスト ボックス 239"/>
        <xdr:cNvSpPr txBox="1"/>
      </xdr:nvSpPr>
      <xdr:spPr>
        <a:xfrm>
          <a:off x="3530111" y="1648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48964</xdr:rowOff>
    </xdr:from>
    <xdr:to>
      <xdr:col>15</xdr:col>
      <xdr:colOff>50800</xdr:colOff>
      <xdr:row>99</xdr:row>
      <xdr:rowOff>67996</xdr:rowOff>
    </xdr:to>
    <xdr:cxnSp macro="">
      <xdr:nvCxnSpPr>
        <xdr:cNvPr id="241" name="直線コネクタ 240"/>
        <xdr:cNvCxnSpPr/>
      </xdr:nvCxnSpPr>
      <xdr:spPr>
        <a:xfrm>
          <a:off x="2019300" y="17022514"/>
          <a:ext cx="889000" cy="1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116866</xdr:rowOff>
    </xdr:from>
    <xdr:to>
      <xdr:col>15</xdr:col>
      <xdr:colOff>101600</xdr:colOff>
      <xdr:row>98</xdr:row>
      <xdr:rowOff>47016</xdr:rowOff>
    </xdr:to>
    <xdr:sp macro="" textlink="">
      <xdr:nvSpPr>
        <xdr:cNvPr id="242" name="フローチャート: 判断 241"/>
        <xdr:cNvSpPr/>
      </xdr:nvSpPr>
      <xdr:spPr>
        <a:xfrm>
          <a:off x="2857500" y="167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63543</xdr:rowOff>
    </xdr:from>
    <xdr:ext cx="534377" cy="259045"/>
    <xdr:sp macro="" textlink="">
      <xdr:nvSpPr>
        <xdr:cNvPr id="243" name="テキスト ボックス 242"/>
        <xdr:cNvSpPr txBox="1"/>
      </xdr:nvSpPr>
      <xdr:spPr>
        <a:xfrm>
          <a:off x="2641111" y="1652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48964</xdr:rowOff>
    </xdr:from>
    <xdr:to>
      <xdr:col>10</xdr:col>
      <xdr:colOff>114300</xdr:colOff>
      <xdr:row>99</xdr:row>
      <xdr:rowOff>55214</xdr:rowOff>
    </xdr:to>
    <xdr:cxnSp macro="">
      <xdr:nvCxnSpPr>
        <xdr:cNvPr id="244" name="直線コネクタ 243"/>
        <xdr:cNvCxnSpPr/>
      </xdr:nvCxnSpPr>
      <xdr:spPr>
        <a:xfrm flipV="1">
          <a:off x="1130300" y="17022514"/>
          <a:ext cx="889000" cy="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17405</xdr:rowOff>
    </xdr:from>
    <xdr:to>
      <xdr:col>10</xdr:col>
      <xdr:colOff>165100</xdr:colOff>
      <xdr:row>97</xdr:row>
      <xdr:rowOff>119005</xdr:rowOff>
    </xdr:to>
    <xdr:sp macro="" textlink="">
      <xdr:nvSpPr>
        <xdr:cNvPr id="245" name="フローチャート: 判断 244"/>
        <xdr:cNvSpPr/>
      </xdr:nvSpPr>
      <xdr:spPr>
        <a:xfrm>
          <a:off x="1968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135532</xdr:rowOff>
    </xdr:from>
    <xdr:ext cx="534377" cy="259045"/>
    <xdr:sp macro="" textlink="">
      <xdr:nvSpPr>
        <xdr:cNvPr id="246" name="テキスト ボックス 245"/>
        <xdr:cNvSpPr txBox="1"/>
      </xdr:nvSpPr>
      <xdr:spPr>
        <a:xfrm>
          <a:off x="1752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170644</xdr:rowOff>
    </xdr:from>
    <xdr:to>
      <xdr:col>6</xdr:col>
      <xdr:colOff>38100</xdr:colOff>
      <xdr:row>97</xdr:row>
      <xdr:rowOff>100794</xdr:rowOff>
    </xdr:to>
    <xdr:sp macro="" textlink="">
      <xdr:nvSpPr>
        <xdr:cNvPr id="247" name="フローチャート: 判断 246"/>
        <xdr:cNvSpPr/>
      </xdr:nvSpPr>
      <xdr:spPr>
        <a:xfrm>
          <a:off x="1079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117321</xdr:rowOff>
    </xdr:from>
    <xdr:ext cx="534377" cy="259045"/>
    <xdr:sp macro="" textlink="">
      <xdr:nvSpPr>
        <xdr:cNvPr id="248" name="テキスト ボックス 247"/>
        <xdr:cNvSpPr txBox="1"/>
      </xdr:nvSpPr>
      <xdr:spPr>
        <a:xfrm>
          <a:off x="863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22264</xdr:rowOff>
    </xdr:from>
    <xdr:to>
      <xdr:col>24</xdr:col>
      <xdr:colOff>114300</xdr:colOff>
      <xdr:row>99</xdr:row>
      <xdr:rowOff>123864</xdr:rowOff>
    </xdr:to>
    <xdr:sp macro="" textlink="">
      <xdr:nvSpPr>
        <xdr:cNvPr id="254" name="楕円 253"/>
        <xdr:cNvSpPr/>
      </xdr:nvSpPr>
      <xdr:spPr>
        <a:xfrm>
          <a:off x="4584700" y="1699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108641</xdr:rowOff>
    </xdr:from>
    <xdr:ext cx="534377" cy="259045"/>
    <xdr:sp macro="" textlink="">
      <xdr:nvSpPr>
        <xdr:cNvPr id="255" name="衛生費該当値テキスト"/>
        <xdr:cNvSpPr txBox="1"/>
      </xdr:nvSpPr>
      <xdr:spPr>
        <a:xfrm>
          <a:off x="4686300" y="1691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10661</xdr:rowOff>
    </xdr:from>
    <xdr:to>
      <xdr:col>20</xdr:col>
      <xdr:colOff>38100</xdr:colOff>
      <xdr:row>99</xdr:row>
      <xdr:rowOff>112261</xdr:rowOff>
    </xdr:to>
    <xdr:sp macro="" textlink="">
      <xdr:nvSpPr>
        <xdr:cNvPr id="256" name="楕円 255"/>
        <xdr:cNvSpPr/>
      </xdr:nvSpPr>
      <xdr:spPr>
        <a:xfrm>
          <a:off x="3746500" y="1698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103388</xdr:rowOff>
    </xdr:from>
    <xdr:ext cx="534377" cy="259045"/>
    <xdr:sp macro="" textlink="">
      <xdr:nvSpPr>
        <xdr:cNvPr id="257" name="テキスト ボックス 256"/>
        <xdr:cNvSpPr txBox="1"/>
      </xdr:nvSpPr>
      <xdr:spPr>
        <a:xfrm>
          <a:off x="3530111" y="1707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17196</xdr:rowOff>
    </xdr:from>
    <xdr:to>
      <xdr:col>15</xdr:col>
      <xdr:colOff>101600</xdr:colOff>
      <xdr:row>99</xdr:row>
      <xdr:rowOff>118796</xdr:rowOff>
    </xdr:to>
    <xdr:sp macro="" textlink="">
      <xdr:nvSpPr>
        <xdr:cNvPr id="258" name="楕円 257"/>
        <xdr:cNvSpPr/>
      </xdr:nvSpPr>
      <xdr:spPr>
        <a:xfrm>
          <a:off x="2857500" y="1699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109923</xdr:rowOff>
    </xdr:from>
    <xdr:ext cx="534377" cy="259045"/>
    <xdr:sp macro="" textlink="">
      <xdr:nvSpPr>
        <xdr:cNvPr id="259" name="テキスト ボックス 258"/>
        <xdr:cNvSpPr txBox="1"/>
      </xdr:nvSpPr>
      <xdr:spPr>
        <a:xfrm>
          <a:off x="2641111" y="1708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169614</xdr:rowOff>
    </xdr:from>
    <xdr:to>
      <xdr:col>10</xdr:col>
      <xdr:colOff>165100</xdr:colOff>
      <xdr:row>99</xdr:row>
      <xdr:rowOff>99764</xdr:rowOff>
    </xdr:to>
    <xdr:sp macro="" textlink="">
      <xdr:nvSpPr>
        <xdr:cNvPr id="260" name="楕円 259"/>
        <xdr:cNvSpPr/>
      </xdr:nvSpPr>
      <xdr:spPr>
        <a:xfrm>
          <a:off x="1968500" y="1697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90891</xdr:rowOff>
    </xdr:from>
    <xdr:ext cx="534377" cy="259045"/>
    <xdr:sp macro="" textlink="">
      <xdr:nvSpPr>
        <xdr:cNvPr id="261" name="テキスト ボックス 260"/>
        <xdr:cNvSpPr txBox="1"/>
      </xdr:nvSpPr>
      <xdr:spPr>
        <a:xfrm>
          <a:off x="1752111" y="1706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4414</xdr:rowOff>
    </xdr:from>
    <xdr:to>
      <xdr:col>6</xdr:col>
      <xdr:colOff>38100</xdr:colOff>
      <xdr:row>99</xdr:row>
      <xdr:rowOff>106014</xdr:rowOff>
    </xdr:to>
    <xdr:sp macro="" textlink="">
      <xdr:nvSpPr>
        <xdr:cNvPr id="262" name="楕円 261"/>
        <xdr:cNvSpPr/>
      </xdr:nvSpPr>
      <xdr:spPr>
        <a:xfrm>
          <a:off x="1079500" y="1697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97141</xdr:rowOff>
    </xdr:from>
    <xdr:ext cx="534377" cy="259045"/>
    <xdr:sp macro="" textlink="">
      <xdr:nvSpPr>
        <xdr:cNvPr id="263" name="テキスト ボックス 262"/>
        <xdr:cNvSpPr txBox="1"/>
      </xdr:nvSpPr>
      <xdr:spPr>
        <a:xfrm>
          <a:off x="863111" y="1707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105791</xdr:rowOff>
    </xdr:from>
    <xdr:to>
      <xdr:col>54</xdr:col>
      <xdr:colOff>189865</xdr:colOff>
      <xdr:row>39</xdr:row>
      <xdr:rowOff>44450</xdr:rowOff>
    </xdr:to>
    <xdr:cxnSp macro="">
      <xdr:nvCxnSpPr>
        <xdr:cNvPr id="287" name="直線コネクタ 286"/>
        <xdr:cNvCxnSpPr/>
      </xdr:nvCxnSpPr>
      <xdr:spPr>
        <a:xfrm flipV="1">
          <a:off x="10475595" y="5249291"/>
          <a:ext cx="1270" cy="148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52468</xdr:rowOff>
    </xdr:from>
    <xdr:ext cx="469744" cy="259045"/>
    <xdr:sp macro="" textlink="">
      <xdr:nvSpPr>
        <xdr:cNvPr id="290" name="労働費最大値テキスト"/>
        <xdr:cNvSpPr txBox="1"/>
      </xdr:nvSpPr>
      <xdr:spPr>
        <a:xfrm>
          <a:off x="10528300" y="5024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105791</xdr:rowOff>
    </xdr:from>
    <xdr:to>
      <xdr:col>55</xdr:col>
      <xdr:colOff>88900</xdr:colOff>
      <xdr:row>30</xdr:row>
      <xdr:rowOff>105791</xdr:rowOff>
    </xdr:to>
    <xdr:cxnSp macro="">
      <xdr:nvCxnSpPr>
        <xdr:cNvPr id="291" name="直線コネクタ 290"/>
        <xdr:cNvCxnSpPr/>
      </xdr:nvCxnSpPr>
      <xdr:spPr>
        <a:xfrm>
          <a:off x="10388600" y="5249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89979</xdr:rowOff>
    </xdr:from>
    <xdr:to>
      <xdr:col>55</xdr:col>
      <xdr:colOff>0</xdr:colOff>
      <xdr:row>37</xdr:row>
      <xdr:rowOff>117411</xdr:rowOff>
    </xdr:to>
    <xdr:cxnSp macro="">
      <xdr:nvCxnSpPr>
        <xdr:cNvPr id="292" name="直線コネクタ 291"/>
        <xdr:cNvCxnSpPr/>
      </xdr:nvCxnSpPr>
      <xdr:spPr>
        <a:xfrm>
          <a:off x="9639300" y="6433629"/>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4653</xdr:rowOff>
    </xdr:from>
    <xdr:ext cx="378565" cy="259045"/>
    <xdr:sp macro="" textlink="">
      <xdr:nvSpPr>
        <xdr:cNvPr id="293" name="労働費平均値テキスト"/>
        <xdr:cNvSpPr txBox="1"/>
      </xdr:nvSpPr>
      <xdr:spPr>
        <a:xfrm>
          <a:off x="10528300" y="65197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26226</xdr:rowOff>
    </xdr:from>
    <xdr:to>
      <xdr:col>55</xdr:col>
      <xdr:colOff>50800</xdr:colOff>
      <xdr:row>38</xdr:row>
      <xdr:rowOff>127826</xdr:rowOff>
    </xdr:to>
    <xdr:sp macro="" textlink="">
      <xdr:nvSpPr>
        <xdr:cNvPr id="294" name="フローチャート: 判断 293"/>
        <xdr:cNvSpPr/>
      </xdr:nvSpPr>
      <xdr:spPr>
        <a:xfrm>
          <a:off x="10426700" y="654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86170</xdr:rowOff>
    </xdr:from>
    <xdr:to>
      <xdr:col>50</xdr:col>
      <xdr:colOff>114300</xdr:colOff>
      <xdr:row>37</xdr:row>
      <xdr:rowOff>89979</xdr:rowOff>
    </xdr:to>
    <xdr:cxnSp macro="">
      <xdr:nvCxnSpPr>
        <xdr:cNvPr id="295" name="直線コネクタ 294"/>
        <xdr:cNvCxnSpPr/>
      </xdr:nvCxnSpPr>
      <xdr:spPr>
        <a:xfrm>
          <a:off x="8750300" y="642982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33083</xdr:rowOff>
    </xdr:from>
    <xdr:to>
      <xdr:col>50</xdr:col>
      <xdr:colOff>165100</xdr:colOff>
      <xdr:row>38</xdr:row>
      <xdr:rowOff>134683</xdr:rowOff>
    </xdr:to>
    <xdr:sp macro="" textlink="">
      <xdr:nvSpPr>
        <xdr:cNvPr id="296" name="フローチャート: 判断 295"/>
        <xdr:cNvSpPr/>
      </xdr:nvSpPr>
      <xdr:spPr>
        <a:xfrm>
          <a:off x="9588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125810</xdr:rowOff>
    </xdr:from>
    <xdr:ext cx="378565" cy="259045"/>
    <xdr:sp macro="" textlink="">
      <xdr:nvSpPr>
        <xdr:cNvPr id="297" name="テキスト ボックス 296"/>
        <xdr:cNvSpPr txBox="1"/>
      </xdr:nvSpPr>
      <xdr:spPr>
        <a:xfrm>
          <a:off x="9450017" y="6640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159131</xdr:rowOff>
    </xdr:from>
    <xdr:to>
      <xdr:col>45</xdr:col>
      <xdr:colOff>177800</xdr:colOff>
      <xdr:row>37</xdr:row>
      <xdr:rowOff>86170</xdr:rowOff>
    </xdr:to>
    <xdr:cxnSp macro="">
      <xdr:nvCxnSpPr>
        <xdr:cNvPr id="298" name="直線コネクタ 297"/>
        <xdr:cNvCxnSpPr/>
      </xdr:nvCxnSpPr>
      <xdr:spPr>
        <a:xfrm>
          <a:off x="7861300" y="6331331"/>
          <a:ext cx="889000" cy="9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30797</xdr:rowOff>
    </xdr:from>
    <xdr:to>
      <xdr:col>46</xdr:col>
      <xdr:colOff>38100</xdr:colOff>
      <xdr:row>38</xdr:row>
      <xdr:rowOff>132397</xdr:rowOff>
    </xdr:to>
    <xdr:sp macro="" textlink="">
      <xdr:nvSpPr>
        <xdr:cNvPr id="299" name="フローチャート: 判断 298"/>
        <xdr:cNvSpPr/>
      </xdr:nvSpPr>
      <xdr:spPr>
        <a:xfrm>
          <a:off x="8699500" y="6545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123524</xdr:rowOff>
    </xdr:from>
    <xdr:ext cx="378565" cy="259045"/>
    <xdr:sp macro="" textlink="">
      <xdr:nvSpPr>
        <xdr:cNvPr id="300" name="テキスト ボックス 299"/>
        <xdr:cNvSpPr txBox="1"/>
      </xdr:nvSpPr>
      <xdr:spPr>
        <a:xfrm>
          <a:off x="8561017" y="6638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159131</xdr:rowOff>
    </xdr:from>
    <xdr:to>
      <xdr:col>41</xdr:col>
      <xdr:colOff>50800</xdr:colOff>
      <xdr:row>37</xdr:row>
      <xdr:rowOff>74740</xdr:rowOff>
    </xdr:to>
    <xdr:cxnSp macro="">
      <xdr:nvCxnSpPr>
        <xdr:cNvPr id="301" name="直線コネクタ 300"/>
        <xdr:cNvCxnSpPr/>
      </xdr:nvCxnSpPr>
      <xdr:spPr>
        <a:xfrm flipV="1">
          <a:off x="6972300" y="6331331"/>
          <a:ext cx="889000" cy="87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100711</xdr:rowOff>
    </xdr:from>
    <xdr:to>
      <xdr:col>41</xdr:col>
      <xdr:colOff>101600</xdr:colOff>
      <xdr:row>38</xdr:row>
      <xdr:rowOff>30861</xdr:rowOff>
    </xdr:to>
    <xdr:sp macro="" textlink="">
      <xdr:nvSpPr>
        <xdr:cNvPr id="302" name="フローチャート: 判断 301"/>
        <xdr:cNvSpPr/>
      </xdr:nvSpPr>
      <xdr:spPr>
        <a:xfrm>
          <a:off x="7810500" y="644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21988</xdr:rowOff>
    </xdr:from>
    <xdr:ext cx="469744" cy="259045"/>
    <xdr:sp macro="" textlink="">
      <xdr:nvSpPr>
        <xdr:cNvPr id="303" name="テキスト ボックス 302"/>
        <xdr:cNvSpPr txBox="1"/>
      </xdr:nvSpPr>
      <xdr:spPr>
        <a:xfrm>
          <a:off x="7626428" y="653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40703</xdr:rowOff>
    </xdr:from>
    <xdr:to>
      <xdr:col>36</xdr:col>
      <xdr:colOff>165100</xdr:colOff>
      <xdr:row>37</xdr:row>
      <xdr:rowOff>142303</xdr:rowOff>
    </xdr:to>
    <xdr:sp macro="" textlink="">
      <xdr:nvSpPr>
        <xdr:cNvPr id="304" name="フローチャート: 判断 303"/>
        <xdr:cNvSpPr/>
      </xdr:nvSpPr>
      <xdr:spPr>
        <a:xfrm>
          <a:off x="6921500" y="638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133431</xdr:rowOff>
    </xdr:from>
    <xdr:ext cx="469744" cy="259045"/>
    <xdr:sp macro="" textlink="">
      <xdr:nvSpPr>
        <xdr:cNvPr id="305" name="テキスト ボックス 304"/>
        <xdr:cNvSpPr txBox="1"/>
      </xdr:nvSpPr>
      <xdr:spPr>
        <a:xfrm>
          <a:off x="6737428" y="6477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66611</xdr:rowOff>
    </xdr:from>
    <xdr:to>
      <xdr:col>55</xdr:col>
      <xdr:colOff>50800</xdr:colOff>
      <xdr:row>37</xdr:row>
      <xdr:rowOff>168211</xdr:rowOff>
    </xdr:to>
    <xdr:sp macro="" textlink="">
      <xdr:nvSpPr>
        <xdr:cNvPr id="311" name="楕円 310"/>
        <xdr:cNvSpPr/>
      </xdr:nvSpPr>
      <xdr:spPr>
        <a:xfrm>
          <a:off x="10426700" y="64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89488</xdr:rowOff>
    </xdr:from>
    <xdr:ext cx="469744" cy="259045"/>
    <xdr:sp macro="" textlink="">
      <xdr:nvSpPr>
        <xdr:cNvPr id="312" name="労働費該当値テキスト"/>
        <xdr:cNvSpPr txBox="1"/>
      </xdr:nvSpPr>
      <xdr:spPr>
        <a:xfrm>
          <a:off x="10528300" y="626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39179</xdr:rowOff>
    </xdr:from>
    <xdr:to>
      <xdr:col>50</xdr:col>
      <xdr:colOff>165100</xdr:colOff>
      <xdr:row>37</xdr:row>
      <xdr:rowOff>140779</xdr:rowOff>
    </xdr:to>
    <xdr:sp macro="" textlink="">
      <xdr:nvSpPr>
        <xdr:cNvPr id="313" name="楕円 312"/>
        <xdr:cNvSpPr/>
      </xdr:nvSpPr>
      <xdr:spPr>
        <a:xfrm>
          <a:off x="9588500" y="638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157306</xdr:rowOff>
    </xdr:from>
    <xdr:ext cx="469744" cy="259045"/>
    <xdr:sp macro="" textlink="">
      <xdr:nvSpPr>
        <xdr:cNvPr id="314" name="テキスト ボックス 313"/>
        <xdr:cNvSpPr txBox="1"/>
      </xdr:nvSpPr>
      <xdr:spPr>
        <a:xfrm>
          <a:off x="9404428" y="6158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35370</xdr:rowOff>
    </xdr:from>
    <xdr:to>
      <xdr:col>46</xdr:col>
      <xdr:colOff>38100</xdr:colOff>
      <xdr:row>37</xdr:row>
      <xdr:rowOff>136970</xdr:rowOff>
    </xdr:to>
    <xdr:sp macro="" textlink="">
      <xdr:nvSpPr>
        <xdr:cNvPr id="315" name="楕円 314"/>
        <xdr:cNvSpPr/>
      </xdr:nvSpPr>
      <xdr:spPr>
        <a:xfrm>
          <a:off x="8699500" y="637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153497</xdr:rowOff>
    </xdr:from>
    <xdr:ext cx="469744" cy="259045"/>
    <xdr:sp macro="" textlink="">
      <xdr:nvSpPr>
        <xdr:cNvPr id="316" name="テキスト ボックス 315"/>
        <xdr:cNvSpPr txBox="1"/>
      </xdr:nvSpPr>
      <xdr:spPr>
        <a:xfrm>
          <a:off x="8515428" y="615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108331</xdr:rowOff>
    </xdr:from>
    <xdr:to>
      <xdr:col>41</xdr:col>
      <xdr:colOff>101600</xdr:colOff>
      <xdr:row>37</xdr:row>
      <xdr:rowOff>38481</xdr:rowOff>
    </xdr:to>
    <xdr:sp macro="" textlink="">
      <xdr:nvSpPr>
        <xdr:cNvPr id="317" name="楕円 316"/>
        <xdr:cNvSpPr/>
      </xdr:nvSpPr>
      <xdr:spPr>
        <a:xfrm>
          <a:off x="7810500" y="628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55008</xdr:rowOff>
    </xdr:from>
    <xdr:ext cx="469744" cy="259045"/>
    <xdr:sp macro="" textlink="">
      <xdr:nvSpPr>
        <xdr:cNvPr id="318" name="テキスト ボックス 317"/>
        <xdr:cNvSpPr txBox="1"/>
      </xdr:nvSpPr>
      <xdr:spPr>
        <a:xfrm>
          <a:off x="7626428" y="605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23940</xdr:rowOff>
    </xdr:from>
    <xdr:to>
      <xdr:col>36</xdr:col>
      <xdr:colOff>165100</xdr:colOff>
      <xdr:row>37</xdr:row>
      <xdr:rowOff>125540</xdr:rowOff>
    </xdr:to>
    <xdr:sp macro="" textlink="">
      <xdr:nvSpPr>
        <xdr:cNvPr id="319" name="楕円 318"/>
        <xdr:cNvSpPr/>
      </xdr:nvSpPr>
      <xdr:spPr>
        <a:xfrm>
          <a:off x="6921500" y="636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142067</xdr:rowOff>
    </xdr:from>
    <xdr:ext cx="469744" cy="259045"/>
    <xdr:sp macro="" textlink="">
      <xdr:nvSpPr>
        <xdr:cNvPr id="320" name="テキスト ボックス 319"/>
        <xdr:cNvSpPr txBox="1"/>
      </xdr:nvSpPr>
      <xdr:spPr>
        <a:xfrm>
          <a:off x="6737428" y="614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10221</xdr:rowOff>
    </xdr:from>
    <xdr:to>
      <xdr:col>54</xdr:col>
      <xdr:colOff>189865</xdr:colOff>
      <xdr:row>58</xdr:row>
      <xdr:rowOff>131836</xdr:rowOff>
    </xdr:to>
    <xdr:cxnSp macro="">
      <xdr:nvCxnSpPr>
        <xdr:cNvPr id="342" name="直線コネクタ 341"/>
        <xdr:cNvCxnSpPr/>
      </xdr:nvCxnSpPr>
      <xdr:spPr>
        <a:xfrm flipV="1">
          <a:off x="10475595" y="8582721"/>
          <a:ext cx="1270" cy="149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135663</xdr:rowOff>
    </xdr:from>
    <xdr:ext cx="378565" cy="259045"/>
    <xdr:sp macro="" textlink="">
      <xdr:nvSpPr>
        <xdr:cNvPr id="343" name="農林水産業費最小値テキスト"/>
        <xdr:cNvSpPr txBox="1"/>
      </xdr:nvSpPr>
      <xdr:spPr>
        <a:xfrm>
          <a:off x="10528300" y="1007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131836</xdr:rowOff>
    </xdr:from>
    <xdr:to>
      <xdr:col>55</xdr:col>
      <xdr:colOff>88900</xdr:colOff>
      <xdr:row>58</xdr:row>
      <xdr:rowOff>131836</xdr:rowOff>
    </xdr:to>
    <xdr:cxnSp macro="">
      <xdr:nvCxnSpPr>
        <xdr:cNvPr id="344" name="直線コネクタ 343"/>
        <xdr:cNvCxnSpPr/>
      </xdr:nvCxnSpPr>
      <xdr:spPr>
        <a:xfrm>
          <a:off x="10388600" y="10075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128348</xdr:rowOff>
    </xdr:from>
    <xdr:ext cx="534377" cy="259045"/>
    <xdr:sp macro="" textlink="">
      <xdr:nvSpPr>
        <xdr:cNvPr id="345" name="農林水産業費最大値テキスト"/>
        <xdr:cNvSpPr txBox="1"/>
      </xdr:nvSpPr>
      <xdr:spPr>
        <a:xfrm>
          <a:off x="10528300" y="835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10221</xdr:rowOff>
    </xdr:from>
    <xdr:to>
      <xdr:col>55</xdr:col>
      <xdr:colOff>88900</xdr:colOff>
      <xdr:row>50</xdr:row>
      <xdr:rowOff>10221</xdr:rowOff>
    </xdr:to>
    <xdr:cxnSp macro="">
      <xdr:nvCxnSpPr>
        <xdr:cNvPr id="346" name="直線コネクタ 345"/>
        <xdr:cNvCxnSpPr/>
      </xdr:nvCxnSpPr>
      <xdr:spPr>
        <a:xfrm>
          <a:off x="10388600" y="858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45769</xdr:rowOff>
    </xdr:from>
    <xdr:to>
      <xdr:col>55</xdr:col>
      <xdr:colOff>0</xdr:colOff>
      <xdr:row>58</xdr:row>
      <xdr:rowOff>47963</xdr:rowOff>
    </xdr:to>
    <xdr:cxnSp macro="">
      <xdr:nvCxnSpPr>
        <xdr:cNvPr id="347" name="直線コネクタ 346"/>
        <xdr:cNvCxnSpPr/>
      </xdr:nvCxnSpPr>
      <xdr:spPr>
        <a:xfrm flipV="1">
          <a:off x="9639300" y="9989869"/>
          <a:ext cx="838200"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151256</xdr:rowOff>
    </xdr:from>
    <xdr:ext cx="469744" cy="259045"/>
    <xdr:sp macro="" textlink="">
      <xdr:nvSpPr>
        <xdr:cNvPr id="348" name="農林水産業費平均値テキスト"/>
        <xdr:cNvSpPr txBox="1"/>
      </xdr:nvSpPr>
      <xdr:spPr>
        <a:xfrm>
          <a:off x="10528300" y="9752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128379</xdr:rowOff>
    </xdr:from>
    <xdr:to>
      <xdr:col>55</xdr:col>
      <xdr:colOff>50800</xdr:colOff>
      <xdr:row>58</xdr:row>
      <xdr:rowOff>58529</xdr:rowOff>
    </xdr:to>
    <xdr:sp macro="" textlink="">
      <xdr:nvSpPr>
        <xdr:cNvPr id="349" name="フローチャート: 判断 348"/>
        <xdr:cNvSpPr/>
      </xdr:nvSpPr>
      <xdr:spPr>
        <a:xfrm>
          <a:off x="104267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47963</xdr:rowOff>
    </xdr:from>
    <xdr:to>
      <xdr:col>50</xdr:col>
      <xdr:colOff>114300</xdr:colOff>
      <xdr:row>58</xdr:row>
      <xdr:rowOff>57655</xdr:rowOff>
    </xdr:to>
    <xdr:cxnSp macro="">
      <xdr:nvCxnSpPr>
        <xdr:cNvPr id="350" name="直線コネクタ 349"/>
        <xdr:cNvCxnSpPr/>
      </xdr:nvCxnSpPr>
      <xdr:spPr>
        <a:xfrm flipV="1">
          <a:off x="8750300" y="9992063"/>
          <a:ext cx="889000" cy="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128265</xdr:rowOff>
    </xdr:from>
    <xdr:to>
      <xdr:col>50</xdr:col>
      <xdr:colOff>165100</xdr:colOff>
      <xdr:row>58</xdr:row>
      <xdr:rowOff>58415</xdr:rowOff>
    </xdr:to>
    <xdr:sp macro="" textlink="">
      <xdr:nvSpPr>
        <xdr:cNvPr id="351" name="フローチャート: 判断 350"/>
        <xdr:cNvSpPr/>
      </xdr:nvSpPr>
      <xdr:spPr>
        <a:xfrm>
          <a:off x="9588500" y="990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74942</xdr:rowOff>
    </xdr:from>
    <xdr:ext cx="469744" cy="259045"/>
    <xdr:sp macro="" textlink="">
      <xdr:nvSpPr>
        <xdr:cNvPr id="352" name="テキスト ボックス 351"/>
        <xdr:cNvSpPr txBox="1"/>
      </xdr:nvSpPr>
      <xdr:spPr>
        <a:xfrm>
          <a:off x="9404428" y="967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57655</xdr:rowOff>
    </xdr:from>
    <xdr:to>
      <xdr:col>45</xdr:col>
      <xdr:colOff>177800</xdr:colOff>
      <xdr:row>58</xdr:row>
      <xdr:rowOff>60330</xdr:rowOff>
    </xdr:to>
    <xdr:cxnSp macro="">
      <xdr:nvCxnSpPr>
        <xdr:cNvPr id="353" name="直線コネクタ 352"/>
        <xdr:cNvCxnSpPr/>
      </xdr:nvCxnSpPr>
      <xdr:spPr>
        <a:xfrm flipV="1">
          <a:off x="7861300" y="10001755"/>
          <a:ext cx="889000" cy="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118892</xdr:rowOff>
    </xdr:from>
    <xdr:to>
      <xdr:col>46</xdr:col>
      <xdr:colOff>38100</xdr:colOff>
      <xdr:row>58</xdr:row>
      <xdr:rowOff>49042</xdr:rowOff>
    </xdr:to>
    <xdr:sp macro="" textlink="">
      <xdr:nvSpPr>
        <xdr:cNvPr id="354" name="フローチャート: 判断 353"/>
        <xdr:cNvSpPr/>
      </xdr:nvSpPr>
      <xdr:spPr>
        <a:xfrm>
          <a:off x="8699500" y="989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65569</xdr:rowOff>
    </xdr:from>
    <xdr:ext cx="469744" cy="259045"/>
    <xdr:sp macro="" textlink="">
      <xdr:nvSpPr>
        <xdr:cNvPr id="355" name="テキスト ボックス 354"/>
        <xdr:cNvSpPr txBox="1"/>
      </xdr:nvSpPr>
      <xdr:spPr>
        <a:xfrm>
          <a:off x="8515428" y="966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50454</xdr:rowOff>
    </xdr:from>
    <xdr:to>
      <xdr:col>41</xdr:col>
      <xdr:colOff>50800</xdr:colOff>
      <xdr:row>58</xdr:row>
      <xdr:rowOff>60330</xdr:rowOff>
    </xdr:to>
    <xdr:cxnSp macro="">
      <xdr:nvCxnSpPr>
        <xdr:cNvPr id="356" name="直線コネクタ 355"/>
        <xdr:cNvCxnSpPr/>
      </xdr:nvCxnSpPr>
      <xdr:spPr>
        <a:xfrm>
          <a:off x="6972300" y="9994554"/>
          <a:ext cx="889000" cy="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104628</xdr:rowOff>
    </xdr:from>
    <xdr:to>
      <xdr:col>41</xdr:col>
      <xdr:colOff>101600</xdr:colOff>
      <xdr:row>57</xdr:row>
      <xdr:rowOff>34778</xdr:rowOff>
    </xdr:to>
    <xdr:sp macro="" textlink="">
      <xdr:nvSpPr>
        <xdr:cNvPr id="357" name="フローチャート: 判断 356"/>
        <xdr:cNvSpPr/>
      </xdr:nvSpPr>
      <xdr:spPr>
        <a:xfrm>
          <a:off x="7810500" y="970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51305</xdr:rowOff>
    </xdr:from>
    <xdr:ext cx="534377" cy="259045"/>
    <xdr:sp macro="" textlink="">
      <xdr:nvSpPr>
        <xdr:cNvPr id="358" name="テキスト ボックス 357"/>
        <xdr:cNvSpPr txBox="1"/>
      </xdr:nvSpPr>
      <xdr:spPr>
        <a:xfrm>
          <a:off x="7594111" y="948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114115</xdr:rowOff>
    </xdr:from>
    <xdr:to>
      <xdr:col>36</xdr:col>
      <xdr:colOff>165100</xdr:colOff>
      <xdr:row>57</xdr:row>
      <xdr:rowOff>44265</xdr:rowOff>
    </xdr:to>
    <xdr:sp macro="" textlink="">
      <xdr:nvSpPr>
        <xdr:cNvPr id="359" name="フローチャート: 判断 358"/>
        <xdr:cNvSpPr/>
      </xdr:nvSpPr>
      <xdr:spPr>
        <a:xfrm>
          <a:off x="6921500" y="97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60792</xdr:rowOff>
    </xdr:from>
    <xdr:ext cx="534377" cy="259045"/>
    <xdr:sp macro="" textlink="">
      <xdr:nvSpPr>
        <xdr:cNvPr id="360" name="テキスト ボックス 359"/>
        <xdr:cNvSpPr txBox="1"/>
      </xdr:nvSpPr>
      <xdr:spPr>
        <a:xfrm>
          <a:off x="6705111" y="949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166419</xdr:rowOff>
    </xdr:from>
    <xdr:to>
      <xdr:col>55</xdr:col>
      <xdr:colOff>50800</xdr:colOff>
      <xdr:row>58</xdr:row>
      <xdr:rowOff>96569</xdr:rowOff>
    </xdr:to>
    <xdr:sp macro="" textlink="">
      <xdr:nvSpPr>
        <xdr:cNvPr id="366" name="楕円 365"/>
        <xdr:cNvSpPr/>
      </xdr:nvSpPr>
      <xdr:spPr>
        <a:xfrm>
          <a:off x="10426700" y="993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106807</xdr:rowOff>
    </xdr:from>
    <xdr:ext cx="469744" cy="259045"/>
    <xdr:sp macro="" textlink="">
      <xdr:nvSpPr>
        <xdr:cNvPr id="367" name="農林水産業費該当値テキスト"/>
        <xdr:cNvSpPr txBox="1"/>
      </xdr:nvSpPr>
      <xdr:spPr>
        <a:xfrm>
          <a:off x="10528300" y="98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168613</xdr:rowOff>
    </xdr:from>
    <xdr:to>
      <xdr:col>50</xdr:col>
      <xdr:colOff>165100</xdr:colOff>
      <xdr:row>58</xdr:row>
      <xdr:rowOff>98763</xdr:rowOff>
    </xdr:to>
    <xdr:sp macro="" textlink="">
      <xdr:nvSpPr>
        <xdr:cNvPr id="368" name="楕円 367"/>
        <xdr:cNvSpPr/>
      </xdr:nvSpPr>
      <xdr:spPr>
        <a:xfrm>
          <a:off x="9588500" y="994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89890</xdr:rowOff>
    </xdr:from>
    <xdr:ext cx="469744" cy="259045"/>
    <xdr:sp macro="" textlink="">
      <xdr:nvSpPr>
        <xdr:cNvPr id="369" name="テキスト ボックス 368"/>
        <xdr:cNvSpPr txBox="1"/>
      </xdr:nvSpPr>
      <xdr:spPr>
        <a:xfrm>
          <a:off x="9404428" y="1003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6855</xdr:rowOff>
    </xdr:from>
    <xdr:to>
      <xdr:col>46</xdr:col>
      <xdr:colOff>38100</xdr:colOff>
      <xdr:row>58</xdr:row>
      <xdr:rowOff>108455</xdr:rowOff>
    </xdr:to>
    <xdr:sp macro="" textlink="">
      <xdr:nvSpPr>
        <xdr:cNvPr id="370" name="楕円 369"/>
        <xdr:cNvSpPr/>
      </xdr:nvSpPr>
      <xdr:spPr>
        <a:xfrm>
          <a:off x="8699500" y="995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99582</xdr:rowOff>
    </xdr:from>
    <xdr:ext cx="469744" cy="259045"/>
    <xdr:sp macro="" textlink="">
      <xdr:nvSpPr>
        <xdr:cNvPr id="371" name="テキスト ボックス 370"/>
        <xdr:cNvSpPr txBox="1"/>
      </xdr:nvSpPr>
      <xdr:spPr>
        <a:xfrm>
          <a:off x="8515428" y="1004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9530</xdr:rowOff>
    </xdr:from>
    <xdr:to>
      <xdr:col>41</xdr:col>
      <xdr:colOff>101600</xdr:colOff>
      <xdr:row>58</xdr:row>
      <xdr:rowOff>111130</xdr:rowOff>
    </xdr:to>
    <xdr:sp macro="" textlink="">
      <xdr:nvSpPr>
        <xdr:cNvPr id="372" name="楕円 371"/>
        <xdr:cNvSpPr/>
      </xdr:nvSpPr>
      <xdr:spPr>
        <a:xfrm>
          <a:off x="7810500" y="995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102257</xdr:rowOff>
    </xdr:from>
    <xdr:ext cx="469744" cy="259045"/>
    <xdr:sp macro="" textlink="">
      <xdr:nvSpPr>
        <xdr:cNvPr id="373" name="テキスト ボックス 372"/>
        <xdr:cNvSpPr txBox="1"/>
      </xdr:nvSpPr>
      <xdr:spPr>
        <a:xfrm>
          <a:off x="7626428" y="10046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171104</xdr:rowOff>
    </xdr:from>
    <xdr:to>
      <xdr:col>36</xdr:col>
      <xdr:colOff>165100</xdr:colOff>
      <xdr:row>58</xdr:row>
      <xdr:rowOff>101254</xdr:rowOff>
    </xdr:to>
    <xdr:sp macro="" textlink="">
      <xdr:nvSpPr>
        <xdr:cNvPr id="374" name="楕円 373"/>
        <xdr:cNvSpPr/>
      </xdr:nvSpPr>
      <xdr:spPr>
        <a:xfrm>
          <a:off x="6921500" y="994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92381</xdr:rowOff>
    </xdr:from>
    <xdr:ext cx="469744" cy="259045"/>
    <xdr:sp macro="" textlink="">
      <xdr:nvSpPr>
        <xdr:cNvPr id="375" name="テキスト ボックス 374"/>
        <xdr:cNvSpPr txBox="1"/>
      </xdr:nvSpPr>
      <xdr:spPr>
        <a:xfrm>
          <a:off x="6737428" y="1003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31915</xdr:rowOff>
    </xdr:from>
    <xdr:to>
      <xdr:col>54</xdr:col>
      <xdr:colOff>189865</xdr:colOff>
      <xdr:row>79</xdr:row>
      <xdr:rowOff>16904</xdr:rowOff>
    </xdr:to>
    <xdr:cxnSp macro="">
      <xdr:nvCxnSpPr>
        <xdr:cNvPr id="399" name="直線コネクタ 398"/>
        <xdr:cNvCxnSpPr/>
      </xdr:nvCxnSpPr>
      <xdr:spPr>
        <a:xfrm flipV="1">
          <a:off x="10475595" y="12033415"/>
          <a:ext cx="1270" cy="1528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20731</xdr:rowOff>
    </xdr:from>
    <xdr:ext cx="378565" cy="259045"/>
    <xdr:sp macro="" textlink="">
      <xdr:nvSpPr>
        <xdr:cNvPr id="400" name="商工費最小値テキスト"/>
        <xdr:cNvSpPr txBox="1"/>
      </xdr:nvSpPr>
      <xdr:spPr>
        <a:xfrm>
          <a:off x="10528300" y="13565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16904</xdr:rowOff>
    </xdr:from>
    <xdr:to>
      <xdr:col>55</xdr:col>
      <xdr:colOff>88900</xdr:colOff>
      <xdr:row>79</xdr:row>
      <xdr:rowOff>16904</xdr:rowOff>
    </xdr:to>
    <xdr:cxnSp macro="">
      <xdr:nvCxnSpPr>
        <xdr:cNvPr id="401" name="直線コネクタ 400"/>
        <xdr:cNvCxnSpPr/>
      </xdr:nvCxnSpPr>
      <xdr:spPr>
        <a:xfrm>
          <a:off x="10388600" y="13561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150042</xdr:rowOff>
    </xdr:from>
    <xdr:ext cx="534377" cy="259045"/>
    <xdr:sp macro="" textlink="">
      <xdr:nvSpPr>
        <xdr:cNvPr id="402" name="商工費最大値テキスト"/>
        <xdr:cNvSpPr txBox="1"/>
      </xdr:nvSpPr>
      <xdr:spPr>
        <a:xfrm>
          <a:off x="10528300" y="1180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40,829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31915</xdr:rowOff>
    </xdr:from>
    <xdr:to>
      <xdr:col>55</xdr:col>
      <xdr:colOff>88900</xdr:colOff>
      <xdr:row>70</xdr:row>
      <xdr:rowOff>31915</xdr:rowOff>
    </xdr:to>
    <xdr:cxnSp macro="">
      <xdr:nvCxnSpPr>
        <xdr:cNvPr id="403" name="直線コネクタ 402"/>
        <xdr:cNvCxnSpPr/>
      </xdr:nvCxnSpPr>
      <xdr:spPr>
        <a:xfrm>
          <a:off x="10388600" y="1203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75312</xdr:rowOff>
    </xdr:from>
    <xdr:to>
      <xdr:col>55</xdr:col>
      <xdr:colOff>0</xdr:colOff>
      <xdr:row>78</xdr:row>
      <xdr:rowOff>80759</xdr:rowOff>
    </xdr:to>
    <xdr:cxnSp macro="">
      <xdr:nvCxnSpPr>
        <xdr:cNvPr id="404" name="直線コネクタ 403"/>
        <xdr:cNvCxnSpPr/>
      </xdr:nvCxnSpPr>
      <xdr:spPr>
        <a:xfrm>
          <a:off x="9639300" y="13448412"/>
          <a:ext cx="838200" cy="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125189</xdr:rowOff>
    </xdr:from>
    <xdr:ext cx="469744" cy="259045"/>
    <xdr:sp macro="" textlink="">
      <xdr:nvSpPr>
        <xdr:cNvPr id="405" name="商工費平均値テキスト"/>
        <xdr:cNvSpPr txBox="1"/>
      </xdr:nvSpPr>
      <xdr:spPr>
        <a:xfrm>
          <a:off x="10528300" y="131553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102312</xdr:rowOff>
    </xdr:from>
    <xdr:to>
      <xdr:col>55</xdr:col>
      <xdr:colOff>50800</xdr:colOff>
      <xdr:row>78</xdr:row>
      <xdr:rowOff>32462</xdr:rowOff>
    </xdr:to>
    <xdr:sp macro="" textlink="">
      <xdr:nvSpPr>
        <xdr:cNvPr id="406" name="フローチャート: 判断 405"/>
        <xdr:cNvSpPr/>
      </xdr:nvSpPr>
      <xdr:spPr>
        <a:xfrm>
          <a:off x="104267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75312</xdr:rowOff>
    </xdr:from>
    <xdr:to>
      <xdr:col>50</xdr:col>
      <xdr:colOff>114300</xdr:colOff>
      <xdr:row>78</xdr:row>
      <xdr:rowOff>110362</xdr:rowOff>
    </xdr:to>
    <xdr:cxnSp macro="">
      <xdr:nvCxnSpPr>
        <xdr:cNvPr id="407" name="直線コネクタ 406"/>
        <xdr:cNvCxnSpPr/>
      </xdr:nvCxnSpPr>
      <xdr:spPr>
        <a:xfrm flipV="1">
          <a:off x="8750300" y="13448412"/>
          <a:ext cx="889000" cy="3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98997</xdr:rowOff>
    </xdr:from>
    <xdr:to>
      <xdr:col>50</xdr:col>
      <xdr:colOff>165100</xdr:colOff>
      <xdr:row>78</xdr:row>
      <xdr:rowOff>29147</xdr:rowOff>
    </xdr:to>
    <xdr:sp macro="" textlink="">
      <xdr:nvSpPr>
        <xdr:cNvPr id="408" name="フローチャート: 判断 407"/>
        <xdr:cNvSpPr/>
      </xdr:nvSpPr>
      <xdr:spPr>
        <a:xfrm>
          <a:off x="9588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45674</xdr:rowOff>
    </xdr:from>
    <xdr:ext cx="469744" cy="259045"/>
    <xdr:sp macro="" textlink="">
      <xdr:nvSpPr>
        <xdr:cNvPr id="409" name="テキスト ボックス 408"/>
        <xdr:cNvSpPr txBox="1"/>
      </xdr:nvSpPr>
      <xdr:spPr>
        <a:xfrm>
          <a:off x="9404428" y="130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110362</xdr:rowOff>
    </xdr:from>
    <xdr:to>
      <xdr:col>45</xdr:col>
      <xdr:colOff>177800</xdr:colOff>
      <xdr:row>78</xdr:row>
      <xdr:rowOff>164885</xdr:rowOff>
    </xdr:to>
    <xdr:cxnSp macro="">
      <xdr:nvCxnSpPr>
        <xdr:cNvPr id="410" name="直線コネクタ 409"/>
        <xdr:cNvCxnSpPr/>
      </xdr:nvCxnSpPr>
      <xdr:spPr>
        <a:xfrm flipV="1">
          <a:off x="7861300" y="13483462"/>
          <a:ext cx="889000" cy="5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99910</xdr:rowOff>
    </xdr:from>
    <xdr:to>
      <xdr:col>46</xdr:col>
      <xdr:colOff>38100</xdr:colOff>
      <xdr:row>78</xdr:row>
      <xdr:rowOff>30060</xdr:rowOff>
    </xdr:to>
    <xdr:sp macro="" textlink="">
      <xdr:nvSpPr>
        <xdr:cNvPr id="411" name="フローチャート: 判断 410"/>
        <xdr:cNvSpPr/>
      </xdr:nvSpPr>
      <xdr:spPr>
        <a:xfrm>
          <a:off x="8699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46587</xdr:rowOff>
    </xdr:from>
    <xdr:ext cx="469744" cy="259045"/>
    <xdr:sp macro="" textlink="">
      <xdr:nvSpPr>
        <xdr:cNvPr id="412" name="テキスト ボックス 411"/>
        <xdr:cNvSpPr txBox="1"/>
      </xdr:nvSpPr>
      <xdr:spPr>
        <a:xfrm>
          <a:off x="8515428" y="130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163018</xdr:rowOff>
    </xdr:from>
    <xdr:to>
      <xdr:col>41</xdr:col>
      <xdr:colOff>50800</xdr:colOff>
      <xdr:row>78</xdr:row>
      <xdr:rowOff>164885</xdr:rowOff>
    </xdr:to>
    <xdr:cxnSp macro="">
      <xdr:nvCxnSpPr>
        <xdr:cNvPr id="413" name="直線コネクタ 412"/>
        <xdr:cNvCxnSpPr/>
      </xdr:nvCxnSpPr>
      <xdr:spPr>
        <a:xfrm>
          <a:off x="6972300" y="13536118"/>
          <a:ext cx="8890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163843</xdr:rowOff>
    </xdr:from>
    <xdr:to>
      <xdr:col>41</xdr:col>
      <xdr:colOff>101600</xdr:colOff>
      <xdr:row>77</xdr:row>
      <xdr:rowOff>93993</xdr:rowOff>
    </xdr:to>
    <xdr:sp macro="" textlink="">
      <xdr:nvSpPr>
        <xdr:cNvPr id="414" name="フローチャート: 判断 413"/>
        <xdr:cNvSpPr/>
      </xdr:nvSpPr>
      <xdr:spPr>
        <a:xfrm>
          <a:off x="7810500" y="1319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110520</xdr:rowOff>
    </xdr:from>
    <xdr:ext cx="469744" cy="259045"/>
    <xdr:sp macro="" textlink="">
      <xdr:nvSpPr>
        <xdr:cNvPr id="415" name="テキスト ボックス 414"/>
        <xdr:cNvSpPr txBox="1"/>
      </xdr:nvSpPr>
      <xdr:spPr>
        <a:xfrm>
          <a:off x="7626428" y="1296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8013</xdr:rowOff>
    </xdr:from>
    <xdr:to>
      <xdr:col>36</xdr:col>
      <xdr:colOff>165100</xdr:colOff>
      <xdr:row>77</xdr:row>
      <xdr:rowOff>109613</xdr:rowOff>
    </xdr:to>
    <xdr:sp macro="" textlink="">
      <xdr:nvSpPr>
        <xdr:cNvPr id="416" name="フローチャート: 判断 415"/>
        <xdr:cNvSpPr/>
      </xdr:nvSpPr>
      <xdr:spPr>
        <a:xfrm>
          <a:off x="6921500" y="1320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126140</xdr:rowOff>
    </xdr:from>
    <xdr:ext cx="469744" cy="259045"/>
    <xdr:sp macro="" textlink="">
      <xdr:nvSpPr>
        <xdr:cNvPr id="417" name="テキスト ボックス 416"/>
        <xdr:cNvSpPr txBox="1"/>
      </xdr:nvSpPr>
      <xdr:spPr>
        <a:xfrm>
          <a:off x="6737428" y="129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29959</xdr:rowOff>
    </xdr:from>
    <xdr:to>
      <xdr:col>55</xdr:col>
      <xdr:colOff>50800</xdr:colOff>
      <xdr:row>78</xdr:row>
      <xdr:rowOff>131559</xdr:rowOff>
    </xdr:to>
    <xdr:sp macro="" textlink="">
      <xdr:nvSpPr>
        <xdr:cNvPr id="423" name="楕円 422"/>
        <xdr:cNvSpPr/>
      </xdr:nvSpPr>
      <xdr:spPr>
        <a:xfrm>
          <a:off x="10426700" y="1340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116336</xdr:rowOff>
    </xdr:from>
    <xdr:ext cx="469744" cy="259045"/>
    <xdr:sp macro="" textlink="">
      <xdr:nvSpPr>
        <xdr:cNvPr id="424" name="商工費該当値テキスト"/>
        <xdr:cNvSpPr txBox="1"/>
      </xdr:nvSpPr>
      <xdr:spPr>
        <a:xfrm>
          <a:off x="10528300" y="13317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24512</xdr:rowOff>
    </xdr:from>
    <xdr:to>
      <xdr:col>50</xdr:col>
      <xdr:colOff>165100</xdr:colOff>
      <xdr:row>78</xdr:row>
      <xdr:rowOff>126112</xdr:rowOff>
    </xdr:to>
    <xdr:sp macro="" textlink="">
      <xdr:nvSpPr>
        <xdr:cNvPr id="425" name="楕円 424"/>
        <xdr:cNvSpPr/>
      </xdr:nvSpPr>
      <xdr:spPr>
        <a:xfrm>
          <a:off x="9588500" y="1339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117239</xdr:rowOff>
    </xdr:from>
    <xdr:ext cx="469744" cy="259045"/>
    <xdr:sp macro="" textlink="">
      <xdr:nvSpPr>
        <xdr:cNvPr id="426" name="テキスト ボックス 425"/>
        <xdr:cNvSpPr txBox="1"/>
      </xdr:nvSpPr>
      <xdr:spPr>
        <a:xfrm>
          <a:off x="9404428" y="1349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59562</xdr:rowOff>
    </xdr:from>
    <xdr:to>
      <xdr:col>46</xdr:col>
      <xdr:colOff>38100</xdr:colOff>
      <xdr:row>78</xdr:row>
      <xdr:rowOff>161162</xdr:rowOff>
    </xdr:to>
    <xdr:sp macro="" textlink="">
      <xdr:nvSpPr>
        <xdr:cNvPr id="427" name="楕円 426"/>
        <xdr:cNvSpPr/>
      </xdr:nvSpPr>
      <xdr:spPr>
        <a:xfrm>
          <a:off x="8699500" y="1343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152289</xdr:rowOff>
    </xdr:from>
    <xdr:ext cx="469744" cy="259045"/>
    <xdr:sp macro="" textlink="">
      <xdr:nvSpPr>
        <xdr:cNvPr id="428" name="テキスト ボックス 427"/>
        <xdr:cNvSpPr txBox="1"/>
      </xdr:nvSpPr>
      <xdr:spPr>
        <a:xfrm>
          <a:off x="8515428" y="13525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114085</xdr:rowOff>
    </xdr:from>
    <xdr:to>
      <xdr:col>41</xdr:col>
      <xdr:colOff>101600</xdr:colOff>
      <xdr:row>79</xdr:row>
      <xdr:rowOff>44235</xdr:rowOff>
    </xdr:to>
    <xdr:sp macro="" textlink="">
      <xdr:nvSpPr>
        <xdr:cNvPr id="429" name="楕円 428"/>
        <xdr:cNvSpPr/>
      </xdr:nvSpPr>
      <xdr:spPr>
        <a:xfrm>
          <a:off x="7810500" y="1348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35362</xdr:rowOff>
    </xdr:from>
    <xdr:ext cx="469744" cy="259045"/>
    <xdr:sp macro="" textlink="">
      <xdr:nvSpPr>
        <xdr:cNvPr id="430" name="テキスト ボックス 429"/>
        <xdr:cNvSpPr txBox="1"/>
      </xdr:nvSpPr>
      <xdr:spPr>
        <a:xfrm>
          <a:off x="7626428" y="13579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112218</xdr:rowOff>
    </xdr:from>
    <xdr:to>
      <xdr:col>36</xdr:col>
      <xdr:colOff>165100</xdr:colOff>
      <xdr:row>79</xdr:row>
      <xdr:rowOff>42368</xdr:rowOff>
    </xdr:to>
    <xdr:sp macro="" textlink="">
      <xdr:nvSpPr>
        <xdr:cNvPr id="431" name="楕円 430"/>
        <xdr:cNvSpPr/>
      </xdr:nvSpPr>
      <xdr:spPr>
        <a:xfrm>
          <a:off x="6921500" y="1348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33495</xdr:rowOff>
    </xdr:from>
    <xdr:ext cx="469744" cy="259045"/>
    <xdr:sp macro="" textlink="">
      <xdr:nvSpPr>
        <xdr:cNvPr id="432" name="テキスト ボックス 431"/>
        <xdr:cNvSpPr txBox="1"/>
      </xdr:nvSpPr>
      <xdr:spPr>
        <a:xfrm>
          <a:off x="6737428" y="13578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12292</xdr:rowOff>
    </xdr:from>
    <xdr:to>
      <xdr:col>54</xdr:col>
      <xdr:colOff>189865</xdr:colOff>
      <xdr:row>98</xdr:row>
      <xdr:rowOff>74512</xdr:rowOff>
    </xdr:to>
    <xdr:cxnSp macro="">
      <xdr:nvCxnSpPr>
        <xdr:cNvPr id="454" name="直線コネクタ 453"/>
        <xdr:cNvCxnSpPr/>
      </xdr:nvCxnSpPr>
      <xdr:spPr>
        <a:xfrm flipV="1">
          <a:off x="10475595" y="15442792"/>
          <a:ext cx="1270" cy="143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78339</xdr:rowOff>
    </xdr:from>
    <xdr:ext cx="534377" cy="259045"/>
    <xdr:sp macro="" textlink="">
      <xdr:nvSpPr>
        <xdr:cNvPr id="455" name="土木費最小値テキスト"/>
        <xdr:cNvSpPr txBox="1"/>
      </xdr:nvSpPr>
      <xdr:spPr>
        <a:xfrm>
          <a:off x="10528300" y="1688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74512</xdr:rowOff>
    </xdr:from>
    <xdr:to>
      <xdr:col>55</xdr:col>
      <xdr:colOff>88900</xdr:colOff>
      <xdr:row>98</xdr:row>
      <xdr:rowOff>74512</xdr:rowOff>
    </xdr:to>
    <xdr:cxnSp macro="">
      <xdr:nvCxnSpPr>
        <xdr:cNvPr id="456" name="直線コネクタ 455"/>
        <xdr:cNvCxnSpPr/>
      </xdr:nvCxnSpPr>
      <xdr:spPr>
        <a:xfrm>
          <a:off x="10388600" y="16876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130419</xdr:rowOff>
    </xdr:from>
    <xdr:ext cx="599010" cy="259045"/>
    <xdr:sp macro="" textlink="">
      <xdr:nvSpPr>
        <xdr:cNvPr id="457" name="土木費最大値テキスト"/>
        <xdr:cNvSpPr txBox="1"/>
      </xdr:nvSpPr>
      <xdr:spPr>
        <a:xfrm>
          <a:off x="10528300" y="1521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327,867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12292</xdr:rowOff>
    </xdr:from>
    <xdr:to>
      <xdr:col>55</xdr:col>
      <xdr:colOff>88900</xdr:colOff>
      <xdr:row>90</xdr:row>
      <xdr:rowOff>12292</xdr:rowOff>
    </xdr:to>
    <xdr:cxnSp macro="">
      <xdr:nvCxnSpPr>
        <xdr:cNvPr id="458" name="直線コネクタ 457"/>
        <xdr:cNvCxnSpPr/>
      </xdr:nvCxnSpPr>
      <xdr:spPr>
        <a:xfrm>
          <a:off x="10388600" y="15442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154417</xdr:rowOff>
    </xdr:from>
    <xdr:to>
      <xdr:col>55</xdr:col>
      <xdr:colOff>0</xdr:colOff>
      <xdr:row>98</xdr:row>
      <xdr:rowOff>7871</xdr:rowOff>
    </xdr:to>
    <xdr:cxnSp macro="">
      <xdr:nvCxnSpPr>
        <xdr:cNvPr id="459" name="直線コネクタ 458"/>
        <xdr:cNvCxnSpPr/>
      </xdr:nvCxnSpPr>
      <xdr:spPr>
        <a:xfrm>
          <a:off x="9639300" y="16785067"/>
          <a:ext cx="838200" cy="2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102826</xdr:rowOff>
    </xdr:from>
    <xdr:ext cx="534377" cy="259045"/>
    <xdr:sp macro="" textlink="">
      <xdr:nvSpPr>
        <xdr:cNvPr id="460" name="土木費平均値テキスト"/>
        <xdr:cNvSpPr txBox="1"/>
      </xdr:nvSpPr>
      <xdr:spPr>
        <a:xfrm>
          <a:off x="10528300" y="16562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79949</xdr:rowOff>
    </xdr:from>
    <xdr:to>
      <xdr:col>55</xdr:col>
      <xdr:colOff>50800</xdr:colOff>
      <xdr:row>98</xdr:row>
      <xdr:rowOff>10099</xdr:rowOff>
    </xdr:to>
    <xdr:sp macro="" textlink="">
      <xdr:nvSpPr>
        <xdr:cNvPr id="461" name="フローチャート: 判断 460"/>
        <xdr:cNvSpPr/>
      </xdr:nvSpPr>
      <xdr:spPr>
        <a:xfrm>
          <a:off x="104267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154417</xdr:rowOff>
    </xdr:from>
    <xdr:to>
      <xdr:col>50</xdr:col>
      <xdr:colOff>114300</xdr:colOff>
      <xdr:row>97</xdr:row>
      <xdr:rowOff>157640</xdr:rowOff>
    </xdr:to>
    <xdr:cxnSp macro="">
      <xdr:nvCxnSpPr>
        <xdr:cNvPr id="462" name="直線コネクタ 461"/>
        <xdr:cNvCxnSpPr/>
      </xdr:nvCxnSpPr>
      <xdr:spPr>
        <a:xfrm flipV="1">
          <a:off x="8750300" y="16785067"/>
          <a:ext cx="889000" cy="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85375</xdr:rowOff>
    </xdr:from>
    <xdr:to>
      <xdr:col>50</xdr:col>
      <xdr:colOff>165100</xdr:colOff>
      <xdr:row>98</xdr:row>
      <xdr:rowOff>15525</xdr:rowOff>
    </xdr:to>
    <xdr:sp macro="" textlink="">
      <xdr:nvSpPr>
        <xdr:cNvPr id="463" name="フローチャート: 判断 462"/>
        <xdr:cNvSpPr/>
      </xdr:nvSpPr>
      <xdr:spPr>
        <a:xfrm>
          <a:off x="9588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32052</xdr:rowOff>
    </xdr:from>
    <xdr:ext cx="534377" cy="259045"/>
    <xdr:sp macro="" textlink="">
      <xdr:nvSpPr>
        <xdr:cNvPr id="464" name="テキスト ボックス 463"/>
        <xdr:cNvSpPr txBox="1"/>
      </xdr:nvSpPr>
      <xdr:spPr>
        <a:xfrm>
          <a:off x="9372111" y="1649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154088</xdr:rowOff>
    </xdr:from>
    <xdr:to>
      <xdr:col>45</xdr:col>
      <xdr:colOff>177800</xdr:colOff>
      <xdr:row>97</xdr:row>
      <xdr:rowOff>157640</xdr:rowOff>
    </xdr:to>
    <xdr:cxnSp macro="">
      <xdr:nvCxnSpPr>
        <xdr:cNvPr id="465" name="直線コネクタ 464"/>
        <xdr:cNvCxnSpPr/>
      </xdr:nvCxnSpPr>
      <xdr:spPr>
        <a:xfrm>
          <a:off x="7861300" y="16784738"/>
          <a:ext cx="889000" cy="3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71952</xdr:rowOff>
    </xdr:from>
    <xdr:to>
      <xdr:col>46</xdr:col>
      <xdr:colOff>38100</xdr:colOff>
      <xdr:row>98</xdr:row>
      <xdr:rowOff>2102</xdr:rowOff>
    </xdr:to>
    <xdr:sp macro="" textlink="">
      <xdr:nvSpPr>
        <xdr:cNvPr id="466" name="フローチャート: 判断 465"/>
        <xdr:cNvSpPr/>
      </xdr:nvSpPr>
      <xdr:spPr>
        <a:xfrm>
          <a:off x="8699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18629</xdr:rowOff>
    </xdr:from>
    <xdr:ext cx="534377" cy="259045"/>
    <xdr:sp macro="" textlink="">
      <xdr:nvSpPr>
        <xdr:cNvPr id="467" name="テキスト ボックス 466"/>
        <xdr:cNvSpPr txBox="1"/>
      </xdr:nvSpPr>
      <xdr:spPr>
        <a:xfrm>
          <a:off x="8483111" y="164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154088</xdr:rowOff>
    </xdr:from>
    <xdr:to>
      <xdr:col>41</xdr:col>
      <xdr:colOff>50800</xdr:colOff>
      <xdr:row>98</xdr:row>
      <xdr:rowOff>15661</xdr:rowOff>
    </xdr:to>
    <xdr:cxnSp macro="">
      <xdr:nvCxnSpPr>
        <xdr:cNvPr id="468" name="直線コネクタ 467"/>
        <xdr:cNvCxnSpPr/>
      </xdr:nvCxnSpPr>
      <xdr:spPr>
        <a:xfrm flipV="1">
          <a:off x="6972300" y="16784738"/>
          <a:ext cx="889000" cy="3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45540</xdr:rowOff>
    </xdr:from>
    <xdr:to>
      <xdr:col>41</xdr:col>
      <xdr:colOff>101600</xdr:colOff>
      <xdr:row>97</xdr:row>
      <xdr:rowOff>147140</xdr:rowOff>
    </xdr:to>
    <xdr:sp macro="" textlink="">
      <xdr:nvSpPr>
        <xdr:cNvPr id="469" name="フローチャート: 判断 468"/>
        <xdr:cNvSpPr/>
      </xdr:nvSpPr>
      <xdr:spPr>
        <a:xfrm>
          <a:off x="7810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163667</xdr:rowOff>
    </xdr:from>
    <xdr:ext cx="534377" cy="259045"/>
    <xdr:sp macro="" textlink="">
      <xdr:nvSpPr>
        <xdr:cNvPr id="470" name="テキスト ボックス 469"/>
        <xdr:cNvSpPr txBox="1"/>
      </xdr:nvSpPr>
      <xdr:spPr>
        <a:xfrm>
          <a:off x="7594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38457</xdr:rowOff>
    </xdr:from>
    <xdr:to>
      <xdr:col>36</xdr:col>
      <xdr:colOff>165100</xdr:colOff>
      <xdr:row>97</xdr:row>
      <xdr:rowOff>140057</xdr:rowOff>
    </xdr:to>
    <xdr:sp macro="" textlink="">
      <xdr:nvSpPr>
        <xdr:cNvPr id="471" name="フローチャート: 判断 470"/>
        <xdr:cNvSpPr/>
      </xdr:nvSpPr>
      <xdr:spPr>
        <a:xfrm>
          <a:off x="6921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156584</xdr:rowOff>
    </xdr:from>
    <xdr:ext cx="534377" cy="259045"/>
    <xdr:sp macro="" textlink="">
      <xdr:nvSpPr>
        <xdr:cNvPr id="472" name="テキスト ボックス 471"/>
        <xdr:cNvSpPr txBox="1"/>
      </xdr:nvSpPr>
      <xdr:spPr>
        <a:xfrm>
          <a:off x="6705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128521</xdr:rowOff>
    </xdr:from>
    <xdr:to>
      <xdr:col>55</xdr:col>
      <xdr:colOff>50800</xdr:colOff>
      <xdr:row>98</xdr:row>
      <xdr:rowOff>58671</xdr:rowOff>
    </xdr:to>
    <xdr:sp macro="" textlink="">
      <xdr:nvSpPr>
        <xdr:cNvPr id="478" name="楕円 477"/>
        <xdr:cNvSpPr/>
      </xdr:nvSpPr>
      <xdr:spPr>
        <a:xfrm>
          <a:off x="10426700" y="1675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58375</xdr:rowOff>
    </xdr:from>
    <xdr:ext cx="534377" cy="259045"/>
    <xdr:sp macro="" textlink="">
      <xdr:nvSpPr>
        <xdr:cNvPr id="479" name="土木費該当値テキスト"/>
        <xdr:cNvSpPr txBox="1"/>
      </xdr:nvSpPr>
      <xdr:spPr>
        <a:xfrm>
          <a:off x="10528300" y="1668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103617</xdr:rowOff>
    </xdr:from>
    <xdr:to>
      <xdr:col>50</xdr:col>
      <xdr:colOff>165100</xdr:colOff>
      <xdr:row>98</xdr:row>
      <xdr:rowOff>33767</xdr:rowOff>
    </xdr:to>
    <xdr:sp macro="" textlink="">
      <xdr:nvSpPr>
        <xdr:cNvPr id="480" name="楕円 479"/>
        <xdr:cNvSpPr/>
      </xdr:nvSpPr>
      <xdr:spPr>
        <a:xfrm>
          <a:off x="9588500" y="1673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24894</xdr:rowOff>
    </xdr:from>
    <xdr:ext cx="534377" cy="259045"/>
    <xdr:sp macro="" textlink="">
      <xdr:nvSpPr>
        <xdr:cNvPr id="481" name="テキスト ボックス 480"/>
        <xdr:cNvSpPr txBox="1"/>
      </xdr:nvSpPr>
      <xdr:spPr>
        <a:xfrm>
          <a:off x="9372111" y="1682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106840</xdr:rowOff>
    </xdr:from>
    <xdr:to>
      <xdr:col>46</xdr:col>
      <xdr:colOff>38100</xdr:colOff>
      <xdr:row>98</xdr:row>
      <xdr:rowOff>36990</xdr:rowOff>
    </xdr:to>
    <xdr:sp macro="" textlink="">
      <xdr:nvSpPr>
        <xdr:cNvPr id="482" name="楕円 481"/>
        <xdr:cNvSpPr/>
      </xdr:nvSpPr>
      <xdr:spPr>
        <a:xfrm>
          <a:off x="8699500" y="1673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28117</xdr:rowOff>
    </xdr:from>
    <xdr:ext cx="534377" cy="259045"/>
    <xdr:sp macro="" textlink="">
      <xdr:nvSpPr>
        <xdr:cNvPr id="483" name="テキスト ボックス 482"/>
        <xdr:cNvSpPr txBox="1"/>
      </xdr:nvSpPr>
      <xdr:spPr>
        <a:xfrm>
          <a:off x="8483111" y="16830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103288</xdr:rowOff>
    </xdr:from>
    <xdr:to>
      <xdr:col>41</xdr:col>
      <xdr:colOff>101600</xdr:colOff>
      <xdr:row>98</xdr:row>
      <xdr:rowOff>33438</xdr:rowOff>
    </xdr:to>
    <xdr:sp macro="" textlink="">
      <xdr:nvSpPr>
        <xdr:cNvPr id="484" name="楕円 483"/>
        <xdr:cNvSpPr/>
      </xdr:nvSpPr>
      <xdr:spPr>
        <a:xfrm>
          <a:off x="7810500" y="1673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24565</xdr:rowOff>
    </xdr:from>
    <xdr:ext cx="534377" cy="259045"/>
    <xdr:sp macro="" textlink="">
      <xdr:nvSpPr>
        <xdr:cNvPr id="485" name="テキスト ボックス 484"/>
        <xdr:cNvSpPr txBox="1"/>
      </xdr:nvSpPr>
      <xdr:spPr>
        <a:xfrm>
          <a:off x="7594111" y="16826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136311</xdr:rowOff>
    </xdr:from>
    <xdr:to>
      <xdr:col>36</xdr:col>
      <xdr:colOff>165100</xdr:colOff>
      <xdr:row>98</xdr:row>
      <xdr:rowOff>66461</xdr:rowOff>
    </xdr:to>
    <xdr:sp macro="" textlink="">
      <xdr:nvSpPr>
        <xdr:cNvPr id="486" name="楕円 485"/>
        <xdr:cNvSpPr/>
      </xdr:nvSpPr>
      <xdr:spPr>
        <a:xfrm>
          <a:off x="6921500" y="1676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57588</xdr:rowOff>
    </xdr:from>
    <xdr:ext cx="534377" cy="259045"/>
    <xdr:sp macro="" textlink="">
      <xdr:nvSpPr>
        <xdr:cNvPr id="487" name="テキスト ボックス 486"/>
        <xdr:cNvSpPr txBox="1"/>
      </xdr:nvSpPr>
      <xdr:spPr>
        <a:xfrm>
          <a:off x="6705111" y="1685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9" name="直線コネクタ 49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0" name="テキスト ボックス 499"/>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2" name="テキスト ボックス 50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4" name="テキスト ボックス 50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5" name="直線コネクタ 50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6" name="テキスト ボックス 50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31389</xdr:rowOff>
    </xdr:from>
    <xdr:to>
      <xdr:col>85</xdr:col>
      <xdr:colOff>126364</xdr:colOff>
      <xdr:row>39</xdr:row>
      <xdr:rowOff>55621</xdr:rowOff>
    </xdr:to>
    <xdr:cxnSp macro="">
      <xdr:nvCxnSpPr>
        <xdr:cNvPr id="510" name="直線コネクタ 509"/>
        <xdr:cNvCxnSpPr/>
      </xdr:nvCxnSpPr>
      <xdr:spPr>
        <a:xfrm flipV="1">
          <a:off x="16317595" y="5517789"/>
          <a:ext cx="1269" cy="1224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59448</xdr:rowOff>
    </xdr:from>
    <xdr:ext cx="469744" cy="259045"/>
    <xdr:sp macro="" textlink="">
      <xdr:nvSpPr>
        <xdr:cNvPr id="511" name="消防費最小値テキスト"/>
        <xdr:cNvSpPr txBox="1"/>
      </xdr:nvSpPr>
      <xdr:spPr>
        <a:xfrm>
          <a:off x="16370300" y="674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55621</xdr:rowOff>
    </xdr:from>
    <xdr:to>
      <xdr:col>86</xdr:col>
      <xdr:colOff>25400</xdr:colOff>
      <xdr:row>39</xdr:row>
      <xdr:rowOff>55621</xdr:rowOff>
    </xdr:to>
    <xdr:cxnSp macro="">
      <xdr:nvCxnSpPr>
        <xdr:cNvPr id="512" name="直線コネクタ 511"/>
        <xdr:cNvCxnSpPr/>
      </xdr:nvCxnSpPr>
      <xdr:spPr>
        <a:xfrm>
          <a:off x="16230600" y="674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149516</xdr:rowOff>
    </xdr:from>
    <xdr:ext cx="534377" cy="259045"/>
    <xdr:sp macro="" textlink="">
      <xdr:nvSpPr>
        <xdr:cNvPr id="513" name="消防費最大値テキスト"/>
        <xdr:cNvSpPr txBox="1"/>
      </xdr:nvSpPr>
      <xdr:spPr>
        <a:xfrm>
          <a:off x="16370300" y="52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31389</xdr:rowOff>
    </xdr:from>
    <xdr:to>
      <xdr:col>86</xdr:col>
      <xdr:colOff>25400</xdr:colOff>
      <xdr:row>32</xdr:row>
      <xdr:rowOff>31389</xdr:rowOff>
    </xdr:to>
    <xdr:cxnSp macro="">
      <xdr:nvCxnSpPr>
        <xdr:cNvPr id="514" name="直線コネクタ 513"/>
        <xdr:cNvCxnSpPr/>
      </xdr:nvCxnSpPr>
      <xdr:spPr>
        <a:xfrm>
          <a:off x="16230600" y="551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155382</xdr:rowOff>
    </xdr:from>
    <xdr:to>
      <xdr:col>85</xdr:col>
      <xdr:colOff>127000</xdr:colOff>
      <xdr:row>37</xdr:row>
      <xdr:rowOff>164388</xdr:rowOff>
    </xdr:to>
    <xdr:cxnSp macro="">
      <xdr:nvCxnSpPr>
        <xdr:cNvPr id="515" name="直線コネクタ 514"/>
        <xdr:cNvCxnSpPr/>
      </xdr:nvCxnSpPr>
      <xdr:spPr>
        <a:xfrm flipV="1">
          <a:off x="15481300" y="6499032"/>
          <a:ext cx="838200" cy="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66423</xdr:rowOff>
    </xdr:from>
    <xdr:ext cx="534377" cy="259045"/>
    <xdr:sp macro="" textlink="">
      <xdr:nvSpPr>
        <xdr:cNvPr id="516" name="消防費平均値テキスト"/>
        <xdr:cNvSpPr txBox="1"/>
      </xdr:nvSpPr>
      <xdr:spPr>
        <a:xfrm>
          <a:off x="16370300" y="6238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43546</xdr:rowOff>
    </xdr:from>
    <xdr:to>
      <xdr:col>85</xdr:col>
      <xdr:colOff>177800</xdr:colOff>
      <xdr:row>37</xdr:row>
      <xdr:rowOff>145146</xdr:rowOff>
    </xdr:to>
    <xdr:sp macro="" textlink="">
      <xdr:nvSpPr>
        <xdr:cNvPr id="517" name="フローチャート: 判断 516"/>
        <xdr:cNvSpPr/>
      </xdr:nvSpPr>
      <xdr:spPr>
        <a:xfrm>
          <a:off x="162687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164388</xdr:rowOff>
    </xdr:from>
    <xdr:to>
      <xdr:col>81</xdr:col>
      <xdr:colOff>50800</xdr:colOff>
      <xdr:row>38</xdr:row>
      <xdr:rowOff>11775</xdr:rowOff>
    </xdr:to>
    <xdr:cxnSp macro="">
      <xdr:nvCxnSpPr>
        <xdr:cNvPr id="518" name="直線コネクタ 517"/>
        <xdr:cNvCxnSpPr/>
      </xdr:nvCxnSpPr>
      <xdr:spPr>
        <a:xfrm flipV="1">
          <a:off x="14592300" y="6508038"/>
          <a:ext cx="889000" cy="1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55525</xdr:rowOff>
    </xdr:from>
    <xdr:to>
      <xdr:col>81</xdr:col>
      <xdr:colOff>101600</xdr:colOff>
      <xdr:row>37</xdr:row>
      <xdr:rowOff>157125</xdr:rowOff>
    </xdr:to>
    <xdr:sp macro="" textlink="">
      <xdr:nvSpPr>
        <xdr:cNvPr id="519" name="フローチャート: 判断 518"/>
        <xdr:cNvSpPr/>
      </xdr:nvSpPr>
      <xdr:spPr>
        <a:xfrm>
          <a:off x="15430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2202</xdr:rowOff>
    </xdr:from>
    <xdr:ext cx="534377" cy="259045"/>
    <xdr:sp macro="" textlink="">
      <xdr:nvSpPr>
        <xdr:cNvPr id="520" name="テキスト ボックス 519"/>
        <xdr:cNvSpPr txBox="1"/>
      </xdr:nvSpPr>
      <xdr:spPr>
        <a:xfrm>
          <a:off x="15214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11775</xdr:rowOff>
    </xdr:from>
    <xdr:to>
      <xdr:col>76</xdr:col>
      <xdr:colOff>114300</xdr:colOff>
      <xdr:row>38</xdr:row>
      <xdr:rowOff>15067</xdr:rowOff>
    </xdr:to>
    <xdr:cxnSp macro="">
      <xdr:nvCxnSpPr>
        <xdr:cNvPr id="521" name="直線コネクタ 520"/>
        <xdr:cNvCxnSpPr/>
      </xdr:nvCxnSpPr>
      <xdr:spPr>
        <a:xfrm flipV="1">
          <a:off x="13703300" y="6526875"/>
          <a:ext cx="8890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80487</xdr:rowOff>
    </xdr:from>
    <xdr:to>
      <xdr:col>76</xdr:col>
      <xdr:colOff>165100</xdr:colOff>
      <xdr:row>38</xdr:row>
      <xdr:rowOff>10637</xdr:rowOff>
    </xdr:to>
    <xdr:sp macro="" textlink="">
      <xdr:nvSpPr>
        <xdr:cNvPr id="522" name="フローチャート: 判断 521"/>
        <xdr:cNvSpPr/>
      </xdr:nvSpPr>
      <xdr:spPr>
        <a:xfrm>
          <a:off x="14541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27164</xdr:rowOff>
    </xdr:from>
    <xdr:ext cx="534377" cy="259045"/>
    <xdr:sp macro="" textlink="">
      <xdr:nvSpPr>
        <xdr:cNvPr id="523" name="テキスト ボックス 522"/>
        <xdr:cNvSpPr txBox="1"/>
      </xdr:nvSpPr>
      <xdr:spPr>
        <a:xfrm>
          <a:off x="14325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170973</xdr:rowOff>
    </xdr:from>
    <xdr:to>
      <xdr:col>71</xdr:col>
      <xdr:colOff>177800</xdr:colOff>
      <xdr:row>38</xdr:row>
      <xdr:rowOff>15067</xdr:rowOff>
    </xdr:to>
    <xdr:cxnSp macro="">
      <xdr:nvCxnSpPr>
        <xdr:cNvPr id="524" name="直線コネクタ 523"/>
        <xdr:cNvCxnSpPr/>
      </xdr:nvCxnSpPr>
      <xdr:spPr>
        <a:xfrm>
          <a:off x="12814300" y="6514623"/>
          <a:ext cx="889000" cy="1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25" name="フローチャート: 判断 524"/>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46641</xdr:rowOff>
    </xdr:from>
    <xdr:ext cx="534377" cy="259045"/>
    <xdr:sp macro="" textlink="">
      <xdr:nvSpPr>
        <xdr:cNvPr id="526" name="テキスト ボックス 525"/>
        <xdr:cNvSpPr txBox="1"/>
      </xdr:nvSpPr>
      <xdr:spPr>
        <a:xfrm>
          <a:off x="13436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27" name="フローチャート: 判断 526"/>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75034</xdr:rowOff>
    </xdr:from>
    <xdr:ext cx="534377" cy="259045"/>
    <xdr:sp macro="" textlink="">
      <xdr:nvSpPr>
        <xdr:cNvPr id="528" name="テキスト ボックス 527"/>
        <xdr:cNvSpPr txBox="1"/>
      </xdr:nvSpPr>
      <xdr:spPr>
        <a:xfrm>
          <a:off x="12547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104582</xdr:rowOff>
    </xdr:from>
    <xdr:to>
      <xdr:col>85</xdr:col>
      <xdr:colOff>177800</xdr:colOff>
      <xdr:row>38</xdr:row>
      <xdr:rowOff>34732</xdr:rowOff>
    </xdr:to>
    <xdr:sp macro="" textlink="">
      <xdr:nvSpPr>
        <xdr:cNvPr id="534" name="楕円 533"/>
        <xdr:cNvSpPr/>
      </xdr:nvSpPr>
      <xdr:spPr>
        <a:xfrm>
          <a:off x="16268700" y="644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83009</xdr:rowOff>
    </xdr:from>
    <xdr:ext cx="534377" cy="259045"/>
    <xdr:sp macro="" textlink="">
      <xdr:nvSpPr>
        <xdr:cNvPr id="535" name="消防費該当値テキスト"/>
        <xdr:cNvSpPr txBox="1"/>
      </xdr:nvSpPr>
      <xdr:spPr>
        <a:xfrm>
          <a:off x="16370300" y="642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113589</xdr:rowOff>
    </xdr:from>
    <xdr:to>
      <xdr:col>81</xdr:col>
      <xdr:colOff>101600</xdr:colOff>
      <xdr:row>38</xdr:row>
      <xdr:rowOff>43738</xdr:rowOff>
    </xdr:to>
    <xdr:sp macro="" textlink="">
      <xdr:nvSpPr>
        <xdr:cNvPr id="536" name="楕円 535"/>
        <xdr:cNvSpPr/>
      </xdr:nvSpPr>
      <xdr:spPr>
        <a:xfrm>
          <a:off x="15430500" y="64572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34865</xdr:rowOff>
    </xdr:from>
    <xdr:ext cx="534377" cy="259045"/>
    <xdr:sp macro="" textlink="">
      <xdr:nvSpPr>
        <xdr:cNvPr id="537" name="テキスト ボックス 536"/>
        <xdr:cNvSpPr txBox="1"/>
      </xdr:nvSpPr>
      <xdr:spPr>
        <a:xfrm>
          <a:off x="15214111" y="654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132425</xdr:rowOff>
    </xdr:from>
    <xdr:to>
      <xdr:col>76</xdr:col>
      <xdr:colOff>165100</xdr:colOff>
      <xdr:row>38</xdr:row>
      <xdr:rowOff>62575</xdr:rowOff>
    </xdr:to>
    <xdr:sp macro="" textlink="">
      <xdr:nvSpPr>
        <xdr:cNvPr id="538" name="楕円 537"/>
        <xdr:cNvSpPr/>
      </xdr:nvSpPr>
      <xdr:spPr>
        <a:xfrm>
          <a:off x="14541500" y="647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53702</xdr:rowOff>
    </xdr:from>
    <xdr:ext cx="534377" cy="259045"/>
    <xdr:sp macro="" textlink="">
      <xdr:nvSpPr>
        <xdr:cNvPr id="539" name="テキスト ボックス 538"/>
        <xdr:cNvSpPr txBox="1"/>
      </xdr:nvSpPr>
      <xdr:spPr>
        <a:xfrm>
          <a:off x="14325111" y="656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135717</xdr:rowOff>
    </xdr:from>
    <xdr:to>
      <xdr:col>72</xdr:col>
      <xdr:colOff>38100</xdr:colOff>
      <xdr:row>38</xdr:row>
      <xdr:rowOff>65867</xdr:rowOff>
    </xdr:to>
    <xdr:sp macro="" textlink="">
      <xdr:nvSpPr>
        <xdr:cNvPr id="540" name="楕円 539"/>
        <xdr:cNvSpPr/>
      </xdr:nvSpPr>
      <xdr:spPr>
        <a:xfrm>
          <a:off x="13652500" y="647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56994</xdr:rowOff>
    </xdr:from>
    <xdr:ext cx="534377" cy="259045"/>
    <xdr:sp macro="" textlink="">
      <xdr:nvSpPr>
        <xdr:cNvPr id="541" name="テキスト ボックス 540"/>
        <xdr:cNvSpPr txBox="1"/>
      </xdr:nvSpPr>
      <xdr:spPr>
        <a:xfrm>
          <a:off x="13436111" y="657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120173</xdr:rowOff>
    </xdr:from>
    <xdr:to>
      <xdr:col>67</xdr:col>
      <xdr:colOff>101600</xdr:colOff>
      <xdr:row>38</xdr:row>
      <xdr:rowOff>50323</xdr:rowOff>
    </xdr:to>
    <xdr:sp macro="" textlink="">
      <xdr:nvSpPr>
        <xdr:cNvPr id="542" name="楕円 541"/>
        <xdr:cNvSpPr/>
      </xdr:nvSpPr>
      <xdr:spPr>
        <a:xfrm>
          <a:off x="12763500" y="646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41450</xdr:rowOff>
    </xdr:from>
    <xdr:ext cx="534377" cy="259045"/>
    <xdr:sp macro="" textlink="">
      <xdr:nvSpPr>
        <xdr:cNvPr id="543" name="テキスト ボックス 542"/>
        <xdr:cNvSpPr txBox="1"/>
      </xdr:nvSpPr>
      <xdr:spPr>
        <a:xfrm>
          <a:off x="12547111" y="655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6" name="テキスト ボックス 555"/>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8" name="テキスト ボックス 557"/>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0" name="テキスト ボックス 559"/>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2" name="テキスト ボックス 561"/>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104632</xdr:rowOff>
    </xdr:from>
    <xdr:to>
      <xdr:col>85</xdr:col>
      <xdr:colOff>126364</xdr:colOff>
      <xdr:row>58</xdr:row>
      <xdr:rowOff>127722</xdr:rowOff>
    </xdr:to>
    <xdr:cxnSp macro="">
      <xdr:nvCxnSpPr>
        <xdr:cNvPr id="566" name="直線コネクタ 565"/>
        <xdr:cNvCxnSpPr/>
      </xdr:nvCxnSpPr>
      <xdr:spPr>
        <a:xfrm flipV="1">
          <a:off x="16317595" y="8848582"/>
          <a:ext cx="1269" cy="1223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131549</xdr:rowOff>
    </xdr:from>
    <xdr:ext cx="534377" cy="259045"/>
    <xdr:sp macro="" textlink="">
      <xdr:nvSpPr>
        <xdr:cNvPr id="567" name="教育費最小値テキスト"/>
        <xdr:cNvSpPr txBox="1"/>
      </xdr:nvSpPr>
      <xdr:spPr>
        <a:xfrm>
          <a:off x="16370300" y="1007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127722</xdr:rowOff>
    </xdr:from>
    <xdr:to>
      <xdr:col>86</xdr:col>
      <xdr:colOff>25400</xdr:colOff>
      <xdr:row>58</xdr:row>
      <xdr:rowOff>127722</xdr:rowOff>
    </xdr:to>
    <xdr:cxnSp macro="">
      <xdr:nvCxnSpPr>
        <xdr:cNvPr id="568" name="直線コネクタ 567"/>
        <xdr:cNvCxnSpPr/>
      </xdr:nvCxnSpPr>
      <xdr:spPr>
        <a:xfrm>
          <a:off x="16230600" y="1007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51309</xdr:rowOff>
    </xdr:from>
    <xdr:ext cx="534377" cy="259045"/>
    <xdr:sp macro="" textlink="">
      <xdr:nvSpPr>
        <xdr:cNvPr id="569" name="教育費最大値テキスト"/>
        <xdr:cNvSpPr txBox="1"/>
      </xdr:nvSpPr>
      <xdr:spPr>
        <a:xfrm>
          <a:off x="16370300" y="862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104632</xdr:rowOff>
    </xdr:from>
    <xdr:to>
      <xdr:col>86</xdr:col>
      <xdr:colOff>25400</xdr:colOff>
      <xdr:row>51</xdr:row>
      <xdr:rowOff>104632</xdr:rowOff>
    </xdr:to>
    <xdr:cxnSp macro="">
      <xdr:nvCxnSpPr>
        <xdr:cNvPr id="570" name="直線コネクタ 569"/>
        <xdr:cNvCxnSpPr/>
      </xdr:nvCxnSpPr>
      <xdr:spPr>
        <a:xfrm>
          <a:off x="16230600" y="884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80973</xdr:rowOff>
    </xdr:from>
    <xdr:to>
      <xdr:col>85</xdr:col>
      <xdr:colOff>127000</xdr:colOff>
      <xdr:row>57</xdr:row>
      <xdr:rowOff>36602</xdr:rowOff>
    </xdr:to>
    <xdr:cxnSp macro="">
      <xdr:nvCxnSpPr>
        <xdr:cNvPr id="571" name="直線コネクタ 570"/>
        <xdr:cNvCxnSpPr/>
      </xdr:nvCxnSpPr>
      <xdr:spPr>
        <a:xfrm flipV="1">
          <a:off x="15481300" y="9510723"/>
          <a:ext cx="838200" cy="29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67944</xdr:rowOff>
    </xdr:from>
    <xdr:ext cx="534377" cy="259045"/>
    <xdr:sp macro="" textlink="">
      <xdr:nvSpPr>
        <xdr:cNvPr id="572" name="教育費平均値テキスト"/>
        <xdr:cNvSpPr txBox="1"/>
      </xdr:nvSpPr>
      <xdr:spPr>
        <a:xfrm>
          <a:off x="16370300" y="94976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89517</xdr:rowOff>
    </xdr:from>
    <xdr:to>
      <xdr:col>85</xdr:col>
      <xdr:colOff>177800</xdr:colOff>
      <xdr:row>56</xdr:row>
      <xdr:rowOff>19667</xdr:rowOff>
    </xdr:to>
    <xdr:sp macro="" textlink="">
      <xdr:nvSpPr>
        <xdr:cNvPr id="573" name="フローチャート: 判断 572"/>
        <xdr:cNvSpPr/>
      </xdr:nvSpPr>
      <xdr:spPr>
        <a:xfrm>
          <a:off x="16268700" y="951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36602</xdr:rowOff>
    </xdr:from>
    <xdr:to>
      <xdr:col>81</xdr:col>
      <xdr:colOff>50800</xdr:colOff>
      <xdr:row>57</xdr:row>
      <xdr:rowOff>160320</xdr:rowOff>
    </xdr:to>
    <xdr:cxnSp macro="">
      <xdr:nvCxnSpPr>
        <xdr:cNvPr id="574" name="直線コネクタ 573"/>
        <xdr:cNvCxnSpPr/>
      </xdr:nvCxnSpPr>
      <xdr:spPr>
        <a:xfrm flipV="1">
          <a:off x="14592300" y="9809252"/>
          <a:ext cx="889000" cy="12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125293</xdr:rowOff>
    </xdr:from>
    <xdr:to>
      <xdr:col>81</xdr:col>
      <xdr:colOff>101600</xdr:colOff>
      <xdr:row>56</xdr:row>
      <xdr:rowOff>55443</xdr:rowOff>
    </xdr:to>
    <xdr:sp macro="" textlink="">
      <xdr:nvSpPr>
        <xdr:cNvPr id="575" name="フローチャート: 判断 574"/>
        <xdr:cNvSpPr/>
      </xdr:nvSpPr>
      <xdr:spPr>
        <a:xfrm>
          <a:off x="15430500" y="95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71970</xdr:rowOff>
    </xdr:from>
    <xdr:ext cx="534377" cy="259045"/>
    <xdr:sp macro="" textlink="">
      <xdr:nvSpPr>
        <xdr:cNvPr id="576" name="テキスト ボックス 575"/>
        <xdr:cNvSpPr txBox="1"/>
      </xdr:nvSpPr>
      <xdr:spPr>
        <a:xfrm>
          <a:off x="15214111" y="933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108907</xdr:rowOff>
    </xdr:from>
    <xdr:to>
      <xdr:col>76</xdr:col>
      <xdr:colOff>114300</xdr:colOff>
      <xdr:row>57</xdr:row>
      <xdr:rowOff>160320</xdr:rowOff>
    </xdr:to>
    <xdr:cxnSp macro="">
      <xdr:nvCxnSpPr>
        <xdr:cNvPr id="577" name="直線コネクタ 576"/>
        <xdr:cNvCxnSpPr/>
      </xdr:nvCxnSpPr>
      <xdr:spPr>
        <a:xfrm>
          <a:off x="13703300" y="9881557"/>
          <a:ext cx="889000" cy="5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102547</xdr:rowOff>
    </xdr:from>
    <xdr:to>
      <xdr:col>76</xdr:col>
      <xdr:colOff>165100</xdr:colOff>
      <xdr:row>56</xdr:row>
      <xdr:rowOff>32697</xdr:rowOff>
    </xdr:to>
    <xdr:sp macro="" textlink="">
      <xdr:nvSpPr>
        <xdr:cNvPr id="578" name="フローチャート: 判断 577"/>
        <xdr:cNvSpPr/>
      </xdr:nvSpPr>
      <xdr:spPr>
        <a:xfrm>
          <a:off x="14541500" y="953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49224</xdr:rowOff>
    </xdr:from>
    <xdr:ext cx="534377" cy="259045"/>
    <xdr:sp macro="" textlink="">
      <xdr:nvSpPr>
        <xdr:cNvPr id="579" name="テキスト ボックス 578"/>
        <xdr:cNvSpPr txBox="1"/>
      </xdr:nvSpPr>
      <xdr:spPr>
        <a:xfrm>
          <a:off x="14325111" y="930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106782</xdr:rowOff>
    </xdr:from>
    <xdr:to>
      <xdr:col>71</xdr:col>
      <xdr:colOff>177800</xdr:colOff>
      <xdr:row>57</xdr:row>
      <xdr:rowOff>108907</xdr:rowOff>
    </xdr:to>
    <xdr:cxnSp macro="">
      <xdr:nvCxnSpPr>
        <xdr:cNvPr id="580" name="直線コネクタ 579"/>
        <xdr:cNvCxnSpPr/>
      </xdr:nvCxnSpPr>
      <xdr:spPr>
        <a:xfrm>
          <a:off x="12814300" y="9879432"/>
          <a:ext cx="889000" cy="2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169527</xdr:rowOff>
    </xdr:from>
    <xdr:to>
      <xdr:col>72</xdr:col>
      <xdr:colOff>38100</xdr:colOff>
      <xdr:row>55</xdr:row>
      <xdr:rowOff>99677</xdr:rowOff>
    </xdr:to>
    <xdr:sp macro="" textlink="">
      <xdr:nvSpPr>
        <xdr:cNvPr id="581" name="フローチャート: 判断 580"/>
        <xdr:cNvSpPr/>
      </xdr:nvSpPr>
      <xdr:spPr>
        <a:xfrm>
          <a:off x="13652500" y="942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116204</xdr:rowOff>
    </xdr:from>
    <xdr:ext cx="534377" cy="259045"/>
    <xdr:sp macro="" textlink="">
      <xdr:nvSpPr>
        <xdr:cNvPr id="582" name="テキスト ボックス 581"/>
        <xdr:cNvSpPr txBox="1"/>
      </xdr:nvSpPr>
      <xdr:spPr>
        <a:xfrm>
          <a:off x="13436111" y="920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8067</xdr:rowOff>
    </xdr:from>
    <xdr:to>
      <xdr:col>67</xdr:col>
      <xdr:colOff>101600</xdr:colOff>
      <xdr:row>55</xdr:row>
      <xdr:rowOff>109667</xdr:rowOff>
    </xdr:to>
    <xdr:sp macro="" textlink="">
      <xdr:nvSpPr>
        <xdr:cNvPr id="583" name="フローチャート: 判断 582"/>
        <xdr:cNvSpPr/>
      </xdr:nvSpPr>
      <xdr:spPr>
        <a:xfrm>
          <a:off x="12763500" y="943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126194</xdr:rowOff>
    </xdr:from>
    <xdr:ext cx="534377" cy="259045"/>
    <xdr:sp macro="" textlink="">
      <xdr:nvSpPr>
        <xdr:cNvPr id="584" name="テキスト ボックス 583"/>
        <xdr:cNvSpPr txBox="1"/>
      </xdr:nvSpPr>
      <xdr:spPr>
        <a:xfrm>
          <a:off x="12547111" y="921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30173</xdr:rowOff>
    </xdr:from>
    <xdr:to>
      <xdr:col>85</xdr:col>
      <xdr:colOff>177800</xdr:colOff>
      <xdr:row>55</xdr:row>
      <xdr:rowOff>131773</xdr:rowOff>
    </xdr:to>
    <xdr:sp macro="" textlink="">
      <xdr:nvSpPr>
        <xdr:cNvPr id="590" name="楕円 589"/>
        <xdr:cNvSpPr/>
      </xdr:nvSpPr>
      <xdr:spPr>
        <a:xfrm>
          <a:off x="16268700" y="945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53050</xdr:rowOff>
    </xdr:from>
    <xdr:ext cx="534377" cy="259045"/>
    <xdr:sp macro="" textlink="">
      <xdr:nvSpPr>
        <xdr:cNvPr id="591" name="教育費該当値テキスト"/>
        <xdr:cNvSpPr txBox="1"/>
      </xdr:nvSpPr>
      <xdr:spPr>
        <a:xfrm>
          <a:off x="16370300" y="9311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157252</xdr:rowOff>
    </xdr:from>
    <xdr:to>
      <xdr:col>81</xdr:col>
      <xdr:colOff>101600</xdr:colOff>
      <xdr:row>57</xdr:row>
      <xdr:rowOff>87402</xdr:rowOff>
    </xdr:to>
    <xdr:sp macro="" textlink="">
      <xdr:nvSpPr>
        <xdr:cNvPr id="592" name="楕円 591"/>
        <xdr:cNvSpPr/>
      </xdr:nvSpPr>
      <xdr:spPr>
        <a:xfrm>
          <a:off x="15430500" y="975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78529</xdr:rowOff>
    </xdr:from>
    <xdr:ext cx="534377" cy="259045"/>
    <xdr:sp macro="" textlink="">
      <xdr:nvSpPr>
        <xdr:cNvPr id="593" name="テキスト ボックス 592"/>
        <xdr:cNvSpPr txBox="1"/>
      </xdr:nvSpPr>
      <xdr:spPr>
        <a:xfrm>
          <a:off x="15214111" y="985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109520</xdr:rowOff>
    </xdr:from>
    <xdr:to>
      <xdr:col>76</xdr:col>
      <xdr:colOff>165100</xdr:colOff>
      <xdr:row>58</xdr:row>
      <xdr:rowOff>39670</xdr:rowOff>
    </xdr:to>
    <xdr:sp macro="" textlink="">
      <xdr:nvSpPr>
        <xdr:cNvPr id="594" name="楕円 593"/>
        <xdr:cNvSpPr/>
      </xdr:nvSpPr>
      <xdr:spPr>
        <a:xfrm>
          <a:off x="14541500" y="988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30797</xdr:rowOff>
    </xdr:from>
    <xdr:ext cx="534377" cy="259045"/>
    <xdr:sp macro="" textlink="">
      <xdr:nvSpPr>
        <xdr:cNvPr id="595" name="テキスト ボックス 594"/>
        <xdr:cNvSpPr txBox="1"/>
      </xdr:nvSpPr>
      <xdr:spPr>
        <a:xfrm>
          <a:off x="14325111" y="997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58107</xdr:rowOff>
    </xdr:from>
    <xdr:to>
      <xdr:col>72</xdr:col>
      <xdr:colOff>38100</xdr:colOff>
      <xdr:row>57</xdr:row>
      <xdr:rowOff>159707</xdr:rowOff>
    </xdr:to>
    <xdr:sp macro="" textlink="">
      <xdr:nvSpPr>
        <xdr:cNvPr id="596" name="楕円 595"/>
        <xdr:cNvSpPr/>
      </xdr:nvSpPr>
      <xdr:spPr>
        <a:xfrm>
          <a:off x="13652500" y="983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150834</xdr:rowOff>
    </xdr:from>
    <xdr:ext cx="534377" cy="259045"/>
    <xdr:sp macro="" textlink="">
      <xdr:nvSpPr>
        <xdr:cNvPr id="597" name="テキスト ボックス 596"/>
        <xdr:cNvSpPr txBox="1"/>
      </xdr:nvSpPr>
      <xdr:spPr>
        <a:xfrm>
          <a:off x="13436111" y="992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55982</xdr:rowOff>
    </xdr:from>
    <xdr:to>
      <xdr:col>67</xdr:col>
      <xdr:colOff>101600</xdr:colOff>
      <xdr:row>57</xdr:row>
      <xdr:rowOff>157582</xdr:rowOff>
    </xdr:to>
    <xdr:sp macro="" textlink="">
      <xdr:nvSpPr>
        <xdr:cNvPr id="598" name="楕円 597"/>
        <xdr:cNvSpPr/>
      </xdr:nvSpPr>
      <xdr:spPr>
        <a:xfrm>
          <a:off x="12763500" y="982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148709</xdr:rowOff>
    </xdr:from>
    <xdr:ext cx="534377" cy="259045"/>
    <xdr:sp macro="" textlink="">
      <xdr:nvSpPr>
        <xdr:cNvPr id="599" name="テキスト ボックス 598"/>
        <xdr:cNvSpPr txBox="1"/>
      </xdr:nvSpPr>
      <xdr:spPr>
        <a:xfrm>
          <a:off x="12547111" y="992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1" name="テキスト ボックス 61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9" name="テキスト ボックス 61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1" name="テキスト ボックス 62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51363</xdr:rowOff>
    </xdr:from>
    <xdr:to>
      <xdr:col>85</xdr:col>
      <xdr:colOff>126364</xdr:colOff>
      <xdr:row>79</xdr:row>
      <xdr:rowOff>98879</xdr:rowOff>
    </xdr:to>
    <xdr:cxnSp macro="">
      <xdr:nvCxnSpPr>
        <xdr:cNvPr id="625" name="直線コネクタ 624"/>
        <xdr:cNvCxnSpPr/>
      </xdr:nvCxnSpPr>
      <xdr:spPr>
        <a:xfrm flipV="1">
          <a:off x="16317595" y="12052863"/>
          <a:ext cx="1269" cy="159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133585</xdr:rowOff>
    </xdr:from>
    <xdr:ext cx="249299" cy="259045"/>
    <xdr:sp macro="" textlink="">
      <xdr:nvSpPr>
        <xdr:cNvPr id="626" name="災害復旧費最小値テキスト"/>
        <xdr:cNvSpPr txBox="1"/>
      </xdr:nvSpPr>
      <xdr:spPr>
        <a:xfrm>
          <a:off x="16370300" y="13678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7" name="直線コネクタ 626"/>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169490</xdr:rowOff>
    </xdr:from>
    <xdr:ext cx="534377" cy="259045"/>
    <xdr:sp macro="" textlink="">
      <xdr:nvSpPr>
        <xdr:cNvPr id="628" name="災害復旧費最大値テキスト"/>
        <xdr:cNvSpPr txBox="1"/>
      </xdr:nvSpPr>
      <xdr:spPr>
        <a:xfrm>
          <a:off x="16370300" y="1182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51363</xdr:rowOff>
    </xdr:from>
    <xdr:to>
      <xdr:col>86</xdr:col>
      <xdr:colOff>25400</xdr:colOff>
      <xdr:row>70</xdr:row>
      <xdr:rowOff>51363</xdr:rowOff>
    </xdr:to>
    <xdr:cxnSp macro="">
      <xdr:nvCxnSpPr>
        <xdr:cNvPr id="629" name="直線コネクタ 628"/>
        <xdr:cNvCxnSpPr/>
      </xdr:nvCxnSpPr>
      <xdr:spPr>
        <a:xfrm>
          <a:off x="16230600" y="12052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0" name="直線コネクタ 629"/>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51035</xdr:rowOff>
    </xdr:from>
    <xdr:ext cx="378565" cy="259045"/>
    <xdr:sp macro="" textlink="">
      <xdr:nvSpPr>
        <xdr:cNvPr id="631" name="災害復旧費平均値テキスト"/>
        <xdr:cNvSpPr txBox="1"/>
      </xdr:nvSpPr>
      <xdr:spPr>
        <a:xfrm>
          <a:off x="16370300" y="13424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28158</xdr:rowOff>
    </xdr:from>
    <xdr:to>
      <xdr:col>85</xdr:col>
      <xdr:colOff>177800</xdr:colOff>
      <xdr:row>79</xdr:row>
      <xdr:rowOff>129758</xdr:rowOff>
    </xdr:to>
    <xdr:sp macro="" textlink="">
      <xdr:nvSpPr>
        <xdr:cNvPr id="632" name="フローチャート: 判断 631"/>
        <xdr:cNvSpPr/>
      </xdr:nvSpPr>
      <xdr:spPr>
        <a:xfrm>
          <a:off x="162687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3" name="直線コネクタ 632"/>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34199</xdr:rowOff>
    </xdr:from>
    <xdr:to>
      <xdr:col>81</xdr:col>
      <xdr:colOff>101600</xdr:colOff>
      <xdr:row>79</xdr:row>
      <xdr:rowOff>135799</xdr:rowOff>
    </xdr:to>
    <xdr:sp macro="" textlink="">
      <xdr:nvSpPr>
        <xdr:cNvPr id="634" name="フローチャート: 判断 633"/>
        <xdr:cNvSpPr/>
      </xdr:nvSpPr>
      <xdr:spPr>
        <a:xfrm>
          <a:off x="15430500" y="1357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152326</xdr:rowOff>
    </xdr:from>
    <xdr:ext cx="378565" cy="259045"/>
    <xdr:sp macro="" textlink="">
      <xdr:nvSpPr>
        <xdr:cNvPr id="635" name="テキスト ボックス 634"/>
        <xdr:cNvSpPr txBox="1"/>
      </xdr:nvSpPr>
      <xdr:spPr>
        <a:xfrm>
          <a:off x="15292017" y="13353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6" name="直線コネクタ 635"/>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33220</xdr:rowOff>
    </xdr:from>
    <xdr:to>
      <xdr:col>76</xdr:col>
      <xdr:colOff>165100</xdr:colOff>
      <xdr:row>79</xdr:row>
      <xdr:rowOff>134820</xdr:rowOff>
    </xdr:to>
    <xdr:sp macro="" textlink="">
      <xdr:nvSpPr>
        <xdr:cNvPr id="637" name="フローチャート: 判断 636"/>
        <xdr:cNvSpPr/>
      </xdr:nvSpPr>
      <xdr:spPr>
        <a:xfrm>
          <a:off x="14541500" y="1357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151347</xdr:rowOff>
    </xdr:from>
    <xdr:ext cx="378565" cy="259045"/>
    <xdr:sp macro="" textlink="">
      <xdr:nvSpPr>
        <xdr:cNvPr id="638" name="テキスト ボックス 637"/>
        <xdr:cNvSpPr txBox="1"/>
      </xdr:nvSpPr>
      <xdr:spPr>
        <a:xfrm>
          <a:off x="14403017" y="13352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39" name="直線コネクタ 638"/>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92329</xdr:rowOff>
    </xdr:from>
    <xdr:to>
      <xdr:col>72</xdr:col>
      <xdr:colOff>38100</xdr:colOff>
      <xdr:row>79</xdr:row>
      <xdr:rowOff>22479</xdr:rowOff>
    </xdr:to>
    <xdr:sp macro="" textlink="">
      <xdr:nvSpPr>
        <xdr:cNvPr id="640" name="フローチャート: 判断 639"/>
        <xdr:cNvSpPr/>
      </xdr:nvSpPr>
      <xdr:spPr>
        <a:xfrm>
          <a:off x="13652500" y="1346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39006</xdr:rowOff>
    </xdr:from>
    <xdr:ext cx="469744" cy="259045"/>
    <xdr:sp macro="" textlink="">
      <xdr:nvSpPr>
        <xdr:cNvPr id="641" name="テキスト ボックス 640"/>
        <xdr:cNvSpPr txBox="1"/>
      </xdr:nvSpPr>
      <xdr:spPr>
        <a:xfrm>
          <a:off x="13468428" y="1324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82956</xdr:rowOff>
    </xdr:from>
    <xdr:to>
      <xdr:col>67</xdr:col>
      <xdr:colOff>101600</xdr:colOff>
      <xdr:row>79</xdr:row>
      <xdr:rowOff>13106</xdr:rowOff>
    </xdr:to>
    <xdr:sp macro="" textlink="">
      <xdr:nvSpPr>
        <xdr:cNvPr id="642" name="フローチャート: 判断 641"/>
        <xdr:cNvSpPr/>
      </xdr:nvSpPr>
      <xdr:spPr>
        <a:xfrm>
          <a:off x="12763500" y="134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29633</xdr:rowOff>
    </xdr:from>
    <xdr:ext cx="469744" cy="259045"/>
    <xdr:sp macro="" textlink="">
      <xdr:nvSpPr>
        <xdr:cNvPr id="643" name="テキスト ボックス 642"/>
        <xdr:cNvSpPr txBox="1"/>
      </xdr:nvSpPr>
      <xdr:spPr>
        <a:xfrm>
          <a:off x="12579428" y="1323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49" name="楕円 648"/>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6585</xdr:rowOff>
    </xdr:from>
    <xdr:ext cx="249299" cy="259045"/>
    <xdr:sp macro="" textlink="">
      <xdr:nvSpPr>
        <xdr:cNvPr id="650" name="災害復旧費該当値テキスト"/>
        <xdr:cNvSpPr txBox="1"/>
      </xdr:nvSpPr>
      <xdr:spPr>
        <a:xfrm>
          <a:off x="16370300" y="13551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1" name="楕円 650"/>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2" name="テキスト ボックス 651"/>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3" name="楕円 652"/>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4" name="テキスト ボックス 653"/>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5" name="楕円 654"/>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6" name="テキスト ボックス 655"/>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7" name="楕円 656"/>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8" name="テキスト ボックス 657"/>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6" name="テキスト ボックス 67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154800</xdr:rowOff>
    </xdr:from>
    <xdr:to>
      <xdr:col>85</xdr:col>
      <xdr:colOff>126364</xdr:colOff>
      <xdr:row>98</xdr:row>
      <xdr:rowOff>101702</xdr:rowOff>
    </xdr:to>
    <xdr:cxnSp macro="">
      <xdr:nvCxnSpPr>
        <xdr:cNvPr id="682" name="直線コネクタ 681"/>
        <xdr:cNvCxnSpPr/>
      </xdr:nvCxnSpPr>
      <xdr:spPr>
        <a:xfrm flipV="1">
          <a:off x="16317595" y="15413850"/>
          <a:ext cx="1269" cy="1489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105529</xdr:rowOff>
    </xdr:from>
    <xdr:ext cx="469744" cy="259045"/>
    <xdr:sp macro="" textlink="">
      <xdr:nvSpPr>
        <xdr:cNvPr id="683" name="公債費最小値テキスト"/>
        <xdr:cNvSpPr txBox="1"/>
      </xdr:nvSpPr>
      <xdr:spPr>
        <a:xfrm>
          <a:off x="16370300" y="1690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101702</xdr:rowOff>
    </xdr:from>
    <xdr:to>
      <xdr:col>86</xdr:col>
      <xdr:colOff>25400</xdr:colOff>
      <xdr:row>98</xdr:row>
      <xdr:rowOff>101702</xdr:rowOff>
    </xdr:to>
    <xdr:cxnSp macro="">
      <xdr:nvCxnSpPr>
        <xdr:cNvPr id="684" name="直線コネクタ 683"/>
        <xdr:cNvCxnSpPr/>
      </xdr:nvCxnSpPr>
      <xdr:spPr>
        <a:xfrm>
          <a:off x="16230600" y="1690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101477</xdr:rowOff>
    </xdr:from>
    <xdr:ext cx="599010" cy="259045"/>
    <xdr:sp macro="" textlink="">
      <xdr:nvSpPr>
        <xdr:cNvPr id="685" name="公債費最大値テキスト"/>
        <xdr:cNvSpPr txBox="1"/>
      </xdr:nvSpPr>
      <xdr:spPr>
        <a:xfrm>
          <a:off x="16370300" y="15189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126,311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154800</xdr:rowOff>
    </xdr:from>
    <xdr:to>
      <xdr:col>86</xdr:col>
      <xdr:colOff>25400</xdr:colOff>
      <xdr:row>89</xdr:row>
      <xdr:rowOff>154800</xdr:rowOff>
    </xdr:to>
    <xdr:cxnSp macro="">
      <xdr:nvCxnSpPr>
        <xdr:cNvPr id="686" name="直線コネクタ 685"/>
        <xdr:cNvCxnSpPr/>
      </xdr:nvCxnSpPr>
      <xdr:spPr>
        <a:xfrm>
          <a:off x="16230600" y="154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60922</xdr:rowOff>
    </xdr:from>
    <xdr:to>
      <xdr:col>85</xdr:col>
      <xdr:colOff>127000</xdr:colOff>
      <xdr:row>97</xdr:row>
      <xdr:rowOff>66015</xdr:rowOff>
    </xdr:to>
    <xdr:cxnSp macro="">
      <xdr:nvCxnSpPr>
        <xdr:cNvPr id="687" name="直線コネクタ 686"/>
        <xdr:cNvCxnSpPr/>
      </xdr:nvCxnSpPr>
      <xdr:spPr>
        <a:xfrm>
          <a:off x="15481300" y="16691572"/>
          <a:ext cx="838200" cy="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70451</xdr:rowOff>
    </xdr:from>
    <xdr:ext cx="534377" cy="259045"/>
    <xdr:sp macro="" textlink="">
      <xdr:nvSpPr>
        <xdr:cNvPr id="688" name="公債費平均値テキスト"/>
        <xdr:cNvSpPr txBox="1"/>
      </xdr:nvSpPr>
      <xdr:spPr>
        <a:xfrm>
          <a:off x="16370300" y="16358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47574</xdr:rowOff>
    </xdr:from>
    <xdr:to>
      <xdr:col>85</xdr:col>
      <xdr:colOff>177800</xdr:colOff>
      <xdr:row>96</xdr:row>
      <xdr:rowOff>149174</xdr:rowOff>
    </xdr:to>
    <xdr:sp macro="" textlink="">
      <xdr:nvSpPr>
        <xdr:cNvPr id="689" name="フローチャート: 判断 688"/>
        <xdr:cNvSpPr/>
      </xdr:nvSpPr>
      <xdr:spPr>
        <a:xfrm>
          <a:off x="162687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60922</xdr:rowOff>
    </xdr:from>
    <xdr:to>
      <xdr:col>81</xdr:col>
      <xdr:colOff>50800</xdr:colOff>
      <xdr:row>97</xdr:row>
      <xdr:rowOff>82029</xdr:rowOff>
    </xdr:to>
    <xdr:cxnSp macro="">
      <xdr:nvCxnSpPr>
        <xdr:cNvPr id="690" name="直線コネクタ 689"/>
        <xdr:cNvCxnSpPr/>
      </xdr:nvCxnSpPr>
      <xdr:spPr>
        <a:xfrm flipV="1">
          <a:off x="14592300" y="16691572"/>
          <a:ext cx="889000" cy="2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37491</xdr:rowOff>
    </xdr:from>
    <xdr:to>
      <xdr:col>81</xdr:col>
      <xdr:colOff>101600</xdr:colOff>
      <xdr:row>96</xdr:row>
      <xdr:rowOff>139091</xdr:rowOff>
    </xdr:to>
    <xdr:sp macro="" textlink="">
      <xdr:nvSpPr>
        <xdr:cNvPr id="691" name="フローチャート: 判断 690"/>
        <xdr:cNvSpPr/>
      </xdr:nvSpPr>
      <xdr:spPr>
        <a:xfrm>
          <a:off x="15430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155618</xdr:rowOff>
    </xdr:from>
    <xdr:ext cx="534377" cy="259045"/>
    <xdr:sp macro="" textlink="">
      <xdr:nvSpPr>
        <xdr:cNvPr id="692" name="テキスト ボックス 691"/>
        <xdr:cNvSpPr txBox="1"/>
      </xdr:nvSpPr>
      <xdr:spPr>
        <a:xfrm>
          <a:off x="15214111" y="1627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62230</xdr:rowOff>
    </xdr:from>
    <xdr:to>
      <xdr:col>76</xdr:col>
      <xdr:colOff>114300</xdr:colOff>
      <xdr:row>97</xdr:row>
      <xdr:rowOff>82029</xdr:rowOff>
    </xdr:to>
    <xdr:cxnSp macro="">
      <xdr:nvCxnSpPr>
        <xdr:cNvPr id="693" name="直線コネクタ 692"/>
        <xdr:cNvCxnSpPr/>
      </xdr:nvCxnSpPr>
      <xdr:spPr>
        <a:xfrm>
          <a:off x="13703300" y="16692880"/>
          <a:ext cx="889000" cy="19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63615</xdr:rowOff>
    </xdr:from>
    <xdr:to>
      <xdr:col>76</xdr:col>
      <xdr:colOff>165100</xdr:colOff>
      <xdr:row>96</xdr:row>
      <xdr:rowOff>165215</xdr:rowOff>
    </xdr:to>
    <xdr:sp macro="" textlink="">
      <xdr:nvSpPr>
        <xdr:cNvPr id="694" name="フローチャート: 判断 693"/>
        <xdr:cNvSpPr/>
      </xdr:nvSpPr>
      <xdr:spPr>
        <a:xfrm>
          <a:off x="14541500" y="165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10292</xdr:rowOff>
    </xdr:from>
    <xdr:ext cx="534377" cy="259045"/>
    <xdr:sp macro="" textlink="">
      <xdr:nvSpPr>
        <xdr:cNvPr id="695" name="テキスト ボックス 694"/>
        <xdr:cNvSpPr txBox="1"/>
      </xdr:nvSpPr>
      <xdr:spPr>
        <a:xfrm>
          <a:off x="14325111" y="1629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62230</xdr:rowOff>
    </xdr:from>
    <xdr:to>
      <xdr:col>71</xdr:col>
      <xdr:colOff>177800</xdr:colOff>
      <xdr:row>97</xdr:row>
      <xdr:rowOff>64796</xdr:rowOff>
    </xdr:to>
    <xdr:cxnSp macro="">
      <xdr:nvCxnSpPr>
        <xdr:cNvPr id="696" name="直線コネクタ 695"/>
        <xdr:cNvCxnSpPr/>
      </xdr:nvCxnSpPr>
      <xdr:spPr>
        <a:xfrm flipV="1">
          <a:off x="12814300" y="16692880"/>
          <a:ext cx="889000" cy="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697" name="フローチャート: 判断 696"/>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54487</xdr:rowOff>
    </xdr:from>
    <xdr:ext cx="534377" cy="259045"/>
    <xdr:sp macro="" textlink="">
      <xdr:nvSpPr>
        <xdr:cNvPr id="698" name="テキスト ボックス 697"/>
        <xdr:cNvSpPr txBox="1"/>
      </xdr:nvSpPr>
      <xdr:spPr>
        <a:xfrm>
          <a:off x="13436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699" name="フローチャート: 判断 698"/>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56672</xdr:rowOff>
    </xdr:from>
    <xdr:ext cx="534377" cy="259045"/>
    <xdr:sp macro="" textlink="">
      <xdr:nvSpPr>
        <xdr:cNvPr id="700" name="テキスト ボックス 699"/>
        <xdr:cNvSpPr txBox="1"/>
      </xdr:nvSpPr>
      <xdr:spPr>
        <a:xfrm>
          <a:off x="12547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15215</xdr:rowOff>
    </xdr:from>
    <xdr:to>
      <xdr:col>85</xdr:col>
      <xdr:colOff>177800</xdr:colOff>
      <xdr:row>97</xdr:row>
      <xdr:rowOff>116815</xdr:rowOff>
    </xdr:to>
    <xdr:sp macro="" textlink="">
      <xdr:nvSpPr>
        <xdr:cNvPr id="706" name="楕円 705"/>
        <xdr:cNvSpPr/>
      </xdr:nvSpPr>
      <xdr:spPr>
        <a:xfrm>
          <a:off x="16268700" y="1664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165092</xdr:rowOff>
    </xdr:from>
    <xdr:ext cx="534377" cy="259045"/>
    <xdr:sp macro="" textlink="">
      <xdr:nvSpPr>
        <xdr:cNvPr id="707" name="公債費該当値テキスト"/>
        <xdr:cNvSpPr txBox="1"/>
      </xdr:nvSpPr>
      <xdr:spPr>
        <a:xfrm>
          <a:off x="16370300" y="1662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10122</xdr:rowOff>
    </xdr:from>
    <xdr:to>
      <xdr:col>81</xdr:col>
      <xdr:colOff>101600</xdr:colOff>
      <xdr:row>97</xdr:row>
      <xdr:rowOff>111722</xdr:rowOff>
    </xdr:to>
    <xdr:sp macro="" textlink="">
      <xdr:nvSpPr>
        <xdr:cNvPr id="708" name="楕円 707"/>
        <xdr:cNvSpPr/>
      </xdr:nvSpPr>
      <xdr:spPr>
        <a:xfrm>
          <a:off x="15430500" y="1664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102849</xdr:rowOff>
    </xdr:from>
    <xdr:ext cx="534377" cy="259045"/>
    <xdr:sp macro="" textlink="">
      <xdr:nvSpPr>
        <xdr:cNvPr id="709" name="テキスト ボックス 708"/>
        <xdr:cNvSpPr txBox="1"/>
      </xdr:nvSpPr>
      <xdr:spPr>
        <a:xfrm>
          <a:off x="15214111" y="1673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31229</xdr:rowOff>
    </xdr:from>
    <xdr:to>
      <xdr:col>76</xdr:col>
      <xdr:colOff>165100</xdr:colOff>
      <xdr:row>97</xdr:row>
      <xdr:rowOff>132829</xdr:rowOff>
    </xdr:to>
    <xdr:sp macro="" textlink="">
      <xdr:nvSpPr>
        <xdr:cNvPr id="710" name="楕円 709"/>
        <xdr:cNvSpPr/>
      </xdr:nvSpPr>
      <xdr:spPr>
        <a:xfrm>
          <a:off x="14541500" y="1666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123956</xdr:rowOff>
    </xdr:from>
    <xdr:ext cx="534377" cy="259045"/>
    <xdr:sp macro="" textlink="">
      <xdr:nvSpPr>
        <xdr:cNvPr id="711" name="テキスト ボックス 710"/>
        <xdr:cNvSpPr txBox="1"/>
      </xdr:nvSpPr>
      <xdr:spPr>
        <a:xfrm>
          <a:off x="14325111" y="1675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11430</xdr:rowOff>
    </xdr:from>
    <xdr:to>
      <xdr:col>72</xdr:col>
      <xdr:colOff>38100</xdr:colOff>
      <xdr:row>97</xdr:row>
      <xdr:rowOff>113030</xdr:rowOff>
    </xdr:to>
    <xdr:sp macro="" textlink="">
      <xdr:nvSpPr>
        <xdr:cNvPr id="712" name="楕円 711"/>
        <xdr:cNvSpPr/>
      </xdr:nvSpPr>
      <xdr:spPr>
        <a:xfrm>
          <a:off x="13652500" y="1664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104157</xdr:rowOff>
    </xdr:from>
    <xdr:ext cx="534377" cy="259045"/>
    <xdr:sp macro="" textlink="">
      <xdr:nvSpPr>
        <xdr:cNvPr id="713" name="テキスト ボックス 712"/>
        <xdr:cNvSpPr txBox="1"/>
      </xdr:nvSpPr>
      <xdr:spPr>
        <a:xfrm>
          <a:off x="13436111" y="1673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13996</xdr:rowOff>
    </xdr:from>
    <xdr:to>
      <xdr:col>67</xdr:col>
      <xdr:colOff>101600</xdr:colOff>
      <xdr:row>97</xdr:row>
      <xdr:rowOff>115596</xdr:rowOff>
    </xdr:to>
    <xdr:sp macro="" textlink="">
      <xdr:nvSpPr>
        <xdr:cNvPr id="714" name="楕円 713"/>
        <xdr:cNvSpPr/>
      </xdr:nvSpPr>
      <xdr:spPr>
        <a:xfrm>
          <a:off x="12763500" y="1664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106723</xdr:rowOff>
    </xdr:from>
    <xdr:ext cx="534377" cy="259045"/>
    <xdr:sp macro="" textlink="">
      <xdr:nvSpPr>
        <xdr:cNvPr id="715" name="テキスト ボックス 714"/>
        <xdr:cNvSpPr txBox="1"/>
      </xdr:nvSpPr>
      <xdr:spPr>
        <a:xfrm>
          <a:off x="12547111" y="1673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1" name="テキスト ボックス 73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3" name="テキスト ボックス 73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26314</xdr:rowOff>
    </xdr:from>
    <xdr:to>
      <xdr:col>116</xdr:col>
      <xdr:colOff>62864</xdr:colOff>
      <xdr:row>38</xdr:row>
      <xdr:rowOff>139700</xdr:rowOff>
    </xdr:to>
    <xdr:cxnSp macro="">
      <xdr:nvCxnSpPr>
        <xdr:cNvPr id="737" name="直線コネクタ 736"/>
        <xdr:cNvCxnSpPr/>
      </xdr:nvCxnSpPr>
      <xdr:spPr>
        <a:xfrm flipV="1">
          <a:off x="22159595" y="5512714"/>
          <a:ext cx="1269" cy="114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38" name="諸支出金最小値テキスト"/>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144441</xdr:rowOff>
    </xdr:from>
    <xdr:ext cx="469744" cy="259045"/>
    <xdr:sp macro="" textlink="">
      <xdr:nvSpPr>
        <xdr:cNvPr id="740" name="諸支出金最大値テキスト"/>
        <xdr:cNvSpPr txBox="1"/>
      </xdr:nvSpPr>
      <xdr:spPr>
        <a:xfrm>
          <a:off x="22212300" y="528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26314</xdr:rowOff>
    </xdr:from>
    <xdr:to>
      <xdr:col>116</xdr:col>
      <xdr:colOff>152400</xdr:colOff>
      <xdr:row>32</xdr:row>
      <xdr:rowOff>26314</xdr:rowOff>
    </xdr:to>
    <xdr:cxnSp macro="">
      <xdr:nvCxnSpPr>
        <xdr:cNvPr id="741" name="直線コネクタ 740"/>
        <xdr:cNvCxnSpPr/>
      </xdr:nvCxnSpPr>
      <xdr:spPr>
        <a:xfrm>
          <a:off x="22072600" y="5512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43" name="諸支出金平均値テキスト"/>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44" name="フローチャート: 判断 743"/>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26264</xdr:rowOff>
    </xdr:from>
    <xdr:to>
      <xdr:col>112</xdr:col>
      <xdr:colOff>38100</xdr:colOff>
      <xdr:row>38</xdr:row>
      <xdr:rowOff>127864</xdr:rowOff>
    </xdr:to>
    <xdr:sp macro="" textlink="">
      <xdr:nvSpPr>
        <xdr:cNvPr id="746" name="フローチャート: 判断 745"/>
        <xdr:cNvSpPr/>
      </xdr:nvSpPr>
      <xdr:spPr>
        <a:xfrm>
          <a:off x="21272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144391</xdr:rowOff>
    </xdr:from>
    <xdr:ext cx="378565" cy="259045"/>
    <xdr:sp macro="" textlink="">
      <xdr:nvSpPr>
        <xdr:cNvPr id="747" name="テキスト ボックス 746"/>
        <xdr:cNvSpPr txBox="1"/>
      </xdr:nvSpPr>
      <xdr:spPr>
        <a:xfrm>
          <a:off x="21134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46380</xdr:rowOff>
    </xdr:from>
    <xdr:to>
      <xdr:col>107</xdr:col>
      <xdr:colOff>101600</xdr:colOff>
      <xdr:row>38</xdr:row>
      <xdr:rowOff>147980</xdr:rowOff>
    </xdr:to>
    <xdr:sp macro="" textlink="">
      <xdr:nvSpPr>
        <xdr:cNvPr id="749" name="フローチャート: 判断 748"/>
        <xdr:cNvSpPr/>
      </xdr:nvSpPr>
      <xdr:spPr>
        <a:xfrm>
          <a:off x="20383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164508</xdr:rowOff>
    </xdr:from>
    <xdr:ext cx="313932" cy="259045"/>
    <xdr:sp macro="" textlink="">
      <xdr:nvSpPr>
        <xdr:cNvPr id="750" name="テキスト ボックス 749"/>
        <xdr:cNvSpPr txBox="1"/>
      </xdr:nvSpPr>
      <xdr:spPr>
        <a:xfrm>
          <a:off x="20277333" y="6336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23063</xdr:rowOff>
    </xdr:from>
    <xdr:to>
      <xdr:col>102</xdr:col>
      <xdr:colOff>165100</xdr:colOff>
      <xdr:row>38</xdr:row>
      <xdr:rowOff>124663</xdr:rowOff>
    </xdr:to>
    <xdr:sp macro="" textlink="">
      <xdr:nvSpPr>
        <xdr:cNvPr id="752" name="フローチャート: 判断 751"/>
        <xdr:cNvSpPr/>
      </xdr:nvSpPr>
      <xdr:spPr>
        <a:xfrm>
          <a:off x="19494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141190</xdr:rowOff>
    </xdr:from>
    <xdr:ext cx="378565" cy="259045"/>
    <xdr:sp macro="" textlink="">
      <xdr:nvSpPr>
        <xdr:cNvPr id="753" name="テキスト ボックス 752"/>
        <xdr:cNvSpPr txBox="1"/>
      </xdr:nvSpPr>
      <xdr:spPr>
        <a:xfrm>
          <a:off x="19356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29007</xdr:rowOff>
    </xdr:from>
    <xdr:to>
      <xdr:col>98</xdr:col>
      <xdr:colOff>38100</xdr:colOff>
      <xdr:row>38</xdr:row>
      <xdr:rowOff>130607</xdr:rowOff>
    </xdr:to>
    <xdr:sp macro="" textlink="">
      <xdr:nvSpPr>
        <xdr:cNvPr id="754" name="フローチャート: 判断 753"/>
        <xdr:cNvSpPr/>
      </xdr:nvSpPr>
      <xdr:spPr>
        <a:xfrm>
          <a:off x="18605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147134</xdr:rowOff>
    </xdr:from>
    <xdr:ext cx="378565" cy="259045"/>
    <xdr:sp macro="" textlink="">
      <xdr:nvSpPr>
        <xdr:cNvPr id="755" name="テキスト ボックス 754"/>
        <xdr:cNvSpPr txBox="1"/>
      </xdr:nvSpPr>
      <xdr:spPr>
        <a:xfrm>
          <a:off x="18467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62" name="諸支出金該当値テキスト"/>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主な構成項目である民生費は住民一人当たり１０２，０８０円であり、増加傾向にある。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平成２４年１０月の市制施行に伴い生活保護をはじめとする事務が権限移譲となったことに加え、こども医療費の支給対象年齢を平成２４年度、平成２９年１月に拡大したことをはじめ、民間保育所の整備支援や学童保育所の新設を順次行うなど子育て環境の充実を図ってきた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埼玉県白岡市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標準財政規模の増加に伴い、財政調整基金残高割合は減少傾向にあるものの、適切な財源の確保と歳出の精査により１０％超を確保している。今後予定している白岡中学校周辺区域の都市的土地利用や都市計画道路の整備などの大規模事業を見据え、その中にあっても安定した財政運営を行えるよう、基金管理と財源確保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埼玉県白岡市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いずれの会計においても実質収支の赤字は発生していない。標準財政規模に占める黒字額の割合では、水道事業会計、一般会計、国民健康保険特別会計の順に大きく、水道事業は堅調な経営を続けている。一方で、下水道事業については、実質収支の赤字は発生していないものの、一般会計からの赤字補てん的な繰入金に依存した経営が続いている。今後も独立採算の原則に立ち返り、定期的に適正な使用料への改定を行うなど、一般会計の負担軽減を図る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埼玉県白岡市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債務負担行為に基づく支出額は、土地開発公社が先行取得した用地の買収を行ったことによる影響が大きい。また、一般会計等に係る元利償還金は、生涯学習センターの建設による償還が本格化することに加え、今後も都市計画道路の整備等、大規模な事業が控えている。引き続き、投資的事業について取捨選択し、元利償還金の増加を極力抑えるよう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埼玉県白岡市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１６年度をピークに減少傾向にあった一般会計に係る地方債の現在高は、生涯学習センターの建設に伴い微増となり、今後も都市計画道路等の大規模事業により増加する可能性がある。また、充当可能基金については、生涯学習センター建設に備えて積み増しを行ってきたところであるが、平成２９年度に事業実施に伴い取り崩しを行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今後将来負担を増加させる要因があるため、一層の投資的経費の取捨選択を行うとともに、予定される財政需要に備えた基金残高確保をする等、将来への負担を残さない財政運営に努める。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埼玉県白岡市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公共施設整備基金に７千５百万円積み立てた一方、生涯学習施設整備事業により、生涯学習施設整備基金を３億円取り崩したことなどにより、基金全体としては、２億６千万円の減となった。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災害などに備え、財政調整基金に一定額を確保しながらも、今後必要となる公共施設の老朽化対策に備えて、公共施設整備基金に適切に積み立てを行っていく。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・公共施設整備基金：公共施設の整備・更新費用に充てるための基金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・生涯学習施設整備基金：生涯学習センター整備のための基金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・ふるさと文化振興基金：ふるさと文化の振興に要する経費に充てる基金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・社会福祉施設整備基金：社会福祉事業に関する市の施設を総合的かつ計画的に整備するための基金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・保健福祉基金：保健福祉活動の推進に要する経費に充てる基金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生涯学習施設整備事業により、生涯学習施設整備基金を取り崩したことによる減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公共施設整備基金については、公共施設が一斉に老朽化している現状を踏まえ、大規模な修繕等に備えるため、計画的に積み立てをしていく必要がある。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社会保障費などの増加により、４千３百万円の取り崩しを行った。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財政調整基金は、災害や社会情勢の変化に柔軟に対応しながらまちづくりを進めていくために、一定額は確保するように努める。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平成２１年度に実施した高利率の地方債の借換による取り崩し以来、横ばいである。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地方債の計画的な借入、償還により、当面は、積み立てや取り崩しの予定はない。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埼玉県白岡市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52,539
52,138
24.92
15,495,077
14,676,081
625,024
9,846,457
11,798,441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8" name="テキスト ボックス 37"/>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9" name="テキスト ボックス 38"/>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0" name="テキスト ボックス 39"/>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3" name="正方形/長方形 42"/>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有形固定資産減価償却率は類似団体と比較して高い水準にある。主な要因としては、保健センターや</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B</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G</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海洋センター等の比較的新しい資産は所有しているものの、市内に１０校ある小中学校をはじめ、減価償却率の高い施設を複数所有していることが挙げられる。</a:t>
          </a:r>
          <a:endPar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現在は、平成２７年度に策定した公共施設総合管理計画に基づき、個別施設計画を随時策定しているところであり、施設等の適切な維持管理を行うことで有形固定資産減価償却率の上昇を抑制していく。</a:t>
          </a:r>
          <a:endPar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4" name="テキスト ボックス 53"/>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6" name="テキスト ボックス 55"/>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7" name="直線コネクタ 56"/>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8" name="テキスト ボックス 57"/>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9" name="直線コネクタ 58"/>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0" name="テキスト ボックス 59"/>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1" name="直線コネクタ 60"/>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2" name="テキスト ボックス 61"/>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3" name="直線コネクタ 62"/>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4" name="テキスト ボックス 63"/>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5" name="直線コネクタ 64"/>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6" name="テキスト ボックス 65"/>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7" name="直線コネクタ 66"/>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8" name="テキスト ボックス 67"/>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16782</xdr:rowOff>
    </xdr:from>
    <xdr:to>
      <xdr:col>23</xdr:col>
      <xdr:colOff>85090</xdr:colOff>
      <xdr:row>34</xdr:row>
      <xdr:rowOff>39279</xdr:rowOff>
    </xdr:to>
    <xdr:cxnSp macro="">
      <xdr:nvCxnSpPr>
        <xdr:cNvPr id="72" name="直線コネクタ 71"/>
        <xdr:cNvCxnSpPr/>
      </xdr:nvCxnSpPr>
      <xdr:spPr>
        <a:xfrm flipV="1">
          <a:off x="4760595" y="4474482"/>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43106</xdr:rowOff>
    </xdr:from>
    <xdr:ext cx="405111" cy="259045"/>
    <xdr:sp macro="" textlink="">
      <xdr:nvSpPr>
        <xdr:cNvPr id="73" name="有形固定資産減価償却率最小値テキスト"/>
        <xdr:cNvSpPr txBox="1"/>
      </xdr:nvSpPr>
      <xdr:spPr>
        <a:xfrm>
          <a:off x="4813300" y="587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39279</xdr:rowOff>
    </xdr:from>
    <xdr:to>
      <xdr:col>23</xdr:col>
      <xdr:colOff>174625</xdr:colOff>
      <xdr:row>34</xdr:row>
      <xdr:rowOff>39279</xdr:rowOff>
    </xdr:to>
    <xdr:cxnSp macro="">
      <xdr:nvCxnSpPr>
        <xdr:cNvPr id="74" name="直線コネクタ 73"/>
        <xdr:cNvCxnSpPr/>
      </xdr:nvCxnSpPr>
      <xdr:spPr>
        <a:xfrm>
          <a:off x="4673600" y="586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134909</xdr:rowOff>
    </xdr:from>
    <xdr:ext cx="405111" cy="259045"/>
    <xdr:sp macro="" textlink="">
      <xdr:nvSpPr>
        <xdr:cNvPr id="75" name="有形固定資産減価償却率最大値テキスト"/>
        <xdr:cNvSpPr txBox="1"/>
      </xdr:nvSpPr>
      <xdr:spPr>
        <a:xfrm>
          <a:off x="4813300" y="4249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16782</xdr:rowOff>
    </xdr:from>
    <xdr:to>
      <xdr:col>23</xdr:col>
      <xdr:colOff>174625</xdr:colOff>
      <xdr:row>26</xdr:row>
      <xdr:rowOff>16782</xdr:rowOff>
    </xdr:to>
    <xdr:cxnSp macro="">
      <xdr:nvCxnSpPr>
        <xdr:cNvPr id="76" name="直線コネクタ 75"/>
        <xdr:cNvCxnSpPr/>
      </xdr:nvCxnSpPr>
      <xdr:spPr>
        <a:xfrm>
          <a:off x="4673600" y="4474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37663</xdr:rowOff>
    </xdr:from>
    <xdr:ext cx="405111" cy="259045"/>
    <xdr:sp macro="" textlink="">
      <xdr:nvSpPr>
        <xdr:cNvPr id="77" name="有形固定資産減価償却率平均値テキスト"/>
        <xdr:cNvSpPr txBox="1"/>
      </xdr:nvSpPr>
      <xdr:spPr>
        <a:xfrm>
          <a:off x="4813300" y="50097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59236</xdr:rowOff>
    </xdr:from>
    <xdr:to>
      <xdr:col>23</xdr:col>
      <xdr:colOff>136525</xdr:colOff>
      <xdr:row>29</xdr:row>
      <xdr:rowOff>160836</xdr:rowOff>
    </xdr:to>
    <xdr:sp macro="" textlink="">
      <xdr:nvSpPr>
        <xdr:cNvPr id="78" name="フローチャート: 判断 77"/>
        <xdr:cNvSpPr/>
      </xdr:nvSpPr>
      <xdr:spPr>
        <a:xfrm>
          <a:off x="4711700" y="503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71574</xdr:rowOff>
    </xdr:from>
    <xdr:to>
      <xdr:col>19</xdr:col>
      <xdr:colOff>187325</xdr:colOff>
      <xdr:row>30</xdr:row>
      <xdr:rowOff>1724</xdr:rowOff>
    </xdr:to>
    <xdr:sp macro="" textlink="">
      <xdr:nvSpPr>
        <xdr:cNvPr id="79" name="フローチャート: 判断 78"/>
        <xdr:cNvSpPr/>
      </xdr:nvSpPr>
      <xdr:spPr>
        <a:xfrm>
          <a:off x="4000500" y="504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11158</xdr:rowOff>
    </xdr:from>
    <xdr:to>
      <xdr:col>15</xdr:col>
      <xdr:colOff>187325</xdr:colOff>
      <xdr:row>30</xdr:row>
      <xdr:rowOff>112758</xdr:rowOff>
    </xdr:to>
    <xdr:sp macro="" textlink="">
      <xdr:nvSpPr>
        <xdr:cNvPr id="80" name="フローチャート: 判断 79"/>
        <xdr:cNvSpPr/>
      </xdr:nvSpPr>
      <xdr:spPr>
        <a:xfrm>
          <a:off x="3238500" y="515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141242</xdr:rowOff>
    </xdr:from>
    <xdr:to>
      <xdr:col>23</xdr:col>
      <xdr:colOff>136525</xdr:colOff>
      <xdr:row>29</xdr:row>
      <xdr:rowOff>71392</xdr:rowOff>
    </xdr:to>
    <xdr:sp macro="" textlink="">
      <xdr:nvSpPr>
        <xdr:cNvPr id="86" name="楕円 85"/>
        <xdr:cNvSpPr/>
      </xdr:nvSpPr>
      <xdr:spPr>
        <a:xfrm>
          <a:off x="4711700" y="494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164119</xdr:rowOff>
    </xdr:from>
    <xdr:ext cx="405111" cy="259045"/>
    <xdr:sp macro="" textlink="">
      <xdr:nvSpPr>
        <xdr:cNvPr id="87" name="有形固定資産減価償却率該当値テキスト"/>
        <xdr:cNvSpPr txBox="1"/>
      </xdr:nvSpPr>
      <xdr:spPr>
        <a:xfrm>
          <a:off x="4813300" y="4793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22225</xdr:rowOff>
    </xdr:from>
    <xdr:to>
      <xdr:col>19</xdr:col>
      <xdr:colOff>187325</xdr:colOff>
      <xdr:row>29</xdr:row>
      <xdr:rowOff>123825</xdr:rowOff>
    </xdr:to>
    <xdr:sp macro="" textlink="">
      <xdr:nvSpPr>
        <xdr:cNvPr id="88" name="楕円 87"/>
        <xdr:cNvSpPr/>
      </xdr:nvSpPr>
      <xdr:spPr>
        <a:xfrm>
          <a:off x="4000500" y="499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20592</xdr:rowOff>
    </xdr:from>
    <xdr:to>
      <xdr:col>23</xdr:col>
      <xdr:colOff>85725</xdr:colOff>
      <xdr:row>29</xdr:row>
      <xdr:rowOff>73025</xdr:rowOff>
    </xdr:to>
    <xdr:cxnSp macro="">
      <xdr:nvCxnSpPr>
        <xdr:cNvPr id="89" name="直線コネクタ 88"/>
        <xdr:cNvCxnSpPr/>
      </xdr:nvCxnSpPr>
      <xdr:spPr>
        <a:xfrm flipV="1">
          <a:off x="4051300" y="4992642"/>
          <a:ext cx="7112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122918</xdr:rowOff>
    </xdr:from>
    <xdr:to>
      <xdr:col>15</xdr:col>
      <xdr:colOff>187325</xdr:colOff>
      <xdr:row>34</xdr:row>
      <xdr:rowOff>53068</xdr:rowOff>
    </xdr:to>
    <xdr:sp macro="" textlink="">
      <xdr:nvSpPr>
        <xdr:cNvPr id="90" name="楕円 89"/>
        <xdr:cNvSpPr/>
      </xdr:nvSpPr>
      <xdr:spPr>
        <a:xfrm>
          <a:off x="3238500" y="578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73025</xdr:rowOff>
    </xdr:from>
    <xdr:to>
      <xdr:col>19</xdr:col>
      <xdr:colOff>136525</xdr:colOff>
      <xdr:row>34</xdr:row>
      <xdr:rowOff>2268</xdr:rowOff>
    </xdr:to>
    <xdr:cxnSp macro="">
      <xdr:nvCxnSpPr>
        <xdr:cNvPr id="91" name="直線コネクタ 90"/>
        <xdr:cNvCxnSpPr/>
      </xdr:nvCxnSpPr>
      <xdr:spPr>
        <a:xfrm flipV="1">
          <a:off x="3289300" y="5045075"/>
          <a:ext cx="762000" cy="78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164301</xdr:rowOff>
    </xdr:from>
    <xdr:ext cx="405111" cy="259045"/>
    <xdr:sp macro="" textlink="">
      <xdr:nvSpPr>
        <xdr:cNvPr id="92" name="n_1aveValue有形固定資産減価償却率"/>
        <xdr:cNvSpPr txBox="1"/>
      </xdr:nvSpPr>
      <xdr:spPr>
        <a:xfrm>
          <a:off x="3836044" y="5136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129285</xdr:rowOff>
    </xdr:from>
    <xdr:ext cx="405111" cy="259045"/>
    <xdr:sp macro="" textlink="">
      <xdr:nvSpPr>
        <xdr:cNvPr id="93" name="n_2aveValue有形固定資産減価償却率"/>
        <xdr:cNvSpPr txBox="1"/>
      </xdr:nvSpPr>
      <xdr:spPr>
        <a:xfrm>
          <a:off x="3086744" y="492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140352</xdr:rowOff>
    </xdr:from>
    <xdr:ext cx="405111" cy="259045"/>
    <xdr:sp macro="" textlink="">
      <xdr:nvSpPr>
        <xdr:cNvPr id="94" name="n_1mainValue有形固定資産減価償却率"/>
        <xdr:cNvSpPr txBox="1"/>
      </xdr:nvSpPr>
      <xdr:spPr>
        <a:xfrm>
          <a:off x="3836044" y="476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44195</xdr:rowOff>
    </xdr:from>
    <xdr:ext cx="405111" cy="259045"/>
    <xdr:sp macro="" textlink="">
      <xdr:nvSpPr>
        <xdr:cNvPr id="95" name="n_2mainValue有形固定資産減価償却率"/>
        <xdr:cNvSpPr txBox="1"/>
      </xdr:nvSpPr>
      <xdr:spPr>
        <a:xfrm>
          <a:off x="3086744" y="5873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7" name="正方形/長方形 96"/>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8" name="正方形/長方形 97"/>
        <xdr:cNvSpPr/>
      </xdr:nvSpPr>
      <xdr:spPr>
        <a:xfrm>
          <a:off x="13902138" y="3836446"/>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類似団体平均を下回っており、主な要因としては、市民税の堅調な増加が続いていることや地方債の発行を抑制していることなどがあるが、平成２８年度から平成３０年度にかけて実施された生涯学習施設整備事業に係る地方債の発行により、将来負担額は増加傾向にあることから、債務償還可能年数の埼玉県平均である</a:t>
          </a:r>
          <a:r>
            <a:rPr kumimoji="1" lang="en-US" altLang="ja-JP" sz="1100">
              <a:latin typeface="ＭＳ Ｐゴシック" panose="020B0600070205080204" pitchFamily="50" charset="-128"/>
              <a:ea typeface="ＭＳ Ｐゴシック" panose="020B0600070205080204" pitchFamily="50" charset="-128"/>
            </a:rPr>
            <a:t>6.0</a:t>
          </a:r>
          <a:r>
            <a:rPr kumimoji="1" lang="ja-JP" altLang="en-US" sz="1100">
              <a:latin typeface="ＭＳ Ｐゴシック" panose="020B0600070205080204" pitchFamily="50" charset="-128"/>
              <a:ea typeface="ＭＳ Ｐゴシック" panose="020B0600070205080204" pitchFamily="50" charset="-128"/>
            </a:rPr>
            <a:t>年を上回らないように取り組んでいく。</a:t>
          </a:r>
        </a:p>
      </xdr:txBody>
    </xdr:sp>
    <xdr:clientData/>
  </xdr:twoCellAnchor>
  <xdr:oneCellAnchor>
    <xdr:from>
      <xdr:col>57</xdr:col>
      <xdr:colOff>111125</xdr:colOff>
      <xdr:row>23</xdr:row>
      <xdr:rowOff>47625</xdr:rowOff>
    </xdr:from>
    <xdr:ext cx="349839" cy="225703"/>
    <xdr:sp macro="" textlink="">
      <xdr:nvSpPr>
        <xdr:cNvPr id="109" name="テキスト ボックス 108"/>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1" name="直線コネクタ 110"/>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2" name="テキスト ボックス 111"/>
        <xdr:cNvSpPr txBox="1"/>
      </xdr:nvSpPr>
      <xdr:spPr>
        <a:xfrm>
          <a:off x="10931403" y="593824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3" name="直線コネクタ 112"/>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4" name="テキスト ボックス 113"/>
        <xdr:cNvSpPr txBox="1"/>
      </xdr:nvSpPr>
      <xdr:spPr>
        <a:xfrm>
          <a:off x="10931403" y="562981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5" name="直線コネクタ 114"/>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6" name="テキスト ボックス 115"/>
        <xdr:cNvSpPr txBox="1"/>
      </xdr:nvSpPr>
      <xdr:spPr>
        <a:xfrm>
          <a:off x="10931403" y="5321388"/>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7" name="直線コネクタ 116"/>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8" name="テキスト ボックス 117"/>
        <xdr:cNvSpPr txBox="1"/>
      </xdr:nvSpPr>
      <xdr:spPr>
        <a:xfrm>
          <a:off x="10931403" y="5012960"/>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9" name="直線コネクタ 118"/>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20" name="テキスト ボックス 119"/>
        <xdr:cNvSpPr txBox="1"/>
      </xdr:nvSpPr>
      <xdr:spPr>
        <a:xfrm>
          <a:off x="10880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1" name="直線コネクタ 120"/>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22" name="テキスト ボックス 121"/>
        <xdr:cNvSpPr txBox="1"/>
      </xdr:nvSpPr>
      <xdr:spPr>
        <a:xfrm>
          <a:off x="10880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4" name="テキスト ボックス 123"/>
        <xdr:cNvSpPr txBox="1"/>
      </xdr:nvSpPr>
      <xdr:spPr>
        <a:xfrm>
          <a:off x="10880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可能年数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35</xdr:row>
      <xdr:rowOff>31297</xdr:rowOff>
    </xdr:to>
    <xdr:cxnSp macro="">
      <xdr:nvCxnSpPr>
        <xdr:cNvPr id="126" name="直線コネクタ 125"/>
        <xdr:cNvCxnSpPr/>
      </xdr:nvCxnSpPr>
      <xdr:spPr>
        <a:xfrm flipV="1">
          <a:off x="14793595" y="4613275"/>
          <a:ext cx="1269" cy="1418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7" name="債務償還可能年数最小値テキスト"/>
        <xdr:cNvSpPr txBox="1"/>
      </xdr:nvSpPr>
      <xdr:spPr>
        <a:xfrm>
          <a:off x="14846300" y="60358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8" name="直線コネクタ 127"/>
        <xdr:cNvCxnSpPr/>
      </xdr:nvCxnSpPr>
      <xdr:spPr>
        <a:xfrm>
          <a:off x="14706600" y="6032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405111" cy="259045"/>
    <xdr:sp macro="" textlink="">
      <xdr:nvSpPr>
        <xdr:cNvPr id="129" name="債務償還可能年数最大値テキスト"/>
        <xdr:cNvSpPr txBox="1"/>
      </xdr:nvSpPr>
      <xdr:spPr>
        <a:xfrm>
          <a:off x="14846300" y="438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0" name="直線コネクタ 129"/>
        <xdr:cNvCxnSpPr/>
      </xdr:nvCxnSpPr>
      <xdr:spPr>
        <a:xfrm>
          <a:off x="14706600" y="461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161519</xdr:rowOff>
    </xdr:from>
    <xdr:ext cx="340478" cy="259045"/>
    <xdr:sp macro="" textlink="">
      <xdr:nvSpPr>
        <xdr:cNvPr id="131" name="債務償還可能年数平均値テキスト"/>
        <xdr:cNvSpPr txBox="1"/>
      </xdr:nvSpPr>
      <xdr:spPr>
        <a:xfrm>
          <a:off x="14846300" y="513356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32" name="フローチャート: 判断 131"/>
        <xdr:cNvSpPr/>
      </xdr:nvSpPr>
      <xdr:spPr>
        <a:xfrm>
          <a:off x="14744700" y="528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1361</xdr:rowOff>
    </xdr:from>
    <xdr:to>
      <xdr:col>76</xdr:col>
      <xdr:colOff>73025</xdr:colOff>
      <xdr:row>32</xdr:row>
      <xdr:rowOff>102961</xdr:rowOff>
    </xdr:to>
    <xdr:sp macro="" textlink="">
      <xdr:nvSpPr>
        <xdr:cNvPr id="138" name="楕円 137"/>
        <xdr:cNvSpPr/>
      </xdr:nvSpPr>
      <xdr:spPr>
        <a:xfrm>
          <a:off x="14744700" y="548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151238</xdr:rowOff>
    </xdr:from>
    <xdr:ext cx="340478" cy="259045"/>
    <xdr:sp macro="" textlink="">
      <xdr:nvSpPr>
        <xdr:cNvPr id="139" name="債務償還可能年数該当値テキスト"/>
        <xdr:cNvSpPr txBox="1"/>
      </xdr:nvSpPr>
      <xdr:spPr>
        <a:xfrm>
          <a:off x="14846300" y="54661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埼玉県白岡市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52,539
52,138
24.92
15,495,077
14,676,081
625,024
9,846,457
11,798,441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89263</xdr:rowOff>
    </xdr:to>
    <xdr:cxnSp macro="">
      <xdr:nvCxnSpPr>
        <xdr:cNvPr id="57" name="直線コネクタ 56"/>
        <xdr:cNvCxnSpPr/>
      </xdr:nvCxnSpPr>
      <xdr:spPr>
        <a:xfrm flipV="1">
          <a:off x="4634865" y="5660572"/>
          <a:ext cx="0" cy="162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340478" cy="259045"/>
    <xdr:sp macro="" textlink="">
      <xdr:nvSpPr>
        <xdr:cNvPr id="58" name="【道路】&#10;有形固定資産減価償却率最小値テキスト"/>
        <xdr:cNvSpPr txBox="1"/>
      </xdr:nvSpPr>
      <xdr:spPr>
        <a:xfrm>
          <a:off x="4673600" y="729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59" name="直線コネクタ 58"/>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道路】&#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123388</xdr:rowOff>
    </xdr:from>
    <xdr:ext cx="405111" cy="259045"/>
    <xdr:sp macro="" textlink="">
      <xdr:nvSpPr>
        <xdr:cNvPr id="62" name="【道路】&#10;有形固定資産減価償却率平均値テキスト"/>
        <xdr:cNvSpPr txBox="1"/>
      </xdr:nvSpPr>
      <xdr:spPr>
        <a:xfrm>
          <a:off x="4673600" y="612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100511</xdr:rowOff>
    </xdr:from>
    <xdr:to>
      <xdr:col>24</xdr:col>
      <xdr:colOff>114300</xdr:colOff>
      <xdr:row>37</xdr:row>
      <xdr:rowOff>30661</xdr:rowOff>
    </xdr:to>
    <xdr:sp macro="" textlink="">
      <xdr:nvSpPr>
        <xdr:cNvPr id="63" name="フローチャート: 判断 62"/>
        <xdr:cNvSpPr/>
      </xdr:nvSpPr>
      <xdr:spPr>
        <a:xfrm>
          <a:off x="4584700" y="62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116840</xdr:rowOff>
    </xdr:from>
    <xdr:to>
      <xdr:col>20</xdr:col>
      <xdr:colOff>38100</xdr:colOff>
      <xdr:row>37</xdr:row>
      <xdr:rowOff>46990</xdr:rowOff>
    </xdr:to>
    <xdr:sp macro="" textlink="">
      <xdr:nvSpPr>
        <xdr:cNvPr id="64" name="フローチャート: 判断 63"/>
        <xdr:cNvSpPr/>
      </xdr:nvSpPr>
      <xdr:spPr>
        <a:xfrm>
          <a:off x="3746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116840</xdr:rowOff>
    </xdr:from>
    <xdr:to>
      <xdr:col>15</xdr:col>
      <xdr:colOff>101600</xdr:colOff>
      <xdr:row>37</xdr:row>
      <xdr:rowOff>46990</xdr:rowOff>
    </xdr:to>
    <xdr:sp macro="" textlink="">
      <xdr:nvSpPr>
        <xdr:cNvPr id="65" name="フローチャート: 判断 64"/>
        <xdr:cNvSpPr/>
      </xdr:nvSpPr>
      <xdr:spPr>
        <a:xfrm>
          <a:off x="2857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92347</xdr:rowOff>
    </xdr:from>
    <xdr:to>
      <xdr:col>24</xdr:col>
      <xdr:colOff>114300</xdr:colOff>
      <xdr:row>39</xdr:row>
      <xdr:rowOff>22497</xdr:rowOff>
    </xdr:to>
    <xdr:sp macro="" textlink="">
      <xdr:nvSpPr>
        <xdr:cNvPr id="71" name="楕円 70"/>
        <xdr:cNvSpPr/>
      </xdr:nvSpPr>
      <xdr:spPr>
        <a:xfrm>
          <a:off x="4584700" y="660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70774</xdr:rowOff>
    </xdr:from>
    <xdr:ext cx="405111" cy="259045"/>
    <xdr:sp macro="" textlink="">
      <xdr:nvSpPr>
        <xdr:cNvPr id="72" name="【道路】&#10;有形固定資産減価償却率該当値テキスト"/>
        <xdr:cNvSpPr txBox="1"/>
      </xdr:nvSpPr>
      <xdr:spPr>
        <a:xfrm>
          <a:off x="4673600" y="658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107043</xdr:rowOff>
    </xdr:from>
    <xdr:to>
      <xdr:col>20</xdr:col>
      <xdr:colOff>38100</xdr:colOff>
      <xdr:row>39</xdr:row>
      <xdr:rowOff>37193</xdr:rowOff>
    </xdr:to>
    <xdr:sp macro="" textlink="">
      <xdr:nvSpPr>
        <xdr:cNvPr id="73" name="楕円 72"/>
        <xdr:cNvSpPr/>
      </xdr:nvSpPr>
      <xdr:spPr>
        <a:xfrm>
          <a:off x="3746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143147</xdr:rowOff>
    </xdr:from>
    <xdr:to>
      <xdr:col>24</xdr:col>
      <xdr:colOff>63500</xdr:colOff>
      <xdr:row>38</xdr:row>
      <xdr:rowOff>157843</xdr:rowOff>
    </xdr:to>
    <xdr:cxnSp macro="">
      <xdr:nvCxnSpPr>
        <xdr:cNvPr id="74" name="直線コネクタ 73"/>
        <xdr:cNvCxnSpPr/>
      </xdr:nvCxnSpPr>
      <xdr:spPr>
        <a:xfrm flipV="1">
          <a:off x="3797300" y="6658247"/>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93980</xdr:rowOff>
    </xdr:from>
    <xdr:to>
      <xdr:col>15</xdr:col>
      <xdr:colOff>101600</xdr:colOff>
      <xdr:row>37</xdr:row>
      <xdr:rowOff>24130</xdr:rowOff>
    </xdr:to>
    <xdr:sp macro="" textlink="">
      <xdr:nvSpPr>
        <xdr:cNvPr id="75" name="楕円 74"/>
        <xdr:cNvSpPr/>
      </xdr:nvSpPr>
      <xdr:spPr>
        <a:xfrm>
          <a:off x="2857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144780</xdr:rowOff>
    </xdr:from>
    <xdr:to>
      <xdr:col>19</xdr:col>
      <xdr:colOff>177800</xdr:colOff>
      <xdr:row>38</xdr:row>
      <xdr:rowOff>157843</xdr:rowOff>
    </xdr:to>
    <xdr:cxnSp macro="">
      <xdr:nvCxnSpPr>
        <xdr:cNvPr id="76" name="直線コネクタ 75"/>
        <xdr:cNvCxnSpPr/>
      </xdr:nvCxnSpPr>
      <xdr:spPr>
        <a:xfrm>
          <a:off x="2908300" y="6316980"/>
          <a:ext cx="889000" cy="35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63517</xdr:rowOff>
    </xdr:from>
    <xdr:ext cx="405111" cy="259045"/>
    <xdr:sp macro="" textlink="">
      <xdr:nvSpPr>
        <xdr:cNvPr id="77" name="n_1aveValue【道路】&#10;有形固定資産減価償却率"/>
        <xdr:cNvSpPr txBox="1"/>
      </xdr:nvSpPr>
      <xdr:spPr>
        <a:xfrm>
          <a:off x="35820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38117</xdr:rowOff>
    </xdr:from>
    <xdr:ext cx="405111" cy="259045"/>
    <xdr:sp macro="" textlink="">
      <xdr:nvSpPr>
        <xdr:cNvPr id="78" name="n_2aveValue【道路】&#10;有形固定資産減価償却率"/>
        <xdr:cNvSpPr txBox="1"/>
      </xdr:nvSpPr>
      <xdr:spPr>
        <a:xfrm>
          <a:off x="2705744"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28320</xdr:rowOff>
    </xdr:from>
    <xdr:ext cx="405111" cy="259045"/>
    <xdr:sp macro="" textlink="">
      <xdr:nvSpPr>
        <xdr:cNvPr id="79" name="n_1mainValue【道路】&#10;有形固定資産減価償却率"/>
        <xdr:cNvSpPr txBox="1"/>
      </xdr:nvSpPr>
      <xdr:spPr>
        <a:xfrm>
          <a:off x="3582044"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40657</xdr:rowOff>
    </xdr:from>
    <xdr:ext cx="405111" cy="259045"/>
    <xdr:sp macro="" textlink="">
      <xdr:nvSpPr>
        <xdr:cNvPr id="80" name="n_2mainValue【道路】&#10;有形固定資産減価償却率"/>
        <xdr:cNvSpPr txBox="1"/>
      </xdr:nvSpPr>
      <xdr:spPr>
        <a:xfrm>
          <a:off x="27057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9" name="テキスト ボックス 8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1" name="直線コネクタ 9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2" name="テキスト ボックス 9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3" name="直線コネクタ 9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4" name="テキスト ボックス 9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5" name="直線コネクタ 9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6" name="テキスト ボックス 9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7" name="直線コネクタ 9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8" name="テキスト ボックス 9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9" name="直線コネクタ 9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0" name="テキスト ボックス 9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1" name="直線コネクタ 10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2" name="テキスト ボックス 10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147409</xdr:rowOff>
    </xdr:from>
    <xdr:to>
      <xdr:col>54</xdr:col>
      <xdr:colOff>189865</xdr:colOff>
      <xdr:row>42</xdr:row>
      <xdr:rowOff>60851</xdr:rowOff>
    </xdr:to>
    <xdr:cxnSp macro="">
      <xdr:nvCxnSpPr>
        <xdr:cNvPr id="106" name="直線コネクタ 105"/>
        <xdr:cNvCxnSpPr/>
      </xdr:nvCxnSpPr>
      <xdr:spPr>
        <a:xfrm flipV="1">
          <a:off x="10476865" y="5805259"/>
          <a:ext cx="0" cy="1456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64678</xdr:rowOff>
    </xdr:from>
    <xdr:ext cx="469744" cy="259045"/>
    <xdr:sp macro="" textlink="">
      <xdr:nvSpPr>
        <xdr:cNvPr id="107" name="【道路】&#10;一人当たり延長最小値テキスト"/>
        <xdr:cNvSpPr txBox="1"/>
      </xdr:nvSpPr>
      <xdr:spPr>
        <a:xfrm>
          <a:off x="10515600" y="726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60851</xdr:rowOff>
    </xdr:from>
    <xdr:to>
      <xdr:col>55</xdr:col>
      <xdr:colOff>88900</xdr:colOff>
      <xdr:row>42</xdr:row>
      <xdr:rowOff>60851</xdr:rowOff>
    </xdr:to>
    <xdr:cxnSp macro="">
      <xdr:nvCxnSpPr>
        <xdr:cNvPr id="108" name="直線コネクタ 107"/>
        <xdr:cNvCxnSpPr/>
      </xdr:nvCxnSpPr>
      <xdr:spPr>
        <a:xfrm>
          <a:off x="10388600" y="726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94086</xdr:rowOff>
    </xdr:from>
    <xdr:ext cx="534377" cy="259045"/>
    <xdr:sp macro="" textlink="">
      <xdr:nvSpPr>
        <xdr:cNvPr id="109" name="【道路】&#10;一人当たり延長最大値テキスト"/>
        <xdr:cNvSpPr txBox="1"/>
      </xdr:nvSpPr>
      <xdr:spPr>
        <a:xfrm>
          <a:off x="10515600" y="558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147409</xdr:rowOff>
    </xdr:from>
    <xdr:to>
      <xdr:col>55</xdr:col>
      <xdr:colOff>88900</xdr:colOff>
      <xdr:row>33</xdr:row>
      <xdr:rowOff>147409</xdr:rowOff>
    </xdr:to>
    <xdr:cxnSp macro="">
      <xdr:nvCxnSpPr>
        <xdr:cNvPr id="110" name="直線コネクタ 109"/>
        <xdr:cNvCxnSpPr/>
      </xdr:nvCxnSpPr>
      <xdr:spPr>
        <a:xfrm>
          <a:off x="10388600" y="580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85310</xdr:rowOff>
    </xdr:from>
    <xdr:ext cx="469744" cy="259045"/>
    <xdr:sp macro="" textlink="">
      <xdr:nvSpPr>
        <xdr:cNvPr id="111" name="【道路】&#10;一人当たり延長平均値テキスト"/>
        <xdr:cNvSpPr txBox="1"/>
      </xdr:nvSpPr>
      <xdr:spPr>
        <a:xfrm>
          <a:off x="10515600" y="6943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62433</xdr:rowOff>
    </xdr:from>
    <xdr:to>
      <xdr:col>55</xdr:col>
      <xdr:colOff>50800</xdr:colOff>
      <xdr:row>41</xdr:row>
      <xdr:rowOff>164033</xdr:rowOff>
    </xdr:to>
    <xdr:sp macro="" textlink="">
      <xdr:nvSpPr>
        <xdr:cNvPr id="112" name="フローチャート: 判断 111"/>
        <xdr:cNvSpPr/>
      </xdr:nvSpPr>
      <xdr:spPr>
        <a:xfrm>
          <a:off x="10426700" y="70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76051</xdr:rowOff>
    </xdr:from>
    <xdr:to>
      <xdr:col>50</xdr:col>
      <xdr:colOff>165100</xdr:colOff>
      <xdr:row>42</xdr:row>
      <xdr:rowOff>6201</xdr:rowOff>
    </xdr:to>
    <xdr:sp macro="" textlink="">
      <xdr:nvSpPr>
        <xdr:cNvPr id="113" name="フローチャート: 判断 112"/>
        <xdr:cNvSpPr/>
      </xdr:nvSpPr>
      <xdr:spPr>
        <a:xfrm>
          <a:off x="9588500" y="710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99516</xdr:rowOff>
    </xdr:from>
    <xdr:to>
      <xdr:col>46</xdr:col>
      <xdr:colOff>38100</xdr:colOff>
      <xdr:row>42</xdr:row>
      <xdr:rowOff>29666</xdr:rowOff>
    </xdr:to>
    <xdr:sp macro="" textlink="">
      <xdr:nvSpPr>
        <xdr:cNvPr id="114" name="フローチャート: 判断 113"/>
        <xdr:cNvSpPr/>
      </xdr:nvSpPr>
      <xdr:spPr>
        <a:xfrm>
          <a:off x="8699500" y="712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82876</xdr:rowOff>
    </xdr:from>
    <xdr:to>
      <xdr:col>55</xdr:col>
      <xdr:colOff>50800</xdr:colOff>
      <xdr:row>42</xdr:row>
      <xdr:rowOff>13026</xdr:rowOff>
    </xdr:to>
    <xdr:sp macro="" textlink="">
      <xdr:nvSpPr>
        <xdr:cNvPr id="120" name="楕円 119"/>
        <xdr:cNvSpPr/>
      </xdr:nvSpPr>
      <xdr:spPr>
        <a:xfrm>
          <a:off x="10426700" y="711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40860</xdr:rowOff>
    </xdr:from>
    <xdr:ext cx="469744" cy="259045"/>
    <xdr:sp macro="" textlink="">
      <xdr:nvSpPr>
        <xdr:cNvPr id="121" name="【道路】&#10;一人当たり延長該当値テキスト"/>
        <xdr:cNvSpPr txBox="1"/>
      </xdr:nvSpPr>
      <xdr:spPr>
        <a:xfrm>
          <a:off x="10515600" y="707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82338</xdr:rowOff>
    </xdr:from>
    <xdr:to>
      <xdr:col>50</xdr:col>
      <xdr:colOff>165100</xdr:colOff>
      <xdr:row>42</xdr:row>
      <xdr:rowOff>12488</xdr:rowOff>
    </xdr:to>
    <xdr:sp macro="" textlink="">
      <xdr:nvSpPr>
        <xdr:cNvPr id="122" name="楕円 121"/>
        <xdr:cNvSpPr/>
      </xdr:nvSpPr>
      <xdr:spPr>
        <a:xfrm>
          <a:off x="9588500" y="711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133138</xdr:rowOff>
    </xdr:from>
    <xdr:to>
      <xdr:col>55</xdr:col>
      <xdr:colOff>0</xdr:colOff>
      <xdr:row>41</xdr:row>
      <xdr:rowOff>133676</xdr:rowOff>
    </xdr:to>
    <xdr:cxnSp macro="">
      <xdr:nvCxnSpPr>
        <xdr:cNvPr id="123" name="直線コネクタ 122"/>
        <xdr:cNvCxnSpPr/>
      </xdr:nvCxnSpPr>
      <xdr:spPr>
        <a:xfrm>
          <a:off x="9639300" y="7162588"/>
          <a:ext cx="838200" cy="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82256</xdr:rowOff>
    </xdr:from>
    <xdr:to>
      <xdr:col>46</xdr:col>
      <xdr:colOff>38100</xdr:colOff>
      <xdr:row>42</xdr:row>
      <xdr:rowOff>12406</xdr:rowOff>
    </xdr:to>
    <xdr:sp macro="" textlink="">
      <xdr:nvSpPr>
        <xdr:cNvPr id="124" name="楕円 123"/>
        <xdr:cNvSpPr/>
      </xdr:nvSpPr>
      <xdr:spPr>
        <a:xfrm>
          <a:off x="8699500" y="711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133056</xdr:rowOff>
    </xdr:from>
    <xdr:to>
      <xdr:col>50</xdr:col>
      <xdr:colOff>114300</xdr:colOff>
      <xdr:row>41</xdr:row>
      <xdr:rowOff>133138</xdr:rowOff>
    </xdr:to>
    <xdr:cxnSp macro="">
      <xdr:nvCxnSpPr>
        <xdr:cNvPr id="125" name="直線コネクタ 124"/>
        <xdr:cNvCxnSpPr/>
      </xdr:nvCxnSpPr>
      <xdr:spPr>
        <a:xfrm>
          <a:off x="8750300" y="7162506"/>
          <a:ext cx="889000" cy="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22728</xdr:rowOff>
    </xdr:from>
    <xdr:ext cx="469744" cy="259045"/>
    <xdr:sp macro="" textlink="">
      <xdr:nvSpPr>
        <xdr:cNvPr id="126" name="n_1aveValue【道路】&#10;一人当たり延長"/>
        <xdr:cNvSpPr txBox="1"/>
      </xdr:nvSpPr>
      <xdr:spPr>
        <a:xfrm>
          <a:off x="9391727" y="688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20793</xdr:rowOff>
    </xdr:from>
    <xdr:ext cx="469744" cy="259045"/>
    <xdr:sp macro="" textlink="">
      <xdr:nvSpPr>
        <xdr:cNvPr id="127" name="n_2aveValue【道路】&#10;一人当たり延長"/>
        <xdr:cNvSpPr txBox="1"/>
      </xdr:nvSpPr>
      <xdr:spPr>
        <a:xfrm>
          <a:off x="8515427" y="722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3615</xdr:rowOff>
    </xdr:from>
    <xdr:ext cx="469744" cy="259045"/>
    <xdr:sp macro="" textlink="">
      <xdr:nvSpPr>
        <xdr:cNvPr id="128" name="n_1mainValue【道路】&#10;一人当たり延長"/>
        <xdr:cNvSpPr txBox="1"/>
      </xdr:nvSpPr>
      <xdr:spPr>
        <a:xfrm>
          <a:off x="9391727" y="7204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28933</xdr:rowOff>
    </xdr:from>
    <xdr:ext cx="469744" cy="259045"/>
    <xdr:sp macro="" textlink="">
      <xdr:nvSpPr>
        <xdr:cNvPr id="129" name="n_2mainValue【道路】&#10;一人当たり延長"/>
        <xdr:cNvSpPr txBox="1"/>
      </xdr:nvSpPr>
      <xdr:spPr>
        <a:xfrm>
          <a:off x="8515427" y="6886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0" name="直線コネクタ 13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1" name="テキスト ボックス 140"/>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2" name="直線コネクタ 14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3" name="テキスト ボックス 14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4" name="直線コネクタ 14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5" name="テキスト ボックス 14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6" name="直線コネクタ 14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7" name="テキスト ボックス 14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8" name="直線コネクタ 14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9" name="テキスト ボックス 14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0" name="直線コネクタ 14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1" name="テキスト ボックス 150"/>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65315</xdr:rowOff>
    </xdr:from>
    <xdr:to>
      <xdr:col>24</xdr:col>
      <xdr:colOff>62865</xdr:colOff>
      <xdr:row>64</xdr:row>
      <xdr:rowOff>3266</xdr:rowOff>
    </xdr:to>
    <xdr:cxnSp macro="">
      <xdr:nvCxnSpPr>
        <xdr:cNvPr id="155" name="直線コネクタ 154"/>
        <xdr:cNvCxnSpPr/>
      </xdr:nvCxnSpPr>
      <xdr:spPr>
        <a:xfrm flipV="1">
          <a:off x="4634865" y="9666515"/>
          <a:ext cx="0" cy="130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7093</xdr:rowOff>
    </xdr:from>
    <xdr:ext cx="340478" cy="259045"/>
    <xdr:sp macro="" textlink="">
      <xdr:nvSpPr>
        <xdr:cNvPr id="156" name="【橋りょう・トンネル】&#10;有形固定資産減価償却率最小値テキスト"/>
        <xdr:cNvSpPr txBox="1"/>
      </xdr:nvSpPr>
      <xdr:spPr>
        <a:xfrm>
          <a:off x="4673600" y="1097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3266</xdr:rowOff>
    </xdr:from>
    <xdr:to>
      <xdr:col>24</xdr:col>
      <xdr:colOff>152400</xdr:colOff>
      <xdr:row>64</xdr:row>
      <xdr:rowOff>3266</xdr:rowOff>
    </xdr:to>
    <xdr:cxnSp macro="">
      <xdr:nvCxnSpPr>
        <xdr:cNvPr id="157" name="直線コネクタ 156"/>
        <xdr:cNvCxnSpPr/>
      </xdr:nvCxnSpPr>
      <xdr:spPr>
        <a:xfrm>
          <a:off x="4546600" y="1097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11992</xdr:rowOff>
    </xdr:from>
    <xdr:ext cx="405111" cy="259045"/>
    <xdr:sp macro="" textlink="">
      <xdr:nvSpPr>
        <xdr:cNvPr id="158" name="【橋りょう・トンネル】&#10;有形固定資産減価償却率最大値テキスト"/>
        <xdr:cNvSpPr txBox="1"/>
      </xdr:nvSpPr>
      <xdr:spPr>
        <a:xfrm>
          <a:off x="4673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65315</xdr:rowOff>
    </xdr:from>
    <xdr:to>
      <xdr:col>24</xdr:col>
      <xdr:colOff>152400</xdr:colOff>
      <xdr:row>56</xdr:row>
      <xdr:rowOff>65315</xdr:rowOff>
    </xdr:to>
    <xdr:cxnSp macro="">
      <xdr:nvCxnSpPr>
        <xdr:cNvPr id="159" name="直線コネクタ 158"/>
        <xdr:cNvCxnSpPr/>
      </xdr:nvCxnSpPr>
      <xdr:spPr>
        <a:xfrm>
          <a:off x="4546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73314</xdr:rowOff>
    </xdr:from>
    <xdr:ext cx="405111" cy="259045"/>
    <xdr:sp macro="" textlink="">
      <xdr:nvSpPr>
        <xdr:cNvPr id="160" name="【橋りょう・トンネル】&#10;有形固定資産減価償却率平均値テキスト"/>
        <xdr:cNvSpPr txBox="1"/>
      </xdr:nvSpPr>
      <xdr:spPr>
        <a:xfrm>
          <a:off x="4673600" y="10017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50437</xdr:rowOff>
    </xdr:from>
    <xdr:to>
      <xdr:col>24</xdr:col>
      <xdr:colOff>114300</xdr:colOff>
      <xdr:row>59</xdr:row>
      <xdr:rowOff>152037</xdr:rowOff>
    </xdr:to>
    <xdr:sp macro="" textlink="">
      <xdr:nvSpPr>
        <xdr:cNvPr id="161" name="フローチャート: 判断 160"/>
        <xdr:cNvSpPr/>
      </xdr:nvSpPr>
      <xdr:spPr>
        <a:xfrm>
          <a:off x="4584700" y="101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47172</xdr:rowOff>
    </xdr:from>
    <xdr:to>
      <xdr:col>20</xdr:col>
      <xdr:colOff>38100</xdr:colOff>
      <xdr:row>59</xdr:row>
      <xdr:rowOff>148772</xdr:rowOff>
    </xdr:to>
    <xdr:sp macro="" textlink="">
      <xdr:nvSpPr>
        <xdr:cNvPr id="162" name="フローチャート: 判断 161"/>
        <xdr:cNvSpPr/>
      </xdr:nvSpPr>
      <xdr:spPr>
        <a:xfrm>
          <a:off x="3746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114119</xdr:rowOff>
    </xdr:from>
    <xdr:to>
      <xdr:col>15</xdr:col>
      <xdr:colOff>101600</xdr:colOff>
      <xdr:row>60</xdr:row>
      <xdr:rowOff>44269</xdr:rowOff>
    </xdr:to>
    <xdr:sp macro="" textlink="">
      <xdr:nvSpPr>
        <xdr:cNvPr id="163" name="フローチャート: 判断 162"/>
        <xdr:cNvSpPr/>
      </xdr:nvSpPr>
      <xdr:spPr>
        <a:xfrm>
          <a:off x="2857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123916</xdr:rowOff>
    </xdr:from>
    <xdr:to>
      <xdr:col>24</xdr:col>
      <xdr:colOff>114300</xdr:colOff>
      <xdr:row>64</xdr:row>
      <xdr:rowOff>54066</xdr:rowOff>
    </xdr:to>
    <xdr:sp macro="" textlink="">
      <xdr:nvSpPr>
        <xdr:cNvPr id="169" name="楕円 168"/>
        <xdr:cNvSpPr/>
      </xdr:nvSpPr>
      <xdr:spPr>
        <a:xfrm>
          <a:off x="4584700" y="1092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38843</xdr:rowOff>
    </xdr:from>
    <xdr:ext cx="340478" cy="259045"/>
    <xdr:sp macro="" textlink="">
      <xdr:nvSpPr>
        <xdr:cNvPr id="170" name="【橋りょう・トンネル】&#10;有形固定資産減価償却率該当値テキスト"/>
        <xdr:cNvSpPr txBox="1"/>
      </xdr:nvSpPr>
      <xdr:spPr>
        <a:xfrm>
          <a:off x="4673600" y="108401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150041</xdr:rowOff>
    </xdr:from>
    <xdr:to>
      <xdr:col>20</xdr:col>
      <xdr:colOff>38100</xdr:colOff>
      <xdr:row>64</xdr:row>
      <xdr:rowOff>80191</xdr:rowOff>
    </xdr:to>
    <xdr:sp macro="" textlink="">
      <xdr:nvSpPr>
        <xdr:cNvPr id="171" name="楕円 170"/>
        <xdr:cNvSpPr/>
      </xdr:nvSpPr>
      <xdr:spPr>
        <a:xfrm>
          <a:off x="3746500" y="1095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3266</xdr:rowOff>
    </xdr:from>
    <xdr:to>
      <xdr:col>24</xdr:col>
      <xdr:colOff>63500</xdr:colOff>
      <xdr:row>64</xdr:row>
      <xdr:rowOff>29391</xdr:rowOff>
    </xdr:to>
    <xdr:cxnSp macro="">
      <xdr:nvCxnSpPr>
        <xdr:cNvPr id="172" name="直線コネクタ 171"/>
        <xdr:cNvCxnSpPr/>
      </xdr:nvCxnSpPr>
      <xdr:spPr>
        <a:xfrm flipV="1">
          <a:off x="3797300" y="10976066"/>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56969</xdr:rowOff>
    </xdr:from>
    <xdr:to>
      <xdr:col>15</xdr:col>
      <xdr:colOff>101600</xdr:colOff>
      <xdr:row>64</xdr:row>
      <xdr:rowOff>158569</xdr:rowOff>
    </xdr:to>
    <xdr:sp macro="" textlink="">
      <xdr:nvSpPr>
        <xdr:cNvPr id="173" name="楕円 172"/>
        <xdr:cNvSpPr/>
      </xdr:nvSpPr>
      <xdr:spPr>
        <a:xfrm>
          <a:off x="2857500" y="1102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29391</xdr:rowOff>
    </xdr:from>
    <xdr:to>
      <xdr:col>19</xdr:col>
      <xdr:colOff>177800</xdr:colOff>
      <xdr:row>64</xdr:row>
      <xdr:rowOff>107769</xdr:rowOff>
    </xdr:to>
    <xdr:cxnSp macro="">
      <xdr:nvCxnSpPr>
        <xdr:cNvPr id="174" name="直線コネクタ 173"/>
        <xdr:cNvCxnSpPr/>
      </xdr:nvCxnSpPr>
      <xdr:spPr>
        <a:xfrm flipV="1">
          <a:off x="2908300" y="11002191"/>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165299</xdr:rowOff>
    </xdr:from>
    <xdr:ext cx="405111" cy="259045"/>
    <xdr:sp macro="" textlink="">
      <xdr:nvSpPr>
        <xdr:cNvPr id="175" name="n_1aveValue【橋りょう・トンネル】&#10;有形固定資産減価償却率"/>
        <xdr:cNvSpPr txBox="1"/>
      </xdr:nvSpPr>
      <xdr:spPr>
        <a:xfrm>
          <a:off x="3582044" y="993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60796</xdr:rowOff>
    </xdr:from>
    <xdr:ext cx="405111" cy="259045"/>
    <xdr:sp macro="" textlink="">
      <xdr:nvSpPr>
        <xdr:cNvPr id="176" name="n_2aveValue【橋りょう・トンネル】&#10;有形固定資産減価償却率"/>
        <xdr:cNvSpPr txBox="1"/>
      </xdr:nvSpPr>
      <xdr:spPr>
        <a:xfrm>
          <a:off x="2705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64</xdr:row>
      <xdr:rowOff>71318</xdr:rowOff>
    </xdr:from>
    <xdr:ext cx="340478" cy="259045"/>
    <xdr:sp macro="" textlink="">
      <xdr:nvSpPr>
        <xdr:cNvPr id="177" name="n_1mainValue【橋りょう・トンネル】&#10;有形固定資産減価償却率"/>
        <xdr:cNvSpPr txBox="1"/>
      </xdr:nvSpPr>
      <xdr:spPr>
        <a:xfrm>
          <a:off x="3614361" y="1104411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64</xdr:row>
      <xdr:rowOff>149696</xdr:rowOff>
    </xdr:from>
    <xdr:ext cx="340478" cy="259045"/>
    <xdr:sp macro="" textlink="">
      <xdr:nvSpPr>
        <xdr:cNvPr id="178" name="n_2mainValue【橋りょう・トンネル】&#10;有形固定資産減価償却率"/>
        <xdr:cNvSpPr txBox="1"/>
      </xdr:nvSpPr>
      <xdr:spPr>
        <a:xfrm>
          <a:off x="2738061" y="111224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9" name="直線コネクタ 18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0" name="テキスト ボックス 18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1" name="直線コネクタ 19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2" name="テキスト ボックス 19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3" name="直線コネクタ 19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4" name="テキスト ボックス 19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5" name="直線コネクタ 19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6" name="テキスト ボックス 19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7" name="直線コネクタ 19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8" name="テキスト ボックス 197"/>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0" name="テキスト ボックス 19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129342</xdr:rowOff>
    </xdr:from>
    <xdr:to>
      <xdr:col>54</xdr:col>
      <xdr:colOff>189865</xdr:colOff>
      <xdr:row>64</xdr:row>
      <xdr:rowOff>73054</xdr:rowOff>
    </xdr:to>
    <xdr:cxnSp macro="">
      <xdr:nvCxnSpPr>
        <xdr:cNvPr id="202" name="直線コネクタ 201"/>
        <xdr:cNvCxnSpPr/>
      </xdr:nvCxnSpPr>
      <xdr:spPr>
        <a:xfrm flipV="1">
          <a:off x="10476865" y="9730542"/>
          <a:ext cx="0" cy="1315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76881</xdr:rowOff>
    </xdr:from>
    <xdr:ext cx="469744" cy="259045"/>
    <xdr:sp macro="" textlink="">
      <xdr:nvSpPr>
        <xdr:cNvPr id="203" name="【橋りょう・トンネル】&#10;一人当たり有形固定資産（償却資産）額最小値テキスト"/>
        <xdr:cNvSpPr txBox="1"/>
      </xdr:nvSpPr>
      <xdr:spPr>
        <a:xfrm>
          <a:off x="10515600" y="1104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73054</xdr:rowOff>
    </xdr:from>
    <xdr:to>
      <xdr:col>55</xdr:col>
      <xdr:colOff>88900</xdr:colOff>
      <xdr:row>64</xdr:row>
      <xdr:rowOff>73054</xdr:rowOff>
    </xdr:to>
    <xdr:cxnSp macro="">
      <xdr:nvCxnSpPr>
        <xdr:cNvPr id="204" name="直線コネクタ 203"/>
        <xdr:cNvCxnSpPr/>
      </xdr:nvCxnSpPr>
      <xdr:spPr>
        <a:xfrm>
          <a:off x="10388600" y="1104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76019</xdr:rowOff>
    </xdr:from>
    <xdr:ext cx="690189" cy="259045"/>
    <xdr:sp macro="" textlink="">
      <xdr:nvSpPr>
        <xdr:cNvPr id="205" name="【橋りょう・トンネル】&#10;一人当たり有形固定資産（償却資産）額最大値テキスト"/>
        <xdr:cNvSpPr txBox="1"/>
      </xdr:nvSpPr>
      <xdr:spPr>
        <a:xfrm>
          <a:off x="10515600" y="95057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129342</xdr:rowOff>
    </xdr:from>
    <xdr:to>
      <xdr:col>55</xdr:col>
      <xdr:colOff>88900</xdr:colOff>
      <xdr:row>56</xdr:row>
      <xdr:rowOff>129342</xdr:rowOff>
    </xdr:to>
    <xdr:cxnSp macro="">
      <xdr:nvCxnSpPr>
        <xdr:cNvPr id="206" name="直線コネクタ 205"/>
        <xdr:cNvCxnSpPr/>
      </xdr:nvCxnSpPr>
      <xdr:spPr>
        <a:xfrm>
          <a:off x="10388600" y="973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80492</xdr:rowOff>
    </xdr:from>
    <xdr:ext cx="599010" cy="259045"/>
    <xdr:sp macro="" textlink="">
      <xdr:nvSpPr>
        <xdr:cNvPr id="207" name="【橋りょう・トンネル】&#10;一人当たり有形固定資産（償却資産）額平均値テキスト"/>
        <xdr:cNvSpPr txBox="1"/>
      </xdr:nvSpPr>
      <xdr:spPr>
        <a:xfrm>
          <a:off x="10515600" y="107103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57615</xdr:rowOff>
    </xdr:from>
    <xdr:to>
      <xdr:col>55</xdr:col>
      <xdr:colOff>50800</xdr:colOff>
      <xdr:row>63</xdr:row>
      <xdr:rowOff>159215</xdr:rowOff>
    </xdr:to>
    <xdr:sp macro="" textlink="">
      <xdr:nvSpPr>
        <xdr:cNvPr id="208" name="フローチャート: 判断 207"/>
        <xdr:cNvSpPr/>
      </xdr:nvSpPr>
      <xdr:spPr>
        <a:xfrm>
          <a:off x="10426700" y="1085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62804</xdr:rowOff>
    </xdr:from>
    <xdr:to>
      <xdr:col>50</xdr:col>
      <xdr:colOff>165100</xdr:colOff>
      <xdr:row>63</xdr:row>
      <xdr:rowOff>164404</xdr:rowOff>
    </xdr:to>
    <xdr:sp macro="" textlink="">
      <xdr:nvSpPr>
        <xdr:cNvPr id="209" name="フローチャート: 判断 208"/>
        <xdr:cNvSpPr/>
      </xdr:nvSpPr>
      <xdr:spPr>
        <a:xfrm>
          <a:off x="9588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54111</xdr:rowOff>
    </xdr:from>
    <xdr:to>
      <xdr:col>46</xdr:col>
      <xdr:colOff>38100</xdr:colOff>
      <xdr:row>63</xdr:row>
      <xdr:rowOff>155711</xdr:rowOff>
    </xdr:to>
    <xdr:sp macro="" textlink="">
      <xdr:nvSpPr>
        <xdr:cNvPr id="210" name="フローチャート: 判断 209"/>
        <xdr:cNvSpPr/>
      </xdr:nvSpPr>
      <xdr:spPr>
        <a:xfrm>
          <a:off x="8699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1" name="テキスト ボックス 21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2" name="テキスト ボックス 21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3" name="テキスト ボックス 21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4" name="テキスト ボックス 21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5" name="テキスト ボックス 21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19276</xdr:rowOff>
    </xdr:from>
    <xdr:to>
      <xdr:col>55</xdr:col>
      <xdr:colOff>50800</xdr:colOff>
      <xdr:row>64</xdr:row>
      <xdr:rowOff>120876</xdr:rowOff>
    </xdr:to>
    <xdr:sp macro="" textlink="">
      <xdr:nvSpPr>
        <xdr:cNvPr id="216" name="楕円 215"/>
        <xdr:cNvSpPr/>
      </xdr:nvSpPr>
      <xdr:spPr>
        <a:xfrm>
          <a:off x="10426700" y="1099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105653</xdr:rowOff>
    </xdr:from>
    <xdr:ext cx="469744" cy="259045"/>
    <xdr:sp macro="" textlink="">
      <xdr:nvSpPr>
        <xdr:cNvPr id="217" name="【橋りょう・トンネル】&#10;一人当たり有形固定資産（償却資産）額該当値テキスト"/>
        <xdr:cNvSpPr txBox="1"/>
      </xdr:nvSpPr>
      <xdr:spPr>
        <a:xfrm>
          <a:off x="10515600" y="1090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19649</xdr:rowOff>
    </xdr:from>
    <xdr:to>
      <xdr:col>50</xdr:col>
      <xdr:colOff>165100</xdr:colOff>
      <xdr:row>64</xdr:row>
      <xdr:rowOff>121249</xdr:rowOff>
    </xdr:to>
    <xdr:sp macro="" textlink="">
      <xdr:nvSpPr>
        <xdr:cNvPr id="218" name="楕円 217"/>
        <xdr:cNvSpPr/>
      </xdr:nvSpPr>
      <xdr:spPr>
        <a:xfrm>
          <a:off x="9588500" y="1099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70076</xdr:rowOff>
    </xdr:from>
    <xdr:to>
      <xdr:col>55</xdr:col>
      <xdr:colOff>0</xdr:colOff>
      <xdr:row>64</xdr:row>
      <xdr:rowOff>70449</xdr:rowOff>
    </xdr:to>
    <xdr:cxnSp macro="">
      <xdr:nvCxnSpPr>
        <xdr:cNvPr id="219" name="直線コネクタ 218"/>
        <xdr:cNvCxnSpPr/>
      </xdr:nvCxnSpPr>
      <xdr:spPr>
        <a:xfrm flipV="1">
          <a:off x="9639300" y="11042876"/>
          <a:ext cx="838200" cy="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21359</xdr:rowOff>
    </xdr:from>
    <xdr:to>
      <xdr:col>46</xdr:col>
      <xdr:colOff>38100</xdr:colOff>
      <xdr:row>64</xdr:row>
      <xdr:rowOff>122959</xdr:rowOff>
    </xdr:to>
    <xdr:sp macro="" textlink="">
      <xdr:nvSpPr>
        <xdr:cNvPr id="220" name="楕円 219"/>
        <xdr:cNvSpPr/>
      </xdr:nvSpPr>
      <xdr:spPr>
        <a:xfrm>
          <a:off x="8699500" y="1099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70449</xdr:rowOff>
    </xdr:from>
    <xdr:to>
      <xdr:col>50</xdr:col>
      <xdr:colOff>114300</xdr:colOff>
      <xdr:row>64</xdr:row>
      <xdr:rowOff>72159</xdr:rowOff>
    </xdr:to>
    <xdr:cxnSp macro="">
      <xdr:nvCxnSpPr>
        <xdr:cNvPr id="221" name="直線コネクタ 220"/>
        <xdr:cNvCxnSpPr/>
      </xdr:nvCxnSpPr>
      <xdr:spPr>
        <a:xfrm flipV="1">
          <a:off x="8750300" y="11043249"/>
          <a:ext cx="889000" cy="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9481</xdr:rowOff>
    </xdr:from>
    <xdr:ext cx="599010" cy="259045"/>
    <xdr:sp macro="" textlink="">
      <xdr:nvSpPr>
        <xdr:cNvPr id="222" name="n_1aveValue【橋りょう・トンネル】&#10;一人当たり有形固定資産（償却資産）額"/>
        <xdr:cNvSpPr txBox="1"/>
      </xdr:nvSpPr>
      <xdr:spPr>
        <a:xfrm>
          <a:off x="93270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788</xdr:rowOff>
    </xdr:from>
    <xdr:ext cx="599010" cy="259045"/>
    <xdr:sp macro="" textlink="">
      <xdr:nvSpPr>
        <xdr:cNvPr id="223" name="n_2aveValue【橋りょう・トンネル】&#10;一人当たり有形固定資産（償却資産）額"/>
        <xdr:cNvSpPr txBox="1"/>
      </xdr:nvSpPr>
      <xdr:spPr>
        <a:xfrm>
          <a:off x="8450795" y="1063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112376</xdr:rowOff>
    </xdr:from>
    <xdr:ext cx="469744" cy="259045"/>
    <xdr:sp macro="" textlink="">
      <xdr:nvSpPr>
        <xdr:cNvPr id="224" name="n_1mainValue【橋りょう・トンネル】&#10;一人当たり有形固定資産（償却資産）額"/>
        <xdr:cNvSpPr txBox="1"/>
      </xdr:nvSpPr>
      <xdr:spPr>
        <a:xfrm>
          <a:off x="9391728" y="11085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114086</xdr:rowOff>
    </xdr:from>
    <xdr:ext cx="469744" cy="259045"/>
    <xdr:sp macro="" textlink="">
      <xdr:nvSpPr>
        <xdr:cNvPr id="225" name="n_2mainValue【橋りょう・トンネル】&#10;一人当たり有形固定資産（償却資産）額"/>
        <xdr:cNvSpPr txBox="1"/>
      </xdr:nvSpPr>
      <xdr:spPr>
        <a:xfrm>
          <a:off x="8515428" y="1108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6" name="正方形/長方形 22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7" name="正方形/長方形 22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8" name="正方形/長方形 22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9" name="正方形/長方形 22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0" name="正方形/長方形 22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1" name="正方形/長方形 23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2" name="正方形/長方形 23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3" name="正方形/長方形 232"/>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34" name="正方形/長方形 23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5" name="正方形/長方形 23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6" name="正方形/長方形 23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7" name="正方形/長方形 23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8" name="正方形/長方形 23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9" name="正方形/長方形 23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0" name="正方形/長方形 23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1" name="正方形/長方形 240"/>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42" name="正方形/長方形 24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3" name="正方形/長方形 24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4" name="正方形/長方形 24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5" name="正方形/長方形 24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6" name="正方形/長方形 24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7" name="正方形/長方形 24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8" name="正方形/長方形 24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9" name="正方形/長方形 24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50" name="正方形/長方形 24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1" name="正方形/長方形 25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2" name="正方形/長方形 25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3" name="正方形/長方形 25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4" name="正方形/長方形 25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5" name="正方形/長方形 25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6" name="正方形/長方形 25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7" name="正方形/長方形 25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58" name="正方形/長方形 25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9" name="正方形/長方形 25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0" name="正方形/長方形 25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1" name="正方形/長方形 26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2" name="正方形/長方形 26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3" name="正方形/長方形 26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4" name="正方形/長方形 26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5" name="正方形/長方形 26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66" name="テキスト ボックス 26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67" name="直線コネクタ 26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68" name="テキスト ボックス 26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69" name="直線コネクタ 26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70" name="テキスト ボックス 26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71" name="直線コネクタ 27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72" name="テキスト ボックス 27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73" name="直線コネクタ 27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74" name="テキスト ボックス 27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75" name="直線コネクタ 27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76" name="テキスト ボックス 27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77" name="直線コネクタ 27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78" name="テキスト ボックス 27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79" name="直線コネクタ 27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80" name="テキスト ボックス 27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8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152400</xdr:rowOff>
    </xdr:from>
    <xdr:to>
      <xdr:col>85</xdr:col>
      <xdr:colOff>126364</xdr:colOff>
      <xdr:row>41</xdr:row>
      <xdr:rowOff>133350</xdr:rowOff>
    </xdr:to>
    <xdr:cxnSp macro="">
      <xdr:nvCxnSpPr>
        <xdr:cNvPr id="282" name="直線コネクタ 281"/>
        <xdr:cNvCxnSpPr/>
      </xdr:nvCxnSpPr>
      <xdr:spPr>
        <a:xfrm flipV="1">
          <a:off x="16318864" y="58102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05111" cy="259045"/>
    <xdr:sp macro="" textlink="">
      <xdr:nvSpPr>
        <xdr:cNvPr id="283" name="【認定こども園・幼稚園・保育所】&#10;有形固定資産減価償却率最小値テキスト"/>
        <xdr:cNvSpPr txBox="1"/>
      </xdr:nvSpPr>
      <xdr:spPr>
        <a:xfrm>
          <a:off x="16357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284" name="直線コネクタ 283"/>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99077</xdr:rowOff>
    </xdr:from>
    <xdr:ext cx="405111" cy="259045"/>
    <xdr:sp macro="" textlink="">
      <xdr:nvSpPr>
        <xdr:cNvPr id="285" name="【認定こども園・幼稚園・保育所】&#10;有形固定資産減価償却率最大値テキスト"/>
        <xdr:cNvSpPr txBox="1"/>
      </xdr:nvSpPr>
      <xdr:spPr>
        <a:xfrm>
          <a:off x="16357600" y="558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152400</xdr:rowOff>
    </xdr:from>
    <xdr:to>
      <xdr:col>86</xdr:col>
      <xdr:colOff>25400</xdr:colOff>
      <xdr:row>33</xdr:row>
      <xdr:rowOff>152400</xdr:rowOff>
    </xdr:to>
    <xdr:cxnSp macro="">
      <xdr:nvCxnSpPr>
        <xdr:cNvPr id="286" name="直線コネクタ 285"/>
        <xdr:cNvCxnSpPr/>
      </xdr:nvCxnSpPr>
      <xdr:spPr>
        <a:xfrm>
          <a:off x="16230600" y="581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120032</xdr:rowOff>
    </xdr:from>
    <xdr:ext cx="405111" cy="259045"/>
    <xdr:sp macro="" textlink="">
      <xdr:nvSpPr>
        <xdr:cNvPr id="287" name="【認定こども園・幼稚園・保育所】&#10;有形固定資産減価償却率平均値テキスト"/>
        <xdr:cNvSpPr txBox="1"/>
      </xdr:nvSpPr>
      <xdr:spPr>
        <a:xfrm>
          <a:off x="16357600" y="6463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141605</xdr:rowOff>
    </xdr:from>
    <xdr:to>
      <xdr:col>85</xdr:col>
      <xdr:colOff>177800</xdr:colOff>
      <xdr:row>38</xdr:row>
      <xdr:rowOff>71755</xdr:rowOff>
    </xdr:to>
    <xdr:sp macro="" textlink="">
      <xdr:nvSpPr>
        <xdr:cNvPr id="288" name="フローチャート: 判断 287"/>
        <xdr:cNvSpPr/>
      </xdr:nvSpPr>
      <xdr:spPr>
        <a:xfrm>
          <a:off x="16268700" y="64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289" name="フローチャート: 判断 288"/>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73025</xdr:rowOff>
    </xdr:from>
    <xdr:to>
      <xdr:col>76</xdr:col>
      <xdr:colOff>165100</xdr:colOff>
      <xdr:row>39</xdr:row>
      <xdr:rowOff>3175</xdr:rowOff>
    </xdr:to>
    <xdr:sp macro="" textlink="">
      <xdr:nvSpPr>
        <xdr:cNvPr id="290" name="フローチャート: 判断 289"/>
        <xdr:cNvSpPr/>
      </xdr:nvSpPr>
      <xdr:spPr>
        <a:xfrm>
          <a:off x="14541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91" name="テキスト ボックス 29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92" name="テキスト ボックス 29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93" name="テキスト ボックス 29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94" name="テキスト ボックス 29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95" name="テキスト ボックス 29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78740</xdr:rowOff>
    </xdr:from>
    <xdr:to>
      <xdr:col>85</xdr:col>
      <xdr:colOff>177800</xdr:colOff>
      <xdr:row>36</xdr:row>
      <xdr:rowOff>8890</xdr:rowOff>
    </xdr:to>
    <xdr:sp macro="" textlink="">
      <xdr:nvSpPr>
        <xdr:cNvPr id="296" name="楕円 295"/>
        <xdr:cNvSpPr/>
      </xdr:nvSpPr>
      <xdr:spPr>
        <a:xfrm>
          <a:off x="16268700" y="607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101617</xdr:rowOff>
    </xdr:from>
    <xdr:ext cx="405111" cy="259045"/>
    <xdr:sp macro="" textlink="">
      <xdr:nvSpPr>
        <xdr:cNvPr id="297" name="【認定こども園・幼稚園・保育所】&#10;有形固定資産減価償却率該当値テキスト"/>
        <xdr:cNvSpPr txBox="1"/>
      </xdr:nvSpPr>
      <xdr:spPr>
        <a:xfrm>
          <a:off x="16357600" y="593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124460</xdr:rowOff>
    </xdr:from>
    <xdr:to>
      <xdr:col>81</xdr:col>
      <xdr:colOff>101600</xdr:colOff>
      <xdr:row>36</xdr:row>
      <xdr:rowOff>54610</xdr:rowOff>
    </xdr:to>
    <xdr:sp macro="" textlink="">
      <xdr:nvSpPr>
        <xdr:cNvPr id="298" name="楕円 297"/>
        <xdr:cNvSpPr/>
      </xdr:nvSpPr>
      <xdr:spPr>
        <a:xfrm>
          <a:off x="15430500" y="61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129540</xdr:rowOff>
    </xdr:from>
    <xdr:to>
      <xdr:col>85</xdr:col>
      <xdr:colOff>127000</xdr:colOff>
      <xdr:row>36</xdr:row>
      <xdr:rowOff>3810</xdr:rowOff>
    </xdr:to>
    <xdr:cxnSp macro="">
      <xdr:nvCxnSpPr>
        <xdr:cNvPr id="299" name="直線コネクタ 298"/>
        <xdr:cNvCxnSpPr/>
      </xdr:nvCxnSpPr>
      <xdr:spPr>
        <a:xfrm flipV="1">
          <a:off x="15481300" y="613029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88265</xdr:rowOff>
    </xdr:from>
    <xdr:to>
      <xdr:col>76</xdr:col>
      <xdr:colOff>165100</xdr:colOff>
      <xdr:row>37</xdr:row>
      <xdr:rowOff>18415</xdr:rowOff>
    </xdr:to>
    <xdr:sp macro="" textlink="">
      <xdr:nvSpPr>
        <xdr:cNvPr id="300" name="楕円 299"/>
        <xdr:cNvSpPr/>
      </xdr:nvSpPr>
      <xdr:spPr>
        <a:xfrm>
          <a:off x="14541500" y="626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3810</xdr:rowOff>
    </xdr:from>
    <xdr:to>
      <xdr:col>81</xdr:col>
      <xdr:colOff>50800</xdr:colOff>
      <xdr:row>36</xdr:row>
      <xdr:rowOff>139065</xdr:rowOff>
    </xdr:to>
    <xdr:cxnSp macro="">
      <xdr:nvCxnSpPr>
        <xdr:cNvPr id="301" name="直線コネクタ 300"/>
        <xdr:cNvCxnSpPr/>
      </xdr:nvCxnSpPr>
      <xdr:spPr>
        <a:xfrm flipV="1">
          <a:off x="14592300" y="6176010"/>
          <a:ext cx="889000" cy="1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78122</xdr:rowOff>
    </xdr:from>
    <xdr:ext cx="405111" cy="259045"/>
    <xdr:sp macro="" textlink="">
      <xdr:nvSpPr>
        <xdr:cNvPr id="302" name="n_1aveValue【認定こども園・幼稚園・保育所】&#10;有形固定資産減価償却率"/>
        <xdr:cNvSpPr txBox="1"/>
      </xdr:nvSpPr>
      <xdr:spPr>
        <a:xfrm>
          <a:off x="152660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165752</xdr:rowOff>
    </xdr:from>
    <xdr:ext cx="405111" cy="259045"/>
    <xdr:sp macro="" textlink="">
      <xdr:nvSpPr>
        <xdr:cNvPr id="303" name="n_2aveValue【認定こども園・幼稚園・保育所】&#10;有形固定資産減価償却率"/>
        <xdr:cNvSpPr txBox="1"/>
      </xdr:nvSpPr>
      <xdr:spPr>
        <a:xfrm>
          <a:off x="14389744" y="668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71137</xdr:rowOff>
    </xdr:from>
    <xdr:ext cx="405111" cy="259045"/>
    <xdr:sp macro="" textlink="">
      <xdr:nvSpPr>
        <xdr:cNvPr id="304" name="n_1mainValue【認定こども園・幼稚園・保育所】&#10;有形固定資産減価償却率"/>
        <xdr:cNvSpPr txBox="1"/>
      </xdr:nvSpPr>
      <xdr:spPr>
        <a:xfrm>
          <a:off x="15266044" y="590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34942</xdr:rowOff>
    </xdr:from>
    <xdr:ext cx="405111" cy="259045"/>
    <xdr:sp macro="" textlink="">
      <xdr:nvSpPr>
        <xdr:cNvPr id="305" name="n_2mainValue【認定こども園・幼稚園・保育所】&#10;有形固定資産減価償却率"/>
        <xdr:cNvSpPr txBox="1"/>
      </xdr:nvSpPr>
      <xdr:spPr>
        <a:xfrm>
          <a:off x="14389744"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06" name="正方形/長方形 30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7" name="正方形/長方形 30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8" name="正方形/長方形 30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9" name="正方形/長方形 30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0" name="正方形/長方形 30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1" name="正方形/長方形 31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2" name="正方形/長方形 31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3" name="正方形/長方形 31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14" name="テキスト ボックス 31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15" name="直線コネクタ 31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16" name="直線コネクタ 31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17" name="テキスト ボックス 31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18" name="直線コネクタ 31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19" name="テキスト ボックス 31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20" name="直線コネクタ 31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21" name="テキスト ボックス 32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22" name="直線コネクタ 32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23" name="テキスト ボックス 32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24" name="直線コネクタ 32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25" name="テキスト ボックス 32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2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126492</xdr:rowOff>
    </xdr:from>
    <xdr:to>
      <xdr:col>116</xdr:col>
      <xdr:colOff>62864</xdr:colOff>
      <xdr:row>41</xdr:row>
      <xdr:rowOff>115062</xdr:rowOff>
    </xdr:to>
    <xdr:cxnSp macro="">
      <xdr:nvCxnSpPr>
        <xdr:cNvPr id="327" name="直線コネクタ 326"/>
        <xdr:cNvCxnSpPr/>
      </xdr:nvCxnSpPr>
      <xdr:spPr>
        <a:xfrm flipV="1">
          <a:off x="22160864" y="595579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28"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29" name="直線コネクタ 328"/>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73169</xdr:rowOff>
    </xdr:from>
    <xdr:ext cx="469744" cy="259045"/>
    <xdr:sp macro="" textlink="">
      <xdr:nvSpPr>
        <xdr:cNvPr id="330" name="【認定こども園・幼稚園・保育所】&#10;一人当たり面積最大値テキスト"/>
        <xdr:cNvSpPr txBox="1"/>
      </xdr:nvSpPr>
      <xdr:spPr>
        <a:xfrm>
          <a:off x="22199600" y="573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126492</xdr:rowOff>
    </xdr:from>
    <xdr:to>
      <xdr:col>116</xdr:col>
      <xdr:colOff>152400</xdr:colOff>
      <xdr:row>34</xdr:row>
      <xdr:rowOff>126492</xdr:rowOff>
    </xdr:to>
    <xdr:cxnSp macro="">
      <xdr:nvCxnSpPr>
        <xdr:cNvPr id="331" name="直線コネクタ 330"/>
        <xdr:cNvCxnSpPr/>
      </xdr:nvCxnSpPr>
      <xdr:spPr>
        <a:xfrm>
          <a:off x="22072600" y="595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50563</xdr:rowOff>
    </xdr:from>
    <xdr:ext cx="469744" cy="259045"/>
    <xdr:sp macro="" textlink="">
      <xdr:nvSpPr>
        <xdr:cNvPr id="332" name="【認定こども園・幼稚園・保育所】&#10;一人当たり面積平均値テキスト"/>
        <xdr:cNvSpPr txBox="1"/>
      </xdr:nvSpPr>
      <xdr:spPr>
        <a:xfrm>
          <a:off x="22199600" y="6565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27686</xdr:rowOff>
    </xdr:from>
    <xdr:to>
      <xdr:col>116</xdr:col>
      <xdr:colOff>114300</xdr:colOff>
      <xdr:row>39</xdr:row>
      <xdr:rowOff>129286</xdr:rowOff>
    </xdr:to>
    <xdr:sp macro="" textlink="">
      <xdr:nvSpPr>
        <xdr:cNvPr id="333" name="フローチャート: 判断 332"/>
        <xdr:cNvSpPr/>
      </xdr:nvSpPr>
      <xdr:spPr>
        <a:xfrm>
          <a:off x="221107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334" name="フローチャート: 判断 333"/>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96266</xdr:rowOff>
    </xdr:from>
    <xdr:to>
      <xdr:col>107</xdr:col>
      <xdr:colOff>101600</xdr:colOff>
      <xdr:row>40</xdr:row>
      <xdr:rowOff>26416</xdr:rowOff>
    </xdr:to>
    <xdr:sp macro="" textlink="">
      <xdr:nvSpPr>
        <xdr:cNvPr id="335" name="フローチャート: 判断 334"/>
        <xdr:cNvSpPr/>
      </xdr:nvSpPr>
      <xdr:spPr>
        <a:xfrm>
          <a:off x="20383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36" name="テキスト ボックス 33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37" name="テキスト ボックス 33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38" name="テキスト ボックス 33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39" name="テキスト ボックス 33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40" name="テキスト ボックス 33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43688</xdr:rowOff>
    </xdr:from>
    <xdr:to>
      <xdr:col>116</xdr:col>
      <xdr:colOff>114300</xdr:colOff>
      <xdr:row>40</xdr:row>
      <xdr:rowOff>145288</xdr:rowOff>
    </xdr:to>
    <xdr:sp macro="" textlink="">
      <xdr:nvSpPr>
        <xdr:cNvPr id="341" name="楕円 340"/>
        <xdr:cNvSpPr/>
      </xdr:nvSpPr>
      <xdr:spPr>
        <a:xfrm>
          <a:off x="22110700" y="690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22115</xdr:rowOff>
    </xdr:from>
    <xdr:ext cx="469744" cy="259045"/>
    <xdr:sp macro="" textlink="">
      <xdr:nvSpPr>
        <xdr:cNvPr id="342" name="【認定こども園・幼稚園・保育所】&#10;一人当たり面積該当値テキスト"/>
        <xdr:cNvSpPr txBox="1"/>
      </xdr:nvSpPr>
      <xdr:spPr>
        <a:xfrm>
          <a:off x="22199600" y="688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39116</xdr:rowOff>
    </xdr:from>
    <xdr:to>
      <xdr:col>112</xdr:col>
      <xdr:colOff>38100</xdr:colOff>
      <xdr:row>40</xdr:row>
      <xdr:rowOff>140716</xdr:rowOff>
    </xdr:to>
    <xdr:sp macro="" textlink="">
      <xdr:nvSpPr>
        <xdr:cNvPr id="343" name="楕円 342"/>
        <xdr:cNvSpPr/>
      </xdr:nvSpPr>
      <xdr:spPr>
        <a:xfrm>
          <a:off x="21272500" y="689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89916</xdr:rowOff>
    </xdr:from>
    <xdr:to>
      <xdr:col>116</xdr:col>
      <xdr:colOff>63500</xdr:colOff>
      <xdr:row>40</xdr:row>
      <xdr:rowOff>94488</xdr:rowOff>
    </xdr:to>
    <xdr:cxnSp macro="">
      <xdr:nvCxnSpPr>
        <xdr:cNvPr id="344" name="直線コネクタ 343"/>
        <xdr:cNvCxnSpPr/>
      </xdr:nvCxnSpPr>
      <xdr:spPr>
        <a:xfrm>
          <a:off x="21323300" y="694791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84836</xdr:rowOff>
    </xdr:from>
    <xdr:to>
      <xdr:col>107</xdr:col>
      <xdr:colOff>101600</xdr:colOff>
      <xdr:row>41</xdr:row>
      <xdr:rowOff>14986</xdr:rowOff>
    </xdr:to>
    <xdr:sp macro="" textlink="">
      <xdr:nvSpPr>
        <xdr:cNvPr id="345" name="楕円 344"/>
        <xdr:cNvSpPr/>
      </xdr:nvSpPr>
      <xdr:spPr>
        <a:xfrm>
          <a:off x="20383500" y="694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89916</xdr:rowOff>
    </xdr:from>
    <xdr:to>
      <xdr:col>111</xdr:col>
      <xdr:colOff>177800</xdr:colOff>
      <xdr:row>40</xdr:row>
      <xdr:rowOff>135636</xdr:rowOff>
    </xdr:to>
    <xdr:cxnSp macro="">
      <xdr:nvCxnSpPr>
        <xdr:cNvPr id="346" name="直線コネクタ 345"/>
        <xdr:cNvCxnSpPr/>
      </xdr:nvCxnSpPr>
      <xdr:spPr>
        <a:xfrm flipV="1">
          <a:off x="20434300" y="69479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141241</xdr:rowOff>
    </xdr:from>
    <xdr:ext cx="469744" cy="259045"/>
    <xdr:sp macro="" textlink="">
      <xdr:nvSpPr>
        <xdr:cNvPr id="347" name="n_1aveValue【認定こども園・幼稚園・保育所】&#10;一人当たり面積"/>
        <xdr:cNvSpPr txBox="1"/>
      </xdr:nvSpPr>
      <xdr:spPr>
        <a:xfrm>
          <a:off x="210757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42943</xdr:rowOff>
    </xdr:from>
    <xdr:ext cx="469744" cy="259045"/>
    <xdr:sp macro="" textlink="">
      <xdr:nvSpPr>
        <xdr:cNvPr id="348" name="n_2aveValue【認定こども園・幼稚園・保育所】&#10;一人当たり面積"/>
        <xdr:cNvSpPr txBox="1"/>
      </xdr:nvSpPr>
      <xdr:spPr>
        <a:xfrm>
          <a:off x="201994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131843</xdr:rowOff>
    </xdr:from>
    <xdr:ext cx="469744" cy="259045"/>
    <xdr:sp macro="" textlink="">
      <xdr:nvSpPr>
        <xdr:cNvPr id="349" name="n_1mainValue【認定こども園・幼稚園・保育所】&#10;一人当たり面積"/>
        <xdr:cNvSpPr txBox="1"/>
      </xdr:nvSpPr>
      <xdr:spPr>
        <a:xfrm>
          <a:off x="21075727" y="698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6113</xdr:rowOff>
    </xdr:from>
    <xdr:ext cx="469744" cy="259045"/>
    <xdr:sp macro="" textlink="">
      <xdr:nvSpPr>
        <xdr:cNvPr id="350" name="n_2mainValue【認定こども園・幼稚園・保育所】&#10;一人当たり面積"/>
        <xdr:cNvSpPr txBox="1"/>
      </xdr:nvSpPr>
      <xdr:spPr>
        <a:xfrm>
          <a:off x="20199427" y="703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51" name="正方形/長方形 35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52" name="正方形/長方形 35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53" name="正方形/長方形 35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54" name="正方形/長方形 35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55" name="正方形/長方形 35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56" name="正方形/長方形 35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7" name="正方形/長方形 35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8" name="正方形/長方形 35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59" name="テキスト ボックス 35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60" name="直線コネクタ 35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61" name="テキスト ボックス 36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62" name="直線コネクタ 36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63" name="テキスト ボックス 36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64" name="直線コネクタ 36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65" name="テキスト ボックス 36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66" name="直線コネクタ 36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67" name="テキスト ボックス 36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68" name="直線コネクタ 36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69" name="テキスト ボックス 36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70" name="直線コネクタ 36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71" name="テキスト ボックス 370"/>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72" name="直線コネクタ 37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73" name="テキスト ボックス 37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7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112395</xdr:rowOff>
    </xdr:from>
    <xdr:to>
      <xdr:col>85</xdr:col>
      <xdr:colOff>126364</xdr:colOff>
      <xdr:row>62</xdr:row>
      <xdr:rowOff>152400</xdr:rowOff>
    </xdr:to>
    <xdr:cxnSp macro="">
      <xdr:nvCxnSpPr>
        <xdr:cNvPr id="375" name="直線コネクタ 374"/>
        <xdr:cNvCxnSpPr/>
      </xdr:nvCxnSpPr>
      <xdr:spPr>
        <a:xfrm flipV="1">
          <a:off x="16318864" y="9713595"/>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156227</xdr:rowOff>
    </xdr:from>
    <xdr:ext cx="405111" cy="259045"/>
    <xdr:sp macro="" textlink="">
      <xdr:nvSpPr>
        <xdr:cNvPr id="376" name="【学校施設】&#10;有形固定資産減価償却率最小値テキスト"/>
        <xdr:cNvSpPr txBox="1"/>
      </xdr:nvSpPr>
      <xdr:spPr>
        <a:xfrm>
          <a:off x="1635760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152400</xdr:rowOff>
    </xdr:from>
    <xdr:to>
      <xdr:col>86</xdr:col>
      <xdr:colOff>25400</xdr:colOff>
      <xdr:row>62</xdr:row>
      <xdr:rowOff>152400</xdr:rowOff>
    </xdr:to>
    <xdr:cxnSp macro="">
      <xdr:nvCxnSpPr>
        <xdr:cNvPr id="377" name="直線コネクタ 376"/>
        <xdr:cNvCxnSpPr/>
      </xdr:nvCxnSpPr>
      <xdr:spPr>
        <a:xfrm>
          <a:off x="16230600" y="1078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59072</xdr:rowOff>
    </xdr:from>
    <xdr:ext cx="405111" cy="259045"/>
    <xdr:sp macro="" textlink="">
      <xdr:nvSpPr>
        <xdr:cNvPr id="378" name="【学校施設】&#10;有形固定資産減価償却率最大値テキスト"/>
        <xdr:cNvSpPr txBox="1"/>
      </xdr:nvSpPr>
      <xdr:spPr>
        <a:xfrm>
          <a:off x="16357600" y="948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112395</xdr:rowOff>
    </xdr:from>
    <xdr:to>
      <xdr:col>86</xdr:col>
      <xdr:colOff>25400</xdr:colOff>
      <xdr:row>56</xdr:row>
      <xdr:rowOff>112395</xdr:rowOff>
    </xdr:to>
    <xdr:cxnSp macro="">
      <xdr:nvCxnSpPr>
        <xdr:cNvPr id="379" name="直線コネクタ 378"/>
        <xdr:cNvCxnSpPr/>
      </xdr:nvCxnSpPr>
      <xdr:spPr>
        <a:xfrm>
          <a:off x="16230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9542</xdr:rowOff>
    </xdr:from>
    <xdr:ext cx="405111" cy="259045"/>
    <xdr:sp macro="" textlink="">
      <xdr:nvSpPr>
        <xdr:cNvPr id="380" name="【学校施設】&#10;有形固定資産減価償却率平均値テキスト"/>
        <xdr:cNvSpPr txBox="1"/>
      </xdr:nvSpPr>
      <xdr:spPr>
        <a:xfrm>
          <a:off x="16357600" y="10125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31115</xdr:rowOff>
    </xdr:from>
    <xdr:to>
      <xdr:col>85</xdr:col>
      <xdr:colOff>177800</xdr:colOff>
      <xdr:row>59</xdr:row>
      <xdr:rowOff>132715</xdr:rowOff>
    </xdr:to>
    <xdr:sp macro="" textlink="">
      <xdr:nvSpPr>
        <xdr:cNvPr id="381" name="フローチャート: 判断 380"/>
        <xdr:cNvSpPr/>
      </xdr:nvSpPr>
      <xdr:spPr>
        <a:xfrm>
          <a:off x="16268700" y="1014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382" name="フローチャート: 判断 381"/>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71120</xdr:rowOff>
    </xdr:from>
    <xdr:to>
      <xdr:col>76</xdr:col>
      <xdr:colOff>165100</xdr:colOff>
      <xdr:row>60</xdr:row>
      <xdr:rowOff>1270</xdr:rowOff>
    </xdr:to>
    <xdr:sp macro="" textlink="">
      <xdr:nvSpPr>
        <xdr:cNvPr id="383" name="フローチャート: 判断 382"/>
        <xdr:cNvSpPr/>
      </xdr:nvSpPr>
      <xdr:spPr>
        <a:xfrm>
          <a:off x="14541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84" name="テキスト ボックス 38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85" name="テキスト ボックス 38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86" name="テキスト ボックス 38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87" name="テキスト ボックス 38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88" name="テキスト ボックス 38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53975</xdr:rowOff>
    </xdr:from>
    <xdr:to>
      <xdr:col>85</xdr:col>
      <xdr:colOff>177800</xdr:colOff>
      <xdr:row>58</xdr:row>
      <xdr:rowOff>155575</xdr:rowOff>
    </xdr:to>
    <xdr:sp macro="" textlink="">
      <xdr:nvSpPr>
        <xdr:cNvPr id="389" name="楕円 388"/>
        <xdr:cNvSpPr/>
      </xdr:nvSpPr>
      <xdr:spPr>
        <a:xfrm>
          <a:off x="16268700" y="999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76852</xdr:rowOff>
    </xdr:from>
    <xdr:ext cx="405111" cy="259045"/>
    <xdr:sp macro="" textlink="">
      <xdr:nvSpPr>
        <xdr:cNvPr id="390" name="【学校施設】&#10;有形固定資産減価償却率該当値テキスト"/>
        <xdr:cNvSpPr txBox="1"/>
      </xdr:nvSpPr>
      <xdr:spPr>
        <a:xfrm>
          <a:off x="16357600"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74930</xdr:rowOff>
    </xdr:from>
    <xdr:to>
      <xdr:col>81</xdr:col>
      <xdr:colOff>101600</xdr:colOff>
      <xdr:row>59</xdr:row>
      <xdr:rowOff>5080</xdr:rowOff>
    </xdr:to>
    <xdr:sp macro="" textlink="">
      <xdr:nvSpPr>
        <xdr:cNvPr id="391" name="楕円 390"/>
        <xdr:cNvSpPr/>
      </xdr:nvSpPr>
      <xdr:spPr>
        <a:xfrm>
          <a:off x="15430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104775</xdr:rowOff>
    </xdr:from>
    <xdr:to>
      <xdr:col>85</xdr:col>
      <xdr:colOff>127000</xdr:colOff>
      <xdr:row>58</xdr:row>
      <xdr:rowOff>125730</xdr:rowOff>
    </xdr:to>
    <xdr:cxnSp macro="">
      <xdr:nvCxnSpPr>
        <xdr:cNvPr id="392" name="直線コネクタ 391"/>
        <xdr:cNvCxnSpPr/>
      </xdr:nvCxnSpPr>
      <xdr:spPr>
        <a:xfrm flipV="1">
          <a:off x="15481300" y="1004887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162560</xdr:rowOff>
    </xdr:from>
    <xdr:to>
      <xdr:col>76</xdr:col>
      <xdr:colOff>165100</xdr:colOff>
      <xdr:row>59</xdr:row>
      <xdr:rowOff>92710</xdr:rowOff>
    </xdr:to>
    <xdr:sp macro="" textlink="">
      <xdr:nvSpPr>
        <xdr:cNvPr id="393" name="楕円 392"/>
        <xdr:cNvSpPr/>
      </xdr:nvSpPr>
      <xdr:spPr>
        <a:xfrm>
          <a:off x="145415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125730</xdr:rowOff>
    </xdr:from>
    <xdr:to>
      <xdr:col>81</xdr:col>
      <xdr:colOff>50800</xdr:colOff>
      <xdr:row>59</xdr:row>
      <xdr:rowOff>41910</xdr:rowOff>
    </xdr:to>
    <xdr:cxnSp macro="">
      <xdr:nvCxnSpPr>
        <xdr:cNvPr id="394" name="直線コネクタ 393"/>
        <xdr:cNvCxnSpPr/>
      </xdr:nvCxnSpPr>
      <xdr:spPr>
        <a:xfrm flipV="1">
          <a:off x="14592300" y="1006983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144797</xdr:rowOff>
    </xdr:from>
    <xdr:ext cx="405111" cy="259045"/>
    <xdr:sp macro="" textlink="">
      <xdr:nvSpPr>
        <xdr:cNvPr id="395" name="n_1aveValue【学校施設】&#10;有形固定資産減価償却率"/>
        <xdr:cNvSpPr txBox="1"/>
      </xdr:nvSpPr>
      <xdr:spPr>
        <a:xfrm>
          <a:off x="152660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163847</xdr:rowOff>
    </xdr:from>
    <xdr:ext cx="405111" cy="259045"/>
    <xdr:sp macro="" textlink="">
      <xdr:nvSpPr>
        <xdr:cNvPr id="396" name="n_2aveValue【学校施設】&#10;有形固定資産減価償却率"/>
        <xdr:cNvSpPr txBox="1"/>
      </xdr:nvSpPr>
      <xdr:spPr>
        <a:xfrm>
          <a:off x="14389744"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21607</xdr:rowOff>
    </xdr:from>
    <xdr:ext cx="405111" cy="259045"/>
    <xdr:sp macro="" textlink="">
      <xdr:nvSpPr>
        <xdr:cNvPr id="397" name="n_1mainValue【学校施設】&#10;有形固定資産減価償却率"/>
        <xdr:cNvSpPr txBox="1"/>
      </xdr:nvSpPr>
      <xdr:spPr>
        <a:xfrm>
          <a:off x="152660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109237</xdr:rowOff>
    </xdr:from>
    <xdr:ext cx="405111" cy="259045"/>
    <xdr:sp macro="" textlink="">
      <xdr:nvSpPr>
        <xdr:cNvPr id="398" name="n_2mainValue【学校施設】&#10;有形固定資産減価償却率"/>
        <xdr:cNvSpPr txBox="1"/>
      </xdr:nvSpPr>
      <xdr:spPr>
        <a:xfrm>
          <a:off x="14389744"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99" name="正方形/長方形 39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00" name="正方形/長方形 39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01" name="正方形/長方形 40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02" name="正方形/長方形 40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03" name="正方形/長方形 40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04" name="正方形/長方形 40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05" name="正方形/長方形 40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06" name="正方形/長方形 40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07" name="テキスト ボックス 40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08" name="直線コネクタ 40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09" name="テキスト ボックス 40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10" name="直線コネクタ 40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11" name="テキスト ボックス 41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12" name="直線コネクタ 41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13" name="テキスト ボックス 41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14" name="直線コネクタ 41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15" name="テキスト ボックス 41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16" name="直線コネクタ 41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17" name="テキスト ボックス 41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18" name="直線コネクタ 41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19" name="テキスト ボックス 41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2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118414</xdr:rowOff>
    </xdr:from>
    <xdr:to>
      <xdr:col>116</xdr:col>
      <xdr:colOff>62864</xdr:colOff>
      <xdr:row>64</xdr:row>
      <xdr:rowOff>54864</xdr:rowOff>
    </xdr:to>
    <xdr:cxnSp macro="">
      <xdr:nvCxnSpPr>
        <xdr:cNvPr id="421" name="直線コネクタ 420"/>
        <xdr:cNvCxnSpPr/>
      </xdr:nvCxnSpPr>
      <xdr:spPr>
        <a:xfrm flipV="1">
          <a:off x="22160864" y="9548164"/>
          <a:ext cx="0" cy="14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58691</xdr:rowOff>
    </xdr:from>
    <xdr:ext cx="469744" cy="259045"/>
    <xdr:sp macro="" textlink="">
      <xdr:nvSpPr>
        <xdr:cNvPr id="422" name="【学校施設】&#10;一人当たり面積最小値テキスト"/>
        <xdr:cNvSpPr txBox="1"/>
      </xdr:nvSpPr>
      <xdr:spPr>
        <a:xfrm>
          <a:off x="22199600" y="1103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54864</xdr:rowOff>
    </xdr:from>
    <xdr:to>
      <xdr:col>116</xdr:col>
      <xdr:colOff>152400</xdr:colOff>
      <xdr:row>64</xdr:row>
      <xdr:rowOff>54864</xdr:rowOff>
    </xdr:to>
    <xdr:cxnSp macro="">
      <xdr:nvCxnSpPr>
        <xdr:cNvPr id="423" name="直線コネクタ 422"/>
        <xdr:cNvCxnSpPr/>
      </xdr:nvCxnSpPr>
      <xdr:spPr>
        <a:xfrm>
          <a:off x="22072600" y="1102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65091</xdr:rowOff>
    </xdr:from>
    <xdr:ext cx="469744" cy="259045"/>
    <xdr:sp macro="" textlink="">
      <xdr:nvSpPr>
        <xdr:cNvPr id="424" name="【学校施設】&#10;一人当たり面積最大値テキスト"/>
        <xdr:cNvSpPr txBox="1"/>
      </xdr:nvSpPr>
      <xdr:spPr>
        <a:xfrm>
          <a:off x="22199600" y="932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118414</xdr:rowOff>
    </xdr:from>
    <xdr:to>
      <xdr:col>116</xdr:col>
      <xdr:colOff>152400</xdr:colOff>
      <xdr:row>55</xdr:row>
      <xdr:rowOff>118414</xdr:rowOff>
    </xdr:to>
    <xdr:cxnSp macro="">
      <xdr:nvCxnSpPr>
        <xdr:cNvPr id="425" name="直線コネクタ 424"/>
        <xdr:cNvCxnSpPr/>
      </xdr:nvCxnSpPr>
      <xdr:spPr>
        <a:xfrm>
          <a:off x="22072600" y="954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127525</xdr:rowOff>
    </xdr:from>
    <xdr:ext cx="469744" cy="259045"/>
    <xdr:sp macro="" textlink="">
      <xdr:nvSpPr>
        <xdr:cNvPr id="426" name="【学校施設】&#10;一人当たり面積平均値テキスト"/>
        <xdr:cNvSpPr txBox="1"/>
      </xdr:nvSpPr>
      <xdr:spPr>
        <a:xfrm>
          <a:off x="22199600" y="10585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104648</xdr:rowOff>
    </xdr:from>
    <xdr:to>
      <xdr:col>116</xdr:col>
      <xdr:colOff>114300</xdr:colOff>
      <xdr:row>63</xdr:row>
      <xdr:rowOff>34798</xdr:rowOff>
    </xdr:to>
    <xdr:sp macro="" textlink="">
      <xdr:nvSpPr>
        <xdr:cNvPr id="427" name="フローチャート: 判断 426"/>
        <xdr:cNvSpPr/>
      </xdr:nvSpPr>
      <xdr:spPr>
        <a:xfrm>
          <a:off x="221107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84531</xdr:rowOff>
    </xdr:from>
    <xdr:to>
      <xdr:col>112</xdr:col>
      <xdr:colOff>38100</xdr:colOff>
      <xdr:row>63</xdr:row>
      <xdr:rowOff>14681</xdr:rowOff>
    </xdr:to>
    <xdr:sp macro="" textlink="">
      <xdr:nvSpPr>
        <xdr:cNvPr id="428" name="フローチャート: 判断 427"/>
        <xdr:cNvSpPr/>
      </xdr:nvSpPr>
      <xdr:spPr>
        <a:xfrm>
          <a:off x="21272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21437</xdr:rowOff>
    </xdr:from>
    <xdr:to>
      <xdr:col>107</xdr:col>
      <xdr:colOff>101600</xdr:colOff>
      <xdr:row>62</xdr:row>
      <xdr:rowOff>123037</xdr:rowOff>
    </xdr:to>
    <xdr:sp macro="" textlink="">
      <xdr:nvSpPr>
        <xdr:cNvPr id="429" name="フローチャート: 判断 428"/>
        <xdr:cNvSpPr/>
      </xdr:nvSpPr>
      <xdr:spPr>
        <a:xfrm>
          <a:off x="20383500" y="10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30" name="テキスト ボックス 42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31" name="テキスト ボックス 43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32" name="テキスト ボックス 43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33" name="テキスト ボックス 43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34" name="テキスト ボックス 43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34696</xdr:rowOff>
    </xdr:from>
    <xdr:to>
      <xdr:col>116</xdr:col>
      <xdr:colOff>114300</xdr:colOff>
      <xdr:row>63</xdr:row>
      <xdr:rowOff>136296</xdr:rowOff>
    </xdr:to>
    <xdr:sp macro="" textlink="">
      <xdr:nvSpPr>
        <xdr:cNvPr id="435" name="楕円 434"/>
        <xdr:cNvSpPr/>
      </xdr:nvSpPr>
      <xdr:spPr>
        <a:xfrm>
          <a:off x="22110700" y="1083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13123</xdr:rowOff>
    </xdr:from>
    <xdr:ext cx="469744" cy="259045"/>
    <xdr:sp macro="" textlink="">
      <xdr:nvSpPr>
        <xdr:cNvPr id="436" name="【学校施設】&#10;一人当たり面積該当値テキスト"/>
        <xdr:cNvSpPr txBox="1"/>
      </xdr:nvSpPr>
      <xdr:spPr>
        <a:xfrm>
          <a:off x="22199600" y="10814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31953</xdr:rowOff>
    </xdr:from>
    <xdr:to>
      <xdr:col>112</xdr:col>
      <xdr:colOff>38100</xdr:colOff>
      <xdr:row>63</xdr:row>
      <xdr:rowOff>133553</xdr:rowOff>
    </xdr:to>
    <xdr:sp macro="" textlink="">
      <xdr:nvSpPr>
        <xdr:cNvPr id="437" name="楕円 436"/>
        <xdr:cNvSpPr/>
      </xdr:nvSpPr>
      <xdr:spPr>
        <a:xfrm>
          <a:off x="21272500" y="1083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82753</xdr:rowOff>
    </xdr:from>
    <xdr:to>
      <xdr:col>116</xdr:col>
      <xdr:colOff>63500</xdr:colOff>
      <xdr:row>63</xdr:row>
      <xdr:rowOff>85496</xdr:rowOff>
    </xdr:to>
    <xdr:cxnSp macro="">
      <xdr:nvCxnSpPr>
        <xdr:cNvPr id="438" name="直線コネクタ 437"/>
        <xdr:cNvCxnSpPr/>
      </xdr:nvCxnSpPr>
      <xdr:spPr>
        <a:xfrm>
          <a:off x="21323300" y="10884103"/>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23723</xdr:rowOff>
    </xdr:from>
    <xdr:to>
      <xdr:col>107</xdr:col>
      <xdr:colOff>101600</xdr:colOff>
      <xdr:row>63</xdr:row>
      <xdr:rowOff>125323</xdr:rowOff>
    </xdr:to>
    <xdr:sp macro="" textlink="">
      <xdr:nvSpPr>
        <xdr:cNvPr id="439" name="楕円 438"/>
        <xdr:cNvSpPr/>
      </xdr:nvSpPr>
      <xdr:spPr>
        <a:xfrm>
          <a:off x="20383500" y="108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74523</xdr:rowOff>
    </xdr:from>
    <xdr:to>
      <xdr:col>111</xdr:col>
      <xdr:colOff>177800</xdr:colOff>
      <xdr:row>63</xdr:row>
      <xdr:rowOff>82753</xdr:rowOff>
    </xdr:to>
    <xdr:cxnSp macro="">
      <xdr:nvCxnSpPr>
        <xdr:cNvPr id="440" name="直線コネクタ 439"/>
        <xdr:cNvCxnSpPr/>
      </xdr:nvCxnSpPr>
      <xdr:spPr>
        <a:xfrm>
          <a:off x="20434300" y="10875873"/>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31208</xdr:rowOff>
    </xdr:from>
    <xdr:ext cx="469744" cy="259045"/>
    <xdr:sp macro="" textlink="">
      <xdr:nvSpPr>
        <xdr:cNvPr id="441" name="n_1aveValue【学校施設】&#10;一人当たり面積"/>
        <xdr:cNvSpPr txBox="1"/>
      </xdr:nvSpPr>
      <xdr:spPr>
        <a:xfrm>
          <a:off x="210757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139564</xdr:rowOff>
    </xdr:from>
    <xdr:ext cx="469744" cy="259045"/>
    <xdr:sp macro="" textlink="">
      <xdr:nvSpPr>
        <xdr:cNvPr id="442" name="n_2aveValue【学校施設】&#10;一人当たり面積"/>
        <xdr:cNvSpPr txBox="1"/>
      </xdr:nvSpPr>
      <xdr:spPr>
        <a:xfrm>
          <a:off x="20199427" y="1042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124680</xdr:rowOff>
    </xdr:from>
    <xdr:ext cx="469744" cy="259045"/>
    <xdr:sp macro="" textlink="">
      <xdr:nvSpPr>
        <xdr:cNvPr id="443" name="n_1mainValue【学校施設】&#10;一人当たり面積"/>
        <xdr:cNvSpPr txBox="1"/>
      </xdr:nvSpPr>
      <xdr:spPr>
        <a:xfrm>
          <a:off x="21075727" y="1092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116450</xdr:rowOff>
    </xdr:from>
    <xdr:ext cx="469744" cy="259045"/>
    <xdr:sp macro="" textlink="">
      <xdr:nvSpPr>
        <xdr:cNvPr id="444" name="n_2mainValue【学校施設】&#10;一人当たり面積"/>
        <xdr:cNvSpPr txBox="1"/>
      </xdr:nvSpPr>
      <xdr:spPr>
        <a:xfrm>
          <a:off x="20199427" y="1091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45" name="正方形/長方形 44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6" name="正方形/長方形 44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7" name="正方形/長方形 44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8" name="正方形/長方形 44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49" name="正方形/長方形 44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50" name="正方形/長方形 44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51" name="正方形/長方形 45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2" name="正方形/長方形 45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53" name="テキスト ボックス 45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54" name="直線コネクタ 45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55" name="テキスト ボックス 454"/>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56" name="直線コネクタ 45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57" name="テキスト ボックス 456"/>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58" name="直線コネクタ 45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59" name="テキスト ボックス 45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60" name="直線コネクタ 45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61" name="テキスト ボックス 46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62" name="直線コネクタ 46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63" name="テキスト ボックス 46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64" name="直線コネクタ 46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65" name="テキスト ボックス 464"/>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66" name="直線コネクタ 46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67" name="テキスト ボックス 46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6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102870</xdr:rowOff>
    </xdr:to>
    <xdr:cxnSp macro="">
      <xdr:nvCxnSpPr>
        <xdr:cNvPr id="469" name="直線コネクタ 468"/>
        <xdr:cNvCxnSpPr/>
      </xdr:nvCxnSpPr>
      <xdr:spPr>
        <a:xfrm flipV="1">
          <a:off x="16318864"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106697</xdr:rowOff>
    </xdr:from>
    <xdr:ext cx="405111" cy="259045"/>
    <xdr:sp macro="" textlink="">
      <xdr:nvSpPr>
        <xdr:cNvPr id="470" name="【児童館】&#10;有形固定資産減価償却率最小値テキスト"/>
        <xdr:cNvSpPr txBox="1"/>
      </xdr:nvSpPr>
      <xdr:spPr>
        <a:xfrm>
          <a:off x="16357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102870</xdr:rowOff>
    </xdr:from>
    <xdr:to>
      <xdr:col>86</xdr:col>
      <xdr:colOff>25400</xdr:colOff>
      <xdr:row>86</xdr:row>
      <xdr:rowOff>102870</xdr:rowOff>
    </xdr:to>
    <xdr:cxnSp macro="">
      <xdr:nvCxnSpPr>
        <xdr:cNvPr id="471" name="直線コネクタ 470"/>
        <xdr:cNvCxnSpPr/>
      </xdr:nvCxnSpPr>
      <xdr:spPr>
        <a:xfrm>
          <a:off x="16230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472"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73" name="直線コネクタ 472"/>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34307</xdr:rowOff>
    </xdr:from>
    <xdr:ext cx="405111" cy="259045"/>
    <xdr:sp macro="" textlink="">
      <xdr:nvSpPr>
        <xdr:cNvPr id="474" name="【児童館】&#10;有形固定資産減価償却率平均値テキスト"/>
        <xdr:cNvSpPr txBox="1"/>
      </xdr:nvSpPr>
      <xdr:spPr>
        <a:xfrm>
          <a:off x="16357600" y="1409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475" name="フローチャート: 判断 474"/>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99695</xdr:rowOff>
    </xdr:from>
    <xdr:to>
      <xdr:col>81</xdr:col>
      <xdr:colOff>101600</xdr:colOff>
      <xdr:row>83</xdr:row>
      <xdr:rowOff>29845</xdr:rowOff>
    </xdr:to>
    <xdr:sp macro="" textlink="">
      <xdr:nvSpPr>
        <xdr:cNvPr id="476" name="フローチャート: 判断 475"/>
        <xdr:cNvSpPr/>
      </xdr:nvSpPr>
      <xdr:spPr>
        <a:xfrm>
          <a:off x="15430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105411</xdr:rowOff>
    </xdr:from>
    <xdr:to>
      <xdr:col>76</xdr:col>
      <xdr:colOff>165100</xdr:colOff>
      <xdr:row>84</xdr:row>
      <xdr:rowOff>35561</xdr:rowOff>
    </xdr:to>
    <xdr:sp macro="" textlink="">
      <xdr:nvSpPr>
        <xdr:cNvPr id="477" name="フローチャート: 判断 476"/>
        <xdr:cNvSpPr/>
      </xdr:nvSpPr>
      <xdr:spPr>
        <a:xfrm>
          <a:off x="14541500" y="1433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78" name="テキスト ボックス 47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79" name="テキスト ボックス 47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80" name="テキスト ボックス 47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81" name="テキスト ボックス 48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82" name="テキスト ボックス 48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116839</xdr:rowOff>
    </xdr:from>
    <xdr:to>
      <xdr:col>85</xdr:col>
      <xdr:colOff>177800</xdr:colOff>
      <xdr:row>82</xdr:row>
      <xdr:rowOff>46989</xdr:rowOff>
    </xdr:to>
    <xdr:sp macro="" textlink="">
      <xdr:nvSpPr>
        <xdr:cNvPr id="483" name="楕円 482"/>
        <xdr:cNvSpPr/>
      </xdr:nvSpPr>
      <xdr:spPr>
        <a:xfrm>
          <a:off x="16268700" y="1400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139716</xdr:rowOff>
    </xdr:from>
    <xdr:ext cx="405111" cy="259045"/>
    <xdr:sp macro="" textlink="">
      <xdr:nvSpPr>
        <xdr:cNvPr id="484" name="【児童館】&#10;有形固定資産減価償却率該当値テキスト"/>
        <xdr:cNvSpPr txBox="1"/>
      </xdr:nvSpPr>
      <xdr:spPr>
        <a:xfrm>
          <a:off x="16357600"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154939</xdr:rowOff>
    </xdr:from>
    <xdr:to>
      <xdr:col>81</xdr:col>
      <xdr:colOff>101600</xdr:colOff>
      <xdr:row>82</xdr:row>
      <xdr:rowOff>85089</xdr:rowOff>
    </xdr:to>
    <xdr:sp macro="" textlink="">
      <xdr:nvSpPr>
        <xdr:cNvPr id="485" name="楕円 484"/>
        <xdr:cNvSpPr/>
      </xdr:nvSpPr>
      <xdr:spPr>
        <a:xfrm>
          <a:off x="15430500" y="1404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167639</xdr:rowOff>
    </xdr:from>
    <xdr:to>
      <xdr:col>85</xdr:col>
      <xdr:colOff>127000</xdr:colOff>
      <xdr:row>82</xdr:row>
      <xdr:rowOff>34289</xdr:rowOff>
    </xdr:to>
    <xdr:cxnSp macro="">
      <xdr:nvCxnSpPr>
        <xdr:cNvPr id="486" name="直線コネクタ 485"/>
        <xdr:cNvCxnSpPr/>
      </xdr:nvCxnSpPr>
      <xdr:spPr>
        <a:xfrm flipV="1">
          <a:off x="15481300" y="1405508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52070</xdr:rowOff>
    </xdr:from>
    <xdr:to>
      <xdr:col>76</xdr:col>
      <xdr:colOff>165100</xdr:colOff>
      <xdr:row>84</xdr:row>
      <xdr:rowOff>153670</xdr:rowOff>
    </xdr:to>
    <xdr:sp macro="" textlink="">
      <xdr:nvSpPr>
        <xdr:cNvPr id="487" name="楕円 486"/>
        <xdr:cNvSpPr/>
      </xdr:nvSpPr>
      <xdr:spPr>
        <a:xfrm>
          <a:off x="14541500" y="1445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34289</xdr:rowOff>
    </xdr:from>
    <xdr:to>
      <xdr:col>81</xdr:col>
      <xdr:colOff>50800</xdr:colOff>
      <xdr:row>84</xdr:row>
      <xdr:rowOff>102870</xdr:rowOff>
    </xdr:to>
    <xdr:cxnSp macro="">
      <xdr:nvCxnSpPr>
        <xdr:cNvPr id="488" name="直線コネクタ 487"/>
        <xdr:cNvCxnSpPr/>
      </xdr:nvCxnSpPr>
      <xdr:spPr>
        <a:xfrm flipV="1">
          <a:off x="14592300" y="14093189"/>
          <a:ext cx="889000" cy="41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20972</xdr:rowOff>
    </xdr:from>
    <xdr:ext cx="405111" cy="259045"/>
    <xdr:sp macro="" textlink="">
      <xdr:nvSpPr>
        <xdr:cNvPr id="489" name="n_1aveValue【児童館】&#10;有形固定資産減価償却率"/>
        <xdr:cNvSpPr txBox="1"/>
      </xdr:nvSpPr>
      <xdr:spPr>
        <a:xfrm>
          <a:off x="15266044" y="1425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52088</xdr:rowOff>
    </xdr:from>
    <xdr:ext cx="405111" cy="259045"/>
    <xdr:sp macro="" textlink="">
      <xdr:nvSpPr>
        <xdr:cNvPr id="490" name="n_2aveValue【児童館】&#10;有形固定資産減価償却率"/>
        <xdr:cNvSpPr txBox="1"/>
      </xdr:nvSpPr>
      <xdr:spPr>
        <a:xfrm>
          <a:off x="14389744" y="14110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101616</xdr:rowOff>
    </xdr:from>
    <xdr:ext cx="405111" cy="259045"/>
    <xdr:sp macro="" textlink="">
      <xdr:nvSpPr>
        <xdr:cNvPr id="491" name="n_1mainValue【児童館】&#10;有形固定資産減価償却率"/>
        <xdr:cNvSpPr txBox="1"/>
      </xdr:nvSpPr>
      <xdr:spPr>
        <a:xfrm>
          <a:off x="15266044" y="1381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144797</xdr:rowOff>
    </xdr:from>
    <xdr:ext cx="405111" cy="259045"/>
    <xdr:sp macro="" textlink="">
      <xdr:nvSpPr>
        <xdr:cNvPr id="492" name="n_2mainValue【児童館】&#10;有形固定資産減価償却率"/>
        <xdr:cNvSpPr txBox="1"/>
      </xdr:nvSpPr>
      <xdr:spPr>
        <a:xfrm>
          <a:off x="14389744" y="1454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93" name="正方形/長方形 49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4" name="正方形/長方形 49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5" name="正方形/長方形 49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6" name="正方形/長方形 49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7" name="正方形/長方形 49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8" name="正方形/長方形 49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9" name="正方形/長方形 49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0" name="正方形/長方形 49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01" name="テキスト ボックス 50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02" name="直線コネクタ 50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03" name="直線コネクタ 50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04" name="テキスト ボックス 50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05" name="直線コネクタ 50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06" name="テキスト ボックス 50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07" name="直線コネクタ 50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08" name="テキスト ボックス 50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09" name="直線コネクタ 50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10" name="テキスト ボックス 50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11" name="直線コネクタ 51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12" name="テキスト ボックス 51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13" name="直線コネクタ 51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14" name="テキスト ボックス 51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15" name="直線コネクタ 51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16" name="テキスト ボックス 51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1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87086</xdr:rowOff>
    </xdr:from>
    <xdr:to>
      <xdr:col>116</xdr:col>
      <xdr:colOff>62864</xdr:colOff>
      <xdr:row>86</xdr:row>
      <xdr:rowOff>87086</xdr:rowOff>
    </xdr:to>
    <xdr:cxnSp macro="">
      <xdr:nvCxnSpPr>
        <xdr:cNvPr id="518" name="直線コネクタ 517"/>
        <xdr:cNvCxnSpPr/>
      </xdr:nvCxnSpPr>
      <xdr:spPr>
        <a:xfrm flipV="1">
          <a:off x="22160864" y="13460186"/>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90913</xdr:rowOff>
    </xdr:from>
    <xdr:ext cx="469744" cy="259045"/>
    <xdr:sp macro="" textlink="">
      <xdr:nvSpPr>
        <xdr:cNvPr id="519" name="【児童館】&#10;一人当たり面積最小値テキスト"/>
        <xdr:cNvSpPr txBox="1"/>
      </xdr:nvSpPr>
      <xdr:spPr>
        <a:xfrm>
          <a:off x="221996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87086</xdr:rowOff>
    </xdr:from>
    <xdr:to>
      <xdr:col>116</xdr:col>
      <xdr:colOff>152400</xdr:colOff>
      <xdr:row>86</xdr:row>
      <xdr:rowOff>87086</xdr:rowOff>
    </xdr:to>
    <xdr:cxnSp macro="">
      <xdr:nvCxnSpPr>
        <xdr:cNvPr id="520" name="直線コネクタ 519"/>
        <xdr:cNvCxnSpPr/>
      </xdr:nvCxnSpPr>
      <xdr:spPr>
        <a:xfrm>
          <a:off x="22072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33763</xdr:rowOff>
    </xdr:from>
    <xdr:ext cx="469744" cy="259045"/>
    <xdr:sp macro="" textlink="">
      <xdr:nvSpPr>
        <xdr:cNvPr id="521" name="【児童館】&#10;一人当たり面積最大値テキスト"/>
        <xdr:cNvSpPr txBox="1"/>
      </xdr:nvSpPr>
      <xdr:spPr>
        <a:xfrm>
          <a:off x="221996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87086</xdr:rowOff>
    </xdr:from>
    <xdr:to>
      <xdr:col>116</xdr:col>
      <xdr:colOff>152400</xdr:colOff>
      <xdr:row>78</xdr:row>
      <xdr:rowOff>87086</xdr:rowOff>
    </xdr:to>
    <xdr:cxnSp macro="">
      <xdr:nvCxnSpPr>
        <xdr:cNvPr id="522" name="直線コネクタ 521"/>
        <xdr:cNvCxnSpPr/>
      </xdr:nvCxnSpPr>
      <xdr:spPr>
        <a:xfrm>
          <a:off x="22072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59163</xdr:rowOff>
    </xdr:from>
    <xdr:ext cx="469744" cy="259045"/>
    <xdr:sp macro="" textlink="">
      <xdr:nvSpPr>
        <xdr:cNvPr id="523" name="【児童館】&#10;一人当たり面積平均値テキスト"/>
        <xdr:cNvSpPr txBox="1"/>
      </xdr:nvSpPr>
      <xdr:spPr>
        <a:xfrm>
          <a:off x="22199600" y="14289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36286</xdr:rowOff>
    </xdr:from>
    <xdr:to>
      <xdr:col>116</xdr:col>
      <xdr:colOff>114300</xdr:colOff>
      <xdr:row>84</xdr:row>
      <xdr:rowOff>137886</xdr:rowOff>
    </xdr:to>
    <xdr:sp macro="" textlink="">
      <xdr:nvSpPr>
        <xdr:cNvPr id="524" name="フローチャート: 判断 523"/>
        <xdr:cNvSpPr/>
      </xdr:nvSpPr>
      <xdr:spPr>
        <a:xfrm>
          <a:off x="221107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52614</xdr:rowOff>
    </xdr:from>
    <xdr:to>
      <xdr:col>112</xdr:col>
      <xdr:colOff>38100</xdr:colOff>
      <xdr:row>84</xdr:row>
      <xdr:rowOff>154214</xdr:rowOff>
    </xdr:to>
    <xdr:sp macro="" textlink="">
      <xdr:nvSpPr>
        <xdr:cNvPr id="525" name="フローチャート: 判断 524"/>
        <xdr:cNvSpPr/>
      </xdr:nvSpPr>
      <xdr:spPr>
        <a:xfrm>
          <a:off x="21272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68943</xdr:rowOff>
    </xdr:from>
    <xdr:to>
      <xdr:col>107</xdr:col>
      <xdr:colOff>101600</xdr:colOff>
      <xdr:row>84</xdr:row>
      <xdr:rowOff>170543</xdr:rowOff>
    </xdr:to>
    <xdr:sp macro="" textlink="">
      <xdr:nvSpPr>
        <xdr:cNvPr id="526" name="フローチャート: 判断 525"/>
        <xdr:cNvSpPr/>
      </xdr:nvSpPr>
      <xdr:spPr>
        <a:xfrm>
          <a:off x="20383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27" name="テキスト ボックス 52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8" name="テキスト ボックス 52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9" name="テキスト ボックス 52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30" name="テキスト ボックス 52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31" name="テキスト ボックス 53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134257</xdr:rowOff>
    </xdr:from>
    <xdr:to>
      <xdr:col>116</xdr:col>
      <xdr:colOff>114300</xdr:colOff>
      <xdr:row>85</xdr:row>
      <xdr:rowOff>64407</xdr:rowOff>
    </xdr:to>
    <xdr:sp macro="" textlink="">
      <xdr:nvSpPr>
        <xdr:cNvPr id="532" name="楕円 531"/>
        <xdr:cNvSpPr/>
      </xdr:nvSpPr>
      <xdr:spPr>
        <a:xfrm>
          <a:off x="221107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112684</xdr:rowOff>
    </xdr:from>
    <xdr:ext cx="469744" cy="259045"/>
    <xdr:sp macro="" textlink="">
      <xdr:nvSpPr>
        <xdr:cNvPr id="533" name="【児童館】&#10;一人当たり面積該当値テキスト"/>
        <xdr:cNvSpPr txBox="1"/>
      </xdr:nvSpPr>
      <xdr:spPr>
        <a:xfrm>
          <a:off x="22199600" y="1451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134257</xdr:rowOff>
    </xdr:from>
    <xdr:to>
      <xdr:col>112</xdr:col>
      <xdr:colOff>38100</xdr:colOff>
      <xdr:row>85</xdr:row>
      <xdr:rowOff>64407</xdr:rowOff>
    </xdr:to>
    <xdr:sp macro="" textlink="">
      <xdr:nvSpPr>
        <xdr:cNvPr id="534" name="楕円 533"/>
        <xdr:cNvSpPr/>
      </xdr:nvSpPr>
      <xdr:spPr>
        <a:xfrm>
          <a:off x="21272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13607</xdr:rowOff>
    </xdr:from>
    <xdr:to>
      <xdr:col>116</xdr:col>
      <xdr:colOff>63500</xdr:colOff>
      <xdr:row>85</xdr:row>
      <xdr:rowOff>13607</xdr:rowOff>
    </xdr:to>
    <xdr:cxnSp macro="">
      <xdr:nvCxnSpPr>
        <xdr:cNvPr id="535" name="直線コネクタ 534"/>
        <xdr:cNvCxnSpPr/>
      </xdr:nvCxnSpPr>
      <xdr:spPr>
        <a:xfrm>
          <a:off x="21323300" y="145868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134257</xdr:rowOff>
    </xdr:from>
    <xdr:to>
      <xdr:col>107</xdr:col>
      <xdr:colOff>101600</xdr:colOff>
      <xdr:row>85</xdr:row>
      <xdr:rowOff>64407</xdr:rowOff>
    </xdr:to>
    <xdr:sp macro="" textlink="">
      <xdr:nvSpPr>
        <xdr:cNvPr id="536" name="楕円 535"/>
        <xdr:cNvSpPr/>
      </xdr:nvSpPr>
      <xdr:spPr>
        <a:xfrm>
          <a:off x="20383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13607</xdr:rowOff>
    </xdr:from>
    <xdr:to>
      <xdr:col>111</xdr:col>
      <xdr:colOff>177800</xdr:colOff>
      <xdr:row>85</xdr:row>
      <xdr:rowOff>13607</xdr:rowOff>
    </xdr:to>
    <xdr:cxnSp macro="">
      <xdr:nvCxnSpPr>
        <xdr:cNvPr id="537" name="直線コネクタ 536"/>
        <xdr:cNvCxnSpPr/>
      </xdr:nvCxnSpPr>
      <xdr:spPr>
        <a:xfrm>
          <a:off x="20434300" y="14586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170741</xdr:rowOff>
    </xdr:from>
    <xdr:ext cx="469744" cy="259045"/>
    <xdr:sp macro="" textlink="">
      <xdr:nvSpPr>
        <xdr:cNvPr id="538" name="n_1aveValue【児童館】&#10;一人当たり面積"/>
        <xdr:cNvSpPr txBox="1"/>
      </xdr:nvSpPr>
      <xdr:spPr>
        <a:xfrm>
          <a:off x="2107572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15620</xdr:rowOff>
    </xdr:from>
    <xdr:ext cx="469744" cy="259045"/>
    <xdr:sp macro="" textlink="">
      <xdr:nvSpPr>
        <xdr:cNvPr id="539" name="n_2aveValue【児童館】&#10;一人当たり面積"/>
        <xdr:cNvSpPr txBox="1"/>
      </xdr:nvSpPr>
      <xdr:spPr>
        <a:xfrm>
          <a:off x="201994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55534</xdr:rowOff>
    </xdr:from>
    <xdr:ext cx="469744" cy="259045"/>
    <xdr:sp macro="" textlink="">
      <xdr:nvSpPr>
        <xdr:cNvPr id="540" name="n_1mainValue【児童館】&#10;一人当たり面積"/>
        <xdr:cNvSpPr txBox="1"/>
      </xdr:nvSpPr>
      <xdr:spPr>
        <a:xfrm>
          <a:off x="210757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55534</xdr:rowOff>
    </xdr:from>
    <xdr:ext cx="469744" cy="259045"/>
    <xdr:sp macro="" textlink="">
      <xdr:nvSpPr>
        <xdr:cNvPr id="541" name="n_2mainValue【児童館】&#10;一人当たり面積"/>
        <xdr:cNvSpPr txBox="1"/>
      </xdr:nvSpPr>
      <xdr:spPr>
        <a:xfrm>
          <a:off x="20199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2" name="正方形/長方形 5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3" name="正方形/長方形 5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4" name="正方形/長方形 5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5" name="正方形/長方形 5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6" name="正方形/長方形 5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7" name="正方形/長方形 5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8" name="正方形/長方形 5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9" name="正方形/長方形 5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0" name="テキスト ボックス 5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1" name="直線コネクタ 5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52" name="テキスト ボックス 551"/>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3" name="直線コネクタ 55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54" name="テキスト ボックス 55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5" name="直線コネクタ 55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6" name="テキスト ボックス 55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7" name="直線コネクタ 55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8" name="テキスト ボックス 55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9" name="直線コネクタ 55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0" name="テキスト ボックス 55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1" name="直線コネクタ 56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62" name="テキスト ボックス 561"/>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3" name="直線コネクタ 5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4" name="テキスト ボックス 56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32386</xdr:rowOff>
    </xdr:to>
    <xdr:cxnSp macro="">
      <xdr:nvCxnSpPr>
        <xdr:cNvPr id="566" name="直線コネクタ 565"/>
        <xdr:cNvCxnSpPr/>
      </xdr:nvCxnSpPr>
      <xdr:spPr>
        <a:xfrm flipV="1">
          <a:off x="16318864" y="17145000"/>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36213</xdr:rowOff>
    </xdr:from>
    <xdr:ext cx="405111" cy="259045"/>
    <xdr:sp macro="" textlink="">
      <xdr:nvSpPr>
        <xdr:cNvPr id="567" name="【公民館】&#10;有形固定資産減価償却率最小値テキスト"/>
        <xdr:cNvSpPr txBox="1"/>
      </xdr:nvSpPr>
      <xdr:spPr>
        <a:xfrm>
          <a:off x="16357600" y="1855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32386</xdr:rowOff>
    </xdr:from>
    <xdr:to>
      <xdr:col>86</xdr:col>
      <xdr:colOff>25400</xdr:colOff>
      <xdr:row>108</xdr:row>
      <xdr:rowOff>32386</xdr:rowOff>
    </xdr:to>
    <xdr:cxnSp macro="">
      <xdr:nvCxnSpPr>
        <xdr:cNvPr id="568" name="直線コネクタ 567"/>
        <xdr:cNvCxnSpPr/>
      </xdr:nvCxnSpPr>
      <xdr:spPr>
        <a:xfrm>
          <a:off x="16230600" y="1854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69"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70" name="直線コネクタ 569"/>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160038</xdr:rowOff>
    </xdr:from>
    <xdr:ext cx="405111" cy="259045"/>
    <xdr:sp macro="" textlink="">
      <xdr:nvSpPr>
        <xdr:cNvPr id="571" name="【公民館】&#10;有形固定資産減価償却率平均値テキスト"/>
        <xdr:cNvSpPr txBox="1"/>
      </xdr:nvSpPr>
      <xdr:spPr>
        <a:xfrm>
          <a:off x="16357600" y="17819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10161</xdr:rowOff>
    </xdr:from>
    <xdr:to>
      <xdr:col>85</xdr:col>
      <xdr:colOff>177800</xdr:colOff>
      <xdr:row>104</xdr:row>
      <xdr:rowOff>111761</xdr:rowOff>
    </xdr:to>
    <xdr:sp macro="" textlink="">
      <xdr:nvSpPr>
        <xdr:cNvPr id="572" name="フローチャート: 判断 571"/>
        <xdr:cNvSpPr/>
      </xdr:nvSpPr>
      <xdr:spPr>
        <a:xfrm>
          <a:off x="162687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38736</xdr:rowOff>
    </xdr:from>
    <xdr:to>
      <xdr:col>81</xdr:col>
      <xdr:colOff>101600</xdr:colOff>
      <xdr:row>104</xdr:row>
      <xdr:rowOff>140336</xdr:rowOff>
    </xdr:to>
    <xdr:sp macro="" textlink="">
      <xdr:nvSpPr>
        <xdr:cNvPr id="573" name="フローチャート: 判断 572"/>
        <xdr:cNvSpPr/>
      </xdr:nvSpPr>
      <xdr:spPr>
        <a:xfrm>
          <a:off x="154305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33020</xdr:rowOff>
    </xdr:from>
    <xdr:to>
      <xdr:col>76</xdr:col>
      <xdr:colOff>165100</xdr:colOff>
      <xdr:row>104</xdr:row>
      <xdr:rowOff>134620</xdr:rowOff>
    </xdr:to>
    <xdr:sp macro="" textlink="">
      <xdr:nvSpPr>
        <xdr:cNvPr id="574" name="フローチャート: 判断 573"/>
        <xdr:cNvSpPr/>
      </xdr:nvSpPr>
      <xdr:spPr>
        <a:xfrm>
          <a:off x="145415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5" name="テキスト ボックス 5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6" name="テキスト ボックス 5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7" name="テキスト ボックス 5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8" name="テキスト ボックス 5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9" name="テキスト ボックス 5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25400</xdr:rowOff>
    </xdr:from>
    <xdr:to>
      <xdr:col>85</xdr:col>
      <xdr:colOff>177800</xdr:colOff>
      <xdr:row>102</xdr:row>
      <xdr:rowOff>127000</xdr:rowOff>
    </xdr:to>
    <xdr:sp macro="" textlink="">
      <xdr:nvSpPr>
        <xdr:cNvPr id="580" name="楕円 579"/>
        <xdr:cNvSpPr/>
      </xdr:nvSpPr>
      <xdr:spPr>
        <a:xfrm>
          <a:off x="162687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48277</xdr:rowOff>
    </xdr:from>
    <xdr:ext cx="405111" cy="259045"/>
    <xdr:sp macro="" textlink="">
      <xdr:nvSpPr>
        <xdr:cNvPr id="581" name="【公民館】&#10;有形固定資産減価償却率該当値テキスト"/>
        <xdr:cNvSpPr txBox="1"/>
      </xdr:nvSpPr>
      <xdr:spPr>
        <a:xfrm>
          <a:off x="16357600" y="1736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63500</xdr:rowOff>
    </xdr:from>
    <xdr:to>
      <xdr:col>81</xdr:col>
      <xdr:colOff>101600</xdr:colOff>
      <xdr:row>102</xdr:row>
      <xdr:rowOff>165100</xdr:rowOff>
    </xdr:to>
    <xdr:sp macro="" textlink="">
      <xdr:nvSpPr>
        <xdr:cNvPr id="582" name="楕円 581"/>
        <xdr:cNvSpPr/>
      </xdr:nvSpPr>
      <xdr:spPr>
        <a:xfrm>
          <a:off x="15430500" y="1755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76200</xdr:rowOff>
    </xdr:from>
    <xdr:to>
      <xdr:col>85</xdr:col>
      <xdr:colOff>127000</xdr:colOff>
      <xdr:row>102</xdr:row>
      <xdr:rowOff>114300</xdr:rowOff>
    </xdr:to>
    <xdr:cxnSp macro="">
      <xdr:nvCxnSpPr>
        <xdr:cNvPr id="583" name="直線コネクタ 582"/>
        <xdr:cNvCxnSpPr/>
      </xdr:nvCxnSpPr>
      <xdr:spPr>
        <a:xfrm flipV="1">
          <a:off x="15481300" y="17564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147320</xdr:rowOff>
    </xdr:from>
    <xdr:to>
      <xdr:col>76</xdr:col>
      <xdr:colOff>165100</xdr:colOff>
      <xdr:row>103</xdr:row>
      <xdr:rowOff>77470</xdr:rowOff>
    </xdr:to>
    <xdr:sp macro="" textlink="">
      <xdr:nvSpPr>
        <xdr:cNvPr id="584" name="楕円 583"/>
        <xdr:cNvSpPr/>
      </xdr:nvSpPr>
      <xdr:spPr>
        <a:xfrm>
          <a:off x="14541500" y="1763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114300</xdr:rowOff>
    </xdr:from>
    <xdr:to>
      <xdr:col>81</xdr:col>
      <xdr:colOff>50800</xdr:colOff>
      <xdr:row>103</xdr:row>
      <xdr:rowOff>26670</xdr:rowOff>
    </xdr:to>
    <xdr:cxnSp macro="">
      <xdr:nvCxnSpPr>
        <xdr:cNvPr id="585" name="直線コネクタ 584"/>
        <xdr:cNvCxnSpPr/>
      </xdr:nvCxnSpPr>
      <xdr:spPr>
        <a:xfrm flipV="1">
          <a:off x="14592300" y="176022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131463</xdr:rowOff>
    </xdr:from>
    <xdr:ext cx="405111" cy="259045"/>
    <xdr:sp macro="" textlink="">
      <xdr:nvSpPr>
        <xdr:cNvPr id="586" name="n_1aveValue【公民館】&#10;有形固定資産減価償却率"/>
        <xdr:cNvSpPr txBox="1"/>
      </xdr:nvSpPr>
      <xdr:spPr>
        <a:xfrm>
          <a:off x="15266044" y="1796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125747</xdr:rowOff>
    </xdr:from>
    <xdr:ext cx="405111" cy="259045"/>
    <xdr:sp macro="" textlink="">
      <xdr:nvSpPr>
        <xdr:cNvPr id="587" name="n_2aveValue【公民館】&#10;有形固定資産減価償却率"/>
        <xdr:cNvSpPr txBox="1"/>
      </xdr:nvSpPr>
      <xdr:spPr>
        <a:xfrm>
          <a:off x="14389744" y="1795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10177</xdr:rowOff>
    </xdr:from>
    <xdr:ext cx="405111" cy="259045"/>
    <xdr:sp macro="" textlink="">
      <xdr:nvSpPr>
        <xdr:cNvPr id="588" name="n_1mainValue【公民館】&#10;有形固定資産減価償却率"/>
        <xdr:cNvSpPr txBox="1"/>
      </xdr:nvSpPr>
      <xdr:spPr>
        <a:xfrm>
          <a:off x="15266044" y="1732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93997</xdr:rowOff>
    </xdr:from>
    <xdr:ext cx="405111" cy="259045"/>
    <xdr:sp macro="" textlink="">
      <xdr:nvSpPr>
        <xdr:cNvPr id="589" name="n_2mainValue【公民館】&#10;有形固定資産減価償却率"/>
        <xdr:cNvSpPr txBox="1"/>
      </xdr:nvSpPr>
      <xdr:spPr>
        <a:xfrm>
          <a:off x="14389744" y="1741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0" name="正方形/長方形 5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1" name="正方形/長方形 5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2" name="正方形/長方形 5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3" name="正方形/長方形 5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4" name="正方形/長方形 5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5" name="正方形/長方形 5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6" name="正方形/長方形 5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7" name="正方形/長方形 5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8" name="テキスト ボックス 5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9" name="直線コネクタ 5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0" name="直線コネクタ 59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1" name="テキスト ボックス 60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2" name="直線コネクタ 60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03" name="テキスト ボックス 60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04" name="直線コネクタ 60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05" name="テキスト ボックス 60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06" name="直線コネクタ 60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07" name="テキスト ボックス 60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08" name="直線コネクタ 60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09" name="テキスト ボックス 60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0" name="直線コネクタ 60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1" name="テキスト ボックス 61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2" name="直線コネクタ 6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3" name="テキスト ボックス 6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148045</xdr:rowOff>
    </xdr:from>
    <xdr:to>
      <xdr:col>116</xdr:col>
      <xdr:colOff>62864</xdr:colOff>
      <xdr:row>108</xdr:row>
      <xdr:rowOff>167639</xdr:rowOff>
    </xdr:to>
    <xdr:cxnSp macro="">
      <xdr:nvCxnSpPr>
        <xdr:cNvPr id="615" name="直線コネクタ 614"/>
        <xdr:cNvCxnSpPr/>
      </xdr:nvCxnSpPr>
      <xdr:spPr>
        <a:xfrm flipV="1">
          <a:off x="22160864" y="17293045"/>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616" name="【公民館】&#10;一人当たり面積最小値テキスト"/>
        <xdr:cNvSpPr txBox="1"/>
      </xdr:nvSpPr>
      <xdr:spPr>
        <a:xfrm>
          <a:off x="221996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617" name="直線コネクタ 616"/>
        <xdr:cNvCxnSpPr/>
      </xdr:nvCxnSpPr>
      <xdr:spPr>
        <a:xfrm>
          <a:off x="22072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94722</xdr:rowOff>
    </xdr:from>
    <xdr:ext cx="469744" cy="259045"/>
    <xdr:sp macro="" textlink="">
      <xdr:nvSpPr>
        <xdr:cNvPr id="618" name="【公民館】&#10;一人当たり面積最大値テキスト"/>
        <xdr:cNvSpPr txBox="1"/>
      </xdr:nvSpPr>
      <xdr:spPr>
        <a:xfrm>
          <a:off x="22199600" y="1706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148045</xdr:rowOff>
    </xdr:from>
    <xdr:to>
      <xdr:col>116</xdr:col>
      <xdr:colOff>152400</xdr:colOff>
      <xdr:row>100</xdr:row>
      <xdr:rowOff>148045</xdr:rowOff>
    </xdr:to>
    <xdr:cxnSp macro="">
      <xdr:nvCxnSpPr>
        <xdr:cNvPr id="619" name="直線コネクタ 618"/>
        <xdr:cNvCxnSpPr/>
      </xdr:nvCxnSpPr>
      <xdr:spPr>
        <a:xfrm>
          <a:off x="22072600" y="1729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82566</xdr:rowOff>
    </xdr:from>
    <xdr:ext cx="469744" cy="259045"/>
    <xdr:sp macro="" textlink="">
      <xdr:nvSpPr>
        <xdr:cNvPr id="620" name="【公民館】&#10;一人当たり面積平均値テキスト"/>
        <xdr:cNvSpPr txBox="1"/>
      </xdr:nvSpPr>
      <xdr:spPr>
        <a:xfrm>
          <a:off x="22199600" y="18256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59689</xdr:rowOff>
    </xdr:from>
    <xdr:to>
      <xdr:col>116</xdr:col>
      <xdr:colOff>114300</xdr:colOff>
      <xdr:row>107</xdr:row>
      <xdr:rowOff>161289</xdr:rowOff>
    </xdr:to>
    <xdr:sp macro="" textlink="">
      <xdr:nvSpPr>
        <xdr:cNvPr id="621" name="フローチャート: 判断 620"/>
        <xdr:cNvSpPr/>
      </xdr:nvSpPr>
      <xdr:spPr>
        <a:xfrm>
          <a:off x="221107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49893</xdr:rowOff>
    </xdr:from>
    <xdr:to>
      <xdr:col>112</xdr:col>
      <xdr:colOff>38100</xdr:colOff>
      <xdr:row>107</xdr:row>
      <xdr:rowOff>151493</xdr:rowOff>
    </xdr:to>
    <xdr:sp macro="" textlink="">
      <xdr:nvSpPr>
        <xdr:cNvPr id="622" name="フローチャート: 判断 621"/>
        <xdr:cNvSpPr/>
      </xdr:nvSpPr>
      <xdr:spPr>
        <a:xfrm>
          <a:off x="21272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623" name="フローチャート: 判断 622"/>
        <xdr:cNvSpPr/>
      </xdr:nvSpPr>
      <xdr:spPr>
        <a:xfrm>
          <a:off x="20383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4" name="テキスト ボックス 62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5" name="テキスト ボックス 62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6" name="テキスト ボックス 62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7" name="テキスト ボックス 62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8" name="テキスト ボックス 62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87449</xdr:rowOff>
    </xdr:from>
    <xdr:to>
      <xdr:col>116</xdr:col>
      <xdr:colOff>114300</xdr:colOff>
      <xdr:row>109</xdr:row>
      <xdr:rowOff>17599</xdr:rowOff>
    </xdr:to>
    <xdr:sp macro="" textlink="">
      <xdr:nvSpPr>
        <xdr:cNvPr id="629" name="楕円 628"/>
        <xdr:cNvSpPr/>
      </xdr:nvSpPr>
      <xdr:spPr>
        <a:xfrm>
          <a:off x="22110700" y="186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2376</xdr:rowOff>
    </xdr:from>
    <xdr:ext cx="469744" cy="259045"/>
    <xdr:sp macro="" textlink="">
      <xdr:nvSpPr>
        <xdr:cNvPr id="630" name="【公民館】&#10;一人当たり面積該当値テキスト"/>
        <xdr:cNvSpPr txBox="1"/>
      </xdr:nvSpPr>
      <xdr:spPr>
        <a:xfrm>
          <a:off x="22199600" y="18518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87449</xdr:rowOff>
    </xdr:from>
    <xdr:to>
      <xdr:col>112</xdr:col>
      <xdr:colOff>38100</xdr:colOff>
      <xdr:row>109</xdr:row>
      <xdr:rowOff>17599</xdr:rowOff>
    </xdr:to>
    <xdr:sp macro="" textlink="">
      <xdr:nvSpPr>
        <xdr:cNvPr id="631" name="楕円 630"/>
        <xdr:cNvSpPr/>
      </xdr:nvSpPr>
      <xdr:spPr>
        <a:xfrm>
          <a:off x="21272500" y="186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138249</xdr:rowOff>
    </xdr:from>
    <xdr:to>
      <xdr:col>116</xdr:col>
      <xdr:colOff>63500</xdr:colOff>
      <xdr:row>108</xdr:row>
      <xdr:rowOff>138249</xdr:rowOff>
    </xdr:to>
    <xdr:cxnSp macro="">
      <xdr:nvCxnSpPr>
        <xdr:cNvPr id="632" name="直線コネクタ 631"/>
        <xdr:cNvCxnSpPr/>
      </xdr:nvCxnSpPr>
      <xdr:spPr>
        <a:xfrm>
          <a:off x="21323300" y="1865484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87449</xdr:rowOff>
    </xdr:from>
    <xdr:to>
      <xdr:col>107</xdr:col>
      <xdr:colOff>101600</xdr:colOff>
      <xdr:row>109</xdr:row>
      <xdr:rowOff>17599</xdr:rowOff>
    </xdr:to>
    <xdr:sp macro="" textlink="">
      <xdr:nvSpPr>
        <xdr:cNvPr id="633" name="楕円 632"/>
        <xdr:cNvSpPr/>
      </xdr:nvSpPr>
      <xdr:spPr>
        <a:xfrm>
          <a:off x="20383500" y="186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138249</xdr:rowOff>
    </xdr:from>
    <xdr:to>
      <xdr:col>111</xdr:col>
      <xdr:colOff>177800</xdr:colOff>
      <xdr:row>108</xdr:row>
      <xdr:rowOff>138249</xdr:rowOff>
    </xdr:to>
    <xdr:cxnSp macro="">
      <xdr:nvCxnSpPr>
        <xdr:cNvPr id="634" name="直線コネクタ 633"/>
        <xdr:cNvCxnSpPr/>
      </xdr:nvCxnSpPr>
      <xdr:spPr>
        <a:xfrm>
          <a:off x="20434300" y="186548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168020</xdr:rowOff>
    </xdr:from>
    <xdr:ext cx="469744" cy="259045"/>
    <xdr:sp macro="" textlink="">
      <xdr:nvSpPr>
        <xdr:cNvPr id="635" name="n_1aveValue【公民館】&#10;一人当たり面積"/>
        <xdr:cNvSpPr txBox="1"/>
      </xdr:nvSpPr>
      <xdr:spPr>
        <a:xfrm>
          <a:off x="21075727" y="181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164754</xdr:rowOff>
    </xdr:from>
    <xdr:ext cx="469744" cy="259045"/>
    <xdr:sp macro="" textlink="">
      <xdr:nvSpPr>
        <xdr:cNvPr id="636" name="n_2aveValue【公民館】&#10;一人当たり面積"/>
        <xdr:cNvSpPr txBox="1"/>
      </xdr:nvSpPr>
      <xdr:spPr>
        <a:xfrm>
          <a:off x="20199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8726</xdr:rowOff>
    </xdr:from>
    <xdr:ext cx="469744" cy="259045"/>
    <xdr:sp macro="" textlink="">
      <xdr:nvSpPr>
        <xdr:cNvPr id="637" name="n_1mainValue【公民館】&#10;一人当たり面積"/>
        <xdr:cNvSpPr txBox="1"/>
      </xdr:nvSpPr>
      <xdr:spPr>
        <a:xfrm>
          <a:off x="21075727" y="1869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8726</xdr:rowOff>
    </xdr:from>
    <xdr:ext cx="469744" cy="259045"/>
    <xdr:sp macro="" textlink="">
      <xdr:nvSpPr>
        <xdr:cNvPr id="638" name="n_2mainValue【公民館】&#10;一人当たり面積"/>
        <xdr:cNvSpPr txBox="1"/>
      </xdr:nvSpPr>
      <xdr:spPr>
        <a:xfrm>
          <a:off x="20199427" y="1869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9" name="正方形/長方形 63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0" name="正方形/長方形 63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1" name="テキスト ボックス 64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類似団体と比較して有形固定資産減価償却率が高くなっている施設は、保育所、学校施設、児童館、公民館であり、低くなっている施設は道路である。保育所については、公立保育所のうち西保育所の有形固定資産減価償却率が９０％以上と老朽化が著しく、大規模な老朽化対策若しくは統廃合等が急務である。学校施設については、市内１０校の小中学校いずれも老朽化が進んでいるものの、平成２９年度には南小学校の大規模改修を実施したほか、平成３０年度には今後の適正な管理を推進するため個別計画の策定を行う予定である。道路については、舗装に轍掘れやクラックが散見される箇所もあるものの、平成２８年度に策定した舗装長寿命化計画に基づき平成２９年度から舗装の改修を開始している。今後も当該計画に基づいた適正な維持管理を行っていく。</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児童館については、市内２か所のうち東児童館は平成１５年に保健センターとの複合施設として建設され、比較的新しいことから有形固定資産減価償却率が低くなっているが、西児童館は昭和５８年に建設以来、平成２０年度に改修工事を実施しているものの老朽化が進んでおり、今後老朽化対策を要するところであ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埼玉県白岡市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52,539
52,138
24.92
15,495,077
14,676,081
625,024
9,846,457
11,798,441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12519</xdr:rowOff>
    </xdr:from>
    <xdr:to>
      <xdr:col>24</xdr:col>
      <xdr:colOff>62865</xdr:colOff>
      <xdr:row>42</xdr:row>
      <xdr:rowOff>92528</xdr:rowOff>
    </xdr:to>
    <xdr:cxnSp macro="">
      <xdr:nvCxnSpPr>
        <xdr:cNvPr id="57" name="直線コネクタ 56"/>
        <xdr:cNvCxnSpPr/>
      </xdr:nvCxnSpPr>
      <xdr:spPr>
        <a:xfrm flipV="1">
          <a:off x="4634865" y="5841819"/>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図書館】&#10;有形固定資産減価償却率最小値テキスト"/>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130646</xdr:rowOff>
    </xdr:from>
    <xdr:ext cx="405111" cy="259045"/>
    <xdr:sp macro="" textlink="">
      <xdr:nvSpPr>
        <xdr:cNvPr id="60" name="【図書館】&#10;有形固定資産減価償却率最大値テキスト"/>
        <xdr:cNvSpPr txBox="1"/>
      </xdr:nvSpPr>
      <xdr:spPr>
        <a:xfrm>
          <a:off x="4673600" y="561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12519</xdr:rowOff>
    </xdr:from>
    <xdr:to>
      <xdr:col>24</xdr:col>
      <xdr:colOff>152400</xdr:colOff>
      <xdr:row>34</xdr:row>
      <xdr:rowOff>12519</xdr:rowOff>
    </xdr:to>
    <xdr:cxnSp macro="">
      <xdr:nvCxnSpPr>
        <xdr:cNvPr id="61" name="直線コネクタ 60"/>
        <xdr:cNvCxnSpPr/>
      </xdr:nvCxnSpPr>
      <xdr:spPr>
        <a:xfrm>
          <a:off x="4546600" y="584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152417</xdr:rowOff>
    </xdr:from>
    <xdr:ext cx="405111" cy="259045"/>
    <xdr:sp macro="" textlink="">
      <xdr:nvSpPr>
        <xdr:cNvPr id="62" name="【図書館】&#10;有形固定資産減価償却率平均値テキスト"/>
        <xdr:cNvSpPr txBox="1"/>
      </xdr:nvSpPr>
      <xdr:spPr>
        <a:xfrm>
          <a:off x="4673600" y="6496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xdr:rowOff>
    </xdr:from>
    <xdr:to>
      <xdr:col>24</xdr:col>
      <xdr:colOff>114300</xdr:colOff>
      <xdr:row>38</xdr:row>
      <xdr:rowOff>104140</xdr:rowOff>
    </xdr:to>
    <xdr:sp macro="" textlink="">
      <xdr:nvSpPr>
        <xdr:cNvPr id="63" name="フローチャート: 判断 62"/>
        <xdr:cNvSpPr/>
      </xdr:nvSpPr>
      <xdr:spPr>
        <a:xfrm>
          <a:off x="4584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160927</xdr:rowOff>
    </xdr:from>
    <xdr:to>
      <xdr:col>20</xdr:col>
      <xdr:colOff>38100</xdr:colOff>
      <xdr:row>38</xdr:row>
      <xdr:rowOff>91077</xdr:rowOff>
    </xdr:to>
    <xdr:sp macro="" textlink="">
      <xdr:nvSpPr>
        <xdr:cNvPr id="64" name="フローチャート: 判断 63"/>
        <xdr:cNvSpPr/>
      </xdr:nvSpPr>
      <xdr:spPr>
        <a:xfrm>
          <a:off x="3746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157661</xdr:rowOff>
    </xdr:from>
    <xdr:to>
      <xdr:col>15</xdr:col>
      <xdr:colOff>101600</xdr:colOff>
      <xdr:row>38</xdr:row>
      <xdr:rowOff>87812</xdr:rowOff>
    </xdr:to>
    <xdr:sp macro="" textlink="">
      <xdr:nvSpPr>
        <xdr:cNvPr id="65" name="フローチャート: 判断 64"/>
        <xdr:cNvSpPr/>
      </xdr:nvSpPr>
      <xdr:spPr>
        <a:xfrm>
          <a:off x="2857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138067</xdr:rowOff>
    </xdr:from>
    <xdr:to>
      <xdr:col>24</xdr:col>
      <xdr:colOff>114300</xdr:colOff>
      <xdr:row>35</xdr:row>
      <xdr:rowOff>68217</xdr:rowOff>
    </xdr:to>
    <xdr:sp macro="" textlink="">
      <xdr:nvSpPr>
        <xdr:cNvPr id="71" name="楕円 70"/>
        <xdr:cNvSpPr/>
      </xdr:nvSpPr>
      <xdr:spPr>
        <a:xfrm>
          <a:off x="4584700" y="596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160944</xdr:rowOff>
    </xdr:from>
    <xdr:ext cx="405111" cy="259045"/>
    <xdr:sp macro="" textlink="">
      <xdr:nvSpPr>
        <xdr:cNvPr id="72" name="【図書館】&#10;有形固定資産減価償却率該当値テキスト"/>
        <xdr:cNvSpPr txBox="1"/>
      </xdr:nvSpPr>
      <xdr:spPr>
        <a:xfrm>
          <a:off x="4673600" y="5818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907</xdr:rowOff>
    </xdr:from>
    <xdr:to>
      <xdr:col>20</xdr:col>
      <xdr:colOff>38100</xdr:colOff>
      <xdr:row>35</xdr:row>
      <xdr:rowOff>102507</xdr:rowOff>
    </xdr:to>
    <xdr:sp macro="" textlink="">
      <xdr:nvSpPr>
        <xdr:cNvPr id="73" name="楕円 72"/>
        <xdr:cNvSpPr/>
      </xdr:nvSpPr>
      <xdr:spPr>
        <a:xfrm>
          <a:off x="3746500" y="600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17417</xdr:rowOff>
    </xdr:from>
    <xdr:to>
      <xdr:col>24</xdr:col>
      <xdr:colOff>63500</xdr:colOff>
      <xdr:row>35</xdr:row>
      <xdr:rowOff>51707</xdr:rowOff>
    </xdr:to>
    <xdr:cxnSp macro="">
      <xdr:nvCxnSpPr>
        <xdr:cNvPr id="74" name="直線コネクタ 73"/>
        <xdr:cNvCxnSpPr/>
      </xdr:nvCxnSpPr>
      <xdr:spPr>
        <a:xfrm flipV="1">
          <a:off x="3797300" y="601816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72753</xdr:rowOff>
    </xdr:from>
    <xdr:to>
      <xdr:col>15</xdr:col>
      <xdr:colOff>101600</xdr:colOff>
      <xdr:row>36</xdr:row>
      <xdr:rowOff>2903</xdr:rowOff>
    </xdr:to>
    <xdr:sp macro="" textlink="">
      <xdr:nvSpPr>
        <xdr:cNvPr id="75" name="楕円 74"/>
        <xdr:cNvSpPr/>
      </xdr:nvSpPr>
      <xdr:spPr>
        <a:xfrm>
          <a:off x="2857500" y="607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51707</xdr:rowOff>
    </xdr:from>
    <xdr:to>
      <xdr:col>19</xdr:col>
      <xdr:colOff>177800</xdr:colOff>
      <xdr:row>35</xdr:row>
      <xdr:rowOff>123553</xdr:rowOff>
    </xdr:to>
    <xdr:cxnSp macro="">
      <xdr:nvCxnSpPr>
        <xdr:cNvPr id="76" name="直線コネクタ 75"/>
        <xdr:cNvCxnSpPr/>
      </xdr:nvCxnSpPr>
      <xdr:spPr>
        <a:xfrm flipV="1">
          <a:off x="2908300" y="6052457"/>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82204</xdr:rowOff>
    </xdr:from>
    <xdr:ext cx="405111" cy="259045"/>
    <xdr:sp macro="" textlink="">
      <xdr:nvSpPr>
        <xdr:cNvPr id="77" name="n_1aveValue【図書館】&#10;有形固定資産減価償却率"/>
        <xdr:cNvSpPr txBox="1"/>
      </xdr:nvSpPr>
      <xdr:spPr>
        <a:xfrm>
          <a:off x="3582044"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78939</xdr:rowOff>
    </xdr:from>
    <xdr:ext cx="405111" cy="259045"/>
    <xdr:sp macro="" textlink="">
      <xdr:nvSpPr>
        <xdr:cNvPr id="78" name="n_2aveValue【図書館】&#10;有形固定資産減価償却率"/>
        <xdr:cNvSpPr txBox="1"/>
      </xdr:nvSpPr>
      <xdr:spPr>
        <a:xfrm>
          <a:off x="2705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119034</xdr:rowOff>
    </xdr:from>
    <xdr:ext cx="405111" cy="259045"/>
    <xdr:sp macro="" textlink="">
      <xdr:nvSpPr>
        <xdr:cNvPr id="79" name="n_1mainValue【図書館】&#10;有形固定資産減価償却率"/>
        <xdr:cNvSpPr txBox="1"/>
      </xdr:nvSpPr>
      <xdr:spPr>
        <a:xfrm>
          <a:off x="3582044" y="577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19430</xdr:rowOff>
    </xdr:from>
    <xdr:ext cx="405111" cy="259045"/>
    <xdr:sp macro="" textlink="">
      <xdr:nvSpPr>
        <xdr:cNvPr id="80" name="n_2mainValue【図書館】&#10;有形固定資産減価償却率"/>
        <xdr:cNvSpPr txBox="1"/>
      </xdr:nvSpPr>
      <xdr:spPr>
        <a:xfrm>
          <a:off x="2705744" y="5848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4" name="テキスト ボックス 9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8" name="テキスト ボックス 9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0" name="テキスト ボックス 9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25400</xdr:rowOff>
    </xdr:from>
    <xdr:to>
      <xdr:col>54</xdr:col>
      <xdr:colOff>189865</xdr:colOff>
      <xdr:row>42</xdr:row>
      <xdr:rowOff>12700</xdr:rowOff>
    </xdr:to>
    <xdr:cxnSp macro="">
      <xdr:nvCxnSpPr>
        <xdr:cNvPr id="104" name="直線コネクタ 103"/>
        <xdr:cNvCxnSpPr/>
      </xdr:nvCxnSpPr>
      <xdr:spPr>
        <a:xfrm flipV="1">
          <a:off x="10476865" y="58547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16527</xdr:rowOff>
    </xdr:from>
    <xdr:ext cx="469744" cy="259045"/>
    <xdr:sp macro="" textlink="">
      <xdr:nvSpPr>
        <xdr:cNvPr id="105" name="【図書館】&#10;一人当たり面積最小値テキスト"/>
        <xdr:cNvSpPr txBox="1"/>
      </xdr:nvSpPr>
      <xdr:spPr>
        <a:xfrm>
          <a:off x="10515600"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12700</xdr:rowOff>
    </xdr:from>
    <xdr:to>
      <xdr:col>55</xdr:col>
      <xdr:colOff>88900</xdr:colOff>
      <xdr:row>42</xdr:row>
      <xdr:rowOff>12700</xdr:rowOff>
    </xdr:to>
    <xdr:cxnSp macro="">
      <xdr:nvCxnSpPr>
        <xdr:cNvPr id="106" name="直線コネクタ 105"/>
        <xdr:cNvCxnSpPr/>
      </xdr:nvCxnSpPr>
      <xdr:spPr>
        <a:xfrm>
          <a:off x="103886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143527</xdr:rowOff>
    </xdr:from>
    <xdr:ext cx="469744" cy="259045"/>
    <xdr:sp macro="" textlink="">
      <xdr:nvSpPr>
        <xdr:cNvPr id="107" name="【図書館】&#10;一人当たり面積最大値テキスト"/>
        <xdr:cNvSpPr txBox="1"/>
      </xdr:nvSpPr>
      <xdr:spPr>
        <a:xfrm>
          <a:off x="10515600" y="56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25400</xdr:rowOff>
    </xdr:from>
    <xdr:to>
      <xdr:col>55</xdr:col>
      <xdr:colOff>88900</xdr:colOff>
      <xdr:row>34</xdr:row>
      <xdr:rowOff>25400</xdr:rowOff>
    </xdr:to>
    <xdr:cxnSp macro="">
      <xdr:nvCxnSpPr>
        <xdr:cNvPr id="108" name="直線コネクタ 107"/>
        <xdr:cNvCxnSpPr/>
      </xdr:nvCxnSpPr>
      <xdr:spPr>
        <a:xfrm>
          <a:off x="10388600" y="58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09" name="【図書館】&#10;一人当たり面積平均値テキスト"/>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19050</xdr:rowOff>
    </xdr:from>
    <xdr:to>
      <xdr:col>55</xdr:col>
      <xdr:colOff>50800</xdr:colOff>
      <xdr:row>39</xdr:row>
      <xdr:rowOff>120650</xdr:rowOff>
    </xdr:to>
    <xdr:sp macro="" textlink="">
      <xdr:nvSpPr>
        <xdr:cNvPr id="110" name="フローチャート: 判断 109"/>
        <xdr:cNvSpPr/>
      </xdr:nvSpPr>
      <xdr:spPr>
        <a:xfrm>
          <a:off x="104267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19050</xdr:rowOff>
    </xdr:from>
    <xdr:to>
      <xdr:col>50</xdr:col>
      <xdr:colOff>165100</xdr:colOff>
      <xdr:row>39</xdr:row>
      <xdr:rowOff>120650</xdr:rowOff>
    </xdr:to>
    <xdr:sp macro="" textlink="">
      <xdr:nvSpPr>
        <xdr:cNvPr id="111" name="フローチャート: 判断 110"/>
        <xdr:cNvSpPr/>
      </xdr:nvSpPr>
      <xdr:spPr>
        <a:xfrm>
          <a:off x="9588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12" name="フローチャート: 判断 111"/>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120650</xdr:rowOff>
    </xdr:from>
    <xdr:to>
      <xdr:col>55</xdr:col>
      <xdr:colOff>50800</xdr:colOff>
      <xdr:row>42</xdr:row>
      <xdr:rowOff>50800</xdr:rowOff>
    </xdr:to>
    <xdr:sp macro="" textlink="">
      <xdr:nvSpPr>
        <xdr:cNvPr id="118" name="楕円 117"/>
        <xdr:cNvSpPr/>
      </xdr:nvSpPr>
      <xdr:spPr>
        <a:xfrm>
          <a:off x="104267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35577</xdr:rowOff>
    </xdr:from>
    <xdr:ext cx="469744" cy="259045"/>
    <xdr:sp macro="" textlink="">
      <xdr:nvSpPr>
        <xdr:cNvPr id="119" name="【図書館】&#10;一人当たり面積該当値テキスト"/>
        <xdr:cNvSpPr txBox="1"/>
      </xdr:nvSpPr>
      <xdr:spPr>
        <a:xfrm>
          <a:off x="10515600" y="70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120650</xdr:rowOff>
    </xdr:from>
    <xdr:to>
      <xdr:col>50</xdr:col>
      <xdr:colOff>165100</xdr:colOff>
      <xdr:row>42</xdr:row>
      <xdr:rowOff>50800</xdr:rowOff>
    </xdr:to>
    <xdr:sp macro="" textlink="">
      <xdr:nvSpPr>
        <xdr:cNvPr id="120" name="楕円 119"/>
        <xdr:cNvSpPr/>
      </xdr:nvSpPr>
      <xdr:spPr>
        <a:xfrm>
          <a:off x="95885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0</xdr:rowOff>
    </xdr:from>
    <xdr:to>
      <xdr:col>55</xdr:col>
      <xdr:colOff>0</xdr:colOff>
      <xdr:row>42</xdr:row>
      <xdr:rowOff>0</xdr:rowOff>
    </xdr:to>
    <xdr:cxnSp macro="">
      <xdr:nvCxnSpPr>
        <xdr:cNvPr id="121" name="直線コネクタ 120"/>
        <xdr:cNvCxnSpPr/>
      </xdr:nvCxnSpPr>
      <xdr:spPr>
        <a:xfrm>
          <a:off x="9639300" y="7200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146050</xdr:rowOff>
    </xdr:from>
    <xdr:to>
      <xdr:col>46</xdr:col>
      <xdr:colOff>38100</xdr:colOff>
      <xdr:row>42</xdr:row>
      <xdr:rowOff>76200</xdr:rowOff>
    </xdr:to>
    <xdr:sp macro="" textlink="">
      <xdr:nvSpPr>
        <xdr:cNvPr id="122" name="楕円 121"/>
        <xdr:cNvSpPr/>
      </xdr:nvSpPr>
      <xdr:spPr>
        <a:xfrm>
          <a:off x="86995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0</xdr:rowOff>
    </xdr:from>
    <xdr:to>
      <xdr:col>50</xdr:col>
      <xdr:colOff>114300</xdr:colOff>
      <xdr:row>42</xdr:row>
      <xdr:rowOff>25400</xdr:rowOff>
    </xdr:to>
    <xdr:cxnSp macro="">
      <xdr:nvCxnSpPr>
        <xdr:cNvPr id="123" name="直線コネクタ 122"/>
        <xdr:cNvCxnSpPr/>
      </xdr:nvCxnSpPr>
      <xdr:spPr>
        <a:xfrm flipV="1">
          <a:off x="8750300" y="7200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137177</xdr:rowOff>
    </xdr:from>
    <xdr:ext cx="469744" cy="259045"/>
    <xdr:sp macro="" textlink="">
      <xdr:nvSpPr>
        <xdr:cNvPr id="124" name="n_1aveValue【図書館】&#10;一人当たり面積"/>
        <xdr:cNvSpPr txBox="1"/>
      </xdr:nvSpPr>
      <xdr:spPr>
        <a:xfrm>
          <a:off x="93917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137177</xdr:rowOff>
    </xdr:from>
    <xdr:ext cx="469744" cy="259045"/>
    <xdr:sp macro="" textlink="">
      <xdr:nvSpPr>
        <xdr:cNvPr id="125" name="n_2aveValue【図書館】&#10;一人当たり面積"/>
        <xdr:cNvSpPr txBox="1"/>
      </xdr:nvSpPr>
      <xdr:spPr>
        <a:xfrm>
          <a:off x="8515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41927</xdr:rowOff>
    </xdr:from>
    <xdr:ext cx="469744" cy="259045"/>
    <xdr:sp macro="" textlink="">
      <xdr:nvSpPr>
        <xdr:cNvPr id="126" name="n_1mainValue【図書館】&#10;一人当たり面積"/>
        <xdr:cNvSpPr txBox="1"/>
      </xdr:nvSpPr>
      <xdr:spPr>
        <a:xfrm>
          <a:off x="9391727"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67327</xdr:rowOff>
    </xdr:from>
    <xdr:ext cx="469744" cy="259045"/>
    <xdr:sp macro="" textlink="">
      <xdr:nvSpPr>
        <xdr:cNvPr id="127" name="n_2mainValue【図書館】&#10;一人当たり面積"/>
        <xdr:cNvSpPr txBox="1"/>
      </xdr:nvSpPr>
      <xdr:spPr>
        <a:xfrm>
          <a:off x="8515427" y="726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8" name="直線コネクタ 13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9" name="テキスト ボックス 13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0" name="直線コネクタ 13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1" name="テキスト ボックス 14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2" name="直線コネクタ 14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3" name="テキスト ボックス 14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4" name="直線コネクタ 14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5" name="テキスト ボックス 14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6" name="直線コネクタ 14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7" name="テキスト ボックス 14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8" name="直線コネクタ 14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9" name="テキスト ボックス 14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115933</xdr:rowOff>
    </xdr:from>
    <xdr:to>
      <xdr:col>24</xdr:col>
      <xdr:colOff>62865</xdr:colOff>
      <xdr:row>63</xdr:row>
      <xdr:rowOff>62049</xdr:rowOff>
    </xdr:to>
    <xdr:cxnSp macro="">
      <xdr:nvCxnSpPr>
        <xdr:cNvPr id="153" name="直線コネクタ 152"/>
        <xdr:cNvCxnSpPr/>
      </xdr:nvCxnSpPr>
      <xdr:spPr>
        <a:xfrm flipV="1">
          <a:off x="4634865" y="9545683"/>
          <a:ext cx="0" cy="1317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65876</xdr:rowOff>
    </xdr:from>
    <xdr:ext cx="405111" cy="259045"/>
    <xdr:sp macro="" textlink="">
      <xdr:nvSpPr>
        <xdr:cNvPr id="154" name="【体育館・プール】&#10;有形固定資産減価償却率最小値テキスト"/>
        <xdr:cNvSpPr txBox="1"/>
      </xdr:nvSpPr>
      <xdr:spPr>
        <a:xfrm>
          <a:off x="4673600" y="1086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62049</xdr:rowOff>
    </xdr:from>
    <xdr:to>
      <xdr:col>24</xdr:col>
      <xdr:colOff>152400</xdr:colOff>
      <xdr:row>63</xdr:row>
      <xdr:rowOff>62049</xdr:rowOff>
    </xdr:to>
    <xdr:cxnSp macro="">
      <xdr:nvCxnSpPr>
        <xdr:cNvPr id="155" name="直線コネクタ 154"/>
        <xdr:cNvCxnSpPr/>
      </xdr:nvCxnSpPr>
      <xdr:spPr>
        <a:xfrm>
          <a:off x="4546600" y="1086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62610</xdr:rowOff>
    </xdr:from>
    <xdr:ext cx="405111" cy="259045"/>
    <xdr:sp macro="" textlink="">
      <xdr:nvSpPr>
        <xdr:cNvPr id="156" name="【体育館・プール】&#10;有形固定資産減価償却率最大値テキスト"/>
        <xdr:cNvSpPr txBox="1"/>
      </xdr:nvSpPr>
      <xdr:spPr>
        <a:xfrm>
          <a:off x="4673600" y="932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115933</xdr:rowOff>
    </xdr:from>
    <xdr:to>
      <xdr:col>24</xdr:col>
      <xdr:colOff>152400</xdr:colOff>
      <xdr:row>55</xdr:row>
      <xdr:rowOff>115933</xdr:rowOff>
    </xdr:to>
    <xdr:cxnSp macro="">
      <xdr:nvCxnSpPr>
        <xdr:cNvPr id="157" name="直線コネクタ 156"/>
        <xdr:cNvCxnSpPr/>
      </xdr:nvCxnSpPr>
      <xdr:spPr>
        <a:xfrm>
          <a:off x="4546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156590</xdr:rowOff>
    </xdr:from>
    <xdr:ext cx="405111" cy="259045"/>
    <xdr:sp macro="" textlink="">
      <xdr:nvSpPr>
        <xdr:cNvPr id="158" name="【体育館・プール】&#10;有形固定資産減価償却率平均値テキスト"/>
        <xdr:cNvSpPr txBox="1"/>
      </xdr:nvSpPr>
      <xdr:spPr>
        <a:xfrm>
          <a:off x="4673600" y="99292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133713</xdr:rowOff>
    </xdr:from>
    <xdr:to>
      <xdr:col>24</xdr:col>
      <xdr:colOff>114300</xdr:colOff>
      <xdr:row>59</xdr:row>
      <xdr:rowOff>63863</xdr:rowOff>
    </xdr:to>
    <xdr:sp macro="" textlink="">
      <xdr:nvSpPr>
        <xdr:cNvPr id="159" name="フローチャート: 判断 158"/>
        <xdr:cNvSpPr/>
      </xdr:nvSpPr>
      <xdr:spPr>
        <a:xfrm>
          <a:off x="45847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60" name="フローチャート: 判断 159"/>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16147</xdr:rowOff>
    </xdr:from>
    <xdr:to>
      <xdr:col>15</xdr:col>
      <xdr:colOff>101600</xdr:colOff>
      <xdr:row>59</xdr:row>
      <xdr:rowOff>117747</xdr:rowOff>
    </xdr:to>
    <xdr:sp macro="" textlink="">
      <xdr:nvSpPr>
        <xdr:cNvPr id="161" name="フローチャート: 判断 160"/>
        <xdr:cNvSpPr/>
      </xdr:nvSpPr>
      <xdr:spPr>
        <a:xfrm>
          <a:off x="2857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58601</xdr:rowOff>
    </xdr:from>
    <xdr:to>
      <xdr:col>24</xdr:col>
      <xdr:colOff>114300</xdr:colOff>
      <xdr:row>60</xdr:row>
      <xdr:rowOff>160201</xdr:rowOff>
    </xdr:to>
    <xdr:sp macro="" textlink="">
      <xdr:nvSpPr>
        <xdr:cNvPr id="167" name="楕円 166"/>
        <xdr:cNvSpPr/>
      </xdr:nvSpPr>
      <xdr:spPr>
        <a:xfrm>
          <a:off x="4584700" y="1034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37028</xdr:rowOff>
    </xdr:from>
    <xdr:ext cx="405111" cy="259045"/>
    <xdr:sp macro="" textlink="">
      <xdr:nvSpPr>
        <xdr:cNvPr id="168" name="【体育館・プール】&#10;有形固定資産減価償却率該当値テキスト"/>
        <xdr:cNvSpPr txBox="1"/>
      </xdr:nvSpPr>
      <xdr:spPr>
        <a:xfrm>
          <a:off x="4673600" y="1032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91259</xdr:rowOff>
    </xdr:from>
    <xdr:to>
      <xdr:col>20</xdr:col>
      <xdr:colOff>38100</xdr:colOff>
      <xdr:row>61</xdr:row>
      <xdr:rowOff>21409</xdr:rowOff>
    </xdr:to>
    <xdr:sp macro="" textlink="">
      <xdr:nvSpPr>
        <xdr:cNvPr id="169" name="楕円 168"/>
        <xdr:cNvSpPr/>
      </xdr:nvSpPr>
      <xdr:spPr>
        <a:xfrm>
          <a:off x="3746500" y="1037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109401</xdr:rowOff>
    </xdr:from>
    <xdr:to>
      <xdr:col>24</xdr:col>
      <xdr:colOff>63500</xdr:colOff>
      <xdr:row>60</xdr:row>
      <xdr:rowOff>142059</xdr:rowOff>
    </xdr:to>
    <xdr:cxnSp macro="">
      <xdr:nvCxnSpPr>
        <xdr:cNvPr id="170" name="直線コネクタ 169"/>
        <xdr:cNvCxnSpPr/>
      </xdr:nvCxnSpPr>
      <xdr:spPr>
        <a:xfrm flipV="1">
          <a:off x="3797300" y="1039640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156573</xdr:rowOff>
    </xdr:from>
    <xdr:to>
      <xdr:col>15</xdr:col>
      <xdr:colOff>101600</xdr:colOff>
      <xdr:row>61</xdr:row>
      <xdr:rowOff>86723</xdr:rowOff>
    </xdr:to>
    <xdr:sp macro="" textlink="">
      <xdr:nvSpPr>
        <xdr:cNvPr id="171" name="楕円 170"/>
        <xdr:cNvSpPr/>
      </xdr:nvSpPr>
      <xdr:spPr>
        <a:xfrm>
          <a:off x="2857500" y="104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142059</xdr:rowOff>
    </xdr:from>
    <xdr:to>
      <xdr:col>19</xdr:col>
      <xdr:colOff>177800</xdr:colOff>
      <xdr:row>61</xdr:row>
      <xdr:rowOff>35923</xdr:rowOff>
    </xdr:to>
    <xdr:cxnSp macro="">
      <xdr:nvCxnSpPr>
        <xdr:cNvPr id="172" name="直線コネクタ 171"/>
        <xdr:cNvCxnSpPr/>
      </xdr:nvCxnSpPr>
      <xdr:spPr>
        <a:xfrm flipV="1">
          <a:off x="2908300" y="1042905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114680</xdr:rowOff>
    </xdr:from>
    <xdr:ext cx="405111" cy="259045"/>
    <xdr:sp macro="" textlink="">
      <xdr:nvSpPr>
        <xdr:cNvPr id="173" name="n_1aveValue【体育館・プール】&#10;有形固定資産減価償却率"/>
        <xdr:cNvSpPr txBox="1"/>
      </xdr:nvSpPr>
      <xdr:spPr>
        <a:xfrm>
          <a:off x="35820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134274</xdr:rowOff>
    </xdr:from>
    <xdr:ext cx="405111" cy="259045"/>
    <xdr:sp macro="" textlink="">
      <xdr:nvSpPr>
        <xdr:cNvPr id="174" name="n_2aveValue【体育館・プール】&#10;有形固定資産減価償却率"/>
        <xdr:cNvSpPr txBox="1"/>
      </xdr:nvSpPr>
      <xdr:spPr>
        <a:xfrm>
          <a:off x="2705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12536</xdr:rowOff>
    </xdr:from>
    <xdr:ext cx="405111" cy="259045"/>
    <xdr:sp macro="" textlink="">
      <xdr:nvSpPr>
        <xdr:cNvPr id="175" name="n_1mainValue【体育館・プール】&#10;有形固定資産減価償却率"/>
        <xdr:cNvSpPr txBox="1"/>
      </xdr:nvSpPr>
      <xdr:spPr>
        <a:xfrm>
          <a:off x="35820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77850</xdr:rowOff>
    </xdr:from>
    <xdr:ext cx="405111" cy="259045"/>
    <xdr:sp macro="" textlink="">
      <xdr:nvSpPr>
        <xdr:cNvPr id="176" name="n_2mainValue【体育館・プール】&#10;有形固定資産減価償却率"/>
        <xdr:cNvSpPr txBox="1"/>
      </xdr:nvSpPr>
      <xdr:spPr>
        <a:xfrm>
          <a:off x="2705744" y="1053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7" name="直線コネクタ 18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8" name="テキスト ボックス 18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9" name="直線コネクタ 18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0" name="テキスト ボックス 18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1" name="直線コネクタ 19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2" name="テキスト ボックス 19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3" name="直線コネクタ 19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4" name="テキスト ボックス 19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5" name="直線コネクタ 19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6" name="テキスト ボックス 19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8" name="テキスト ボックス 19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53340</xdr:rowOff>
    </xdr:from>
    <xdr:to>
      <xdr:col>54</xdr:col>
      <xdr:colOff>189865</xdr:colOff>
      <xdr:row>64</xdr:row>
      <xdr:rowOff>15240</xdr:rowOff>
    </xdr:to>
    <xdr:cxnSp macro="">
      <xdr:nvCxnSpPr>
        <xdr:cNvPr id="200" name="直線コネクタ 199"/>
        <xdr:cNvCxnSpPr/>
      </xdr:nvCxnSpPr>
      <xdr:spPr>
        <a:xfrm flipV="1">
          <a:off x="10476865" y="948309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201" name="【体育館・プール】&#10;一人当たり面積最小値テキスト"/>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202" name="直線コネクタ 201"/>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17</xdr:rowOff>
    </xdr:from>
    <xdr:ext cx="469744" cy="259045"/>
    <xdr:sp macro="" textlink="">
      <xdr:nvSpPr>
        <xdr:cNvPr id="203" name="【体育館・プール】&#10;一人当たり面積最大値テキスト"/>
        <xdr:cNvSpPr txBox="1"/>
      </xdr:nvSpPr>
      <xdr:spPr>
        <a:xfrm>
          <a:off x="10515600" y="925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53340</xdr:rowOff>
    </xdr:from>
    <xdr:to>
      <xdr:col>55</xdr:col>
      <xdr:colOff>88900</xdr:colOff>
      <xdr:row>55</xdr:row>
      <xdr:rowOff>53340</xdr:rowOff>
    </xdr:to>
    <xdr:cxnSp macro="">
      <xdr:nvCxnSpPr>
        <xdr:cNvPr id="204" name="直線コネクタ 203"/>
        <xdr:cNvCxnSpPr/>
      </xdr:nvCxnSpPr>
      <xdr:spPr>
        <a:xfrm>
          <a:off x="10388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21607</xdr:rowOff>
    </xdr:from>
    <xdr:ext cx="469744" cy="259045"/>
    <xdr:sp macro="" textlink="">
      <xdr:nvSpPr>
        <xdr:cNvPr id="205" name="【体育館・プール】&#10;一人当たり面積平均値テキスト"/>
        <xdr:cNvSpPr txBox="1"/>
      </xdr:nvSpPr>
      <xdr:spPr>
        <a:xfrm>
          <a:off x="10515600" y="1030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170180</xdr:rowOff>
    </xdr:from>
    <xdr:to>
      <xdr:col>55</xdr:col>
      <xdr:colOff>50800</xdr:colOff>
      <xdr:row>61</xdr:row>
      <xdr:rowOff>100330</xdr:rowOff>
    </xdr:to>
    <xdr:sp macro="" textlink="">
      <xdr:nvSpPr>
        <xdr:cNvPr id="206" name="フローチャート: 判断 205"/>
        <xdr:cNvSpPr/>
      </xdr:nvSpPr>
      <xdr:spPr>
        <a:xfrm>
          <a:off x="10426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33020</xdr:rowOff>
    </xdr:from>
    <xdr:to>
      <xdr:col>50</xdr:col>
      <xdr:colOff>165100</xdr:colOff>
      <xdr:row>60</xdr:row>
      <xdr:rowOff>134620</xdr:rowOff>
    </xdr:to>
    <xdr:sp macro="" textlink="">
      <xdr:nvSpPr>
        <xdr:cNvPr id="207" name="フローチャート: 判断 206"/>
        <xdr:cNvSpPr/>
      </xdr:nvSpPr>
      <xdr:spPr>
        <a:xfrm>
          <a:off x="9588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17780</xdr:rowOff>
    </xdr:from>
    <xdr:to>
      <xdr:col>46</xdr:col>
      <xdr:colOff>38100</xdr:colOff>
      <xdr:row>61</xdr:row>
      <xdr:rowOff>119380</xdr:rowOff>
    </xdr:to>
    <xdr:sp macro="" textlink="">
      <xdr:nvSpPr>
        <xdr:cNvPr id="208" name="フローチャート: 判断 207"/>
        <xdr:cNvSpPr/>
      </xdr:nvSpPr>
      <xdr:spPr>
        <a:xfrm>
          <a:off x="8699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101600</xdr:rowOff>
    </xdr:from>
    <xdr:to>
      <xdr:col>55</xdr:col>
      <xdr:colOff>50800</xdr:colOff>
      <xdr:row>63</xdr:row>
      <xdr:rowOff>31750</xdr:rowOff>
    </xdr:to>
    <xdr:sp macro="" textlink="">
      <xdr:nvSpPr>
        <xdr:cNvPr id="214" name="楕円 213"/>
        <xdr:cNvSpPr/>
      </xdr:nvSpPr>
      <xdr:spPr>
        <a:xfrm>
          <a:off x="104267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80027</xdr:rowOff>
    </xdr:from>
    <xdr:ext cx="469744" cy="259045"/>
    <xdr:sp macro="" textlink="">
      <xdr:nvSpPr>
        <xdr:cNvPr id="215" name="【体育館・プール】&#10;一人当たり面積該当値テキスト"/>
        <xdr:cNvSpPr txBox="1"/>
      </xdr:nvSpPr>
      <xdr:spPr>
        <a:xfrm>
          <a:off x="10515600"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101600</xdr:rowOff>
    </xdr:from>
    <xdr:to>
      <xdr:col>50</xdr:col>
      <xdr:colOff>165100</xdr:colOff>
      <xdr:row>63</xdr:row>
      <xdr:rowOff>31750</xdr:rowOff>
    </xdr:to>
    <xdr:sp macro="" textlink="">
      <xdr:nvSpPr>
        <xdr:cNvPr id="216" name="楕円 215"/>
        <xdr:cNvSpPr/>
      </xdr:nvSpPr>
      <xdr:spPr>
        <a:xfrm>
          <a:off x="9588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152400</xdr:rowOff>
    </xdr:from>
    <xdr:to>
      <xdr:col>55</xdr:col>
      <xdr:colOff>0</xdr:colOff>
      <xdr:row>62</xdr:row>
      <xdr:rowOff>152400</xdr:rowOff>
    </xdr:to>
    <xdr:cxnSp macro="">
      <xdr:nvCxnSpPr>
        <xdr:cNvPr id="217" name="直線コネクタ 216"/>
        <xdr:cNvCxnSpPr/>
      </xdr:nvCxnSpPr>
      <xdr:spPr>
        <a:xfrm>
          <a:off x="9639300" y="10782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74930</xdr:rowOff>
    </xdr:from>
    <xdr:to>
      <xdr:col>46</xdr:col>
      <xdr:colOff>38100</xdr:colOff>
      <xdr:row>64</xdr:row>
      <xdr:rowOff>5080</xdr:rowOff>
    </xdr:to>
    <xdr:sp macro="" textlink="">
      <xdr:nvSpPr>
        <xdr:cNvPr id="218" name="楕円 217"/>
        <xdr:cNvSpPr/>
      </xdr:nvSpPr>
      <xdr:spPr>
        <a:xfrm>
          <a:off x="8699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152400</xdr:rowOff>
    </xdr:from>
    <xdr:to>
      <xdr:col>50</xdr:col>
      <xdr:colOff>114300</xdr:colOff>
      <xdr:row>63</xdr:row>
      <xdr:rowOff>125730</xdr:rowOff>
    </xdr:to>
    <xdr:cxnSp macro="">
      <xdr:nvCxnSpPr>
        <xdr:cNvPr id="219" name="直線コネクタ 218"/>
        <xdr:cNvCxnSpPr/>
      </xdr:nvCxnSpPr>
      <xdr:spPr>
        <a:xfrm flipV="1">
          <a:off x="8750300" y="107823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151147</xdr:rowOff>
    </xdr:from>
    <xdr:ext cx="469744" cy="259045"/>
    <xdr:sp macro="" textlink="">
      <xdr:nvSpPr>
        <xdr:cNvPr id="220" name="n_1aveValue【体育館・プール】&#10;一人当たり面積"/>
        <xdr:cNvSpPr txBox="1"/>
      </xdr:nvSpPr>
      <xdr:spPr>
        <a:xfrm>
          <a:off x="9391727"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135907</xdr:rowOff>
    </xdr:from>
    <xdr:ext cx="469744" cy="259045"/>
    <xdr:sp macro="" textlink="">
      <xdr:nvSpPr>
        <xdr:cNvPr id="221" name="n_2aveValue【体育館・プール】&#10;一人当たり面積"/>
        <xdr:cNvSpPr txBox="1"/>
      </xdr:nvSpPr>
      <xdr:spPr>
        <a:xfrm>
          <a:off x="8515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22877</xdr:rowOff>
    </xdr:from>
    <xdr:ext cx="469744" cy="259045"/>
    <xdr:sp macro="" textlink="">
      <xdr:nvSpPr>
        <xdr:cNvPr id="222" name="n_1mainValue【体育館・プール】&#10;一人当たり面積"/>
        <xdr:cNvSpPr txBox="1"/>
      </xdr:nvSpPr>
      <xdr:spPr>
        <a:xfrm>
          <a:off x="93917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167657</xdr:rowOff>
    </xdr:from>
    <xdr:ext cx="469744" cy="259045"/>
    <xdr:sp macro="" textlink="">
      <xdr:nvSpPr>
        <xdr:cNvPr id="223" name="n_2mainValue【体育館・プール】&#10;一人当たり面積"/>
        <xdr:cNvSpPr txBox="1"/>
      </xdr:nvSpPr>
      <xdr:spPr>
        <a:xfrm>
          <a:off x="85154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4" name="テキスト ボックス 23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5" name="直線コネクタ 23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6" name="テキスト ボックス 23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7" name="直線コネクタ 23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8" name="テキスト ボックス 23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9" name="直線コネクタ 23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0" name="テキスト ボックス 23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1" name="直線コネクタ 24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2" name="テキスト ボックス 24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3" name="直線コネクタ 24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4" name="テキスト ボックス 24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5" name="直線コネクタ 24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6" name="テキスト ボックス 24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38100</xdr:rowOff>
    </xdr:to>
    <xdr:cxnSp macro="">
      <xdr:nvCxnSpPr>
        <xdr:cNvPr id="248" name="直線コネクタ 247"/>
        <xdr:cNvCxnSpPr/>
      </xdr:nvCxnSpPr>
      <xdr:spPr>
        <a:xfrm flipV="1">
          <a:off x="4634865" y="133350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41927</xdr:rowOff>
    </xdr:from>
    <xdr:ext cx="405111" cy="259045"/>
    <xdr:sp macro="" textlink="">
      <xdr:nvSpPr>
        <xdr:cNvPr id="249" name="【福祉施設】&#10;有形固定資産減価償却率最小値テキスト"/>
        <xdr:cNvSpPr txBox="1"/>
      </xdr:nvSpPr>
      <xdr:spPr>
        <a:xfrm>
          <a:off x="4673600" y="1461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38100</xdr:rowOff>
    </xdr:from>
    <xdr:to>
      <xdr:col>24</xdr:col>
      <xdr:colOff>152400</xdr:colOff>
      <xdr:row>85</xdr:row>
      <xdr:rowOff>38100</xdr:rowOff>
    </xdr:to>
    <xdr:cxnSp macro="">
      <xdr:nvCxnSpPr>
        <xdr:cNvPr id="250" name="直線コネクタ 249"/>
        <xdr:cNvCxnSpPr/>
      </xdr:nvCxnSpPr>
      <xdr:spPr>
        <a:xfrm>
          <a:off x="4546600" y="1461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1"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2" name="直線コネクタ 251"/>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55263</xdr:rowOff>
    </xdr:from>
    <xdr:ext cx="405111" cy="259045"/>
    <xdr:sp macro="" textlink="">
      <xdr:nvSpPr>
        <xdr:cNvPr id="253" name="【福祉施設】&#10;有形固定資産減価償却率平均値テキスト"/>
        <xdr:cNvSpPr txBox="1"/>
      </xdr:nvSpPr>
      <xdr:spPr>
        <a:xfrm>
          <a:off x="4673600" y="14114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76836</xdr:rowOff>
    </xdr:from>
    <xdr:to>
      <xdr:col>24</xdr:col>
      <xdr:colOff>114300</xdr:colOff>
      <xdr:row>83</xdr:row>
      <xdr:rowOff>6986</xdr:rowOff>
    </xdr:to>
    <xdr:sp macro="" textlink="">
      <xdr:nvSpPr>
        <xdr:cNvPr id="254" name="フローチャート: 判断 253"/>
        <xdr:cNvSpPr/>
      </xdr:nvSpPr>
      <xdr:spPr>
        <a:xfrm>
          <a:off x="45847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92075</xdr:rowOff>
    </xdr:from>
    <xdr:to>
      <xdr:col>20</xdr:col>
      <xdr:colOff>38100</xdr:colOff>
      <xdr:row>83</xdr:row>
      <xdr:rowOff>22225</xdr:rowOff>
    </xdr:to>
    <xdr:sp macro="" textlink="">
      <xdr:nvSpPr>
        <xdr:cNvPr id="255" name="フローチャート: 判断 254"/>
        <xdr:cNvSpPr/>
      </xdr:nvSpPr>
      <xdr:spPr>
        <a:xfrm>
          <a:off x="37465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168275</xdr:rowOff>
    </xdr:from>
    <xdr:to>
      <xdr:col>15</xdr:col>
      <xdr:colOff>101600</xdr:colOff>
      <xdr:row>83</xdr:row>
      <xdr:rowOff>98425</xdr:rowOff>
    </xdr:to>
    <xdr:sp macro="" textlink="">
      <xdr:nvSpPr>
        <xdr:cNvPr id="256" name="フローチャート: 判断 255"/>
        <xdr:cNvSpPr/>
      </xdr:nvSpPr>
      <xdr:spPr>
        <a:xfrm>
          <a:off x="2857500" y="1422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7" name="テキスト ボックス 25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55880</xdr:rowOff>
    </xdr:from>
    <xdr:to>
      <xdr:col>24</xdr:col>
      <xdr:colOff>114300</xdr:colOff>
      <xdr:row>81</xdr:row>
      <xdr:rowOff>157480</xdr:rowOff>
    </xdr:to>
    <xdr:sp macro="" textlink="">
      <xdr:nvSpPr>
        <xdr:cNvPr id="262" name="楕円 261"/>
        <xdr:cNvSpPr/>
      </xdr:nvSpPr>
      <xdr:spPr>
        <a:xfrm>
          <a:off x="45847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78757</xdr:rowOff>
    </xdr:from>
    <xdr:ext cx="405111" cy="259045"/>
    <xdr:sp macro="" textlink="">
      <xdr:nvSpPr>
        <xdr:cNvPr id="263" name="【福祉施設】&#10;有形固定資産減価償却率該当値テキスト"/>
        <xdr:cNvSpPr txBox="1"/>
      </xdr:nvSpPr>
      <xdr:spPr>
        <a:xfrm>
          <a:off x="4673600"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99695</xdr:rowOff>
    </xdr:from>
    <xdr:to>
      <xdr:col>20</xdr:col>
      <xdr:colOff>38100</xdr:colOff>
      <xdr:row>82</xdr:row>
      <xdr:rowOff>29845</xdr:rowOff>
    </xdr:to>
    <xdr:sp macro="" textlink="">
      <xdr:nvSpPr>
        <xdr:cNvPr id="264" name="楕円 263"/>
        <xdr:cNvSpPr/>
      </xdr:nvSpPr>
      <xdr:spPr>
        <a:xfrm>
          <a:off x="3746500" y="1398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106680</xdr:rowOff>
    </xdr:from>
    <xdr:to>
      <xdr:col>24</xdr:col>
      <xdr:colOff>63500</xdr:colOff>
      <xdr:row>81</xdr:row>
      <xdr:rowOff>150495</xdr:rowOff>
    </xdr:to>
    <xdr:cxnSp macro="">
      <xdr:nvCxnSpPr>
        <xdr:cNvPr id="265" name="直線コネクタ 264"/>
        <xdr:cNvCxnSpPr/>
      </xdr:nvCxnSpPr>
      <xdr:spPr>
        <a:xfrm flipV="1">
          <a:off x="3797300" y="1399413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141605</xdr:rowOff>
    </xdr:from>
    <xdr:to>
      <xdr:col>15</xdr:col>
      <xdr:colOff>101600</xdr:colOff>
      <xdr:row>84</xdr:row>
      <xdr:rowOff>71755</xdr:rowOff>
    </xdr:to>
    <xdr:sp macro="" textlink="">
      <xdr:nvSpPr>
        <xdr:cNvPr id="266" name="楕円 265"/>
        <xdr:cNvSpPr/>
      </xdr:nvSpPr>
      <xdr:spPr>
        <a:xfrm>
          <a:off x="2857500" y="1437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150495</xdr:rowOff>
    </xdr:from>
    <xdr:to>
      <xdr:col>19</xdr:col>
      <xdr:colOff>177800</xdr:colOff>
      <xdr:row>84</xdr:row>
      <xdr:rowOff>20955</xdr:rowOff>
    </xdr:to>
    <xdr:cxnSp macro="">
      <xdr:nvCxnSpPr>
        <xdr:cNvPr id="267" name="直線コネクタ 266"/>
        <xdr:cNvCxnSpPr/>
      </xdr:nvCxnSpPr>
      <xdr:spPr>
        <a:xfrm flipV="1">
          <a:off x="2908300" y="14037945"/>
          <a:ext cx="889000" cy="38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13352</xdr:rowOff>
    </xdr:from>
    <xdr:ext cx="405111" cy="259045"/>
    <xdr:sp macro="" textlink="">
      <xdr:nvSpPr>
        <xdr:cNvPr id="268" name="n_1aveValue【福祉施設】&#10;有形固定資産減価償却率"/>
        <xdr:cNvSpPr txBox="1"/>
      </xdr:nvSpPr>
      <xdr:spPr>
        <a:xfrm>
          <a:off x="3582044" y="1424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114952</xdr:rowOff>
    </xdr:from>
    <xdr:ext cx="405111" cy="259045"/>
    <xdr:sp macro="" textlink="">
      <xdr:nvSpPr>
        <xdr:cNvPr id="269" name="n_2aveValue【福祉施設】&#10;有形固定資産減価償却率"/>
        <xdr:cNvSpPr txBox="1"/>
      </xdr:nvSpPr>
      <xdr:spPr>
        <a:xfrm>
          <a:off x="2705744" y="14002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46372</xdr:rowOff>
    </xdr:from>
    <xdr:ext cx="405111" cy="259045"/>
    <xdr:sp macro="" textlink="">
      <xdr:nvSpPr>
        <xdr:cNvPr id="270" name="n_1mainValue【福祉施設】&#10;有形固定資産減価償却率"/>
        <xdr:cNvSpPr txBox="1"/>
      </xdr:nvSpPr>
      <xdr:spPr>
        <a:xfrm>
          <a:off x="35820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62882</xdr:rowOff>
    </xdr:from>
    <xdr:ext cx="405111" cy="259045"/>
    <xdr:sp macro="" textlink="">
      <xdr:nvSpPr>
        <xdr:cNvPr id="271" name="n_2mainValue【福祉施設】&#10;有形固定資産減価償却率"/>
        <xdr:cNvSpPr txBox="1"/>
      </xdr:nvSpPr>
      <xdr:spPr>
        <a:xfrm>
          <a:off x="2705744" y="1446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0" name="テキスト ボックス 27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1" name="直線コネクタ 28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2" name="直線コネクタ 28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3" name="テキスト ボックス 28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4" name="直線コネクタ 28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5" name="テキスト ボックス 28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6" name="直線コネクタ 28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7" name="テキスト ボックス 28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8" name="直線コネクタ 28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9" name="テキスト ボックス 28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1" name="テキスト ボックス 29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22098</xdr:rowOff>
    </xdr:from>
    <xdr:to>
      <xdr:col>54</xdr:col>
      <xdr:colOff>189865</xdr:colOff>
      <xdr:row>86</xdr:row>
      <xdr:rowOff>31242</xdr:rowOff>
    </xdr:to>
    <xdr:cxnSp macro="">
      <xdr:nvCxnSpPr>
        <xdr:cNvPr id="293" name="直線コネクタ 292"/>
        <xdr:cNvCxnSpPr/>
      </xdr:nvCxnSpPr>
      <xdr:spPr>
        <a:xfrm flipV="1">
          <a:off x="10476865" y="13566648"/>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35069</xdr:rowOff>
    </xdr:from>
    <xdr:ext cx="469744" cy="259045"/>
    <xdr:sp macro="" textlink="">
      <xdr:nvSpPr>
        <xdr:cNvPr id="294" name="【福祉施設】&#10;一人当たり面積最小値テキスト"/>
        <xdr:cNvSpPr txBox="1"/>
      </xdr:nvSpPr>
      <xdr:spPr>
        <a:xfrm>
          <a:off x="10515600"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31242</xdr:rowOff>
    </xdr:from>
    <xdr:to>
      <xdr:col>55</xdr:col>
      <xdr:colOff>88900</xdr:colOff>
      <xdr:row>86</xdr:row>
      <xdr:rowOff>31242</xdr:rowOff>
    </xdr:to>
    <xdr:cxnSp macro="">
      <xdr:nvCxnSpPr>
        <xdr:cNvPr id="295" name="直線コネクタ 294"/>
        <xdr:cNvCxnSpPr/>
      </xdr:nvCxnSpPr>
      <xdr:spPr>
        <a:xfrm>
          <a:off x="10388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140225</xdr:rowOff>
    </xdr:from>
    <xdr:ext cx="469744" cy="259045"/>
    <xdr:sp macro="" textlink="">
      <xdr:nvSpPr>
        <xdr:cNvPr id="296" name="【福祉施設】&#10;一人当たり面積最大値テキスト"/>
        <xdr:cNvSpPr txBox="1"/>
      </xdr:nvSpPr>
      <xdr:spPr>
        <a:xfrm>
          <a:off x="10515600" y="1334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22098</xdr:rowOff>
    </xdr:from>
    <xdr:to>
      <xdr:col>55</xdr:col>
      <xdr:colOff>88900</xdr:colOff>
      <xdr:row>79</xdr:row>
      <xdr:rowOff>22098</xdr:rowOff>
    </xdr:to>
    <xdr:cxnSp macro="">
      <xdr:nvCxnSpPr>
        <xdr:cNvPr id="297" name="直線コネクタ 296"/>
        <xdr:cNvCxnSpPr/>
      </xdr:nvCxnSpPr>
      <xdr:spPr>
        <a:xfrm>
          <a:off x="10388600" y="135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23892</xdr:rowOff>
    </xdr:from>
    <xdr:ext cx="469744" cy="259045"/>
    <xdr:sp macro="" textlink="">
      <xdr:nvSpPr>
        <xdr:cNvPr id="298" name="【福祉施設】&#10;一人当たり面積平均値テキスト"/>
        <xdr:cNvSpPr txBox="1"/>
      </xdr:nvSpPr>
      <xdr:spPr>
        <a:xfrm>
          <a:off x="10515600" y="14425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xdr:rowOff>
    </xdr:from>
    <xdr:to>
      <xdr:col>55</xdr:col>
      <xdr:colOff>50800</xdr:colOff>
      <xdr:row>85</xdr:row>
      <xdr:rowOff>102615</xdr:rowOff>
    </xdr:to>
    <xdr:sp macro="" textlink="">
      <xdr:nvSpPr>
        <xdr:cNvPr id="299" name="フローチャート: 判断 298"/>
        <xdr:cNvSpPr/>
      </xdr:nvSpPr>
      <xdr:spPr>
        <a:xfrm>
          <a:off x="10426700" y="1457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12446</xdr:rowOff>
    </xdr:from>
    <xdr:to>
      <xdr:col>50</xdr:col>
      <xdr:colOff>165100</xdr:colOff>
      <xdr:row>85</xdr:row>
      <xdr:rowOff>114046</xdr:rowOff>
    </xdr:to>
    <xdr:sp macro="" textlink="">
      <xdr:nvSpPr>
        <xdr:cNvPr id="300" name="フローチャート: 判断 299"/>
        <xdr:cNvSpPr/>
      </xdr:nvSpPr>
      <xdr:spPr>
        <a:xfrm>
          <a:off x="9588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135889</xdr:rowOff>
    </xdr:from>
    <xdr:to>
      <xdr:col>46</xdr:col>
      <xdr:colOff>38100</xdr:colOff>
      <xdr:row>85</xdr:row>
      <xdr:rowOff>66039</xdr:rowOff>
    </xdr:to>
    <xdr:sp macro="" textlink="">
      <xdr:nvSpPr>
        <xdr:cNvPr id="301" name="フローチャート: 判断 300"/>
        <xdr:cNvSpPr/>
      </xdr:nvSpPr>
      <xdr:spPr>
        <a:xfrm>
          <a:off x="8699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2" name="テキスト ボックス 30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3" name="テキスト ボックス 30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4" name="テキスト ボックス 30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5" name="テキスト ボックス 30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6" name="テキスト ボックス 30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71882</xdr:rowOff>
    </xdr:from>
    <xdr:to>
      <xdr:col>55</xdr:col>
      <xdr:colOff>50800</xdr:colOff>
      <xdr:row>86</xdr:row>
      <xdr:rowOff>2032</xdr:rowOff>
    </xdr:to>
    <xdr:sp macro="" textlink="">
      <xdr:nvSpPr>
        <xdr:cNvPr id="307" name="楕円 306"/>
        <xdr:cNvSpPr/>
      </xdr:nvSpPr>
      <xdr:spPr>
        <a:xfrm>
          <a:off x="104267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158259</xdr:rowOff>
    </xdr:from>
    <xdr:ext cx="469744" cy="259045"/>
    <xdr:sp macro="" textlink="">
      <xdr:nvSpPr>
        <xdr:cNvPr id="308" name="【福祉施設】&#10;一人当たり面積該当値テキスト"/>
        <xdr:cNvSpPr txBox="1"/>
      </xdr:nvSpPr>
      <xdr:spPr>
        <a:xfrm>
          <a:off x="10515600" y="14560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71882</xdr:rowOff>
    </xdr:from>
    <xdr:to>
      <xdr:col>50</xdr:col>
      <xdr:colOff>165100</xdr:colOff>
      <xdr:row>86</xdr:row>
      <xdr:rowOff>2032</xdr:rowOff>
    </xdr:to>
    <xdr:sp macro="" textlink="">
      <xdr:nvSpPr>
        <xdr:cNvPr id="309" name="楕円 308"/>
        <xdr:cNvSpPr/>
      </xdr:nvSpPr>
      <xdr:spPr>
        <a:xfrm>
          <a:off x="95885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122682</xdr:rowOff>
    </xdr:from>
    <xdr:to>
      <xdr:col>55</xdr:col>
      <xdr:colOff>0</xdr:colOff>
      <xdr:row>85</xdr:row>
      <xdr:rowOff>122682</xdr:rowOff>
    </xdr:to>
    <xdr:cxnSp macro="">
      <xdr:nvCxnSpPr>
        <xdr:cNvPr id="310" name="直線コネクタ 309"/>
        <xdr:cNvCxnSpPr/>
      </xdr:nvCxnSpPr>
      <xdr:spPr>
        <a:xfrm>
          <a:off x="9639300" y="146959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76454</xdr:rowOff>
    </xdr:from>
    <xdr:to>
      <xdr:col>46</xdr:col>
      <xdr:colOff>38100</xdr:colOff>
      <xdr:row>85</xdr:row>
      <xdr:rowOff>6604</xdr:rowOff>
    </xdr:to>
    <xdr:sp macro="" textlink="">
      <xdr:nvSpPr>
        <xdr:cNvPr id="311" name="楕円 310"/>
        <xdr:cNvSpPr/>
      </xdr:nvSpPr>
      <xdr:spPr>
        <a:xfrm>
          <a:off x="8699500" y="1447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127254</xdr:rowOff>
    </xdr:from>
    <xdr:to>
      <xdr:col>50</xdr:col>
      <xdr:colOff>114300</xdr:colOff>
      <xdr:row>85</xdr:row>
      <xdr:rowOff>122682</xdr:rowOff>
    </xdr:to>
    <xdr:cxnSp macro="">
      <xdr:nvCxnSpPr>
        <xdr:cNvPr id="312" name="直線コネクタ 311"/>
        <xdr:cNvCxnSpPr/>
      </xdr:nvCxnSpPr>
      <xdr:spPr>
        <a:xfrm>
          <a:off x="8750300" y="14529054"/>
          <a:ext cx="889000" cy="16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130573</xdr:rowOff>
    </xdr:from>
    <xdr:ext cx="469744" cy="259045"/>
    <xdr:sp macro="" textlink="">
      <xdr:nvSpPr>
        <xdr:cNvPr id="313" name="n_1aveValue【福祉施設】&#10;一人当たり面積"/>
        <xdr:cNvSpPr txBox="1"/>
      </xdr:nvSpPr>
      <xdr:spPr>
        <a:xfrm>
          <a:off x="9391727" y="1436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57166</xdr:rowOff>
    </xdr:from>
    <xdr:ext cx="469744" cy="259045"/>
    <xdr:sp macro="" textlink="">
      <xdr:nvSpPr>
        <xdr:cNvPr id="314" name="n_2aveValue【福祉施設】&#10;一人当たり面積"/>
        <xdr:cNvSpPr txBox="1"/>
      </xdr:nvSpPr>
      <xdr:spPr>
        <a:xfrm>
          <a:off x="8515427" y="1463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164609</xdr:rowOff>
    </xdr:from>
    <xdr:ext cx="469744" cy="259045"/>
    <xdr:sp macro="" textlink="">
      <xdr:nvSpPr>
        <xdr:cNvPr id="315" name="n_1mainValue【福祉施設】&#10;一人当たり面積"/>
        <xdr:cNvSpPr txBox="1"/>
      </xdr:nvSpPr>
      <xdr:spPr>
        <a:xfrm>
          <a:off x="9391727" y="1473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23131</xdr:rowOff>
    </xdr:from>
    <xdr:ext cx="469744" cy="259045"/>
    <xdr:sp macro="" textlink="">
      <xdr:nvSpPr>
        <xdr:cNvPr id="316" name="n_2mainValue【福祉施設】&#10;一人当たり面積"/>
        <xdr:cNvSpPr txBox="1"/>
      </xdr:nvSpPr>
      <xdr:spPr>
        <a:xfrm>
          <a:off x="8515427" y="1425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8" name="正方形/長方形 31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9" name="正方形/長方形 31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0" name="正方形/長方形 31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1" name="正方形/長方形 32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2" name="正方形/長方形 32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3" name="正方形/長方形 32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4" name="正方形/長方形 32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5" name="テキスト ボックス 32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6" name="直線コネクタ 32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7" name="直線コネクタ 32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8" name="テキスト ボックス 327"/>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9" name="直線コネクタ 32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0" name="テキスト ボックス 32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1" name="直線コネクタ 33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2" name="テキスト ボックス 33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3" name="直線コネクタ 33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4" name="テキスト ボックス 33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5" name="直線コネクタ 33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6" name="テキスト ボックス 33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7" name="直線コネクタ 33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8" name="テキスト ボックス 337"/>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9" name="直線コネクタ 33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0" name="テキスト ボックス 33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102326</xdr:rowOff>
    </xdr:from>
    <xdr:to>
      <xdr:col>24</xdr:col>
      <xdr:colOff>62865</xdr:colOff>
      <xdr:row>108</xdr:row>
      <xdr:rowOff>138249</xdr:rowOff>
    </xdr:to>
    <xdr:cxnSp macro="">
      <xdr:nvCxnSpPr>
        <xdr:cNvPr id="342" name="直線コネクタ 341"/>
        <xdr:cNvCxnSpPr/>
      </xdr:nvCxnSpPr>
      <xdr:spPr>
        <a:xfrm flipV="1">
          <a:off x="4634865" y="17247326"/>
          <a:ext cx="0" cy="1407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142076</xdr:rowOff>
    </xdr:from>
    <xdr:ext cx="340478" cy="259045"/>
    <xdr:sp macro="" textlink="">
      <xdr:nvSpPr>
        <xdr:cNvPr id="343" name="【市民会館】&#10;有形固定資産減価償却率最小値テキスト"/>
        <xdr:cNvSpPr txBox="1"/>
      </xdr:nvSpPr>
      <xdr:spPr>
        <a:xfrm>
          <a:off x="4673600" y="1865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138249</xdr:rowOff>
    </xdr:from>
    <xdr:to>
      <xdr:col>24</xdr:col>
      <xdr:colOff>152400</xdr:colOff>
      <xdr:row>108</xdr:row>
      <xdr:rowOff>138249</xdr:rowOff>
    </xdr:to>
    <xdr:cxnSp macro="">
      <xdr:nvCxnSpPr>
        <xdr:cNvPr id="344" name="直線コネクタ 343"/>
        <xdr:cNvCxnSpPr/>
      </xdr:nvCxnSpPr>
      <xdr:spPr>
        <a:xfrm>
          <a:off x="4546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49003</xdr:rowOff>
    </xdr:from>
    <xdr:ext cx="405111" cy="259045"/>
    <xdr:sp macro="" textlink="">
      <xdr:nvSpPr>
        <xdr:cNvPr id="345" name="【市民会館】&#10;有形固定資産減価償却率最大値テキスト"/>
        <xdr:cNvSpPr txBox="1"/>
      </xdr:nvSpPr>
      <xdr:spPr>
        <a:xfrm>
          <a:off x="4673600" y="1702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102326</xdr:rowOff>
    </xdr:from>
    <xdr:to>
      <xdr:col>24</xdr:col>
      <xdr:colOff>152400</xdr:colOff>
      <xdr:row>100</xdr:row>
      <xdr:rowOff>102326</xdr:rowOff>
    </xdr:to>
    <xdr:cxnSp macro="">
      <xdr:nvCxnSpPr>
        <xdr:cNvPr id="346" name="直線コネクタ 345"/>
        <xdr:cNvCxnSpPr/>
      </xdr:nvCxnSpPr>
      <xdr:spPr>
        <a:xfrm>
          <a:off x="4546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142620</xdr:rowOff>
    </xdr:from>
    <xdr:ext cx="405111" cy="259045"/>
    <xdr:sp macro="" textlink="">
      <xdr:nvSpPr>
        <xdr:cNvPr id="347" name="【市民会館】&#10;有形固定資産減価償却率平均値テキスト"/>
        <xdr:cNvSpPr txBox="1"/>
      </xdr:nvSpPr>
      <xdr:spPr>
        <a:xfrm>
          <a:off x="4673600" y="17801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164193</xdr:rowOff>
    </xdr:from>
    <xdr:to>
      <xdr:col>24</xdr:col>
      <xdr:colOff>114300</xdr:colOff>
      <xdr:row>104</xdr:row>
      <xdr:rowOff>94343</xdr:rowOff>
    </xdr:to>
    <xdr:sp macro="" textlink="">
      <xdr:nvSpPr>
        <xdr:cNvPr id="348" name="フローチャート: 判断 347"/>
        <xdr:cNvSpPr/>
      </xdr:nvSpPr>
      <xdr:spPr>
        <a:xfrm>
          <a:off x="45847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116839</xdr:rowOff>
    </xdr:from>
    <xdr:to>
      <xdr:col>20</xdr:col>
      <xdr:colOff>38100</xdr:colOff>
      <xdr:row>104</xdr:row>
      <xdr:rowOff>46989</xdr:rowOff>
    </xdr:to>
    <xdr:sp macro="" textlink="">
      <xdr:nvSpPr>
        <xdr:cNvPr id="349" name="フローチャート: 判断 348"/>
        <xdr:cNvSpPr/>
      </xdr:nvSpPr>
      <xdr:spPr>
        <a:xfrm>
          <a:off x="3746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17236</xdr:rowOff>
    </xdr:from>
    <xdr:to>
      <xdr:col>15</xdr:col>
      <xdr:colOff>101600</xdr:colOff>
      <xdr:row>104</xdr:row>
      <xdr:rowOff>118836</xdr:rowOff>
    </xdr:to>
    <xdr:sp macro="" textlink="">
      <xdr:nvSpPr>
        <xdr:cNvPr id="350" name="フローチャート: 判断 349"/>
        <xdr:cNvSpPr/>
      </xdr:nvSpPr>
      <xdr:spPr>
        <a:xfrm>
          <a:off x="28575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1" name="テキスト ボックス 35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2" name="テキスト ボックス 35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3" name="テキスト ボックス 35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4" name="テキスト ボックス 35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5" name="テキスト ボックス 35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169092</xdr:rowOff>
    </xdr:from>
    <xdr:to>
      <xdr:col>24</xdr:col>
      <xdr:colOff>114300</xdr:colOff>
      <xdr:row>103</xdr:row>
      <xdr:rowOff>99242</xdr:rowOff>
    </xdr:to>
    <xdr:sp macro="" textlink="">
      <xdr:nvSpPr>
        <xdr:cNvPr id="356" name="楕円 355"/>
        <xdr:cNvSpPr/>
      </xdr:nvSpPr>
      <xdr:spPr>
        <a:xfrm>
          <a:off x="4584700" y="1765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20519</xdr:rowOff>
    </xdr:from>
    <xdr:ext cx="405111" cy="259045"/>
    <xdr:sp macro="" textlink="">
      <xdr:nvSpPr>
        <xdr:cNvPr id="357" name="【市民会館】&#10;有形固定資産減価償却率該当値テキスト"/>
        <xdr:cNvSpPr txBox="1"/>
      </xdr:nvSpPr>
      <xdr:spPr>
        <a:xfrm>
          <a:off x="4673600" y="17508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30299</xdr:rowOff>
    </xdr:from>
    <xdr:to>
      <xdr:col>20</xdr:col>
      <xdr:colOff>38100</xdr:colOff>
      <xdr:row>103</xdr:row>
      <xdr:rowOff>131899</xdr:rowOff>
    </xdr:to>
    <xdr:sp macro="" textlink="">
      <xdr:nvSpPr>
        <xdr:cNvPr id="358" name="楕円 357"/>
        <xdr:cNvSpPr/>
      </xdr:nvSpPr>
      <xdr:spPr>
        <a:xfrm>
          <a:off x="3746500" y="1768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48442</xdr:rowOff>
    </xdr:from>
    <xdr:to>
      <xdr:col>24</xdr:col>
      <xdr:colOff>63500</xdr:colOff>
      <xdr:row>103</xdr:row>
      <xdr:rowOff>81099</xdr:rowOff>
    </xdr:to>
    <xdr:cxnSp macro="">
      <xdr:nvCxnSpPr>
        <xdr:cNvPr id="359" name="直線コネクタ 358"/>
        <xdr:cNvCxnSpPr/>
      </xdr:nvCxnSpPr>
      <xdr:spPr>
        <a:xfrm flipV="1">
          <a:off x="3797300" y="1770779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95613</xdr:rowOff>
    </xdr:from>
    <xdr:to>
      <xdr:col>15</xdr:col>
      <xdr:colOff>101600</xdr:colOff>
      <xdr:row>104</xdr:row>
      <xdr:rowOff>25763</xdr:rowOff>
    </xdr:to>
    <xdr:sp macro="" textlink="">
      <xdr:nvSpPr>
        <xdr:cNvPr id="360" name="楕円 359"/>
        <xdr:cNvSpPr/>
      </xdr:nvSpPr>
      <xdr:spPr>
        <a:xfrm>
          <a:off x="2857500" y="1775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81099</xdr:rowOff>
    </xdr:from>
    <xdr:to>
      <xdr:col>19</xdr:col>
      <xdr:colOff>177800</xdr:colOff>
      <xdr:row>103</xdr:row>
      <xdr:rowOff>146413</xdr:rowOff>
    </xdr:to>
    <xdr:cxnSp macro="">
      <xdr:nvCxnSpPr>
        <xdr:cNvPr id="361" name="直線コネクタ 360"/>
        <xdr:cNvCxnSpPr/>
      </xdr:nvCxnSpPr>
      <xdr:spPr>
        <a:xfrm flipV="1">
          <a:off x="2908300" y="1774044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38116</xdr:rowOff>
    </xdr:from>
    <xdr:ext cx="405111" cy="259045"/>
    <xdr:sp macro="" textlink="">
      <xdr:nvSpPr>
        <xdr:cNvPr id="362" name="n_1aveValue【市民会館】&#10;有形固定資産減価償却率"/>
        <xdr:cNvSpPr txBox="1"/>
      </xdr:nvSpPr>
      <xdr:spPr>
        <a:xfrm>
          <a:off x="3582044"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109963</xdr:rowOff>
    </xdr:from>
    <xdr:ext cx="405111" cy="259045"/>
    <xdr:sp macro="" textlink="">
      <xdr:nvSpPr>
        <xdr:cNvPr id="363" name="n_2aveValue【市民会館】&#10;有形固定資産減価償却率"/>
        <xdr:cNvSpPr txBox="1"/>
      </xdr:nvSpPr>
      <xdr:spPr>
        <a:xfrm>
          <a:off x="2705744" y="17940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148426</xdr:rowOff>
    </xdr:from>
    <xdr:ext cx="405111" cy="259045"/>
    <xdr:sp macro="" textlink="">
      <xdr:nvSpPr>
        <xdr:cNvPr id="364" name="n_1mainValue【市民会館】&#10;有形固定資産減価償却率"/>
        <xdr:cNvSpPr txBox="1"/>
      </xdr:nvSpPr>
      <xdr:spPr>
        <a:xfrm>
          <a:off x="3582044" y="1746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42290</xdr:rowOff>
    </xdr:from>
    <xdr:ext cx="405111" cy="259045"/>
    <xdr:sp macro="" textlink="">
      <xdr:nvSpPr>
        <xdr:cNvPr id="365" name="n_2mainValue【市民会館】&#10;有形固定資産減価償却率"/>
        <xdr:cNvSpPr txBox="1"/>
      </xdr:nvSpPr>
      <xdr:spPr>
        <a:xfrm>
          <a:off x="2705744" y="1753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6" name="正方形/長方形 36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7" name="正方形/長方形 36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8" name="正方形/長方形 36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9" name="正方形/長方形 36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0" name="正方形/長方形 36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1" name="正方形/長方形 37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2" name="正方形/長方形 37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3" name="正方形/長方形 37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4" name="テキスト ボックス 37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5" name="直線コネクタ 37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6" name="直線コネクタ 37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7" name="テキスト ボックス 37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8" name="直線コネクタ 37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9" name="テキスト ボックス 37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0" name="直線コネクタ 37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1" name="テキスト ボックス 38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2" name="直線コネクタ 38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3" name="テキスト ボックス 38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4" name="直線コネクタ 38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5" name="テキスト ボックス 38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6" name="直線コネクタ 38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7" name="テキスト ボックス 38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156211</xdr:rowOff>
    </xdr:from>
    <xdr:to>
      <xdr:col>54</xdr:col>
      <xdr:colOff>189865</xdr:colOff>
      <xdr:row>108</xdr:row>
      <xdr:rowOff>53339</xdr:rowOff>
    </xdr:to>
    <xdr:cxnSp macro="">
      <xdr:nvCxnSpPr>
        <xdr:cNvPr id="389" name="直線コネクタ 388"/>
        <xdr:cNvCxnSpPr/>
      </xdr:nvCxnSpPr>
      <xdr:spPr>
        <a:xfrm flipV="1">
          <a:off x="10476865" y="17129761"/>
          <a:ext cx="0" cy="144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390" name="【市民会館】&#10;一人当たり面積最小値テキスト"/>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391" name="直線コネクタ 390"/>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102888</xdr:rowOff>
    </xdr:from>
    <xdr:ext cx="469744" cy="259045"/>
    <xdr:sp macro="" textlink="">
      <xdr:nvSpPr>
        <xdr:cNvPr id="392" name="【市民会館】&#10;一人当たり面積最大値テキスト"/>
        <xdr:cNvSpPr txBox="1"/>
      </xdr:nvSpPr>
      <xdr:spPr>
        <a:xfrm>
          <a:off x="10515600" y="1690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156211</xdr:rowOff>
    </xdr:from>
    <xdr:to>
      <xdr:col>55</xdr:col>
      <xdr:colOff>88900</xdr:colOff>
      <xdr:row>99</xdr:row>
      <xdr:rowOff>156211</xdr:rowOff>
    </xdr:to>
    <xdr:cxnSp macro="">
      <xdr:nvCxnSpPr>
        <xdr:cNvPr id="393" name="直線コネクタ 392"/>
        <xdr:cNvCxnSpPr/>
      </xdr:nvCxnSpPr>
      <xdr:spPr>
        <a:xfrm>
          <a:off x="10388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25416</xdr:rowOff>
    </xdr:from>
    <xdr:ext cx="469744" cy="259045"/>
    <xdr:sp macro="" textlink="">
      <xdr:nvSpPr>
        <xdr:cNvPr id="394" name="【市民会館】&#10;一人当たり面積平均値テキスト"/>
        <xdr:cNvSpPr txBox="1"/>
      </xdr:nvSpPr>
      <xdr:spPr>
        <a:xfrm>
          <a:off x="10515600" y="1802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395" name="フローチャート: 判断 394"/>
        <xdr:cNvSpPr/>
      </xdr:nvSpPr>
      <xdr:spPr>
        <a:xfrm>
          <a:off x="10426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120650</xdr:rowOff>
    </xdr:from>
    <xdr:to>
      <xdr:col>50</xdr:col>
      <xdr:colOff>165100</xdr:colOff>
      <xdr:row>106</xdr:row>
      <xdr:rowOff>50800</xdr:rowOff>
    </xdr:to>
    <xdr:sp macro="" textlink="">
      <xdr:nvSpPr>
        <xdr:cNvPr id="396" name="フローチャート: 判断 395"/>
        <xdr:cNvSpPr/>
      </xdr:nvSpPr>
      <xdr:spPr>
        <a:xfrm>
          <a:off x="9588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162561</xdr:rowOff>
    </xdr:from>
    <xdr:to>
      <xdr:col>46</xdr:col>
      <xdr:colOff>38100</xdr:colOff>
      <xdr:row>106</xdr:row>
      <xdr:rowOff>92711</xdr:rowOff>
    </xdr:to>
    <xdr:sp macro="" textlink="">
      <xdr:nvSpPr>
        <xdr:cNvPr id="397" name="フローチャート: 判断 396"/>
        <xdr:cNvSpPr/>
      </xdr:nvSpPr>
      <xdr:spPr>
        <a:xfrm>
          <a:off x="8699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8" name="テキスト ボックス 39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9" name="テキスト ボックス 39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0" name="テキスト ボックス 39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1" name="テキスト ボックス 40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2" name="テキスト ボックス 40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166370</xdr:rowOff>
    </xdr:from>
    <xdr:to>
      <xdr:col>55</xdr:col>
      <xdr:colOff>50800</xdr:colOff>
      <xdr:row>108</xdr:row>
      <xdr:rowOff>96520</xdr:rowOff>
    </xdr:to>
    <xdr:sp macro="" textlink="">
      <xdr:nvSpPr>
        <xdr:cNvPr id="403" name="楕円 402"/>
        <xdr:cNvSpPr/>
      </xdr:nvSpPr>
      <xdr:spPr>
        <a:xfrm>
          <a:off x="104267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81297</xdr:rowOff>
    </xdr:from>
    <xdr:ext cx="469744" cy="259045"/>
    <xdr:sp macro="" textlink="">
      <xdr:nvSpPr>
        <xdr:cNvPr id="404" name="【市民会館】&#10;一人当たり面積該当値テキスト"/>
        <xdr:cNvSpPr txBox="1"/>
      </xdr:nvSpPr>
      <xdr:spPr>
        <a:xfrm>
          <a:off x="10515600" y="184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166370</xdr:rowOff>
    </xdr:from>
    <xdr:to>
      <xdr:col>50</xdr:col>
      <xdr:colOff>165100</xdr:colOff>
      <xdr:row>108</xdr:row>
      <xdr:rowOff>96520</xdr:rowOff>
    </xdr:to>
    <xdr:sp macro="" textlink="">
      <xdr:nvSpPr>
        <xdr:cNvPr id="405" name="楕円 404"/>
        <xdr:cNvSpPr/>
      </xdr:nvSpPr>
      <xdr:spPr>
        <a:xfrm>
          <a:off x="95885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45720</xdr:rowOff>
    </xdr:from>
    <xdr:to>
      <xdr:col>55</xdr:col>
      <xdr:colOff>0</xdr:colOff>
      <xdr:row>108</xdr:row>
      <xdr:rowOff>45720</xdr:rowOff>
    </xdr:to>
    <xdr:cxnSp macro="">
      <xdr:nvCxnSpPr>
        <xdr:cNvPr id="406" name="直線コネクタ 405"/>
        <xdr:cNvCxnSpPr/>
      </xdr:nvCxnSpPr>
      <xdr:spPr>
        <a:xfrm>
          <a:off x="9639300" y="18562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166370</xdr:rowOff>
    </xdr:from>
    <xdr:to>
      <xdr:col>46</xdr:col>
      <xdr:colOff>38100</xdr:colOff>
      <xdr:row>108</xdr:row>
      <xdr:rowOff>96520</xdr:rowOff>
    </xdr:to>
    <xdr:sp macro="" textlink="">
      <xdr:nvSpPr>
        <xdr:cNvPr id="407" name="楕円 406"/>
        <xdr:cNvSpPr/>
      </xdr:nvSpPr>
      <xdr:spPr>
        <a:xfrm>
          <a:off x="86995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45720</xdr:rowOff>
    </xdr:from>
    <xdr:to>
      <xdr:col>50</xdr:col>
      <xdr:colOff>114300</xdr:colOff>
      <xdr:row>108</xdr:row>
      <xdr:rowOff>45720</xdr:rowOff>
    </xdr:to>
    <xdr:cxnSp macro="">
      <xdr:nvCxnSpPr>
        <xdr:cNvPr id="408" name="直線コネクタ 407"/>
        <xdr:cNvCxnSpPr/>
      </xdr:nvCxnSpPr>
      <xdr:spPr>
        <a:xfrm>
          <a:off x="8750300" y="18562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67327</xdr:rowOff>
    </xdr:from>
    <xdr:ext cx="469744" cy="259045"/>
    <xdr:sp macro="" textlink="">
      <xdr:nvSpPr>
        <xdr:cNvPr id="409" name="n_1aveValue【市民会館】&#10;一人当たり面積"/>
        <xdr:cNvSpPr txBox="1"/>
      </xdr:nvSpPr>
      <xdr:spPr>
        <a:xfrm>
          <a:off x="93917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109238</xdr:rowOff>
    </xdr:from>
    <xdr:ext cx="469744" cy="259045"/>
    <xdr:sp macro="" textlink="">
      <xdr:nvSpPr>
        <xdr:cNvPr id="410" name="n_2aveValue【市民会館】&#10;一人当たり面積"/>
        <xdr:cNvSpPr txBox="1"/>
      </xdr:nvSpPr>
      <xdr:spPr>
        <a:xfrm>
          <a:off x="8515427"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87647</xdr:rowOff>
    </xdr:from>
    <xdr:ext cx="469744" cy="259045"/>
    <xdr:sp macro="" textlink="">
      <xdr:nvSpPr>
        <xdr:cNvPr id="411" name="n_1mainValue【市民会館】&#10;一人当たり面積"/>
        <xdr:cNvSpPr txBox="1"/>
      </xdr:nvSpPr>
      <xdr:spPr>
        <a:xfrm>
          <a:off x="9391727"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87647</xdr:rowOff>
    </xdr:from>
    <xdr:ext cx="469744" cy="259045"/>
    <xdr:sp macro="" textlink="">
      <xdr:nvSpPr>
        <xdr:cNvPr id="412" name="n_2mainValue【市民会館】&#10;一人当たり面積"/>
        <xdr:cNvSpPr txBox="1"/>
      </xdr:nvSpPr>
      <xdr:spPr>
        <a:xfrm>
          <a:off x="8515427"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3" name="正方形/長方形 41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4" name="正方形/長方形 41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5" name="正方形/長方形 41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6" name="正方形/長方形 41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7" name="正方形/長方形 41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8" name="正方形/長方形 41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9" name="正方形/長方形 41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正方形/長方形 41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1" name="テキスト ボックス 42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2" name="直線コネクタ 42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3" name="直線コネクタ 42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4" name="テキスト ボックス 42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5" name="直線コネクタ 42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6" name="テキスト ボックス 42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7" name="直線コネクタ 42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8" name="テキスト ボックス 42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29" name="直線コネクタ 42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0" name="テキスト ボックス 42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1" name="直線コネクタ 43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2" name="テキスト ボックス 43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3" name="直線コネクタ 43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4" name="テキスト ボックス 43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5" name="直線コネクタ 43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6" name="テキスト ボックス 43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162742</xdr:rowOff>
    </xdr:from>
    <xdr:to>
      <xdr:col>85</xdr:col>
      <xdr:colOff>126364</xdr:colOff>
      <xdr:row>41</xdr:row>
      <xdr:rowOff>169273</xdr:rowOff>
    </xdr:to>
    <xdr:cxnSp macro="">
      <xdr:nvCxnSpPr>
        <xdr:cNvPr id="438" name="直線コネクタ 437"/>
        <xdr:cNvCxnSpPr/>
      </xdr:nvCxnSpPr>
      <xdr:spPr>
        <a:xfrm flipV="1">
          <a:off x="16318864" y="5820592"/>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1650</xdr:rowOff>
    </xdr:from>
    <xdr:ext cx="340478" cy="259045"/>
    <xdr:sp macro="" textlink="">
      <xdr:nvSpPr>
        <xdr:cNvPr id="439" name="【一般廃棄物処理施設】&#10;有形固定資産減価償却率最小値テキスト"/>
        <xdr:cNvSpPr txBox="1"/>
      </xdr:nvSpPr>
      <xdr:spPr>
        <a:xfrm>
          <a:off x="16357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169273</xdr:rowOff>
    </xdr:from>
    <xdr:to>
      <xdr:col>86</xdr:col>
      <xdr:colOff>25400</xdr:colOff>
      <xdr:row>41</xdr:row>
      <xdr:rowOff>169273</xdr:rowOff>
    </xdr:to>
    <xdr:cxnSp macro="">
      <xdr:nvCxnSpPr>
        <xdr:cNvPr id="440" name="直線コネクタ 439"/>
        <xdr:cNvCxnSpPr/>
      </xdr:nvCxnSpPr>
      <xdr:spPr>
        <a:xfrm>
          <a:off x="16230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109419</xdr:rowOff>
    </xdr:from>
    <xdr:ext cx="405111" cy="259045"/>
    <xdr:sp macro="" textlink="">
      <xdr:nvSpPr>
        <xdr:cNvPr id="441" name="【一般廃棄物処理施設】&#10;有形固定資産減価償却率最大値テキスト"/>
        <xdr:cNvSpPr txBox="1"/>
      </xdr:nvSpPr>
      <xdr:spPr>
        <a:xfrm>
          <a:off x="16357600" y="5595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162742</xdr:rowOff>
    </xdr:from>
    <xdr:to>
      <xdr:col>86</xdr:col>
      <xdr:colOff>25400</xdr:colOff>
      <xdr:row>33</xdr:row>
      <xdr:rowOff>162742</xdr:rowOff>
    </xdr:to>
    <xdr:cxnSp macro="">
      <xdr:nvCxnSpPr>
        <xdr:cNvPr id="442" name="直線コネクタ 441"/>
        <xdr:cNvCxnSpPr/>
      </xdr:nvCxnSpPr>
      <xdr:spPr>
        <a:xfrm>
          <a:off x="16230600" y="582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105064</xdr:rowOff>
    </xdr:from>
    <xdr:ext cx="405111" cy="259045"/>
    <xdr:sp macro="" textlink="">
      <xdr:nvSpPr>
        <xdr:cNvPr id="443" name="【一般廃棄物処理施設】&#10;有形固定資産減価償却率平均値テキスト"/>
        <xdr:cNvSpPr txBox="1"/>
      </xdr:nvSpPr>
      <xdr:spPr>
        <a:xfrm>
          <a:off x="16357600" y="6277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126637</xdr:rowOff>
    </xdr:from>
    <xdr:to>
      <xdr:col>85</xdr:col>
      <xdr:colOff>177800</xdr:colOff>
      <xdr:row>37</xdr:row>
      <xdr:rowOff>56787</xdr:rowOff>
    </xdr:to>
    <xdr:sp macro="" textlink="">
      <xdr:nvSpPr>
        <xdr:cNvPr id="444" name="フローチャート: 判断 443"/>
        <xdr:cNvSpPr/>
      </xdr:nvSpPr>
      <xdr:spPr>
        <a:xfrm>
          <a:off x="162687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92347</xdr:rowOff>
    </xdr:from>
    <xdr:to>
      <xdr:col>81</xdr:col>
      <xdr:colOff>101600</xdr:colOff>
      <xdr:row>37</xdr:row>
      <xdr:rowOff>22497</xdr:rowOff>
    </xdr:to>
    <xdr:sp macro="" textlink="">
      <xdr:nvSpPr>
        <xdr:cNvPr id="445" name="フローチャート: 判断 444"/>
        <xdr:cNvSpPr/>
      </xdr:nvSpPr>
      <xdr:spPr>
        <a:xfrm>
          <a:off x="15430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36830</xdr:rowOff>
    </xdr:from>
    <xdr:to>
      <xdr:col>76</xdr:col>
      <xdr:colOff>165100</xdr:colOff>
      <xdr:row>36</xdr:row>
      <xdr:rowOff>138430</xdr:rowOff>
    </xdr:to>
    <xdr:sp macro="" textlink="">
      <xdr:nvSpPr>
        <xdr:cNvPr id="446" name="フローチャート: 判断 445"/>
        <xdr:cNvSpPr/>
      </xdr:nvSpPr>
      <xdr:spPr>
        <a:xfrm>
          <a:off x="14541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7" name="テキスト ボックス 44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8" name="テキスト ボックス 44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9" name="テキスト ボックス 44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0" name="テキスト ボックス 44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1" name="テキスト ボックス 45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79284</xdr:rowOff>
    </xdr:from>
    <xdr:to>
      <xdr:col>85</xdr:col>
      <xdr:colOff>177800</xdr:colOff>
      <xdr:row>35</xdr:row>
      <xdr:rowOff>9434</xdr:rowOff>
    </xdr:to>
    <xdr:sp macro="" textlink="">
      <xdr:nvSpPr>
        <xdr:cNvPr id="452" name="楕円 451"/>
        <xdr:cNvSpPr/>
      </xdr:nvSpPr>
      <xdr:spPr>
        <a:xfrm>
          <a:off x="16268700" y="590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102161</xdr:rowOff>
    </xdr:from>
    <xdr:ext cx="405111" cy="259045"/>
    <xdr:sp macro="" textlink="">
      <xdr:nvSpPr>
        <xdr:cNvPr id="453" name="【一般廃棄物処理施設】&#10;有形固定資産減価償却率該当値テキスト"/>
        <xdr:cNvSpPr txBox="1"/>
      </xdr:nvSpPr>
      <xdr:spPr>
        <a:xfrm>
          <a:off x="16357600" y="576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100511</xdr:rowOff>
    </xdr:from>
    <xdr:to>
      <xdr:col>81</xdr:col>
      <xdr:colOff>101600</xdr:colOff>
      <xdr:row>35</xdr:row>
      <xdr:rowOff>30661</xdr:rowOff>
    </xdr:to>
    <xdr:sp macro="" textlink="">
      <xdr:nvSpPr>
        <xdr:cNvPr id="454" name="楕円 453"/>
        <xdr:cNvSpPr/>
      </xdr:nvSpPr>
      <xdr:spPr>
        <a:xfrm>
          <a:off x="15430500" y="592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130084</xdr:rowOff>
    </xdr:from>
    <xdr:to>
      <xdr:col>85</xdr:col>
      <xdr:colOff>127000</xdr:colOff>
      <xdr:row>34</xdr:row>
      <xdr:rowOff>151311</xdr:rowOff>
    </xdr:to>
    <xdr:cxnSp macro="">
      <xdr:nvCxnSpPr>
        <xdr:cNvPr id="455" name="直線コネクタ 454"/>
        <xdr:cNvCxnSpPr/>
      </xdr:nvCxnSpPr>
      <xdr:spPr>
        <a:xfrm flipV="1">
          <a:off x="15481300" y="5959384"/>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13624</xdr:rowOff>
    </xdr:from>
    <xdr:ext cx="405111" cy="259045"/>
    <xdr:sp macro="" textlink="">
      <xdr:nvSpPr>
        <xdr:cNvPr id="456" name="n_1aveValue【一般廃棄物処理施設】&#10;有形固定資産減価償却率"/>
        <xdr:cNvSpPr txBox="1"/>
      </xdr:nvSpPr>
      <xdr:spPr>
        <a:xfrm>
          <a:off x="152660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154957</xdr:rowOff>
    </xdr:from>
    <xdr:ext cx="405111" cy="259045"/>
    <xdr:sp macro="" textlink="">
      <xdr:nvSpPr>
        <xdr:cNvPr id="457" name="n_2aveValue【一般廃棄物処理施設】&#10;有形固定資産減価償却率"/>
        <xdr:cNvSpPr txBox="1"/>
      </xdr:nvSpPr>
      <xdr:spPr>
        <a:xfrm>
          <a:off x="143897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47188</xdr:rowOff>
    </xdr:from>
    <xdr:ext cx="405111" cy="259045"/>
    <xdr:sp macro="" textlink="">
      <xdr:nvSpPr>
        <xdr:cNvPr id="458" name="n_1mainValue【一般廃棄物処理施設】&#10;有形固定資産減価償却率"/>
        <xdr:cNvSpPr txBox="1"/>
      </xdr:nvSpPr>
      <xdr:spPr>
        <a:xfrm>
          <a:off x="15266044" y="5705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9" name="正方形/長方形 4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0" name="正方形/長方形 4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1" name="正方形/長方形 4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2" name="正方形/長方形 4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3" name="正方形/長方形 4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4" name="正方形/長方形 4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5" name="正方形/長方形 4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6" name="正方形/長方形 46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7" name="テキスト ボックス 46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8" name="直線コネクタ 46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9" name="直線コネクタ 46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70" name="テキスト ボックス 46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1" name="直線コネクタ 47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72" name="テキスト ボックス 471"/>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3" name="直線コネクタ 47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74" name="テキスト ボックス 47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5" name="直線コネクタ 47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76" name="テキスト ボックス 475"/>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7" name="直線コネクタ 47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8" name="テキスト ボックス 477"/>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9" name="直線コネクタ 47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0" name="テキスト ボックス 47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125273</xdr:rowOff>
    </xdr:from>
    <xdr:to>
      <xdr:col>116</xdr:col>
      <xdr:colOff>62864</xdr:colOff>
      <xdr:row>42</xdr:row>
      <xdr:rowOff>22509</xdr:rowOff>
    </xdr:to>
    <xdr:cxnSp macro="">
      <xdr:nvCxnSpPr>
        <xdr:cNvPr id="482" name="直線コネクタ 481"/>
        <xdr:cNvCxnSpPr/>
      </xdr:nvCxnSpPr>
      <xdr:spPr>
        <a:xfrm flipV="1">
          <a:off x="22160864" y="5783123"/>
          <a:ext cx="0" cy="1440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26336</xdr:rowOff>
    </xdr:from>
    <xdr:ext cx="469744" cy="259045"/>
    <xdr:sp macro="" textlink="">
      <xdr:nvSpPr>
        <xdr:cNvPr id="483" name="【一般廃棄物処理施設】&#10;一人当たり有形固定資産（償却資産）額最小値テキスト"/>
        <xdr:cNvSpPr txBox="1"/>
      </xdr:nvSpPr>
      <xdr:spPr>
        <a:xfrm>
          <a:off x="22199600" y="722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22509</xdr:rowOff>
    </xdr:from>
    <xdr:to>
      <xdr:col>116</xdr:col>
      <xdr:colOff>152400</xdr:colOff>
      <xdr:row>42</xdr:row>
      <xdr:rowOff>22509</xdr:rowOff>
    </xdr:to>
    <xdr:cxnSp macro="">
      <xdr:nvCxnSpPr>
        <xdr:cNvPr id="484" name="直線コネクタ 483"/>
        <xdr:cNvCxnSpPr/>
      </xdr:nvCxnSpPr>
      <xdr:spPr>
        <a:xfrm>
          <a:off x="22072600" y="722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71950</xdr:rowOff>
    </xdr:from>
    <xdr:ext cx="599010" cy="259045"/>
    <xdr:sp macro="" textlink="">
      <xdr:nvSpPr>
        <xdr:cNvPr id="485" name="【一般廃棄物処理施設】&#10;一人当たり有形固定資産（償却資産）額最大値テキスト"/>
        <xdr:cNvSpPr txBox="1"/>
      </xdr:nvSpPr>
      <xdr:spPr>
        <a:xfrm>
          <a:off x="22199600" y="555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125273</xdr:rowOff>
    </xdr:from>
    <xdr:to>
      <xdr:col>116</xdr:col>
      <xdr:colOff>152400</xdr:colOff>
      <xdr:row>33</xdr:row>
      <xdr:rowOff>125273</xdr:rowOff>
    </xdr:to>
    <xdr:cxnSp macro="">
      <xdr:nvCxnSpPr>
        <xdr:cNvPr id="486" name="直線コネクタ 485"/>
        <xdr:cNvCxnSpPr/>
      </xdr:nvCxnSpPr>
      <xdr:spPr>
        <a:xfrm>
          <a:off x="22072600" y="578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127713</xdr:rowOff>
    </xdr:from>
    <xdr:ext cx="534377" cy="259045"/>
    <xdr:sp macro="" textlink="">
      <xdr:nvSpPr>
        <xdr:cNvPr id="487" name="【一般廃棄物処理施設】&#10;一人当たり有形固定資産（償却資産）額平均値テキスト"/>
        <xdr:cNvSpPr txBox="1"/>
      </xdr:nvSpPr>
      <xdr:spPr>
        <a:xfrm>
          <a:off x="22199600" y="66428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149286</xdr:rowOff>
    </xdr:from>
    <xdr:to>
      <xdr:col>116</xdr:col>
      <xdr:colOff>114300</xdr:colOff>
      <xdr:row>39</xdr:row>
      <xdr:rowOff>79436</xdr:rowOff>
    </xdr:to>
    <xdr:sp macro="" textlink="">
      <xdr:nvSpPr>
        <xdr:cNvPr id="488" name="フローチャート: 判断 487"/>
        <xdr:cNvSpPr/>
      </xdr:nvSpPr>
      <xdr:spPr>
        <a:xfrm>
          <a:off x="22110700" y="666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171285</xdr:rowOff>
    </xdr:from>
    <xdr:to>
      <xdr:col>112</xdr:col>
      <xdr:colOff>38100</xdr:colOff>
      <xdr:row>39</xdr:row>
      <xdr:rowOff>101435</xdr:rowOff>
    </xdr:to>
    <xdr:sp macro="" textlink="">
      <xdr:nvSpPr>
        <xdr:cNvPr id="489" name="フローチャート: 判断 488"/>
        <xdr:cNvSpPr/>
      </xdr:nvSpPr>
      <xdr:spPr>
        <a:xfrm>
          <a:off x="21272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47856</xdr:rowOff>
    </xdr:from>
    <xdr:to>
      <xdr:col>107</xdr:col>
      <xdr:colOff>101600</xdr:colOff>
      <xdr:row>39</xdr:row>
      <xdr:rowOff>149456</xdr:rowOff>
    </xdr:to>
    <xdr:sp macro="" textlink="">
      <xdr:nvSpPr>
        <xdr:cNvPr id="490" name="フローチャート: 判断 489"/>
        <xdr:cNvSpPr/>
      </xdr:nvSpPr>
      <xdr:spPr>
        <a:xfrm>
          <a:off x="20383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170233</xdr:rowOff>
    </xdr:from>
    <xdr:to>
      <xdr:col>116</xdr:col>
      <xdr:colOff>114300</xdr:colOff>
      <xdr:row>36</xdr:row>
      <xdr:rowOff>100383</xdr:rowOff>
    </xdr:to>
    <xdr:sp macro="" textlink="">
      <xdr:nvSpPr>
        <xdr:cNvPr id="496" name="楕円 495"/>
        <xdr:cNvSpPr/>
      </xdr:nvSpPr>
      <xdr:spPr>
        <a:xfrm>
          <a:off x="22110700" y="617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21660</xdr:rowOff>
    </xdr:from>
    <xdr:ext cx="599010" cy="259045"/>
    <xdr:sp macro="" textlink="">
      <xdr:nvSpPr>
        <xdr:cNvPr id="497" name="【一般廃棄物処理施設】&#10;一人当たり有形固定資産（償却資産）額該当値テキスト"/>
        <xdr:cNvSpPr txBox="1"/>
      </xdr:nvSpPr>
      <xdr:spPr>
        <a:xfrm>
          <a:off x="22199600" y="6022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7927</xdr:rowOff>
    </xdr:from>
    <xdr:to>
      <xdr:col>112</xdr:col>
      <xdr:colOff>38100</xdr:colOff>
      <xdr:row>36</xdr:row>
      <xdr:rowOff>109527</xdr:rowOff>
    </xdr:to>
    <xdr:sp macro="" textlink="">
      <xdr:nvSpPr>
        <xdr:cNvPr id="498" name="楕円 497"/>
        <xdr:cNvSpPr/>
      </xdr:nvSpPr>
      <xdr:spPr>
        <a:xfrm>
          <a:off x="21272500" y="618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49583</xdr:rowOff>
    </xdr:from>
    <xdr:to>
      <xdr:col>116</xdr:col>
      <xdr:colOff>63500</xdr:colOff>
      <xdr:row>36</xdr:row>
      <xdr:rowOff>58727</xdr:rowOff>
    </xdr:to>
    <xdr:cxnSp macro="">
      <xdr:nvCxnSpPr>
        <xdr:cNvPr id="499" name="直線コネクタ 498"/>
        <xdr:cNvCxnSpPr/>
      </xdr:nvCxnSpPr>
      <xdr:spPr>
        <a:xfrm flipV="1">
          <a:off x="21323300" y="6221783"/>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92562</xdr:rowOff>
    </xdr:from>
    <xdr:ext cx="534377" cy="259045"/>
    <xdr:sp macro="" textlink="">
      <xdr:nvSpPr>
        <xdr:cNvPr id="500" name="n_1aveValue【一般廃棄物処理施設】&#10;一人当たり有形固定資産（償却資産）額"/>
        <xdr:cNvSpPr txBox="1"/>
      </xdr:nvSpPr>
      <xdr:spPr>
        <a:xfrm>
          <a:off x="21043411" y="677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165983</xdr:rowOff>
    </xdr:from>
    <xdr:ext cx="534377" cy="259045"/>
    <xdr:sp macro="" textlink="">
      <xdr:nvSpPr>
        <xdr:cNvPr id="501" name="n_2aveValue【一般廃棄物処理施設】&#10;一人当たり有形固定資産（償却資産）額"/>
        <xdr:cNvSpPr txBox="1"/>
      </xdr:nvSpPr>
      <xdr:spPr>
        <a:xfrm>
          <a:off x="20167111" y="65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126054</xdr:rowOff>
    </xdr:from>
    <xdr:ext cx="599010" cy="259045"/>
    <xdr:sp macro="" textlink="">
      <xdr:nvSpPr>
        <xdr:cNvPr id="502" name="n_1mainValue【一般廃棄物処理施設】&#10;一人当たり有形固定資産（償却資産）額"/>
        <xdr:cNvSpPr txBox="1"/>
      </xdr:nvSpPr>
      <xdr:spPr>
        <a:xfrm>
          <a:off x="21011095" y="595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13" name="直線コネクタ 51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14" name="テキスト ボックス 513"/>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5" name="直線コネクタ 51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6" name="テキスト ボックス 51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7" name="直線コネクタ 51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8" name="テキスト ボックス 51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9" name="直線コネクタ 51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0" name="テキスト ボックス 51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1" name="直線コネクタ 52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2" name="テキスト ボックス 52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3" name="直線コネクタ 52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24" name="テキスト ボックス 523"/>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6" name="テキスト ボックス 52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130628</xdr:rowOff>
    </xdr:to>
    <xdr:cxnSp macro="">
      <xdr:nvCxnSpPr>
        <xdr:cNvPr id="528" name="直線コネクタ 527"/>
        <xdr:cNvCxnSpPr/>
      </xdr:nvCxnSpPr>
      <xdr:spPr>
        <a:xfrm flipV="1">
          <a:off x="16318864"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134455</xdr:rowOff>
    </xdr:from>
    <xdr:ext cx="405111" cy="259045"/>
    <xdr:sp macro="" textlink="">
      <xdr:nvSpPr>
        <xdr:cNvPr id="529" name="【保健センター・保健所】&#10;有形固定資産減価償却率最小値テキスト"/>
        <xdr:cNvSpPr txBox="1"/>
      </xdr:nvSpPr>
      <xdr:spPr>
        <a:xfrm>
          <a:off x="16357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130628</xdr:rowOff>
    </xdr:from>
    <xdr:to>
      <xdr:col>86</xdr:col>
      <xdr:colOff>25400</xdr:colOff>
      <xdr:row>63</xdr:row>
      <xdr:rowOff>130628</xdr:rowOff>
    </xdr:to>
    <xdr:cxnSp macro="">
      <xdr:nvCxnSpPr>
        <xdr:cNvPr id="530" name="直線コネクタ 529"/>
        <xdr:cNvCxnSpPr/>
      </xdr:nvCxnSpPr>
      <xdr:spPr>
        <a:xfrm>
          <a:off x="16230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31"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32" name="直線コネクタ 531"/>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14531</xdr:rowOff>
    </xdr:from>
    <xdr:ext cx="405111" cy="259045"/>
    <xdr:sp macro="" textlink="">
      <xdr:nvSpPr>
        <xdr:cNvPr id="533" name="【保健センター・保健所】&#10;有形固定資産減価償却率平均値テキスト"/>
        <xdr:cNvSpPr txBox="1"/>
      </xdr:nvSpPr>
      <xdr:spPr>
        <a:xfrm>
          <a:off x="16357600" y="103015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163104</xdr:rowOff>
    </xdr:from>
    <xdr:to>
      <xdr:col>85</xdr:col>
      <xdr:colOff>177800</xdr:colOff>
      <xdr:row>61</xdr:row>
      <xdr:rowOff>93254</xdr:rowOff>
    </xdr:to>
    <xdr:sp macro="" textlink="">
      <xdr:nvSpPr>
        <xdr:cNvPr id="534" name="フローチャート: 判断 533"/>
        <xdr:cNvSpPr/>
      </xdr:nvSpPr>
      <xdr:spPr>
        <a:xfrm>
          <a:off x="162687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140244</xdr:rowOff>
    </xdr:from>
    <xdr:to>
      <xdr:col>81</xdr:col>
      <xdr:colOff>101600</xdr:colOff>
      <xdr:row>61</xdr:row>
      <xdr:rowOff>70394</xdr:rowOff>
    </xdr:to>
    <xdr:sp macro="" textlink="">
      <xdr:nvSpPr>
        <xdr:cNvPr id="535" name="フローチャート: 判断 534"/>
        <xdr:cNvSpPr/>
      </xdr:nvSpPr>
      <xdr:spPr>
        <a:xfrm>
          <a:off x="15430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63500</xdr:rowOff>
    </xdr:from>
    <xdr:to>
      <xdr:col>76</xdr:col>
      <xdr:colOff>165100</xdr:colOff>
      <xdr:row>60</xdr:row>
      <xdr:rowOff>165100</xdr:rowOff>
    </xdr:to>
    <xdr:sp macro="" textlink="">
      <xdr:nvSpPr>
        <xdr:cNvPr id="536" name="フローチャート: 判断 535"/>
        <xdr:cNvSpPr/>
      </xdr:nvSpPr>
      <xdr:spPr>
        <a:xfrm>
          <a:off x="14541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7" name="テキスト ボックス 5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8" name="テキスト ボックス 5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9" name="テキスト ボックス 5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0" name="テキスト ボックス 5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1" name="テキスト ボックス 5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136978</xdr:rowOff>
    </xdr:from>
    <xdr:to>
      <xdr:col>85</xdr:col>
      <xdr:colOff>177800</xdr:colOff>
      <xdr:row>62</xdr:row>
      <xdr:rowOff>67128</xdr:rowOff>
    </xdr:to>
    <xdr:sp macro="" textlink="">
      <xdr:nvSpPr>
        <xdr:cNvPr id="542" name="楕円 541"/>
        <xdr:cNvSpPr/>
      </xdr:nvSpPr>
      <xdr:spPr>
        <a:xfrm>
          <a:off x="162687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115405</xdr:rowOff>
    </xdr:from>
    <xdr:ext cx="405111" cy="259045"/>
    <xdr:sp macro="" textlink="">
      <xdr:nvSpPr>
        <xdr:cNvPr id="543" name="【保健センター・保健所】&#10;有形固定資産減価償却率該当値テキスト"/>
        <xdr:cNvSpPr txBox="1"/>
      </xdr:nvSpPr>
      <xdr:spPr>
        <a:xfrm>
          <a:off x="16357600"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169635</xdr:rowOff>
    </xdr:from>
    <xdr:to>
      <xdr:col>81</xdr:col>
      <xdr:colOff>101600</xdr:colOff>
      <xdr:row>62</xdr:row>
      <xdr:rowOff>99785</xdr:rowOff>
    </xdr:to>
    <xdr:sp macro="" textlink="">
      <xdr:nvSpPr>
        <xdr:cNvPr id="544" name="楕円 543"/>
        <xdr:cNvSpPr/>
      </xdr:nvSpPr>
      <xdr:spPr>
        <a:xfrm>
          <a:off x="154305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16328</xdr:rowOff>
    </xdr:from>
    <xdr:to>
      <xdr:col>85</xdr:col>
      <xdr:colOff>127000</xdr:colOff>
      <xdr:row>62</xdr:row>
      <xdr:rowOff>48985</xdr:rowOff>
    </xdr:to>
    <xdr:cxnSp macro="">
      <xdr:nvCxnSpPr>
        <xdr:cNvPr id="545" name="直線コネクタ 544"/>
        <xdr:cNvCxnSpPr/>
      </xdr:nvCxnSpPr>
      <xdr:spPr>
        <a:xfrm flipV="1">
          <a:off x="15481300" y="106462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63500</xdr:rowOff>
    </xdr:from>
    <xdr:to>
      <xdr:col>76</xdr:col>
      <xdr:colOff>165100</xdr:colOff>
      <xdr:row>62</xdr:row>
      <xdr:rowOff>165100</xdr:rowOff>
    </xdr:to>
    <xdr:sp macro="" textlink="">
      <xdr:nvSpPr>
        <xdr:cNvPr id="546" name="楕円 545"/>
        <xdr:cNvSpPr/>
      </xdr:nvSpPr>
      <xdr:spPr>
        <a:xfrm>
          <a:off x="14541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48985</xdr:rowOff>
    </xdr:from>
    <xdr:to>
      <xdr:col>81</xdr:col>
      <xdr:colOff>50800</xdr:colOff>
      <xdr:row>62</xdr:row>
      <xdr:rowOff>114300</xdr:rowOff>
    </xdr:to>
    <xdr:cxnSp macro="">
      <xdr:nvCxnSpPr>
        <xdr:cNvPr id="547" name="直線コネクタ 546"/>
        <xdr:cNvCxnSpPr/>
      </xdr:nvCxnSpPr>
      <xdr:spPr>
        <a:xfrm flipV="1">
          <a:off x="14592300" y="106788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86921</xdr:rowOff>
    </xdr:from>
    <xdr:ext cx="405111" cy="259045"/>
    <xdr:sp macro="" textlink="">
      <xdr:nvSpPr>
        <xdr:cNvPr id="548" name="n_1aveValue【保健センター・保健所】&#10;有形固定資産減価償却率"/>
        <xdr:cNvSpPr txBox="1"/>
      </xdr:nvSpPr>
      <xdr:spPr>
        <a:xfrm>
          <a:off x="15266044" y="1020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10177</xdr:rowOff>
    </xdr:from>
    <xdr:ext cx="405111" cy="259045"/>
    <xdr:sp macro="" textlink="">
      <xdr:nvSpPr>
        <xdr:cNvPr id="549" name="n_2aveValue【保健センター・保健所】&#10;有形固定資産減価償却率"/>
        <xdr:cNvSpPr txBox="1"/>
      </xdr:nvSpPr>
      <xdr:spPr>
        <a:xfrm>
          <a:off x="14389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90912</xdr:rowOff>
    </xdr:from>
    <xdr:ext cx="405111" cy="259045"/>
    <xdr:sp macro="" textlink="">
      <xdr:nvSpPr>
        <xdr:cNvPr id="550" name="n_1mainValue【保健センター・保健所】&#10;有形固定資産減価償却率"/>
        <xdr:cNvSpPr txBox="1"/>
      </xdr:nvSpPr>
      <xdr:spPr>
        <a:xfrm>
          <a:off x="15266044" y="1072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156227</xdr:rowOff>
    </xdr:from>
    <xdr:ext cx="405111" cy="259045"/>
    <xdr:sp macro="" textlink="">
      <xdr:nvSpPr>
        <xdr:cNvPr id="551" name="n_2mainValue【保健センター・保健所】&#10;有形固定資産減価償却率"/>
        <xdr:cNvSpPr txBox="1"/>
      </xdr:nvSpPr>
      <xdr:spPr>
        <a:xfrm>
          <a:off x="143897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2" name="正方形/長方形 55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3" name="正方形/長方形 55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4" name="正方形/長方形 55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5" name="正方形/長方形 55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6" name="正方形/長方形 55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7" name="正方形/長方形 55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8" name="正方形/長方形 55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9" name="正方形/長方形 55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0" name="テキスト ボックス 55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1" name="直線コネクタ 56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62" name="直線コネクタ 56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63" name="テキスト ボックス 56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64" name="直線コネクタ 56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65" name="テキスト ボックス 56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66" name="直線コネクタ 56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67" name="テキスト ボックス 56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68" name="直線コネクタ 56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69" name="テキスト ボックス 56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0" name="直線コネクタ 56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1" name="テキスト ボックス 570"/>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2" name="直線コネクタ 57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73" name="テキスト ボックス 572"/>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4" name="直線コネクタ 57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5" name="テキスト ボックス 57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62593</xdr:rowOff>
    </xdr:from>
    <xdr:to>
      <xdr:col>116</xdr:col>
      <xdr:colOff>62864</xdr:colOff>
      <xdr:row>64</xdr:row>
      <xdr:rowOff>119743</xdr:rowOff>
    </xdr:to>
    <xdr:cxnSp macro="">
      <xdr:nvCxnSpPr>
        <xdr:cNvPr id="577" name="直線コネクタ 576"/>
        <xdr:cNvCxnSpPr/>
      </xdr:nvCxnSpPr>
      <xdr:spPr>
        <a:xfrm flipV="1">
          <a:off x="22160864" y="9492343"/>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123570</xdr:rowOff>
    </xdr:from>
    <xdr:ext cx="469744" cy="259045"/>
    <xdr:sp macro="" textlink="">
      <xdr:nvSpPr>
        <xdr:cNvPr id="578" name="【保健センター・保健所】&#10;一人当たり面積最小値テキスト"/>
        <xdr:cNvSpPr txBox="1"/>
      </xdr:nvSpPr>
      <xdr:spPr>
        <a:xfrm>
          <a:off x="22199600" y="1109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119743</xdr:rowOff>
    </xdr:from>
    <xdr:to>
      <xdr:col>116</xdr:col>
      <xdr:colOff>152400</xdr:colOff>
      <xdr:row>64</xdr:row>
      <xdr:rowOff>119743</xdr:rowOff>
    </xdr:to>
    <xdr:cxnSp macro="">
      <xdr:nvCxnSpPr>
        <xdr:cNvPr id="579" name="直線コネクタ 578"/>
        <xdr:cNvCxnSpPr/>
      </xdr:nvCxnSpPr>
      <xdr:spPr>
        <a:xfrm>
          <a:off x="22072600" y="1109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9270</xdr:rowOff>
    </xdr:from>
    <xdr:ext cx="469744" cy="259045"/>
    <xdr:sp macro="" textlink="">
      <xdr:nvSpPr>
        <xdr:cNvPr id="580" name="【保健センター・保健所】&#10;一人当たり面積最大値テキスト"/>
        <xdr:cNvSpPr txBox="1"/>
      </xdr:nvSpPr>
      <xdr:spPr>
        <a:xfrm>
          <a:off x="22199600" y="926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62593</xdr:rowOff>
    </xdr:from>
    <xdr:to>
      <xdr:col>116</xdr:col>
      <xdr:colOff>152400</xdr:colOff>
      <xdr:row>55</xdr:row>
      <xdr:rowOff>62593</xdr:rowOff>
    </xdr:to>
    <xdr:cxnSp macro="">
      <xdr:nvCxnSpPr>
        <xdr:cNvPr id="581" name="直線コネクタ 580"/>
        <xdr:cNvCxnSpPr/>
      </xdr:nvCxnSpPr>
      <xdr:spPr>
        <a:xfrm>
          <a:off x="22072600" y="949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41927</xdr:rowOff>
    </xdr:from>
    <xdr:ext cx="469744" cy="259045"/>
    <xdr:sp macro="" textlink="">
      <xdr:nvSpPr>
        <xdr:cNvPr id="582" name="【保健センター・保健所】&#10;一人当たり面積平均値テキスト"/>
        <xdr:cNvSpPr txBox="1"/>
      </xdr:nvSpPr>
      <xdr:spPr>
        <a:xfrm>
          <a:off x="22199600" y="1067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583" name="フローチャート: 判断 582"/>
        <xdr:cNvSpPr/>
      </xdr:nvSpPr>
      <xdr:spPr>
        <a:xfrm>
          <a:off x="221107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30843</xdr:rowOff>
    </xdr:from>
    <xdr:to>
      <xdr:col>112</xdr:col>
      <xdr:colOff>38100</xdr:colOff>
      <xdr:row>62</xdr:row>
      <xdr:rowOff>132443</xdr:rowOff>
    </xdr:to>
    <xdr:sp macro="" textlink="">
      <xdr:nvSpPr>
        <xdr:cNvPr id="584" name="フローチャート: 判断 583"/>
        <xdr:cNvSpPr/>
      </xdr:nvSpPr>
      <xdr:spPr>
        <a:xfrm>
          <a:off x="21272500" y="1066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52615</xdr:rowOff>
    </xdr:from>
    <xdr:to>
      <xdr:col>107</xdr:col>
      <xdr:colOff>101600</xdr:colOff>
      <xdr:row>62</xdr:row>
      <xdr:rowOff>154215</xdr:rowOff>
    </xdr:to>
    <xdr:sp macro="" textlink="">
      <xdr:nvSpPr>
        <xdr:cNvPr id="585" name="フローチャート: 判断 584"/>
        <xdr:cNvSpPr/>
      </xdr:nvSpPr>
      <xdr:spPr>
        <a:xfrm>
          <a:off x="20383500" y="1068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6" name="テキスト ボックス 58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7" name="テキスト ボックス 58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8" name="テキスト ボックス 58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9" name="テキスト ボックス 58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0" name="テキスト ボックス 58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117928</xdr:rowOff>
    </xdr:from>
    <xdr:to>
      <xdr:col>116</xdr:col>
      <xdr:colOff>114300</xdr:colOff>
      <xdr:row>59</xdr:row>
      <xdr:rowOff>48078</xdr:rowOff>
    </xdr:to>
    <xdr:sp macro="" textlink="">
      <xdr:nvSpPr>
        <xdr:cNvPr id="591" name="楕円 590"/>
        <xdr:cNvSpPr/>
      </xdr:nvSpPr>
      <xdr:spPr>
        <a:xfrm>
          <a:off x="22110700" y="1006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140805</xdr:rowOff>
    </xdr:from>
    <xdr:ext cx="469744" cy="259045"/>
    <xdr:sp macro="" textlink="">
      <xdr:nvSpPr>
        <xdr:cNvPr id="592" name="【保健センター・保健所】&#10;一人当たり面積該当値テキスト"/>
        <xdr:cNvSpPr txBox="1"/>
      </xdr:nvSpPr>
      <xdr:spPr>
        <a:xfrm>
          <a:off x="22199600" y="991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107043</xdr:rowOff>
    </xdr:from>
    <xdr:to>
      <xdr:col>112</xdr:col>
      <xdr:colOff>38100</xdr:colOff>
      <xdr:row>59</xdr:row>
      <xdr:rowOff>37193</xdr:rowOff>
    </xdr:to>
    <xdr:sp macro="" textlink="">
      <xdr:nvSpPr>
        <xdr:cNvPr id="593" name="楕円 592"/>
        <xdr:cNvSpPr/>
      </xdr:nvSpPr>
      <xdr:spPr>
        <a:xfrm>
          <a:off x="21272500" y="1005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157843</xdr:rowOff>
    </xdr:from>
    <xdr:to>
      <xdr:col>116</xdr:col>
      <xdr:colOff>63500</xdr:colOff>
      <xdr:row>58</xdr:row>
      <xdr:rowOff>168728</xdr:rowOff>
    </xdr:to>
    <xdr:cxnSp macro="">
      <xdr:nvCxnSpPr>
        <xdr:cNvPr id="594" name="直線コネクタ 593"/>
        <xdr:cNvCxnSpPr/>
      </xdr:nvCxnSpPr>
      <xdr:spPr>
        <a:xfrm>
          <a:off x="21323300" y="101019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19957</xdr:rowOff>
    </xdr:from>
    <xdr:to>
      <xdr:col>107</xdr:col>
      <xdr:colOff>101600</xdr:colOff>
      <xdr:row>62</xdr:row>
      <xdr:rowOff>121557</xdr:rowOff>
    </xdr:to>
    <xdr:sp macro="" textlink="">
      <xdr:nvSpPr>
        <xdr:cNvPr id="595" name="楕円 594"/>
        <xdr:cNvSpPr/>
      </xdr:nvSpPr>
      <xdr:spPr>
        <a:xfrm>
          <a:off x="20383500" y="1064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157843</xdr:rowOff>
    </xdr:from>
    <xdr:to>
      <xdr:col>111</xdr:col>
      <xdr:colOff>177800</xdr:colOff>
      <xdr:row>62</xdr:row>
      <xdr:rowOff>70757</xdr:rowOff>
    </xdr:to>
    <xdr:cxnSp macro="">
      <xdr:nvCxnSpPr>
        <xdr:cNvPr id="596" name="直線コネクタ 595"/>
        <xdr:cNvCxnSpPr/>
      </xdr:nvCxnSpPr>
      <xdr:spPr>
        <a:xfrm flipV="1">
          <a:off x="20434300" y="10101943"/>
          <a:ext cx="889000" cy="59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123570</xdr:rowOff>
    </xdr:from>
    <xdr:ext cx="469744" cy="259045"/>
    <xdr:sp macro="" textlink="">
      <xdr:nvSpPr>
        <xdr:cNvPr id="597" name="n_1aveValue【保健センター・保健所】&#10;一人当たり面積"/>
        <xdr:cNvSpPr txBox="1"/>
      </xdr:nvSpPr>
      <xdr:spPr>
        <a:xfrm>
          <a:off x="21075727" y="1075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145342</xdr:rowOff>
    </xdr:from>
    <xdr:ext cx="469744" cy="259045"/>
    <xdr:sp macro="" textlink="">
      <xdr:nvSpPr>
        <xdr:cNvPr id="598" name="n_2aveValue【保健センター・保健所】&#10;一人当たり面積"/>
        <xdr:cNvSpPr txBox="1"/>
      </xdr:nvSpPr>
      <xdr:spPr>
        <a:xfrm>
          <a:off x="20199427" y="107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53720</xdr:rowOff>
    </xdr:from>
    <xdr:ext cx="469744" cy="259045"/>
    <xdr:sp macro="" textlink="">
      <xdr:nvSpPr>
        <xdr:cNvPr id="599" name="n_1mainValue【保健センター・保健所】&#10;一人当たり面積"/>
        <xdr:cNvSpPr txBox="1"/>
      </xdr:nvSpPr>
      <xdr:spPr>
        <a:xfrm>
          <a:off x="21075727" y="982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138084</xdr:rowOff>
    </xdr:from>
    <xdr:ext cx="469744" cy="259045"/>
    <xdr:sp macro="" textlink="">
      <xdr:nvSpPr>
        <xdr:cNvPr id="600" name="n_2mainValue【保健センター・保健所】&#10;一人当たり面積"/>
        <xdr:cNvSpPr txBox="1"/>
      </xdr:nvSpPr>
      <xdr:spPr>
        <a:xfrm>
          <a:off x="20199427" y="1042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1" name="正方形/長方形 60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2" name="正方形/長方形 60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3" name="正方形/長方形 60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4" name="正方形/長方形 60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5" name="正方形/長方形 60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6" name="正方形/長方形 60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7" name="正方形/長方形 60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8" name="正方形/長方形 60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9" name="テキスト ボックス 60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0" name="直線コネクタ 60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11" name="直線コネクタ 61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12" name="テキスト ボックス 611"/>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3" name="直線コネクタ 61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4" name="テキスト ボックス 61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5" name="直線コネクタ 61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6" name="テキスト ボックス 61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7" name="直線コネクタ 61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8" name="テキスト ボックス 61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9" name="直線コネクタ 61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20" name="テキスト ボックス 61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21" name="直線コネクタ 62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22" name="テキスト ボックス 621"/>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3" name="直線コネクタ 62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4" name="テキスト ボックス 62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132806</xdr:rowOff>
    </xdr:from>
    <xdr:to>
      <xdr:col>85</xdr:col>
      <xdr:colOff>126364</xdr:colOff>
      <xdr:row>85</xdr:row>
      <xdr:rowOff>155666</xdr:rowOff>
    </xdr:to>
    <xdr:cxnSp macro="">
      <xdr:nvCxnSpPr>
        <xdr:cNvPr id="626" name="直線コネクタ 625"/>
        <xdr:cNvCxnSpPr/>
      </xdr:nvCxnSpPr>
      <xdr:spPr>
        <a:xfrm flipV="1">
          <a:off x="16318864" y="1333445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159493</xdr:rowOff>
    </xdr:from>
    <xdr:ext cx="405111" cy="259045"/>
    <xdr:sp macro="" textlink="">
      <xdr:nvSpPr>
        <xdr:cNvPr id="627" name="【消防施設】&#10;有形固定資産減価償却率最小値テキスト"/>
        <xdr:cNvSpPr txBox="1"/>
      </xdr:nvSpPr>
      <xdr:spPr>
        <a:xfrm>
          <a:off x="16357600" y="1473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155666</xdr:rowOff>
    </xdr:from>
    <xdr:to>
      <xdr:col>86</xdr:col>
      <xdr:colOff>25400</xdr:colOff>
      <xdr:row>85</xdr:row>
      <xdr:rowOff>155666</xdr:rowOff>
    </xdr:to>
    <xdr:cxnSp macro="">
      <xdr:nvCxnSpPr>
        <xdr:cNvPr id="628" name="直線コネクタ 627"/>
        <xdr:cNvCxnSpPr/>
      </xdr:nvCxnSpPr>
      <xdr:spPr>
        <a:xfrm>
          <a:off x="16230600" y="1472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79483</xdr:rowOff>
    </xdr:from>
    <xdr:ext cx="405111" cy="259045"/>
    <xdr:sp macro="" textlink="">
      <xdr:nvSpPr>
        <xdr:cNvPr id="629" name="【消防施設】&#10;有形固定資産減価償却率最大値テキスト"/>
        <xdr:cNvSpPr txBox="1"/>
      </xdr:nvSpPr>
      <xdr:spPr>
        <a:xfrm>
          <a:off x="16357600" y="13109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132806</xdr:rowOff>
    </xdr:from>
    <xdr:to>
      <xdr:col>86</xdr:col>
      <xdr:colOff>25400</xdr:colOff>
      <xdr:row>77</xdr:row>
      <xdr:rowOff>132806</xdr:rowOff>
    </xdr:to>
    <xdr:cxnSp macro="">
      <xdr:nvCxnSpPr>
        <xdr:cNvPr id="630" name="直線コネクタ 629"/>
        <xdr:cNvCxnSpPr/>
      </xdr:nvCxnSpPr>
      <xdr:spPr>
        <a:xfrm>
          <a:off x="16230600" y="1333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59163</xdr:rowOff>
    </xdr:from>
    <xdr:ext cx="405111" cy="259045"/>
    <xdr:sp macro="" textlink="">
      <xdr:nvSpPr>
        <xdr:cNvPr id="631" name="【消防施設】&#10;有形固定資産減価償却率平均値テキスト"/>
        <xdr:cNvSpPr txBox="1"/>
      </xdr:nvSpPr>
      <xdr:spPr>
        <a:xfrm>
          <a:off x="16357600" y="136037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36286</xdr:rowOff>
    </xdr:from>
    <xdr:to>
      <xdr:col>85</xdr:col>
      <xdr:colOff>177800</xdr:colOff>
      <xdr:row>80</xdr:row>
      <xdr:rowOff>137886</xdr:rowOff>
    </xdr:to>
    <xdr:sp macro="" textlink="">
      <xdr:nvSpPr>
        <xdr:cNvPr id="632" name="フローチャート: 判断 631"/>
        <xdr:cNvSpPr/>
      </xdr:nvSpPr>
      <xdr:spPr>
        <a:xfrm>
          <a:off x="16268700" y="13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90170</xdr:rowOff>
    </xdr:from>
    <xdr:to>
      <xdr:col>81</xdr:col>
      <xdr:colOff>101600</xdr:colOff>
      <xdr:row>81</xdr:row>
      <xdr:rowOff>20320</xdr:rowOff>
    </xdr:to>
    <xdr:sp macro="" textlink="">
      <xdr:nvSpPr>
        <xdr:cNvPr id="633" name="フローチャート: 判断 632"/>
        <xdr:cNvSpPr/>
      </xdr:nvSpPr>
      <xdr:spPr>
        <a:xfrm>
          <a:off x="15430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83638</xdr:rowOff>
    </xdr:from>
    <xdr:to>
      <xdr:col>76</xdr:col>
      <xdr:colOff>165100</xdr:colOff>
      <xdr:row>82</xdr:row>
      <xdr:rowOff>13788</xdr:rowOff>
    </xdr:to>
    <xdr:sp macro="" textlink="">
      <xdr:nvSpPr>
        <xdr:cNvPr id="634" name="フローチャート: 判断 633"/>
        <xdr:cNvSpPr/>
      </xdr:nvSpPr>
      <xdr:spPr>
        <a:xfrm>
          <a:off x="14541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5" name="テキスト ボックス 63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6" name="テキスト ボックス 63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7" name="テキスト ボックス 63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8" name="テキスト ボックス 63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9" name="テキスト ボックス 63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85271</xdr:rowOff>
    </xdr:from>
    <xdr:to>
      <xdr:col>85</xdr:col>
      <xdr:colOff>177800</xdr:colOff>
      <xdr:row>82</xdr:row>
      <xdr:rowOff>15421</xdr:rowOff>
    </xdr:to>
    <xdr:sp macro="" textlink="">
      <xdr:nvSpPr>
        <xdr:cNvPr id="640" name="楕円 639"/>
        <xdr:cNvSpPr/>
      </xdr:nvSpPr>
      <xdr:spPr>
        <a:xfrm>
          <a:off x="16268700" y="1397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63698</xdr:rowOff>
    </xdr:from>
    <xdr:ext cx="405111" cy="259045"/>
    <xdr:sp macro="" textlink="">
      <xdr:nvSpPr>
        <xdr:cNvPr id="641" name="【消防施設】&#10;有形固定資産減価償却率該当値テキスト"/>
        <xdr:cNvSpPr txBox="1"/>
      </xdr:nvSpPr>
      <xdr:spPr>
        <a:xfrm>
          <a:off x="16357600" y="13951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109764</xdr:rowOff>
    </xdr:from>
    <xdr:to>
      <xdr:col>81</xdr:col>
      <xdr:colOff>101600</xdr:colOff>
      <xdr:row>82</xdr:row>
      <xdr:rowOff>39914</xdr:rowOff>
    </xdr:to>
    <xdr:sp macro="" textlink="">
      <xdr:nvSpPr>
        <xdr:cNvPr id="642" name="楕円 641"/>
        <xdr:cNvSpPr/>
      </xdr:nvSpPr>
      <xdr:spPr>
        <a:xfrm>
          <a:off x="15430500" y="1399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136071</xdr:rowOff>
    </xdr:from>
    <xdr:to>
      <xdr:col>85</xdr:col>
      <xdr:colOff>127000</xdr:colOff>
      <xdr:row>81</xdr:row>
      <xdr:rowOff>160564</xdr:rowOff>
    </xdr:to>
    <xdr:cxnSp macro="">
      <xdr:nvCxnSpPr>
        <xdr:cNvPr id="643" name="直線コネクタ 642"/>
        <xdr:cNvCxnSpPr/>
      </xdr:nvCxnSpPr>
      <xdr:spPr>
        <a:xfrm flipV="1">
          <a:off x="15481300" y="14023521"/>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15058</xdr:rowOff>
    </xdr:from>
    <xdr:to>
      <xdr:col>76</xdr:col>
      <xdr:colOff>165100</xdr:colOff>
      <xdr:row>79</xdr:row>
      <xdr:rowOff>116658</xdr:rowOff>
    </xdr:to>
    <xdr:sp macro="" textlink="">
      <xdr:nvSpPr>
        <xdr:cNvPr id="644" name="楕円 643"/>
        <xdr:cNvSpPr/>
      </xdr:nvSpPr>
      <xdr:spPr>
        <a:xfrm>
          <a:off x="14541500" y="1355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65858</xdr:rowOff>
    </xdr:from>
    <xdr:to>
      <xdr:col>81</xdr:col>
      <xdr:colOff>50800</xdr:colOff>
      <xdr:row>81</xdr:row>
      <xdr:rowOff>160564</xdr:rowOff>
    </xdr:to>
    <xdr:cxnSp macro="">
      <xdr:nvCxnSpPr>
        <xdr:cNvPr id="645" name="直線コネクタ 644"/>
        <xdr:cNvCxnSpPr/>
      </xdr:nvCxnSpPr>
      <xdr:spPr>
        <a:xfrm>
          <a:off x="14592300" y="13610408"/>
          <a:ext cx="889000" cy="437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36847</xdr:rowOff>
    </xdr:from>
    <xdr:ext cx="405111" cy="259045"/>
    <xdr:sp macro="" textlink="">
      <xdr:nvSpPr>
        <xdr:cNvPr id="646" name="n_1aveValue【消防施設】&#10;有形固定資産減価償却率"/>
        <xdr:cNvSpPr txBox="1"/>
      </xdr:nvSpPr>
      <xdr:spPr>
        <a:xfrm>
          <a:off x="152660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4915</xdr:rowOff>
    </xdr:from>
    <xdr:ext cx="405111" cy="259045"/>
    <xdr:sp macro="" textlink="">
      <xdr:nvSpPr>
        <xdr:cNvPr id="647" name="n_2aveValue【消防施設】&#10;有形固定資産減価償却率"/>
        <xdr:cNvSpPr txBox="1"/>
      </xdr:nvSpPr>
      <xdr:spPr>
        <a:xfrm>
          <a:off x="14389744" y="1406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31041</xdr:rowOff>
    </xdr:from>
    <xdr:ext cx="405111" cy="259045"/>
    <xdr:sp macro="" textlink="">
      <xdr:nvSpPr>
        <xdr:cNvPr id="648" name="n_1mainValue【消防施設】&#10;有形固定資産減価償却率"/>
        <xdr:cNvSpPr txBox="1"/>
      </xdr:nvSpPr>
      <xdr:spPr>
        <a:xfrm>
          <a:off x="15266044" y="1408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133185</xdr:rowOff>
    </xdr:from>
    <xdr:ext cx="405111" cy="259045"/>
    <xdr:sp macro="" textlink="">
      <xdr:nvSpPr>
        <xdr:cNvPr id="649" name="n_2mainValue【消防施設】&#10;有形固定資産減価償却率"/>
        <xdr:cNvSpPr txBox="1"/>
      </xdr:nvSpPr>
      <xdr:spPr>
        <a:xfrm>
          <a:off x="14389744" y="13334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0" name="正方形/長方形 64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1" name="正方形/長方形 65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2" name="正方形/長方形 65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3" name="正方形/長方形 65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4" name="正方形/長方形 65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5" name="正方形/長方形 65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6" name="正方形/長方形 65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7" name="正方形/長方形 65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8" name="テキスト ボックス 65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9" name="直線コネクタ 65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0" name="直線コネクタ 65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1" name="テキスト ボックス 66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2" name="直線コネクタ 66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3" name="テキスト ボックス 66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4" name="直線コネクタ 66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5" name="テキスト ボックス 66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6" name="直線コネクタ 66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7" name="テキスト ボックス 66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8" name="直線コネクタ 66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9" name="テキスト ボックス 66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118111</xdr:rowOff>
    </xdr:from>
    <xdr:to>
      <xdr:col>116</xdr:col>
      <xdr:colOff>62864</xdr:colOff>
      <xdr:row>86</xdr:row>
      <xdr:rowOff>28956</xdr:rowOff>
    </xdr:to>
    <xdr:cxnSp macro="">
      <xdr:nvCxnSpPr>
        <xdr:cNvPr id="671" name="直線コネクタ 670"/>
        <xdr:cNvCxnSpPr/>
      </xdr:nvCxnSpPr>
      <xdr:spPr>
        <a:xfrm flipV="1">
          <a:off x="22160864" y="13662661"/>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672" name="【消防施設】&#10;一人当たり面積最小値テキスト"/>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673" name="直線コネクタ 672"/>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64788</xdr:rowOff>
    </xdr:from>
    <xdr:ext cx="469744" cy="259045"/>
    <xdr:sp macro="" textlink="">
      <xdr:nvSpPr>
        <xdr:cNvPr id="674" name="【消防施設】&#10;一人当たり面積最大値テキスト"/>
        <xdr:cNvSpPr txBox="1"/>
      </xdr:nvSpPr>
      <xdr:spPr>
        <a:xfrm>
          <a:off x="22199600" y="1343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118111</xdr:rowOff>
    </xdr:from>
    <xdr:to>
      <xdr:col>116</xdr:col>
      <xdr:colOff>152400</xdr:colOff>
      <xdr:row>79</xdr:row>
      <xdr:rowOff>118111</xdr:rowOff>
    </xdr:to>
    <xdr:cxnSp macro="">
      <xdr:nvCxnSpPr>
        <xdr:cNvPr id="675" name="直線コネクタ 674"/>
        <xdr:cNvCxnSpPr/>
      </xdr:nvCxnSpPr>
      <xdr:spPr>
        <a:xfrm>
          <a:off x="22072600" y="1366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57166</xdr:rowOff>
    </xdr:from>
    <xdr:ext cx="469744" cy="259045"/>
    <xdr:sp macro="" textlink="">
      <xdr:nvSpPr>
        <xdr:cNvPr id="676" name="【消防施設】&#10;一人当たり面積平均値テキスト"/>
        <xdr:cNvSpPr txBox="1"/>
      </xdr:nvSpPr>
      <xdr:spPr>
        <a:xfrm>
          <a:off x="22199600" y="1445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677" name="フローチャート: 判断 676"/>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678" name="フローチャート: 判断 677"/>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129032</xdr:rowOff>
    </xdr:from>
    <xdr:to>
      <xdr:col>107</xdr:col>
      <xdr:colOff>101600</xdr:colOff>
      <xdr:row>85</xdr:row>
      <xdr:rowOff>59182</xdr:rowOff>
    </xdr:to>
    <xdr:sp macro="" textlink="">
      <xdr:nvSpPr>
        <xdr:cNvPr id="679" name="フローチャート: 判断 678"/>
        <xdr:cNvSpPr/>
      </xdr:nvSpPr>
      <xdr:spPr>
        <a:xfrm>
          <a:off x="20383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0" name="テキスト ボックス 67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1" name="テキスト ボックス 68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2" name="テキスト ボックス 68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3" name="テキスト ボックス 68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4" name="テキスト ボックス 68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122174</xdr:rowOff>
    </xdr:from>
    <xdr:to>
      <xdr:col>107</xdr:col>
      <xdr:colOff>101600</xdr:colOff>
      <xdr:row>86</xdr:row>
      <xdr:rowOff>52324</xdr:rowOff>
    </xdr:to>
    <xdr:sp macro="" textlink="">
      <xdr:nvSpPr>
        <xdr:cNvPr id="685" name="楕円 684"/>
        <xdr:cNvSpPr/>
      </xdr:nvSpPr>
      <xdr:spPr>
        <a:xfrm>
          <a:off x="20383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7129</xdr:rowOff>
    </xdr:from>
    <xdr:ext cx="469744" cy="259045"/>
    <xdr:sp macro="" textlink="">
      <xdr:nvSpPr>
        <xdr:cNvPr id="686" name="n_1aveValue【消防施設】&#10;一人当たり面積"/>
        <xdr:cNvSpPr txBox="1"/>
      </xdr:nvSpPr>
      <xdr:spPr>
        <a:xfrm>
          <a:off x="210757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75709</xdr:rowOff>
    </xdr:from>
    <xdr:ext cx="469744" cy="259045"/>
    <xdr:sp macro="" textlink="">
      <xdr:nvSpPr>
        <xdr:cNvPr id="687" name="n_2aveValue【消防施設】&#10;一人当たり面積"/>
        <xdr:cNvSpPr txBox="1"/>
      </xdr:nvSpPr>
      <xdr:spPr>
        <a:xfrm>
          <a:off x="20199427"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43451</xdr:rowOff>
    </xdr:from>
    <xdr:ext cx="469744" cy="259045"/>
    <xdr:sp macro="" textlink="">
      <xdr:nvSpPr>
        <xdr:cNvPr id="688" name="n_2mainValue【消防施設】&#10;一人当たり面積"/>
        <xdr:cNvSpPr txBox="1"/>
      </xdr:nvSpPr>
      <xdr:spPr>
        <a:xfrm>
          <a:off x="201994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9" name="正方形/長方形 68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0" name="正方形/長方形 68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1" name="正方形/長方形 69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2" name="正方形/長方形 69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3" name="正方形/長方形 69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4" name="正方形/長方形 69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5" name="正方形/長方形 69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6" name="正方形/長方形 69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7" name="テキスト ボックス 69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8" name="直線コネクタ 69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99" name="直線コネクタ 69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00" name="テキスト ボックス 69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1" name="直線コネクタ 70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2" name="テキスト ボックス 70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03" name="直線コネクタ 70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04" name="テキスト ボックス 70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05" name="直線コネクタ 70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06" name="テキスト ボックス 70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07" name="直線コネクタ 70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08" name="テキスト ボックス 70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09" name="直線コネクタ 70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10" name="テキスト ボックス 70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1" name="直線コネクタ 71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2" name="テキスト ボックス 71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82731</xdr:rowOff>
    </xdr:from>
    <xdr:to>
      <xdr:col>85</xdr:col>
      <xdr:colOff>126364</xdr:colOff>
      <xdr:row>108</xdr:row>
      <xdr:rowOff>79466</xdr:rowOff>
    </xdr:to>
    <xdr:cxnSp macro="">
      <xdr:nvCxnSpPr>
        <xdr:cNvPr id="714" name="直線コネクタ 713"/>
        <xdr:cNvCxnSpPr/>
      </xdr:nvCxnSpPr>
      <xdr:spPr>
        <a:xfrm flipV="1">
          <a:off x="16318864" y="17227731"/>
          <a:ext cx="0" cy="13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83293</xdr:rowOff>
    </xdr:from>
    <xdr:ext cx="340478" cy="259045"/>
    <xdr:sp macro="" textlink="">
      <xdr:nvSpPr>
        <xdr:cNvPr id="715" name="【庁舎】&#10;有形固定資産減価償却率最小値テキスト"/>
        <xdr:cNvSpPr txBox="1"/>
      </xdr:nvSpPr>
      <xdr:spPr>
        <a:xfrm>
          <a:off x="16357600" y="1859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79466</xdr:rowOff>
    </xdr:from>
    <xdr:to>
      <xdr:col>86</xdr:col>
      <xdr:colOff>25400</xdr:colOff>
      <xdr:row>108</xdr:row>
      <xdr:rowOff>79466</xdr:rowOff>
    </xdr:to>
    <xdr:cxnSp macro="">
      <xdr:nvCxnSpPr>
        <xdr:cNvPr id="716" name="直線コネクタ 715"/>
        <xdr:cNvCxnSpPr/>
      </xdr:nvCxnSpPr>
      <xdr:spPr>
        <a:xfrm>
          <a:off x="16230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29408</xdr:rowOff>
    </xdr:from>
    <xdr:ext cx="405111" cy="259045"/>
    <xdr:sp macro="" textlink="">
      <xdr:nvSpPr>
        <xdr:cNvPr id="717" name="【庁舎】&#10;有形固定資産減価償却率最大値テキスト"/>
        <xdr:cNvSpPr txBox="1"/>
      </xdr:nvSpPr>
      <xdr:spPr>
        <a:xfrm>
          <a:off x="16357600" y="17002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82731</xdr:rowOff>
    </xdr:from>
    <xdr:to>
      <xdr:col>86</xdr:col>
      <xdr:colOff>25400</xdr:colOff>
      <xdr:row>100</xdr:row>
      <xdr:rowOff>82731</xdr:rowOff>
    </xdr:to>
    <xdr:cxnSp macro="">
      <xdr:nvCxnSpPr>
        <xdr:cNvPr id="718" name="直線コネクタ 717"/>
        <xdr:cNvCxnSpPr/>
      </xdr:nvCxnSpPr>
      <xdr:spPr>
        <a:xfrm>
          <a:off x="16230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152779</xdr:rowOff>
    </xdr:from>
    <xdr:ext cx="405111" cy="259045"/>
    <xdr:sp macro="" textlink="">
      <xdr:nvSpPr>
        <xdr:cNvPr id="719" name="【庁舎】&#10;有形固定資産減価償却率平均値テキスト"/>
        <xdr:cNvSpPr txBox="1"/>
      </xdr:nvSpPr>
      <xdr:spPr>
        <a:xfrm>
          <a:off x="16357600" y="176406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129902</xdr:rowOff>
    </xdr:from>
    <xdr:to>
      <xdr:col>85</xdr:col>
      <xdr:colOff>177800</xdr:colOff>
      <xdr:row>104</xdr:row>
      <xdr:rowOff>60052</xdr:rowOff>
    </xdr:to>
    <xdr:sp macro="" textlink="">
      <xdr:nvSpPr>
        <xdr:cNvPr id="720" name="フローチャート: 判断 719"/>
        <xdr:cNvSpPr/>
      </xdr:nvSpPr>
      <xdr:spPr>
        <a:xfrm>
          <a:off x="16268700" y="1778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133169</xdr:rowOff>
    </xdr:from>
    <xdr:to>
      <xdr:col>81</xdr:col>
      <xdr:colOff>101600</xdr:colOff>
      <xdr:row>104</xdr:row>
      <xdr:rowOff>63319</xdr:rowOff>
    </xdr:to>
    <xdr:sp macro="" textlink="">
      <xdr:nvSpPr>
        <xdr:cNvPr id="721" name="フローチャート: 判断 720"/>
        <xdr:cNvSpPr/>
      </xdr:nvSpPr>
      <xdr:spPr>
        <a:xfrm>
          <a:off x="15430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18869</xdr:rowOff>
    </xdr:from>
    <xdr:to>
      <xdr:col>76</xdr:col>
      <xdr:colOff>165100</xdr:colOff>
      <xdr:row>103</xdr:row>
      <xdr:rowOff>120469</xdr:rowOff>
    </xdr:to>
    <xdr:sp macro="" textlink="">
      <xdr:nvSpPr>
        <xdr:cNvPr id="722" name="フローチャート: 判断 721"/>
        <xdr:cNvSpPr/>
      </xdr:nvSpPr>
      <xdr:spPr>
        <a:xfrm>
          <a:off x="14541500" y="17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3" name="テキスト ボックス 72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4" name="テキスト ボックス 72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5" name="テキスト ボックス 72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6" name="テキスト ボックス 72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7" name="テキスト ボックス 72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164193</xdr:rowOff>
    </xdr:from>
    <xdr:to>
      <xdr:col>85</xdr:col>
      <xdr:colOff>177800</xdr:colOff>
      <xdr:row>104</xdr:row>
      <xdr:rowOff>94343</xdr:rowOff>
    </xdr:to>
    <xdr:sp macro="" textlink="">
      <xdr:nvSpPr>
        <xdr:cNvPr id="728" name="楕円 727"/>
        <xdr:cNvSpPr/>
      </xdr:nvSpPr>
      <xdr:spPr>
        <a:xfrm>
          <a:off x="16268700" y="178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142620</xdr:rowOff>
    </xdr:from>
    <xdr:ext cx="405111" cy="259045"/>
    <xdr:sp macro="" textlink="">
      <xdr:nvSpPr>
        <xdr:cNvPr id="729" name="【庁舎】&#10;有形固定資産減価償却率該当値テキスト"/>
        <xdr:cNvSpPr txBox="1"/>
      </xdr:nvSpPr>
      <xdr:spPr>
        <a:xfrm>
          <a:off x="16357600" y="1780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25400</xdr:rowOff>
    </xdr:from>
    <xdr:to>
      <xdr:col>81</xdr:col>
      <xdr:colOff>101600</xdr:colOff>
      <xdr:row>104</xdr:row>
      <xdr:rowOff>127000</xdr:rowOff>
    </xdr:to>
    <xdr:sp macro="" textlink="">
      <xdr:nvSpPr>
        <xdr:cNvPr id="730" name="楕円 729"/>
        <xdr:cNvSpPr/>
      </xdr:nvSpPr>
      <xdr:spPr>
        <a:xfrm>
          <a:off x="15430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43543</xdr:rowOff>
    </xdr:from>
    <xdr:to>
      <xdr:col>85</xdr:col>
      <xdr:colOff>127000</xdr:colOff>
      <xdr:row>104</xdr:row>
      <xdr:rowOff>76200</xdr:rowOff>
    </xdr:to>
    <xdr:cxnSp macro="">
      <xdr:nvCxnSpPr>
        <xdr:cNvPr id="731" name="直線コネクタ 730"/>
        <xdr:cNvCxnSpPr/>
      </xdr:nvCxnSpPr>
      <xdr:spPr>
        <a:xfrm flipV="1">
          <a:off x="15481300" y="178743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732" name="楕円 731"/>
        <xdr:cNvSpPr/>
      </xdr:nvSpPr>
      <xdr:spPr>
        <a:xfrm>
          <a:off x="145415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76200</xdr:rowOff>
    </xdr:from>
    <xdr:to>
      <xdr:col>81</xdr:col>
      <xdr:colOff>50800</xdr:colOff>
      <xdr:row>104</xdr:row>
      <xdr:rowOff>141514</xdr:rowOff>
    </xdr:to>
    <xdr:cxnSp macro="">
      <xdr:nvCxnSpPr>
        <xdr:cNvPr id="733" name="直線コネクタ 732"/>
        <xdr:cNvCxnSpPr/>
      </xdr:nvCxnSpPr>
      <xdr:spPr>
        <a:xfrm flipV="1">
          <a:off x="14592300" y="179070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79846</xdr:rowOff>
    </xdr:from>
    <xdr:ext cx="405111" cy="259045"/>
    <xdr:sp macro="" textlink="">
      <xdr:nvSpPr>
        <xdr:cNvPr id="734" name="n_1aveValue【庁舎】&#10;有形固定資産減価償却率"/>
        <xdr:cNvSpPr txBox="1"/>
      </xdr:nvSpPr>
      <xdr:spPr>
        <a:xfrm>
          <a:off x="15266044" y="1756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136996</xdr:rowOff>
    </xdr:from>
    <xdr:ext cx="405111" cy="259045"/>
    <xdr:sp macro="" textlink="">
      <xdr:nvSpPr>
        <xdr:cNvPr id="735" name="n_2aveValue【庁舎】&#10;有形固定資産減価償却率"/>
        <xdr:cNvSpPr txBox="1"/>
      </xdr:nvSpPr>
      <xdr:spPr>
        <a:xfrm>
          <a:off x="14389744" y="1745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118127</xdr:rowOff>
    </xdr:from>
    <xdr:ext cx="405111" cy="259045"/>
    <xdr:sp macro="" textlink="">
      <xdr:nvSpPr>
        <xdr:cNvPr id="736" name="n_1mainValue【庁舎】&#10;有形固定資産減価償却率"/>
        <xdr:cNvSpPr txBox="1"/>
      </xdr:nvSpPr>
      <xdr:spPr>
        <a:xfrm>
          <a:off x="152660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11991</xdr:rowOff>
    </xdr:from>
    <xdr:ext cx="405111" cy="259045"/>
    <xdr:sp macro="" textlink="">
      <xdr:nvSpPr>
        <xdr:cNvPr id="737" name="n_2mainValue【庁舎】&#10;有形固定資産減価償却率"/>
        <xdr:cNvSpPr txBox="1"/>
      </xdr:nvSpPr>
      <xdr:spPr>
        <a:xfrm>
          <a:off x="14389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8" name="正方形/長方形 73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9" name="正方形/長方形 73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0" name="正方形/長方形 73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1" name="正方形/長方形 74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2" name="正方形/長方形 74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3" name="正方形/長方形 74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4" name="正方形/長方形 74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5" name="正方形/長方形 74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6" name="テキスト ボックス 74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7" name="直線コネクタ 74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48" name="テキスト ボックス 74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749" name="直線コネクタ 74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50" name="テキスト ボックス 74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51" name="直線コネクタ 75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52" name="テキスト ボックス 75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3" name="直線コネクタ 75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54" name="テキスト ボックス 75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55" name="直線コネクタ 75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56" name="テキスト ボックス 75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7" name="直線コネクタ 75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58" name="テキスト ボックス 75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9" name="直線コネクタ 75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0" name="テキスト ボックス 75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121920</xdr:rowOff>
    </xdr:from>
    <xdr:to>
      <xdr:col>116</xdr:col>
      <xdr:colOff>62864</xdr:colOff>
      <xdr:row>109</xdr:row>
      <xdr:rowOff>0</xdr:rowOff>
    </xdr:to>
    <xdr:cxnSp macro="">
      <xdr:nvCxnSpPr>
        <xdr:cNvPr id="762" name="直線コネクタ 761"/>
        <xdr:cNvCxnSpPr/>
      </xdr:nvCxnSpPr>
      <xdr:spPr>
        <a:xfrm flipV="1">
          <a:off x="22160864" y="1726692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3827</xdr:rowOff>
    </xdr:from>
    <xdr:ext cx="469744" cy="259045"/>
    <xdr:sp macro="" textlink="">
      <xdr:nvSpPr>
        <xdr:cNvPr id="763" name="【庁舎】&#10;一人当たり面積最小値テキスト"/>
        <xdr:cNvSpPr txBox="1"/>
      </xdr:nvSpPr>
      <xdr:spPr>
        <a:xfrm>
          <a:off x="22199600" y="1869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0</xdr:rowOff>
    </xdr:from>
    <xdr:to>
      <xdr:col>116</xdr:col>
      <xdr:colOff>152400</xdr:colOff>
      <xdr:row>109</xdr:row>
      <xdr:rowOff>0</xdr:rowOff>
    </xdr:to>
    <xdr:cxnSp macro="">
      <xdr:nvCxnSpPr>
        <xdr:cNvPr id="764" name="直線コネクタ 763"/>
        <xdr:cNvCxnSpPr/>
      </xdr:nvCxnSpPr>
      <xdr:spPr>
        <a:xfrm>
          <a:off x="22072600" y="186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68597</xdr:rowOff>
    </xdr:from>
    <xdr:ext cx="469744" cy="259045"/>
    <xdr:sp macro="" textlink="">
      <xdr:nvSpPr>
        <xdr:cNvPr id="765" name="【庁舎】&#10;一人当たり面積最大値テキスト"/>
        <xdr:cNvSpPr txBox="1"/>
      </xdr:nvSpPr>
      <xdr:spPr>
        <a:xfrm>
          <a:off x="22199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766" name="直線コネクタ 765"/>
        <xdr:cNvCxnSpPr/>
      </xdr:nvCxnSpPr>
      <xdr:spPr>
        <a:xfrm>
          <a:off x="22072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2557</xdr:rowOff>
    </xdr:from>
    <xdr:ext cx="469744" cy="259045"/>
    <xdr:sp macro="" textlink="">
      <xdr:nvSpPr>
        <xdr:cNvPr id="767" name="【庁舎】&#10;一人当たり面積平均値テキスト"/>
        <xdr:cNvSpPr txBox="1"/>
      </xdr:nvSpPr>
      <xdr:spPr>
        <a:xfrm>
          <a:off x="22199600" y="18176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151130</xdr:rowOff>
    </xdr:from>
    <xdr:to>
      <xdr:col>116</xdr:col>
      <xdr:colOff>114300</xdr:colOff>
      <xdr:row>107</xdr:row>
      <xdr:rowOff>81280</xdr:rowOff>
    </xdr:to>
    <xdr:sp macro="" textlink="">
      <xdr:nvSpPr>
        <xdr:cNvPr id="768" name="フローチャート: 判断 767"/>
        <xdr:cNvSpPr/>
      </xdr:nvSpPr>
      <xdr:spPr>
        <a:xfrm>
          <a:off x="221107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10161</xdr:rowOff>
    </xdr:from>
    <xdr:to>
      <xdr:col>112</xdr:col>
      <xdr:colOff>38100</xdr:colOff>
      <xdr:row>107</xdr:row>
      <xdr:rowOff>111761</xdr:rowOff>
    </xdr:to>
    <xdr:sp macro="" textlink="">
      <xdr:nvSpPr>
        <xdr:cNvPr id="769" name="フローチャート: 判断 768"/>
        <xdr:cNvSpPr/>
      </xdr:nvSpPr>
      <xdr:spPr>
        <a:xfrm>
          <a:off x="21272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21589</xdr:rowOff>
    </xdr:from>
    <xdr:to>
      <xdr:col>107</xdr:col>
      <xdr:colOff>101600</xdr:colOff>
      <xdr:row>107</xdr:row>
      <xdr:rowOff>123189</xdr:rowOff>
    </xdr:to>
    <xdr:sp macro="" textlink="">
      <xdr:nvSpPr>
        <xdr:cNvPr id="770" name="フローチャート: 判断 769"/>
        <xdr:cNvSpPr/>
      </xdr:nvSpPr>
      <xdr:spPr>
        <a:xfrm>
          <a:off x="20383500" y="1836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1" name="テキスト ボックス 77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2" name="テキスト ボックス 77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3" name="テキスト ボックス 77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4" name="テキスト ボックス 77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5" name="テキスト ボックス 77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139700</xdr:rowOff>
    </xdr:from>
    <xdr:to>
      <xdr:col>116</xdr:col>
      <xdr:colOff>114300</xdr:colOff>
      <xdr:row>108</xdr:row>
      <xdr:rowOff>69850</xdr:rowOff>
    </xdr:to>
    <xdr:sp macro="" textlink="">
      <xdr:nvSpPr>
        <xdr:cNvPr id="776" name="楕円 775"/>
        <xdr:cNvSpPr/>
      </xdr:nvSpPr>
      <xdr:spPr>
        <a:xfrm>
          <a:off x="22110700" y="184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118127</xdr:rowOff>
    </xdr:from>
    <xdr:ext cx="469744" cy="259045"/>
    <xdr:sp macro="" textlink="">
      <xdr:nvSpPr>
        <xdr:cNvPr id="777" name="【庁舎】&#10;一人当たり面積該当値テキスト"/>
        <xdr:cNvSpPr txBox="1"/>
      </xdr:nvSpPr>
      <xdr:spPr>
        <a:xfrm>
          <a:off x="22199600"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135889</xdr:rowOff>
    </xdr:from>
    <xdr:to>
      <xdr:col>112</xdr:col>
      <xdr:colOff>38100</xdr:colOff>
      <xdr:row>108</xdr:row>
      <xdr:rowOff>66039</xdr:rowOff>
    </xdr:to>
    <xdr:sp macro="" textlink="">
      <xdr:nvSpPr>
        <xdr:cNvPr id="778" name="楕円 777"/>
        <xdr:cNvSpPr/>
      </xdr:nvSpPr>
      <xdr:spPr>
        <a:xfrm>
          <a:off x="21272500" y="1848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15239</xdr:rowOff>
    </xdr:from>
    <xdr:to>
      <xdr:col>116</xdr:col>
      <xdr:colOff>63500</xdr:colOff>
      <xdr:row>108</xdr:row>
      <xdr:rowOff>19050</xdr:rowOff>
    </xdr:to>
    <xdr:cxnSp macro="">
      <xdr:nvCxnSpPr>
        <xdr:cNvPr id="779" name="直線コネクタ 778"/>
        <xdr:cNvCxnSpPr/>
      </xdr:nvCxnSpPr>
      <xdr:spPr>
        <a:xfrm>
          <a:off x="21323300" y="1853183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143511</xdr:rowOff>
    </xdr:from>
    <xdr:to>
      <xdr:col>107</xdr:col>
      <xdr:colOff>101600</xdr:colOff>
      <xdr:row>107</xdr:row>
      <xdr:rowOff>73661</xdr:rowOff>
    </xdr:to>
    <xdr:sp macro="" textlink="">
      <xdr:nvSpPr>
        <xdr:cNvPr id="780" name="楕円 779"/>
        <xdr:cNvSpPr/>
      </xdr:nvSpPr>
      <xdr:spPr>
        <a:xfrm>
          <a:off x="20383500" y="1831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22861</xdr:rowOff>
    </xdr:from>
    <xdr:to>
      <xdr:col>111</xdr:col>
      <xdr:colOff>177800</xdr:colOff>
      <xdr:row>108</xdr:row>
      <xdr:rowOff>15239</xdr:rowOff>
    </xdr:to>
    <xdr:cxnSp macro="">
      <xdr:nvCxnSpPr>
        <xdr:cNvPr id="781" name="直線コネクタ 780"/>
        <xdr:cNvCxnSpPr/>
      </xdr:nvCxnSpPr>
      <xdr:spPr>
        <a:xfrm>
          <a:off x="20434300" y="18368011"/>
          <a:ext cx="889000" cy="163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128288</xdr:rowOff>
    </xdr:from>
    <xdr:ext cx="469744" cy="259045"/>
    <xdr:sp macro="" textlink="">
      <xdr:nvSpPr>
        <xdr:cNvPr id="782" name="n_1aveValue【庁舎】&#10;一人当たり面積"/>
        <xdr:cNvSpPr txBox="1"/>
      </xdr:nvSpPr>
      <xdr:spPr>
        <a:xfrm>
          <a:off x="21075727" y="1813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114316</xdr:rowOff>
    </xdr:from>
    <xdr:ext cx="469744" cy="259045"/>
    <xdr:sp macro="" textlink="">
      <xdr:nvSpPr>
        <xdr:cNvPr id="783" name="n_2aveValue【庁舎】&#10;一人当たり面積"/>
        <xdr:cNvSpPr txBox="1"/>
      </xdr:nvSpPr>
      <xdr:spPr>
        <a:xfrm>
          <a:off x="20199427"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57166</xdr:rowOff>
    </xdr:from>
    <xdr:ext cx="469744" cy="259045"/>
    <xdr:sp macro="" textlink="">
      <xdr:nvSpPr>
        <xdr:cNvPr id="784" name="n_1mainValue【庁舎】&#10;一人当たり面積"/>
        <xdr:cNvSpPr txBox="1"/>
      </xdr:nvSpPr>
      <xdr:spPr>
        <a:xfrm>
          <a:off x="21075727"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90188</xdr:rowOff>
    </xdr:from>
    <xdr:ext cx="469744" cy="259045"/>
    <xdr:sp macro="" textlink="">
      <xdr:nvSpPr>
        <xdr:cNvPr id="785" name="n_2mainValue【庁舎】&#10;一人当たり面積"/>
        <xdr:cNvSpPr txBox="1"/>
      </xdr:nvSpPr>
      <xdr:spPr>
        <a:xfrm>
          <a:off x="201994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6" name="正方形/長方形 78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7" name="正方形/長方形 78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8" name="テキスト ボックス 78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類似団体と比較して有形固定資産減価償却率が高くなっている施設は主に図書館、一般廃棄物処理施設であり、低くなっている施設は主に体育館・プール、保健センターである。平成３０年度に図書館機能を有した涯学習センターを開所したが、公民館の老朽化は進んでおり、適正な老朽化対策の実施や維持管理が必要である。消防施設については、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年度に消防本部等は埼玉東部消防組合に譲渡したものの、市内</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か所の消防分団施設を所有しており、いずれも老朽化が進んでいる。平成２９年度に第３分団施設を更新し、その他の施設についても適正な長寿命化対策が必要である。体育館・プールについては、屋内体育施設である勤労者体育センターは昭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63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年の建設以来償却率が５０％を超えているものの、温水プール施設である</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B&amp;G</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海洋センターは平成８年の建設で比較的新しい上、平成２７年度には大規模改修を実施したため有形固定資産減価償却率は低くなっている。今後は勤労者体育センターの長寿命化対策の実施が必要である。保健センターについては平成１５年度に開所した施設のため、有形固定資産減価償却率は低い。今後も適切な維持管理に努め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B3" sqref="B3:K5"/>
    </sheetView>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15495077</v>
      </c>
      <c r="BO4" s="441"/>
      <c r="BP4" s="441"/>
      <c r="BQ4" s="441"/>
      <c r="BR4" s="441"/>
      <c r="BS4" s="441"/>
      <c r="BT4" s="441"/>
      <c r="BU4" s="442"/>
      <c r="BV4" s="440">
        <v>14810539</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6.3</v>
      </c>
      <c r="CU4" s="622"/>
      <c r="CV4" s="622"/>
      <c r="CW4" s="622"/>
      <c r="CX4" s="622"/>
      <c r="CY4" s="622"/>
      <c r="CZ4" s="622"/>
      <c r="DA4" s="623"/>
      <c r="DB4" s="621">
        <v>5.8</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14676081</v>
      </c>
      <c r="BO5" s="446"/>
      <c r="BP5" s="446"/>
      <c r="BQ5" s="446"/>
      <c r="BR5" s="446"/>
      <c r="BS5" s="446"/>
      <c r="BT5" s="446"/>
      <c r="BU5" s="447"/>
      <c r="BV5" s="445">
        <v>14125903</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90</v>
      </c>
      <c r="CU5" s="416"/>
      <c r="CV5" s="416"/>
      <c r="CW5" s="416"/>
      <c r="CX5" s="416"/>
      <c r="CY5" s="416"/>
      <c r="CZ5" s="416"/>
      <c r="DA5" s="417"/>
      <c r="DB5" s="415">
        <v>86</v>
      </c>
      <c r="DC5" s="416"/>
      <c r="DD5" s="416"/>
      <c r="DE5" s="416"/>
      <c r="DF5" s="416"/>
      <c r="DG5" s="416"/>
      <c r="DH5" s="416"/>
      <c r="DI5" s="417"/>
      <c r="DJ5" s="165"/>
      <c r="DK5" s="165"/>
      <c r="DL5" s="165"/>
      <c r="DM5" s="165"/>
      <c r="DN5" s="165"/>
      <c r="DO5" s="165"/>
    </row>
    <row r="6" spans="1:119" ht="18.75" customHeight="1">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88</v>
      </c>
      <c r="AV6" s="503"/>
      <c r="AW6" s="503"/>
      <c r="AX6" s="503"/>
      <c r="AY6" s="425" t="s">
        <v>96</v>
      </c>
      <c r="AZ6" s="426"/>
      <c r="BA6" s="426"/>
      <c r="BB6" s="426"/>
      <c r="BC6" s="426"/>
      <c r="BD6" s="426"/>
      <c r="BE6" s="426"/>
      <c r="BF6" s="426"/>
      <c r="BG6" s="426"/>
      <c r="BH6" s="426"/>
      <c r="BI6" s="426"/>
      <c r="BJ6" s="426"/>
      <c r="BK6" s="426"/>
      <c r="BL6" s="426"/>
      <c r="BM6" s="427"/>
      <c r="BN6" s="445">
        <v>818996</v>
      </c>
      <c r="BO6" s="446"/>
      <c r="BP6" s="446"/>
      <c r="BQ6" s="446"/>
      <c r="BR6" s="446"/>
      <c r="BS6" s="446"/>
      <c r="BT6" s="446"/>
      <c r="BU6" s="447"/>
      <c r="BV6" s="445">
        <v>684636</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96.4</v>
      </c>
      <c r="CU6" s="596"/>
      <c r="CV6" s="596"/>
      <c r="CW6" s="596"/>
      <c r="CX6" s="596"/>
      <c r="CY6" s="596"/>
      <c r="CZ6" s="596"/>
      <c r="DA6" s="597"/>
      <c r="DB6" s="595">
        <v>92.3</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99</v>
      </c>
      <c r="AV7" s="503"/>
      <c r="AW7" s="503"/>
      <c r="AX7" s="503"/>
      <c r="AY7" s="425" t="s">
        <v>100</v>
      </c>
      <c r="AZ7" s="426"/>
      <c r="BA7" s="426"/>
      <c r="BB7" s="426"/>
      <c r="BC7" s="426"/>
      <c r="BD7" s="426"/>
      <c r="BE7" s="426"/>
      <c r="BF7" s="426"/>
      <c r="BG7" s="426"/>
      <c r="BH7" s="426"/>
      <c r="BI7" s="426"/>
      <c r="BJ7" s="426"/>
      <c r="BK7" s="426"/>
      <c r="BL7" s="426"/>
      <c r="BM7" s="427"/>
      <c r="BN7" s="445">
        <v>193972</v>
      </c>
      <c r="BO7" s="446"/>
      <c r="BP7" s="446"/>
      <c r="BQ7" s="446"/>
      <c r="BR7" s="446"/>
      <c r="BS7" s="446"/>
      <c r="BT7" s="446"/>
      <c r="BU7" s="447"/>
      <c r="BV7" s="445">
        <v>126837</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9846457</v>
      </c>
      <c r="CU7" s="446"/>
      <c r="CV7" s="446"/>
      <c r="CW7" s="446"/>
      <c r="CX7" s="446"/>
      <c r="CY7" s="446"/>
      <c r="CZ7" s="446"/>
      <c r="DA7" s="447"/>
      <c r="DB7" s="445">
        <v>9627776</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88</v>
      </c>
      <c r="AV8" s="503"/>
      <c r="AW8" s="503"/>
      <c r="AX8" s="503"/>
      <c r="AY8" s="425" t="s">
        <v>103</v>
      </c>
      <c r="AZ8" s="426"/>
      <c r="BA8" s="426"/>
      <c r="BB8" s="426"/>
      <c r="BC8" s="426"/>
      <c r="BD8" s="426"/>
      <c r="BE8" s="426"/>
      <c r="BF8" s="426"/>
      <c r="BG8" s="426"/>
      <c r="BH8" s="426"/>
      <c r="BI8" s="426"/>
      <c r="BJ8" s="426"/>
      <c r="BK8" s="426"/>
      <c r="BL8" s="426"/>
      <c r="BM8" s="427"/>
      <c r="BN8" s="445">
        <v>625024</v>
      </c>
      <c r="BO8" s="446"/>
      <c r="BP8" s="446"/>
      <c r="BQ8" s="446"/>
      <c r="BR8" s="446"/>
      <c r="BS8" s="446"/>
      <c r="BT8" s="446"/>
      <c r="BU8" s="447"/>
      <c r="BV8" s="445">
        <v>557799</v>
      </c>
      <c r="BW8" s="446"/>
      <c r="BX8" s="446"/>
      <c r="BY8" s="446"/>
      <c r="BZ8" s="446"/>
      <c r="CA8" s="446"/>
      <c r="CB8" s="446"/>
      <c r="CC8" s="447"/>
      <c r="CD8" s="454" t="s">
        <v>104</v>
      </c>
      <c r="CE8" s="455"/>
      <c r="CF8" s="455"/>
      <c r="CG8" s="455"/>
      <c r="CH8" s="455"/>
      <c r="CI8" s="455"/>
      <c r="CJ8" s="455"/>
      <c r="CK8" s="455"/>
      <c r="CL8" s="455"/>
      <c r="CM8" s="455"/>
      <c r="CN8" s="455"/>
      <c r="CO8" s="455"/>
      <c r="CP8" s="455"/>
      <c r="CQ8" s="455"/>
      <c r="CR8" s="455"/>
      <c r="CS8" s="456"/>
      <c r="CT8" s="558">
        <v>0.85</v>
      </c>
      <c r="CU8" s="559"/>
      <c r="CV8" s="559"/>
      <c r="CW8" s="559"/>
      <c r="CX8" s="559"/>
      <c r="CY8" s="559"/>
      <c r="CZ8" s="559"/>
      <c r="DA8" s="560"/>
      <c r="DB8" s="558">
        <v>0.84</v>
      </c>
      <c r="DC8" s="559"/>
      <c r="DD8" s="559"/>
      <c r="DE8" s="559"/>
      <c r="DF8" s="559"/>
      <c r="DG8" s="559"/>
      <c r="DH8" s="559"/>
      <c r="DI8" s="560"/>
      <c r="DJ8" s="165"/>
      <c r="DK8" s="165"/>
      <c r="DL8" s="165"/>
      <c r="DM8" s="165"/>
      <c r="DN8" s="165"/>
      <c r="DO8" s="165"/>
    </row>
    <row r="9" spans="1:119" ht="18.75" customHeight="1" thickBot="1">
      <c r="A9" s="166"/>
      <c r="B9" s="584" t="s">
        <v>105</v>
      </c>
      <c r="C9" s="585"/>
      <c r="D9" s="585"/>
      <c r="E9" s="585"/>
      <c r="F9" s="585"/>
      <c r="G9" s="585"/>
      <c r="H9" s="585"/>
      <c r="I9" s="585"/>
      <c r="J9" s="585"/>
      <c r="K9" s="508"/>
      <c r="L9" s="586" t="s">
        <v>106</v>
      </c>
      <c r="M9" s="587"/>
      <c r="N9" s="587"/>
      <c r="O9" s="587"/>
      <c r="P9" s="587"/>
      <c r="Q9" s="588"/>
      <c r="R9" s="589">
        <v>51535</v>
      </c>
      <c r="S9" s="590"/>
      <c r="T9" s="590"/>
      <c r="U9" s="590"/>
      <c r="V9" s="591"/>
      <c r="W9" s="524" t="s">
        <v>107</v>
      </c>
      <c r="X9" s="525"/>
      <c r="Y9" s="525"/>
      <c r="Z9" s="525"/>
      <c r="AA9" s="525"/>
      <c r="AB9" s="525"/>
      <c r="AC9" s="525"/>
      <c r="AD9" s="525"/>
      <c r="AE9" s="525"/>
      <c r="AF9" s="525"/>
      <c r="AG9" s="525"/>
      <c r="AH9" s="525"/>
      <c r="AI9" s="525"/>
      <c r="AJ9" s="525"/>
      <c r="AK9" s="525"/>
      <c r="AL9" s="592"/>
      <c r="AM9" s="514" t="s">
        <v>108</v>
      </c>
      <c r="AN9" s="419"/>
      <c r="AO9" s="419"/>
      <c r="AP9" s="419"/>
      <c r="AQ9" s="419"/>
      <c r="AR9" s="419"/>
      <c r="AS9" s="419"/>
      <c r="AT9" s="420"/>
      <c r="AU9" s="502" t="s">
        <v>88</v>
      </c>
      <c r="AV9" s="503"/>
      <c r="AW9" s="503"/>
      <c r="AX9" s="503"/>
      <c r="AY9" s="425" t="s">
        <v>109</v>
      </c>
      <c r="AZ9" s="426"/>
      <c r="BA9" s="426"/>
      <c r="BB9" s="426"/>
      <c r="BC9" s="426"/>
      <c r="BD9" s="426"/>
      <c r="BE9" s="426"/>
      <c r="BF9" s="426"/>
      <c r="BG9" s="426"/>
      <c r="BH9" s="426"/>
      <c r="BI9" s="426"/>
      <c r="BJ9" s="426"/>
      <c r="BK9" s="426"/>
      <c r="BL9" s="426"/>
      <c r="BM9" s="427"/>
      <c r="BN9" s="445">
        <v>67225</v>
      </c>
      <c r="BO9" s="446"/>
      <c r="BP9" s="446"/>
      <c r="BQ9" s="446"/>
      <c r="BR9" s="446"/>
      <c r="BS9" s="446"/>
      <c r="BT9" s="446"/>
      <c r="BU9" s="447"/>
      <c r="BV9" s="445">
        <v>-3362</v>
      </c>
      <c r="BW9" s="446"/>
      <c r="BX9" s="446"/>
      <c r="BY9" s="446"/>
      <c r="BZ9" s="446"/>
      <c r="CA9" s="446"/>
      <c r="CB9" s="446"/>
      <c r="CC9" s="447"/>
      <c r="CD9" s="454" t="s">
        <v>110</v>
      </c>
      <c r="CE9" s="455"/>
      <c r="CF9" s="455"/>
      <c r="CG9" s="455"/>
      <c r="CH9" s="455"/>
      <c r="CI9" s="455"/>
      <c r="CJ9" s="455"/>
      <c r="CK9" s="455"/>
      <c r="CL9" s="455"/>
      <c r="CM9" s="455"/>
      <c r="CN9" s="455"/>
      <c r="CO9" s="455"/>
      <c r="CP9" s="455"/>
      <c r="CQ9" s="455"/>
      <c r="CR9" s="455"/>
      <c r="CS9" s="456"/>
      <c r="CT9" s="415">
        <v>11.9</v>
      </c>
      <c r="CU9" s="416"/>
      <c r="CV9" s="416"/>
      <c r="CW9" s="416"/>
      <c r="CX9" s="416"/>
      <c r="CY9" s="416"/>
      <c r="CZ9" s="416"/>
      <c r="DA9" s="417"/>
      <c r="DB9" s="415">
        <v>12.2</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111</v>
      </c>
      <c r="M10" s="419"/>
      <c r="N10" s="419"/>
      <c r="O10" s="419"/>
      <c r="P10" s="419"/>
      <c r="Q10" s="420"/>
      <c r="R10" s="421">
        <v>50272</v>
      </c>
      <c r="S10" s="422"/>
      <c r="T10" s="422"/>
      <c r="U10" s="422"/>
      <c r="V10" s="424"/>
      <c r="W10" s="593"/>
      <c r="X10" s="407"/>
      <c r="Y10" s="407"/>
      <c r="Z10" s="407"/>
      <c r="AA10" s="407"/>
      <c r="AB10" s="407"/>
      <c r="AC10" s="407"/>
      <c r="AD10" s="407"/>
      <c r="AE10" s="407"/>
      <c r="AF10" s="407"/>
      <c r="AG10" s="407"/>
      <c r="AH10" s="407"/>
      <c r="AI10" s="407"/>
      <c r="AJ10" s="407"/>
      <c r="AK10" s="407"/>
      <c r="AL10" s="594"/>
      <c r="AM10" s="514" t="s">
        <v>112</v>
      </c>
      <c r="AN10" s="419"/>
      <c r="AO10" s="419"/>
      <c r="AP10" s="419"/>
      <c r="AQ10" s="419"/>
      <c r="AR10" s="419"/>
      <c r="AS10" s="419"/>
      <c r="AT10" s="420"/>
      <c r="AU10" s="502" t="s">
        <v>88</v>
      </c>
      <c r="AV10" s="503"/>
      <c r="AW10" s="503"/>
      <c r="AX10" s="503"/>
      <c r="AY10" s="425" t="s">
        <v>113</v>
      </c>
      <c r="AZ10" s="426"/>
      <c r="BA10" s="426"/>
      <c r="BB10" s="426"/>
      <c r="BC10" s="426"/>
      <c r="BD10" s="426"/>
      <c r="BE10" s="426"/>
      <c r="BF10" s="426"/>
      <c r="BG10" s="426"/>
      <c r="BH10" s="426"/>
      <c r="BI10" s="426"/>
      <c r="BJ10" s="426"/>
      <c r="BK10" s="426"/>
      <c r="BL10" s="426"/>
      <c r="BM10" s="427"/>
      <c r="BN10" s="445">
        <v>386</v>
      </c>
      <c r="BO10" s="446"/>
      <c r="BP10" s="446"/>
      <c r="BQ10" s="446"/>
      <c r="BR10" s="446"/>
      <c r="BS10" s="446"/>
      <c r="BT10" s="446"/>
      <c r="BU10" s="447"/>
      <c r="BV10" s="445">
        <v>1301</v>
      </c>
      <c r="BW10" s="446"/>
      <c r="BX10" s="446"/>
      <c r="BY10" s="446"/>
      <c r="BZ10" s="446"/>
      <c r="CA10" s="446"/>
      <c r="CB10" s="446"/>
      <c r="CC10" s="447"/>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115</v>
      </c>
      <c r="M11" s="492"/>
      <c r="N11" s="492"/>
      <c r="O11" s="492"/>
      <c r="P11" s="492"/>
      <c r="Q11" s="493"/>
      <c r="R11" s="581" t="s">
        <v>116</v>
      </c>
      <c r="S11" s="582"/>
      <c r="T11" s="582"/>
      <c r="U11" s="582"/>
      <c r="V11" s="583"/>
      <c r="W11" s="593"/>
      <c r="X11" s="407"/>
      <c r="Y11" s="407"/>
      <c r="Z11" s="407"/>
      <c r="AA11" s="407"/>
      <c r="AB11" s="407"/>
      <c r="AC11" s="407"/>
      <c r="AD11" s="407"/>
      <c r="AE11" s="407"/>
      <c r="AF11" s="407"/>
      <c r="AG11" s="407"/>
      <c r="AH11" s="407"/>
      <c r="AI11" s="407"/>
      <c r="AJ11" s="407"/>
      <c r="AK11" s="407"/>
      <c r="AL11" s="594"/>
      <c r="AM11" s="514" t="s">
        <v>117</v>
      </c>
      <c r="AN11" s="419"/>
      <c r="AO11" s="419"/>
      <c r="AP11" s="419"/>
      <c r="AQ11" s="419"/>
      <c r="AR11" s="419"/>
      <c r="AS11" s="419"/>
      <c r="AT11" s="420"/>
      <c r="AU11" s="502" t="s">
        <v>88</v>
      </c>
      <c r="AV11" s="503"/>
      <c r="AW11" s="503"/>
      <c r="AX11" s="503"/>
      <c r="AY11" s="425" t="s">
        <v>118</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119</v>
      </c>
      <c r="CE11" s="455"/>
      <c r="CF11" s="455"/>
      <c r="CG11" s="455"/>
      <c r="CH11" s="455"/>
      <c r="CI11" s="455"/>
      <c r="CJ11" s="455"/>
      <c r="CK11" s="455"/>
      <c r="CL11" s="455"/>
      <c r="CM11" s="455"/>
      <c r="CN11" s="455"/>
      <c r="CO11" s="455"/>
      <c r="CP11" s="455"/>
      <c r="CQ11" s="455"/>
      <c r="CR11" s="455"/>
      <c r="CS11" s="456"/>
      <c r="CT11" s="558" t="s">
        <v>120</v>
      </c>
      <c r="CU11" s="559"/>
      <c r="CV11" s="559"/>
      <c r="CW11" s="559"/>
      <c r="CX11" s="559"/>
      <c r="CY11" s="559"/>
      <c r="CZ11" s="559"/>
      <c r="DA11" s="560"/>
      <c r="DB11" s="558" t="s">
        <v>120</v>
      </c>
      <c r="DC11" s="559"/>
      <c r="DD11" s="559"/>
      <c r="DE11" s="559"/>
      <c r="DF11" s="559"/>
      <c r="DG11" s="559"/>
      <c r="DH11" s="559"/>
      <c r="DI11" s="560"/>
      <c r="DJ11" s="165"/>
      <c r="DK11" s="165"/>
      <c r="DL11" s="165"/>
      <c r="DM11" s="165"/>
      <c r="DN11" s="165"/>
      <c r="DO11" s="165"/>
    </row>
    <row r="12" spans="1:119" ht="18.75" customHeight="1">
      <c r="A12" s="166"/>
      <c r="B12" s="561" t="s">
        <v>121</v>
      </c>
      <c r="C12" s="562"/>
      <c r="D12" s="562"/>
      <c r="E12" s="562"/>
      <c r="F12" s="562"/>
      <c r="G12" s="562"/>
      <c r="H12" s="562"/>
      <c r="I12" s="562"/>
      <c r="J12" s="562"/>
      <c r="K12" s="563"/>
      <c r="L12" s="570" t="s">
        <v>122</v>
      </c>
      <c r="M12" s="571"/>
      <c r="N12" s="571"/>
      <c r="O12" s="571"/>
      <c r="P12" s="571"/>
      <c r="Q12" s="572"/>
      <c r="R12" s="573">
        <v>52539</v>
      </c>
      <c r="S12" s="574"/>
      <c r="T12" s="574"/>
      <c r="U12" s="574"/>
      <c r="V12" s="575"/>
      <c r="W12" s="576" t="s">
        <v>1</v>
      </c>
      <c r="X12" s="503"/>
      <c r="Y12" s="503"/>
      <c r="Z12" s="503"/>
      <c r="AA12" s="503"/>
      <c r="AB12" s="577"/>
      <c r="AC12" s="502" t="s">
        <v>123</v>
      </c>
      <c r="AD12" s="503"/>
      <c r="AE12" s="503"/>
      <c r="AF12" s="503"/>
      <c r="AG12" s="577"/>
      <c r="AH12" s="502" t="s">
        <v>124</v>
      </c>
      <c r="AI12" s="503"/>
      <c r="AJ12" s="503"/>
      <c r="AK12" s="503"/>
      <c r="AL12" s="578"/>
      <c r="AM12" s="514" t="s">
        <v>125</v>
      </c>
      <c r="AN12" s="419"/>
      <c r="AO12" s="419"/>
      <c r="AP12" s="419"/>
      <c r="AQ12" s="419"/>
      <c r="AR12" s="419"/>
      <c r="AS12" s="419"/>
      <c r="AT12" s="420"/>
      <c r="AU12" s="502" t="s">
        <v>126</v>
      </c>
      <c r="AV12" s="503"/>
      <c r="AW12" s="503"/>
      <c r="AX12" s="503"/>
      <c r="AY12" s="425" t="s">
        <v>127</v>
      </c>
      <c r="AZ12" s="426"/>
      <c r="BA12" s="426"/>
      <c r="BB12" s="426"/>
      <c r="BC12" s="426"/>
      <c r="BD12" s="426"/>
      <c r="BE12" s="426"/>
      <c r="BF12" s="426"/>
      <c r="BG12" s="426"/>
      <c r="BH12" s="426"/>
      <c r="BI12" s="426"/>
      <c r="BJ12" s="426"/>
      <c r="BK12" s="426"/>
      <c r="BL12" s="426"/>
      <c r="BM12" s="427"/>
      <c r="BN12" s="445">
        <v>43346</v>
      </c>
      <c r="BO12" s="446"/>
      <c r="BP12" s="446"/>
      <c r="BQ12" s="446"/>
      <c r="BR12" s="446"/>
      <c r="BS12" s="446"/>
      <c r="BT12" s="446"/>
      <c r="BU12" s="447"/>
      <c r="BV12" s="445">
        <v>0</v>
      </c>
      <c r="BW12" s="446"/>
      <c r="BX12" s="446"/>
      <c r="BY12" s="446"/>
      <c r="BZ12" s="446"/>
      <c r="CA12" s="446"/>
      <c r="CB12" s="446"/>
      <c r="CC12" s="447"/>
      <c r="CD12" s="454" t="s">
        <v>128</v>
      </c>
      <c r="CE12" s="455"/>
      <c r="CF12" s="455"/>
      <c r="CG12" s="455"/>
      <c r="CH12" s="455"/>
      <c r="CI12" s="455"/>
      <c r="CJ12" s="455"/>
      <c r="CK12" s="455"/>
      <c r="CL12" s="455"/>
      <c r="CM12" s="455"/>
      <c r="CN12" s="455"/>
      <c r="CO12" s="455"/>
      <c r="CP12" s="455"/>
      <c r="CQ12" s="455"/>
      <c r="CR12" s="455"/>
      <c r="CS12" s="456"/>
      <c r="CT12" s="558" t="s">
        <v>129</v>
      </c>
      <c r="CU12" s="559"/>
      <c r="CV12" s="559"/>
      <c r="CW12" s="559"/>
      <c r="CX12" s="559"/>
      <c r="CY12" s="559"/>
      <c r="CZ12" s="559"/>
      <c r="DA12" s="560"/>
      <c r="DB12" s="558" t="s">
        <v>129</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130</v>
      </c>
      <c r="N13" s="546"/>
      <c r="O13" s="546"/>
      <c r="P13" s="546"/>
      <c r="Q13" s="547"/>
      <c r="R13" s="548">
        <v>52138</v>
      </c>
      <c r="S13" s="549"/>
      <c r="T13" s="549"/>
      <c r="U13" s="549"/>
      <c r="V13" s="550"/>
      <c r="W13" s="536" t="s">
        <v>131</v>
      </c>
      <c r="X13" s="458"/>
      <c r="Y13" s="458"/>
      <c r="Z13" s="458"/>
      <c r="AA13" s="458"/>
      <c r="AB13" s="459"/>
      <c r="AC13" s="421">
        <v>585</v>
      </c>
      <c r="AD13" s="422"/>
      <c r="AE13" s="422"/>
      <c r="AF13" s="422"/>
      <c r="AG13" s="423"/>
      <c r="AH13" s="421">
        <v>608</v>
      </c>
      <c r="AI13" s="422"/>
      <c r="AJ13" s="422"/>
      <c r="AK13" s="422"/>
      <c r="AL13" s="424"/>
      <c r="AM13" s="514" t="s">
        <v>132</v>
      </c>
      <c r="AN13" s="419"/>
      <c r="AO13" s="419"/>
      <c r="AP13" s="419"/>
      <c r="AQ13" s="419"/>
      <c r="AR13" s="419"/>
      <c r="AS13" s="419"/>
      <c r="AT13" s="420"/>
      <c r="AU13" s="502" t="s">
        <v>133</v>
      </c>
      <c r="AV13" s="503"/>
      <c r="AW13" s="503"/>
      <c r="AX13" s="503"/>
      <c r="AY13" s="425" t="s">
        <v>134</v>
      </c>
      <c r="AZ13" s="426"/>
      <c r="BA13" s="426"/>
      <c r="BB13" s="426"/>
      <c r="BC13" s="426"/>
      <c r="BD13" s="426"/>
      <c r="BE13" s="426"/>
      <c r="BF13" s="426"/>
      <c r="BG13" s="426"/>
      <c r="BH13" s="426"/>
      <c r="BI13" s="426"/>
      <c r="BJ13" s="426"/>
      <c r="BK13" s="426"/>
      <c r="BL13" s="426"/>
      <c r="BM13" s="427"/>
      <c r="BN13" s="445">
        <v>24265</v>
      </c>
      <c r="BO13" s="446"/>
      <c r="BP13" s="446"/>
      <c r="BQ13" s="446"/>
      <c r="BR13" s="446"/>
      <c r="BS13" s="446"/>
      <c r="BT13" s="446"/>
      <c r="BU13" s="447"/>
      <c r="BV13" s="445">
        <v>-2061</v>
      </c>
      <c r="BW13" s="446"/>
      <c r="BX13" s="446"/>
      <c r="BY13" s="446"/>
      <c r="BZ13" s="446"/>
      <c r="CA13" s="446"/>
      <c r="CB13" s="446"/>
      <c r="CC13" s="447"/>
      <c r="CD13" s="454" t="s">
        <v>135</v>
      </c>
      <c r="CE13" s="455"/>
      <c r="CF13" s="455"/>
      <c r="CG13" s="455"/>
      <c r="CH13" s="455"/>
      <c r="CI13" s="455"/>
      <c r="CJ13" s="455"/>
      <c r="CK13" s="455"/>
      <c r="CL13" s="455"/>
      <c r="CM13" s="455"/>
      <c r="CN13" s="455"/>
      <c r="CO13" s="455"/>
      <c r="CP13" s="455"/>
      <c r="CQ13" s="455"/>
      <c r="CR13" s="455"/>
      <c r="CS13" s="456"/>
      <c r="CT13" s="415">
        <v>7.9</v>
      </c>
      <c r="CU13" s="416"/>
      <c r="CV13" s="416"/>
      <c r="CW13" s="416"/>
      <c r="CX13" s="416"/>
      <c r="CY13" s="416"/>
      <c r="CZ13" s="416"/>
      <c r="DA13" s="417"/>
      <c r="DB13" s="415">
        <v>7.5</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136</v>
      </c>
      <c r="M14" s="579"/>
      <c r="N14" s="579"/>
      <c r="O14" s="579"/>
      <c r="P14" s="579"/>
      <c r="Q14" s="580"/>
      <c r="R14" s="548">
        <v>52257</v>
      </c>
      <c r="S14" s="549"/>
      <c r="T14" s="549"/>
      <c r="U14" s="549"/>
      <c r="V14" s="550"/>
      <c r="W14" s="551"/>
      <c r="X14" s="461"/>
      <c r="Y14" s="461"/>
      <c r="Z14" s="461"/>
      <c r="AA14" s="461"/>
      <c r="AB14" s="462"/>
      <c r="AC14" s="541">
        <v>2.4</v>
      </c>
      <c r="AD14" s="542"/>
      <c r="AE14" s="542"/>
      <c r="AF14" s="542"/>
      <c r="AG14" s="543"/>
      <c r="AH14" s="541">
        <v>2.6</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137</v>
      </c>
      <c r="CE14" s="452"/>
      <c r="CF14" s="452"/>
      <c r="CG14" s="452"/>
      <c r="CH14" s="452"/>
      <c r="CI14" s="452"/>
      <c r="CJ14" s="452"/>
      <c r="CK14" s="452"/>
      <c r="CL14" s="452"/>
      <c r="CM14" s="452"/>
      <c r="CN14" s="452"/>
      <c r="CO14" s="452"/>
      <c r="CP14" s="452"/>
      <c r="CQ14" s="452"/>
      <c r="CR14" s="452"/>
      <c r="CS14" s="453"/>
      <c r="CT14" s="552" t="s">
        <v>129</v>
      </c>
      <c r="CU14" s="553"/>
      <c r="CV14" s="553"/>
      <c r="CW14" s="553"/>
      <c r="CX14" s="553"/>
      <c r="CY14" s="553"/>
      <c r="CZ14" s="553"/>
      <c r="DA14" s="554"/>
      <c r="DB14" s="552" t="s">
        <v>129</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130</v>
      </c>
      <c r="N15" s="546"/>
      <c r="O15" s="546"/>
      <c r="P15" s="546"/>
      <c r="Q15" s="547"/>
      <c r="R15" s="548">
        <v>51881</v>
      </c>
      <c r="S15" s="549"/>
      <c r="T15" s="549"/>
      <c r="U15" s="549"/>
      <c r="V15" s="550"/>
      <c r="W15" s="536" t="s">
        <v>138</v>
      </c>
      <c r="X15" s="458"/>
      <c r="Y15" s="458"/>
      <c r="Z15" s="458"/>
      <c r="AA15" s="458"/>
      <c r="AB15" s="459"/>
      <c r="AC15" s="421">
        <v>5761</v>
      </c>
      <c r="AD15" s="422"/>
      <c r="AE15" s="422"/>
      <c r="AF15" s="422"/>
      <c r="AG15" s="423"/>
      <c r="AH15" s="421">
        <v>5608</v>
      </c>
      <c r="AI15" s="422"/>
      <c r="AJ15" s="422"/>
      <c r="AK15" s="422"/>
      <c r="AL15" s="424"/>
      <c r="AM15" s="514"/>
      <c r="AN15" s="419"/>
      <c r="AO15" s="419"/>
      <c r="AP15" s="419"/>
      <c r="AQ15" s="419"/>
      <c r="AR15" s="419"/>
      <c r="AS15" s="419"/>
      <c r="AT15" s="420"/>
      <c r="AU15" s="502"/>
      <c r="AV15" s="503"/>
      <c r="AW15" s="503"/>
      <c r="AX15" s="503"/>
      <c r="AY15" s="437" t="s">
        <v>139</v>
      </c>
      <c r="AZ15" s="438"/>
      <c r="BA15" s="438"/>
      <c r="BB15" s="438"/>
      <c r="BC15" s="438"/>
      <c r="BD15" s="438"/>
      <c r="BE15" s="438"/>
      <c r="BF15" s="438"/>
      <c r="BG15" s="438"/>
      <c r="BH15" s="438"/>
      <c r="BI15" s="438"/>
      <c r="BJ15" s="438"/>
      <c r="BK15" s="438"/>
      <c r="BL15" s="438"/>
      <c r="BM15" s="439"/>
      <c r="BN15" s="440">
        <v>6338363</v>
      </c>
      <c r="BO15" s="441"/>
      <c r="BP15" s="441"/>
      <c r="BQ15" s="441"/>
      <c r="BR15" s="441"/>
      <c r="BS15" s="441"/>
      <c r="BT15" s="441"/>
      <c r="BU15" s="442"/>
      <c r="BV15" s="440">
        <v>6103263</v>
      </c>
      <c r="BW15" s="441"/>
      <c r="BX15" s="441"/>
      <c r="BY15" s="441"/>
      <c r="BZ15" s="441"/>
      <c r="CA15" s="441"/>
      <c r="CB15" s="441"/>
      <c r="CC15" s="442"/>
      <c r="CD15" s="555" t="s">
        <v>140</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141</v>
      </c>
      <c r="M16" s="539"/>
      <c r="N16" s="539"/>
      <c r="O16" s="539"/>
      <c r="P16" s="539"/>
      <c r="Q16" s="540"/>
      <c r="R16" s="533" t="s">
        <v>142</v>
      </c>
      <c r="S16" s="534"/>
      <c r="T16" s="534"/>
      <c r="U16" s="534"/>
      <c r="V16" s="535"/>
      <c r="W16" s="551"/>
      <c r="X16" s="461"/>
      <c r="Y16" s="461"/>
      <c r="Z16" s="461"/>
      <c r="AA16" s="461"/>
      <c r="AB16" s="462"/>
      <c r="AC16" s="541">
        <v>23.8</v>
      </c>
      <c r="AD16" s="542"/>
      <c r="AE16" s="542"/>
      <c r="AF16" s="542"/>
      <c r="AG16" s="543"/>
      <c r="AH16" s="541">
        <v>24.1</v>
      </c>
      <c r="AI16" s="542"/>
      <c r="AJ16" s="542"/>
      <c r="AK16" s="542"/>
      <c r="AL16" s="544"/>
      <c r="AM16" s="514"/>
      <c r="AN16" s="419"/>
      <c r="AO16" s="419"/>
      <c r="AP16" s="419"/>
      <c r="AQ16" s="419"/>
      <c r="AR16" s="419"/>
      <c r="AS16" s="419"/>
      <c r="AT16" s="420"/>
      <c r="AU16" s="502"/>
      <c r="AV16" s="503"/>
      <c r="AW16" s="503"/>
      <c r="AX16" s="503"/>
      <c r="AY16" s="425" t="s">
        <v>143</v>
      </c>
      <c r="AZ16" s="426"/>
      <c r="BA16" s="426"/>
      <c r="BB16" s="426"/>
      <c r="BC16" s="426"/>
      <c r="BD16" s="426"/>
      <c r="BE16" s="426"/>
      <c r="BF16" s="426"/>
      <c r="BG16" s="426"/>
      <c r="BH16" s="426"/>
      <c r="BI16" s="426"/>
      <c r="BJ16" s="426"/>
      <c r="BK16" s="426"/>
      <c r="BL16" s="426"/>
      <c r="BM16" s="427"/>
      <c r="BN16" s="445">
        <v>7404191</v>
      </c>
      <c r="BO16" s="446"/>
      <c r="BP16" s="446"/>
      <c r="BQ16" s="446"/>
      <c r="BR16" s="446"/>
      <c r="BS16" s="446"/>
      <c r="BT16" s="446"/>
      <c r="BU16" s="447"/>
      <c r="BV16" s="445">
        <v>7236358</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144</v>
      </c>
      <c r="N17" s="531"/>
      <c r="O17" s="531"/>
      <c r="P17" s="531"/>
      <c r="Q17" s="532"/>
      <c r="R17" s="533" t="s">
        <v>145</v>
      </c>
      <c r="S17" s="534"/>
      <c r="T17" s="534"/>
      <c r="U17" s="534"/>
      <c r="V17" s="535"/>
      <c r="W17" s="536" t="s">
        <v>146</v>
      </c>
      <c r="X17" s="458"/>
      <c r="Y17" s="458"/>
      <c r="Z17" s="458"/>
      <c r="AA17" s="458"/>
      <c r="AB17" s="459"/>
      <c r="AC17" s="421">
        <v>17887</v>
      </c>
      <c r="AD17" s="422"/>
      <c r="AE17" s="422"/>
      <c r="AF17" s="422"/>
      <c r="AG17" s="423"/>
      <c r="AH17" s="421">
        <v>17033</v>
      </c>
      <c r="AI17" s="422"/>
      <c r="AJ17" s="422"/>
      <c r="AK17" s="422"/>
      <c r="AL17" s="424"/>
      <c r="AM17" s="514"/>
      <c r="AN17" s="419"/>
      <c r="AO17" s="419"/>
      <c r="AP17" s="419"/>
      <c r="AQ17" s="419"/>
      <c r="AR17" s="419"/>
      <c r="AS17" s="419"/>
      <c r="AT17" s="420"/>
      <c r="AU17" s="502"/>
      <c r="AV17" s="503"/>
      <c r="AW17" s="503"/>
      <c r="AX17" s="503"/>
      <c r="AY17" s="425" t="s">
        <v>147</v>
      </c>
      <c r="AZ17" s="426"/>
      <c r="BA17" s="426"/>
      <c r="BB17" s="426"/>
      <c r="BC17" s="426"/>
      <c r="BD17" s="426"/>
      <c r="BE17" s="426"/>
      <c r="BF17" s="426"/>
      <c r="BG17" s="426"/>
      <c r="BH17" s="426"/>
      <c r="BI17" s="426"/>
      <c r="BJ17" s="426"/>
      <c r="BK17" s="426"/>
      <c r="BL17" s="426"/>
      <c r="BM17" s="427"/>
      <c r="BN17" s="445">
        <v>8132504</v>
      </c>
      <c r="BO17" s="446"/>
      <c r="BP17" s="446"/>
      <c r="BQ17" s="446"/>
      <c r="BR17" s="446"/>
      <c r="BS17" s="446"/>
      <c r="BT17" s="446"/>
      <c r="BU17" s="447"/>
      <c r="BV17" s="445">
        <v>7824748</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148</v>
      </c>
      <c r="C18" s="508"/>
      <c r="D18" s="508"/>
      <c r="E18" s="509"/>
      <c r="F18" s="509"/>
      <c r="G18" s="509"/>
      <c r="H18" s="509"/>
      <c r="I18" s="509"/>
      <c r="J18" s="509"/>
      <c r="K18" s="509"/>
      <c r="L18" s="510">
        <v>24.92</v>
      </c>
      <c r="M18" s="510"/>
      <c r="N18" s="510"/>
      <c r="O18" s="510"/>
      <c r="P18" s="510"/>
      <c r="Q18" s="510"/>
      <c r="R18" s="511"/>
      <c r="S18" s="511"/>
      <c r="T18" s="511"/>
      <c r="U18" s="511"/>
      <c r="V18" s="512"/>
      <c r="W18" s="526"/>
      <c r="X18" s="527"/>
      <c r="Y18" s="527"/>
      <c r="Z18" s="527"/>
      <c r="AA18" s="527"/>
      <c r="AB18" s="537"/>
      <c r="AC18" s="409">
        <v>73.8</v>
      </c>
      <c r="AD18" s="410"/>
      <c r="AE18" s="410"/>
      <c r="AF18" s="410"/>
      <c r="AG18" s="513"/>
      <c r="AH18" s="409">
        <v>73.3</v>
      </c>
      <c r="AI18" s="410"/>
      <c r="AJ18" s="410"/>
      <c r="AK18" s="410"/>
      <c r="AL18" s="411"/>
      <c r="AM18" s="514"/>
      <c r="AN18" s="419"/>
      <c r="AO18" s="419"/>
      <c r="AP18" s="419"/>
      <c r="AQ18" s="419"/>
      <c r="AR18" s="419"/>
      <c r="AS18" s="419"/>
      <c r="AT18" s="420"/>
      <c r="AU18" s="502"/>
      <c r="AV18" s="503"/>
      <c r="AW18" s="503"/>
      <c r="AX18" s="503"/>
      <c r="AY18" s="425" t="s">
        <v>149</v>
      </c>
      <c r="AZ18" s="426"/>
      <c r="BA18" s="426"/>
      <c r="BB18" s="426"/>
      <c r="BC18" s="426"/>
      <c r="BD18" s="426"/>
      <c r="BE18" s="426"/>
      <c r="BF18" s="426"/>
      <c r="BG18" s="426"/>
      <c r="BH18" s="426"/>
      <c r="BI18" s="426"/>
      <c r="BJ18" s="426"/>
      <c r="BK18" s="426"/>
      <c r="BL18" s="426"/>
      <c r="BM18" s="427"/>
      <c r="BN18" s="445">
        <v>8938777</v>
      </c>
      <c r="BO18" s="446"/>
      <c r="BP18" s="446"/>
      <c r="BQ18" s="446"/>
      <c r="BR18" s="446"/>
      <c r="BS18" s="446"/>
      <c r="BT18" s="446"/>
      <c r="BU18" s="447"/>
      <c r="BV18" s="445">
        <v>8429570</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150</v>
      </c>
      <c r="C19" s="508"/>
      <c r="D19" s="508"/>
      <c r="E19" s="509"/>
      <c r="F19" s="509"/>
      <c r="G19" s="509"/>
      <c r="H19" s="509"/>
      <c r="I19" s="509"/>
      <c r="J19" s="509"/>
      <c r="K19" s="509"/>
      <c r="L19" s="515">
        <v>2068</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151</v>
      </c>
      <c r="AZ19" s="426"/>
      <c r="BA19" s="426"/>
      <c r="BB19" s="426"/>
      <c r="BC19" s="426"/>
      <c r="BD19" s="426"/>
      <c r="BE19" s="426"/>
      <c r="BF19" s="426"/>
      <c r="BG19" s="426"/>
      <c r="BH19" s="426"/>
      <c r="BI19" s="426"/>
      <c r="BJ19" s="426"/>
      <c r="BK19" s="426"/>
      <c r="BL19" s="426"/>
      <c r="BM19" s="427"/>
      <c r="BN19" s="445">
        <v>11143521</v>
      </c>
      <c r="BO19" s="446"/>
      <c r="BP19" s="446"/>
      <c r="BQ19" s="446"/>
      <c r="BR19" s="446"/>
      <c r="BS19" s="446"/>
      <c r="BT19" s="446"/>
      <c r="BU19" s="447"/>
      <c r="BV19" s="445">
        <v>11016909</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152</v>
      </c>
      <c r="C20" s="508"/>
      <c r="D20" s="508"/>
      <c r="E20" s="509"/>
      <c r="F20" s="509"/>
      <c r="G20" s="509"/>
      <c r="H20" s="509"/>
      <c r="I20" s="509"/>
      <c r="J20" s="509"/>
      <c r="K20" s="509"/>
      <c r="L20" s="515">
        <v>19183</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153</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154</v>
      </c>
      <c r="C22" s="475"/>
      <c r="D22" s="476"/>
      <c r="E22" s="483" t="s">
        <v>1</v>
      </c>
      <c r="F22" s="458"/>
      <c r="G22" s="458"/>
      <c r="H22" s="458"/>
      <c r="I22" s="458"/>
      <c r="J22" s="458"/>
      <c r="K22" s="459"/>
      <c r="L22" s="483" t="s">
        <v>155</v>
      </c>
      <c r="M22" s="458"/>
      <c r="N22" s="458"/>
      <c r="O22" s="458"/>
      <c r="P22" s="459"/>
      <c r="Q22" s="468" t="s">
        <v>156</v>
      </c>
      <c r="R22" s="469"/>
      <c r="S22" s="469"/>
      <c r="T22" s="469"/>
      <c r="U22" s="469"/>
      <c r="V22" s="484"/>
      <c r="W22" s="486" t="s">
        <v>157</v>
      </c>
      <c r="X22" s="475"/>
      <c r="Y22" s="476"/>
      <c r="Z22" s="483" t="s">
        <v>1</v>
      </c>
      <c r="AA22" s="458"/>
      <c r="AB22" s="458"/>
      <c r="AC22" s="458"/>
      <c r="AD22" s="458"/>
      <c r="AE22" s="458"/>
      <c r="AF22" s="458"/>
      <c r="AG22" s="459"/>
      <c r="AH22" s="457" t="s">
        <v>158</v>
      </c>
      <c r="AI22" s="458"/>
      <c r="AJ22" s="458"/>
      <c r="AK22" s="458"/>
      <c r="AL22" s="459"/>
      <c r="AM22" s="457" t="s">
        <v>159</v>
      </c>
      <c r="AN22" s="463"/>
      <c r="AO22" s="463"/>
      <c r="AP22" s="463"/>
      <c r="AQ22" s="463"/>
      <c r="AR22" s="464"/>
      <c r="AS22" s="468" t="s">
        <v>156</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160</v>
      </c>
      <c r="AZ23" s="438"/>
      <c r="BA23" s="438"/>
      <c r="BB23" s="438"/>
      <c r="BC23" s="438"/>
      <c r="BD23" s="438"/>
      <c r="BE23" s="438"/>
      <c r="BF23" s="438"/>
      <c r="BG23" s="438"/>
      <c r="BH23" s="438"/>
      <c r="BI23" s="438"/>
      <c r="BJ23" s="438"/>
      <c r="BK23" s="438"/>
      <c r="BL23" s="438"/>
      <c r="BM23" s="439"/>
      <c r="BN23" s="445">
        <v>11798441</v>
      </c>
      <c r="BO23" s="446"/>
      <c r="BP23" s="446"/>
      <c r="BQ23" s="446"/>
      <c r="BR23" s="446"/>
      <c r="BS23" s="446"/>
      <c r="BT23" s="446"/>
      <c r="BU23" s="447"/>
      <c r="BV23" s="445">
        <v>11372032</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161</v>
      </c>
      <c r="F24" s="419"/>
      <c r="G24" s="419"/>
      <c r="H24" s="419"/>
      <c r="I24" s="419"/>
      <c r="J24" s="419"/>
      <c r="K24" s="420"/>
      <c r="L24" s="421">
        <v>1</v>
      </c>
      <c r="M24" s="422"/>
      <c r="N24" s="422"/>
      <c r="O24" s="422"/>
      <c r="P24" s="423"/>
      <c r="Q24" s="421">
        <v>8100</v>
      </c>
      <c r="R24" s="422"/>
      <c r="S24" s="422"/>
      <c r="T24" s="422"/>
      <c r="U24" s="422"/>
      <c r="V24" s="423"/>
      <c r="W24" s="487"/>
      <c r="X24" s="478"/>
      <c r="Y24" s="479"/>
      <c r="Z24" s="418" t="s">
        <v>162</v>
      </c>
      <c r="AA24" s="419"/>
      <c r="AB24" s="419"/>
      <c r="AC24" s="419"/>
      <c r="AD24" s="419"/>
      <c r="AE24" s="419"/>
      <c r="AF24" s="419"/>
      <c r="AG24" s="420"/>
      <c r="AH24" s="421">
        <v>308</v>
      </c>
      <c r="AI24" s="422"/>
      <c r="AJ24" s="422"/>
      <c r="AK24" s="422"/>
      <c r="AL24" s="423"/>
      <c r="AM24" s="421">
        <v>912296</v>
      </c>
      <c r="AN24" s="422"/>
      <c r="AO24" s="422"/>
      <c r="AP24" s="422"/>
      <c r="AQ24" s="422"/>
      <c r="AR24" s="423"/>
      <c r="AS24" s="421">
        <v>2962</v>
      </c>
      <c r="AT24" s="422"/>
      <c r="AU24" s="422"/>
      <c r="AV24" s="422"/>
      <c r="AW24" s="422"/>
      <c r="AX24" s="424"/>
      <c r="AY24" s="412" t="s">
        <v>163</v>
      </c>
      <c r="AZ24" s="413"/>
      <c r="BA24" s="413"/>
      <c r="BB24" s="413"/>
      <c r="BC24" s="413"/>
      <c r="BD24" s="413"/>
      <c r="BE24" s="413"/>
      <c r="BF24" s="413"/>
      <c r="BG24" s="413"/>
      <c r="BH24" s="413"/>
      <c r="BI24" s="413"/>
      <c r="BJ24" s="413"/>
      <c r="BK24" s="413"/>
      <c r="BL24" s="413"/>
      <c r="BM24" s="414"/>
      <c r="BN24" s="445">
        <v>9503141</v>
      </c>
      <c r="BO24" s="446"/>
      <c r="BP24" s="446"/>
      <c r="BQ24" s="446"/>
      <c r="BR24" s="446"/>
      <c r="BS24" s="446"/>
      <c r="BT24" s="446"/>
      <c r="BU24" s="447"/>
      <c r="BV24" s="445">
        <v>9513162</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164</v>
      </c>
      <c r="F25" s="419"/>
      <c r="G25" s="419"/>
      <c r="H25" s="419"/>
      <c r="I25" s="419"/>
      <c r="J25" s="419"/>
      <c r="K25" s="420"/>
      <c r="L25" s="421">
        <v>1</v>
      </c>
      <c r="M25" s="422"/>
      <c r="N25" s="422"/>
      <c r="O25" s="422"/>
      <c r="P25" s="423"/>
      <c r="Q25" s="421">
        <v>6860</v>
      </c>
      <c r="R25" s="422"/>
      <c r="S25" s="422"/>
      <c r="T25" s="422"/>
      <c r="U25" s="422"/>
      <c r="V25" s="423"/>
      <c r="W25" s="487"/>
      <c r="X25" s="478"/>
      <c r="Y25" s="479"/>
      <c r="Z25" s="418" t="s">
        <v>165</v>
      </c>
      <c r="AA25" s="419"/>
      <c r="AB25" s="419"/>
      <c r="AC25" s="419"/>
      <c r="AD25" s="419"/>
      <c r="AE25" s="419"/>
      <c r="AF25" s="419"/>
      <c r="AG25" s="420"/>
      <c r="AH25" s="421" t="s">
        <v>129</v>
      </c>
      <c r="AI25" s="422"/>
      <c r="AJ25" s="422"/>
      <c r="AK25" s="422"/>
      <c r="AL25" s="423"/>
      <c r="AM25" s="421" t="s">
        <v>129</v>
      </c>
      <c r="AN25" s="422"/>
      <c r="AO25" s="422"/>
      <c r="AP25" s="422"/>
      <c r="AQ25" s="422"/>
      <c r="AR25" s="423"/>
      <c r="AS25" s="421" t="s">
        <v>129</v>
      </c>
      <c r="AT25" s="422"/>
      <c r="AU25" s="422"/>
      <c r="AV25" s="422"/>
      <c r="AW25" s="422"/>
      <c r="AX25" s="424"/>
      <c r="AY25" s="437" t="s">
        <v>166</v>
      </c>
      <c r="AZ25" s="438"/>
      <c r="BA25" s="438"/>
      <c r="BB25" s="438"/>
      <c r="BC25" s="438"/>
      <c r="BD25" s="438"/>
      <c r="BE25" s="438"/>
      <c r="BF25" s="438"/>
      <c r="BG25" s="438"/>
      <c r="BH25" s="438"/>
      <c r="BI25" s="438"/>
      <c r="BJ25" s="438"/>
      <c r="BK25" s="438"/>
      <c r="BL25" s="438"/>
      <c r="BM25" s="439"/>
      <c r="BN25" s="440">
        <v>3139507</v>
      </c>
      <c r="BO25" s="441"/>
      <c r="BP25" s="441"/>
      <c r="BQ25" s="441"/>
      <c r="BR25" s="441"/>
      <c r="BS25" s="441"/>
      <c r="BT25" s="441"/>
      <c r="BU25" s="442"/>
      <c r="BV25" s="440">
        <v>740133</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167</v>
      </c>
      <c r="F26" s="419"/>
      <c r="G26" s="419"/>
      <c r="H26" s="419"/>
      <c r="I26" s="419"/>
      <c r="J26" s="419"/>
      <c r="K26" s="420"/>
      <c r="L26" s="421">
        <v>1</v>
      </c>
      <c r="M26" s="422"/>
      <c r="N26" s="422"/>
      <c r="O26" s="422"/>
      <c r="P26" s="423"/>
      <c r="Q26" s="421">
        <v>6410</v>
      </c>
      <c r="R26" s="422"/>
      <c r="S26" s="422"/>
      <c r="T26" s="422"/>
      <c r="U26" s="422"/>
      <c r="V26" s="423"/>
      <c r="W26" s="487"/>
      <c r="X26" s="478"/>
      <c r="Y26" s="479"/>
      <c r="Z26" s="418" t="s">
        <v>168</v>
      </c>
      <c r="AA26" s="500"/>
      <c r="AB26" s="500"/>
      <c r="AC26" s="500"/>
      <c r="AD26" s="500"/>
      <c r="AE26" s="500"/>
      <c r="AF26" s="500"/>
      <c r="AG26" s="501"/>
      <c r="AH26" s="421">
        <v>19</v>
      </c>
      <c r="AI26" s="422"/>
      <c r="AJ26" s="422"/>
      <c r="AK26" s="422"/>
      <c r="AL26" s="423"/>
      <c r="AM26" s="421">
        <v>48298</v>
      </c>
      <c r="AN26" s="422"/>
      <c r="AO26" s="422"/>
      <c r="AP26" s="422"/>
      <c r="AQ26" s="422"/>
      <c r="AR26" s="423"/>
      <c r="AS26" s="421">
        <v>2542</v>
      </c>
      <c r="AT26" s="422"/>
      <c r="AU26" s="422"/>
      <c r="AV26" s="422"/>
      <c r="AW26" s="422"/>
      <c r="AX26" s="424"/>
      <c r="AY26" s="454" t="s">
        <v>169</v>
      </c>
      <c r="AZ26" s="455"/>
      <c r="BA26" s="455"/>
      <c r="BB26" s="455"/>
      <c r="BC26" s="455"/>
      <c r="BD26" s="455"/>
      <c r="BE26" s="455"/>
      <c r="BF26" s="455"/>
      <c r="BG26" s="455"/>
      <c r="BH26" s="455"/>
      <c r="BI26" s="455"/>
      <c r="BJ26" s="455"/>
      <c r="BK26" s="455"/>
      <c r="BL26" s="455"/>
      <c r="BM26" s="456"/>
      <c r="BN26" s="445" t="s">
        <v>129</v>
      </c>
      <c r="BO26" s="446"/>
      <c r="BP26" s="446"/>
      <c r="BQ26" s="446"/>
      <c r="BR26" s="446"/>
      <c r="BS26" s="446"/>
      <c r="BT26" s="446"/>
      <c r="BU26" s="447"/>
      <c r="BV26" s="445" t="s">
        <v>129</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170</v>
      </c>
      <c r="F27" s="419"/>
      <c r="G27" s="419"/>
      <c r="H27" s="419"/>
      <c r="I27" s="419"/>
      <c r="J27" s="419"/>
      <c r="K27" s="420"/>
      <c r="L27" s="421">
        <v>1</v>
      </c>
      <c r="M27" s="422"/>
      <c r="N27" s="422"/>
      <c r="O27" s="422"/>
      <c r="P27" s="423"/>
      <c r="Q27" s="421">
        <v>3720</v>
      </c>
      <c r="R27" s="422"/>
      <c r="S27" s="422"/>
      <c r="T27" s="422"/>
      <c r="U27" s="422"/>
      <c r="V27" s="423"/>
      <c r="W27" s="487"/>
      <c r="X27" s="478"/>
      <c r="Y27" s="479"/>
      <c r="Z27" s="418" t="s">
        <v>171</v>
      </c>
      <c r="AA27" s="419"/>
      <c r="AB27" s="419"/>
      <c r="AC27" s="419"/>
      <c r="AD27" s="419"/>
      <c r="AE27" s="419"/>
      <c r="AF27" s="419"/>
      <c r="AG27" s="420"/>
      <c r="AH27" s="421">
        <v>5</v>
      </c>
      <c r="AI27" s="422"/>
      <c r="AJ27" s="422"/>
      <c r="AK27" s="422"/>
      <c r="AL27" s="423"/>
      <c r="AM27" s="421">
        <v>19630</v>
      </c>
      <c r="AN27" s="422"/>
      <c r="AO27" s="422"/>
      <c r="AP27" s="422"/>
      <c r="AQ27" s="422"/>
      <c r="AR27" s="423"/>
      <c r="AS27" s="421">
        <v>3926</v>
      </c>
      <c r="AT27" s="422"/>
      <c r="AU27" s="422"/>
      <c r="AV27" s="422"/>
      <c r="AW27" s="422"/>
      <c r="AX27" s="424"/>
      <c r="AY27" s="451" t="s">
        <v>172</v>
      </c>
      <c r="AZ27" s="452"/>
      <c r="BA27" s="452"/>
      <c r="BB27" s="452"/>
      <c r="BC27" s="452"/>
      <c r="BD27" s="452"/>
      <c r="BE27" s="452"/>
      <c r="BF27" s="452"/>
      <c r="BG27" s="452"/>
      <c r="BH27" s="452"/>
      <c r="BI27" s="452"/>
      <c r="BJ27" s="452"/>
      <c r="BK27" s="452"/>
      <c r="BL27" s="452"/>
      <c r="BM27" s="453"/>
      <c r="BN27" s="448">
        <v>997148</v>
      </c>
      <c r="BO27" s="449"/>
      <c r="BP27" s="449"/>
      <c r="BQ27" s="449"/>
      <c r="BR27" s="449"/>
      <c r="BS27" s="449"/>
      <c r="BT27" s="449"/>
      <c r="BU27" s="450"/>
      <c r="BV27" s="448">
        <v>997148</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173</v>
      </c>
      <c r="F28" s="419"/>
      <c r="G28" s="419"/>
      <c r="H28" s="419"/>
      <c r="I28" s="419"/>
      <c r="J28" s="419"/>
      <c r="K28" s="420"/>
      <c r="L28" s="421">
        <v>1</v>
      </c>
      <c r="M28" s="422"/>
      <c r="N28" s="422"/>
      <c r="O28" s="422"/>
      <c r="P28" s="423"/>
      <c r="Q28" s="421">
        <v>2940</v>
      </c>
      <c r="R28" s="422"/>
      <c r="S28" s="422"/>
      <c r="T28" s="422"/>
      <c r="U28" s="422"/>
      <c r="V28" s="423"/>
      <c r="W28" s="487"/>
      <c r="X28" s="478"/>
      <c r="Y28" s="479"/>
      <c r="Z28" s="418" t="s">
        <v>174</v>
      </c>
      <c r="AA28" s="419"/>
      <c r="AB28" s="419"/>
      <c r="AC28" s="419"/>
      <c r="AD28" s="419"/>
      <c r="AE28" s="419"/>
      <c r="AF28" s="419"/>
      <c r="AG28" s="420"/>
      <c r="AH28" s="421" t="s">
        <v>129</v>
      </c>
      <c r="AI28" s="422"/>
      <c r="AJ28" s="422"/>
      <c r="AK28" s="422"/>
      <c r="AL28" s="423"/>
      <c r="AM28" s="421" t="s">
        <v>129</v>
      </c>
      <c r="AN28" s="422"/>
      <c r="AO28" s="422"/>
      <c r="AP28" s="422"/>
      <c r="AQ28" s="422"/>
      <c r="AR28" s="423"/>
      <c r="AS28" s="421" t="s">
        <v>129</v>
      </c>
      <c r="AT28" s="422"/>
      <c r="AU28" s="422"/>
      <c r="AV28" s="422"/>
      <c r="AW28" s="422"/>
      <c r="AX28" s="424"/>
      <c r="AY28" s="428" t="s">
        <v>175</v>
      </c>
      <c r="AZ28" s="429"/>
      <c r="BA28" s="429"/>
      <c r="BB28" s="430"/>
      <c r="BC28" s="437" t="s">
        <v>42</v>
      </c>
      <c r="BD28" s="438"/>
      <c r="BE28" s="438"/>
      <c r="BF28" s="438"/>
      <c r="BG28" s="438"/>
      <c r="BH28" s="438"/>
      <c r="BI28" s="438"/>
      <c r="BJ28" s="438"/>
      <c r="BK28" s="438"/>
      <c r="BL28" s="438"/>
      <c r="BM28" s="439"/>
      <c r="BN28" s="440">
        <v>1009904</v>
      </c>
      <c r="BO28" s="441"/>
      <c r="BP28" s="441"/>
      <c r="BQ28" s="441"/>
      <c r="BR28" s="441"/>
      <c r="BS28" s="441"/>
      <c r="BT28" s="441"/>
      <c r="BU28" s="442"/>
      <c r="BV28" s="440">
        <v>1052864</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176</v>
      </c>
      <c r="F29" s="419"/>
      <c r="G29" s="419"/>
      <c r="H29" s="419"/>
      <c r="I29" s="419"/>
      <c r="J29" s="419"/>
      <c r="K29" s="420"/>
      <c r="L29" s="421">
        <v>16</v>
      </c>
      <c r="M29" s="422"/>
      <c r="N29" s="422"/>
      <c r="O29" s="422"/>
      <c r="P29" s="423"/>
      <c r="Q29" s="421">
        <v>2660</v>
      </c>
      <c r="R29" s="422"/>
      <c r="S29" s="422"/>
      <c r="T29" s="422"/>
      <c r="U29" s="422"/>
      <c r="V29" s="423"/>
      <c r="W29" s="488"/>
      <c r="X29" s="489"/>
      <c r="Y29" s="490"/>
      <c r="Z29" s="418" t="s">
        <v>177</v>
      </c>
      <c r="AA29" s="419"/>
      <c r="AB29" s="419"/>
      <c r="AC29" s="419"/>
      <c r="AD29" s="419"/>
      <c r="AE29" s="419"/>
      <c r="AF29" s="419"/>
      <c r="AG29" s="420"/>
      <c r="AH29" s="421">
        <v>313</v>
      </c>
      <c r="AI29" s="422"/>
      <c r="AJ29" s="422"/>
      <c r="AK29" s="422"/>
      <c r="AL29" s="423"/>
      <c r="AM29" s="421">
        <v>931926</v>
      </c>
      <c r="AN29" s="422"/>
      <c r="AO29" s="422"/>
      <c r="AP29" s="422"/>
      <c r="AQ29" s="422"/>
      <c r="AR29" s="423"/>
      <c r="AS29" s="421">
        <v>2977</v>
      </c>
      <c r="AT29" s="422"/>
      <c r="AU29" s="422"/>
      <c r="AV29" s="422"/>
      <c r="AW29" s="422"/>
      <c r="AX29" s="424"/>
      <c r="AY29" s="431"/>
      <c r="AZ29" s="432"/>
      <c r="BA29" s="432"/>
      <c r="BB29" s="433"/>
      <c r="BC29" s="425" t="s">
        <v>178</v>
      </c>
      <c r="BD29" s="426"/>
      <c r="BE29" s="426"/>
      <c r="BF29" s="426"/>
      <c r="BG29" s="426"/>
      <c r="BH29" s="426"/>
      <c r="BI29" s="426"/>
      <c r="BJ29" s="426"/>
      <c r="BK29" s="426"/>
      <c r="BL29" s="426"/>
      <c r="BM29" s="427"/>
      <c r="BN29" s="445">
        <v>47502</v>
      </c>
      <c r="BO29" s="446"/>
      <c r="BP29" s="446"/>
      <c r="BQ29" s="446"/>
      <c r="BR29" s="446"/>
      <c r="BS29" s="446"/>
      <c r="BT29" s="446"/>
      <c r="BU29" s="447"/>
      <c r="BV29" s="445">
        <v>47496</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179</v>
      </c>
      <c r="X30" s="498"/>
      <c r="Y30" s="498"/>
      <c r="Z30" s="498"/>
      <c r="AA30" s="498"/>
      <c r="AB30" s="498"/>
      <c r="AC30" s="498"/>
      <c r="AD30" s="498"/>
      <c r="AE30" s="498"/>
      <c r="AF30" s="498"/>
      <c r="AG30" s="499"/>
      <c r="AH30" s="409">
        <v>97.5</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909720</v>
      </c>
      <c r="BO30" s="449"/>
      <c r="BP30" s="449"/>
      <c r="BQ30" s="449"/>
      <c r="BR30" s="449"/>
      <c r="BS30" s="449"/>
      <c r="BT30" s="449"/>
      <c r="BU30" s="450"/>
      <c r="BV30" s="448">
        <v>1133236</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180</v>
      </c>
      <c r="D32" s="193"/>
      <c r="E32" s="193"/>
      <c r="F32" s="190"/>
      <c r="G32" s="190"/>
      <c r="H32" s="190"/>
      <c r="I32" s="190"/>
      <c r="J32" s="190"/>
      <c r="K32" s="190"/>
      <c r="L32" s="190"/>
      <c r="M32" s="190"/>
      <c r="N32" s="190"/>
      <c r="O32" s="190"/>
      <c r="P32" s="190"/>
      <c r="Q32" s="190"/>
      <c r="R32" s="190"/>
      <c r="S32" s="190"/>
      <c r="T32" s="190"/>
      <c r="U32" s="190" t="s">
        <v>181</v>
      </c>
      <c r="V32" s="190"/>
      <c r="W32" s="190"/>
      <c r="X32" s="190"/>
      <c r="Y32" s="190"/>
      <c r="Z32" s="190"/>
      <c r="AA32" s="190"/>
      <c r="AB32" s="190"/>
      <c r="AC32" s="190"/>
      <c r="AD32" s="190"/>
      <c r="AE32" s="190"/>
      <c r="AF32" s="190"/>
      <c r="AG32" s="190"/>
      <c r="AH32" s="190"/>
      <c r="AI32" s="190"/>
      <c r="AJ32" s="190"/>
      <c r="AK32" s="190"/>
      <c r="AL32" s="190"/>
      <c r="AM32" s="194" t="s">
        <v>182</v>
      </c>
      <c r="AN32" s="190"/>
      <c r="AO32" s="190"/>
      <c r="AP32" s="190"/>
      <c r="AQ32" s="190"/>
      <c r="AR32" s="190"/>
      <c r="AS32" s="194"/>
      <c r="AT32" s="194"/>
      <c r="AU32" s="194"/>
      <c r="AV32" s="194"/>
      <c r="AW32" s="194"/>
      <c r="AX32" s="194"/>
      <c r="AY32" s="194"/>
      <c r="AZ32" s="194"/>
      <c r="BA32" s="194"/>
      <c r="BB32" s="190"/>
      <c r="BC32" s="194"/>
      <c r="BD32" s="190"/>
      <c r="BE32" s="194" t="s">
        <v>183</v>
      </c>
      <c r="BF32" s="190"/>
      <c r="BG32" s="190"/>
      <c r="BH32" s="190"/>
      <c r="BI32" s="190"/>
      <c r="BJ32" s="194"/>
      <c r="BK32" s="194"/>
      <c r="BL32" s="194"/>
      <c r="BM32" s="194"/>
      <c r="BN32" s="194"/>
      <c r="BO32" s="194"/>
      <c r="BP32" s="194"/>
      <c r="BQ32" s="194"/>
      <c r="BR32" s="190"/>
      <c r="BS32" s="190"/>
      <c r="BT32" s="190"/>
      <c r="BU32" s="190"/>
      <c r="BV32" s="190"/>
      <c r="BW32" s="190" t="s">
        <v>184</v>
      </c>
      <c r="BX32" s="190"/>
      <c r="BY32" s="190"/>
      <c r="BZ32" s="190"/>
      <c r="CA32" s="190"/>
      <c r="CB32" s="194"/>
      <c r="CC32" s="194"/>
      <c r="CD32" s="194"/>
      <c r="CE32" s="194"/>
      <c r="CF32" s="194"/>
      <c r="CG32" s="194"/>
      <c r="CH32" s="194"/>
      <c r="CI32" s="194"/>
      <c r="CJ32" s="194"/>
      <c r="CK32" s="194"/>
      <c r="CL32" s="194"/>
      <c r="CM32" s="194"/>
      <c r="CN32" s="194"/>
      <c r="CO32" s="194" t="s">
        <v>185</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186</v>
      </c>
      <c r="D33" s="408"/>
      <c r="E33" s="407" t="s">
        <v>187</v>
      </c>
      <c r="F33" s="407"/>
      <c r="G33" s="407"/>
      <c r="H33" s="407"/>
      <c r="I33" s="407"/>
      <c r="J33" s="407"/>
      <c r="K33" s="407"/>
      <c r="L33" s="407"/>
      <c r="M33" s="407"/>
      <c r="N33" s="407"/>
      <c r="O33" s="407"/>
      <c r="P33" s="407"/>
      <c r="Q33" s="407"/>
      <c r="R33" s="407"/>
      <c r="S33" s="407"/>
      <c r="T33" s="195"/>
      <c r="U33" s="408" t="s">
        <v>186</v>
      </c>
      <c r="V33" s="408"/>
      <c r="W33" s="407" t="s">
        <v>187</v>
      </c>
      <c r="X33" s="407"/>
      <c r="Y33" s="407"/>
      <c r="Z33" s="407"/>
      <c r="AA33" s="407"/>
      <c r="AB33" s="407"/>
      <c r="AC33" s="407"/>
      <c r="AD33" s="407"/>
      <c r="AE33" s="407"/>
      <c r="AF33" s="407"/>
      <c r="AG33" s="407"/>
      <c r="AH33" s="407"/>
      <c r="AI33" s="407"/>
      <c r="AJ33" s="407"/>
      <c r="AK33" s="407"/>
      <c r="AL33" s="195"/>
      <c r="AM33" s="408" t="s">
        <v>186</v>
      </c>
      <c r="AN33" s="408"/>
      <c r="AO33" s="407" t="s">
        <v>187</v>
      </c>
      <c r="AP33" s="407"/>
      <c r="AQ33" s="407"/>
      <c r="AR33" s="407"/>
      <c r="AS33" s="407"/>
      <c r="AT33" s="407"/>
      <c r="AU33" s="407"/>
      <c r="AV33" s="407"/>
      <c r="AW33" s="407"/>
      <c r="AX33" s="407"/>
      <c r="AY33" s="407"/>
      <c r="AZ33" s="407"/>
      <c r="BA33" s="407"/>
      <c r="BB33" s="407"/>
      <c r="BC33" s="407"/>
      <c r="BD33" s="196"/>
      <c r="BE33" s="407" t="s">
        <v>188</v>
      </c>
      <c r="BF33" s="407"/>
      <c r="BG33" s="407" t="s">
        <v>189</v>
      </c>
      <c r="BH33" s="407"/>
      <c r="BI33" s="407"/>
      <c r="BJ33" s="407"/>
      <c r="BK33" s="407"/>
      <c r="BL33" s="407"/>
      <c r="BM33" s="407"/>
      <c r="BN33" s="407"/>
      <c r="BO33" s="407"/>
      <c r="BP33" s="407"/>
      <c r="BQ33" s="407"/>
      <c r="BR33" s="407"/>
      <c r="BS33" s="407"/>
      <c r="BT33" s="407"/>
      <c r="BU33" s="407"/>
      <c r="BV33" s="196"/>
      <c r="BW33" s="408" t="s">
        <v>188</v>
      </c>
      <c r="BX33" s="408"/>
      <c r="BY33" s="407" t="s">
        <v>190</v>
      </c>
      <c r="BZ33" s="407"/>
      <c r="CA33" s="407"/>
      <c r="CB33" s="407"/>
      <c r="CC33" s="407"/>
      <c r="CD33" s="407"/>
      <c r="CE33" s="407"/>
      <c r="CF33" s="407"/>
      <c r="CG33" s="407"/>
      <c r="CH33" s="407"/>
      <c r="CI33" s="407"/>
      <c r="CJ33" s="407"/>
      <c r="CK33" s="407"/>
      <c r="CL33" s="407"/>
      <c r="CM33" s="407"/>
      <c r="CN33" s="195"/>
      <c r="CO33" s="408" t="s">
        <v>186</v>
      </c>
      <c r="CP33" s="408"/>
      <c r="CQ33" s="407" t="s">
        <v>191</v>
      </c>
      <c r="CR33" s="407"/>
      <c r="CS33" s="407"/>
      <c r="CT33" s="407"/>
      <c r="CU33" s="407"/>
      <c r="CV33" s="407"/>
      <c r="CW33" s="407"/>
      <c r="CX33" s="407"/>
      <c r="CY33" s="407"/>
      <c r="CZ33" s="407"/>
      <c r="DA33" s="407"/>
      <c r="DB33" s="407"/>
      <c r="DC33" s="407"/>
      <c r="DD33" s="407"/>
      <c r="DE33" s="407"/>
      <c r="DF33" s="195"/>
      <c r="DG33" s="406" t="s">
        <v>192</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5</v>
      </c>
      <c r="AN34" s="404"/>
      <c r="AO34" s="403" t="str">
        <f>IF('各会計、関係団体の財政状況及び健全化判断比率'!B31="","",'各会計、関係団体の財政状況及び健全化判断比率'!B31)</f>
        <v>水道事業会計</v>
      </c>
      <c r="AP34" s="403"/>
      <c r="AQ34" s="403"/>
      <c r="AR34" s="403"/>
      <c r="AS34" s="403"/>
      <c r="AT34" s="403"/>
      <c r="AU34" s="403"/>
      <c r="AV34" s="403"/>
      <c r="AW34" s="403"/>
      <c r="AX34" s="403"/>
      <c r="AY34" s="403"/>
      <c r="AZ34" s="403"/>
      <c r="BA34" s="403"/>
      <c r="BB34" s="403"/>
      <c r="BC34" s="403"/>
      <c r="BD34" s="193"/>
      <c r="BE34" s="404">
        <f>IF(BG34="","",MAX(C34:D43,U34:V43,AM34:AN43)+1)</f>
        <v>6</v>
      </c>
      <c r="BF34" s="404"/>
      <c r="BG34" s="403" t="str">
        <f>IF('各会計、関係団体の財政状況及び健全化判断比率'!B32="","",'各会計、関係団体の財政状況及び健全化判断比率'!B32)</f>
        <v>公共下水道事業特別会計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10</v>
      </c>
      <c r="BX34" s="404"/>
      <c r="BY34" s="403" t="str">
        <f>IF('各会計、関係団体の財政状況及び健全化判断比率'!B68="","",'各会計、関係団体の財政状況及び健全化判断比率'!B68)</f>
        <v>蓮田白岡衛生組合</v>
      </c>
      <c r="BZ34" s="403"/>
      <c r="CA34" s="403"/>
      <c r="CB34" s="403"/>
      <c r="CC34" s="403"/>
      <c r="CD34" s="403"/>
      <c r="CE34" s="403"/>
      <c r="CF34" s="403"/>
      <c r="CG34" s="403"/>
      <c r="CH34" s="403"/>
      <c r="CI34" s="403"/>
      <c r="CJ34" s="403"/>
      <c r="CK34" s="403"/>
      <c r="CL34" s="403"/>
      <c r="CM34" s="403"/>
      <c r="CN34" s="193"/>
      <c r="CO34" s="404">
        <f>IF(CQ34="","",MAX(C34:D43,U34:V43,AM34:AN43,BE34:BF43,BW34:BX43)+1)</f>
        <v>18</v>
      </c>
      <c r="CP34" s="404"/>
      <c r="CQ34" s="403" t="str">
        <f>IF('各会計、関係団体の財政状況及び健全化判断比率'!BS7="","",'各会計、関係団体の財政状況及び健全化判断比率'!BS7)</f>
        <v>白岡市土地開発公社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v>
      </c>
      <c r="DH34" s="405"/>
      <c r="DI34" s="197"/>
      <c r="DJ34" s="165"/>
      <c r="DK34" s="165"/>
      <c r="DL34" s="165"/>
      <c r="DM34" s="165"/>
      <c r="DN34" s="165"/>
      <c r="DO34" s="165"/>
    </row>
    <row r="35" spans="1:119" ht="32.25" customHeight="1">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7</v>
      </c>
      <c r="BF35" s="404"/>
      <c r="BG35" s="403" t="str">
        <f>IF('各会計、関係団体の財政状況及び健全化判断比率'!B33="","",'各会計、関係団体の財政状況及び健全化判断比率'!B33)</f>
        <v>農業集落排水事業特別会計</v>
      </c>
      <c r="BH35" s="403"/>
      <c r="BI35" s="403"/>
      <c r="BJ35" s="403"/>
      <c r="BK35" s="403"/>
      <c r="BL35" s="403"/>
      <c r="BM35" s="403"/>
      <c r="BN35" s="403"/>
      <c r="BO35" s="403"/>
      <c r="BP35" s="403"/>
      <c r="BQ35" s="403"/>
      <c r="BR35" s="403"/>
      <c r="BS35" s="403"/>
      <c r="BT35" s="403"/>
      <c r="BU35" s="403"/>
      <c r="BV35" s="193"/>
      <c r="BW35" s="404">
        <f t="shared" ref="BW35:BW43" si="2">IF(BY35="","",BW34+1)</f>
        <v>11</v>
      </c>
      <c r="BX35" s="404"/>
      <c r="BY35" s="403" t="str">
        <f>IF('各会計、関係団体の財政状況及び健全化判断比率'!B69="","",'各会計、関係団体の財政状況及び健全化判断比率'!B69)</f>
        <v>埼葛斎場組合</v>
      </c>
      <c r="BZ35" s="403"/>
      <c r="CA35" s="403"/>
      <c r="CB35" s="403"/>
      <c r="CC35" s="403"/>
      <c r="CD35" s="403"/>
      <c r="CE35" s="403"/>
      <c r="CF35" s="403"/>
      <c r="CG35" s="403"/>
      <c r="CH35" s="403"/>
      <c r="CI35" s="403"/>
      <c r="CJ35" s="403"/>
      <c r="CK35" s="403"/>
      <c r="CL35" s="403"/>
      <c r="CM35" s="403"/>
      <c r="CN35" s="193"/>
      <c r="CO35" s="404">
        <f t="shared" ref="CO35:CO43" si="3">IF(CQ35="","",CO34+1)</f>
        <v>19</v>
      </c>
      <c r="CP35" s="404"/>
      <c r="CQ35" s="403" t="str">
        <f>IF('各会計、関係団体の財政状況及び健全化判断比率'!BS8="","",'各会計、関係団体の財政状況及び健全化判断比率'!BS8)</f>
        <v>しらおか味彩センター</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f t="shared" si="1"/>
        <v>8</v>
      </c>
      <c r="BF36" s="404"/>
      <c r="BG36" s="403" t="str">
        <f>IF('各会計、関係団体の財政状況及び健全化判断比率'!B34="","",'各会計、関係団体の財政状況及び健全化判断比率'!B34)</f>
        <v>野牛・高岩土地区画整理事業特別会計</v>
      </c>
      <c r="BH36" s="403"/>
      <c r="BI36" s="403"/>
      <c r="BJ36" s="403"/>
      <c r="BK36" s="403"/>
      <c r="BL36" s="403"/>
      <c r="BM36" s="403"/>
      <c r="BN36" s="403"/>
      <c r="BO36" s="403"/>
      <c r="BP36" s="403"/>
      <c r="BQ36" s="403"/>
      <c r="BR36" s="403"/>
      <c r="BS36" s="403"/>
      <c r="BT36" s="403"/>
      <c r="BU36" s="403"/>
      <c r="BV36" s="193"/>
      <c r="BW36" s="404">
        <f t="shared" si="2"/>
        <v>12</v>
      </c>
      <c r="BX36" s="404"/>
      <c r="BY36" s="403" t="str">
        <f>IF('各会計、関係団体の財政状況及び健全化判断比率'!B70="","",'各会計、関係団体の財政状況及び健全化判断比率'!B70)</f>
        <v>埼玉東部消防組合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f t="shared" si="1"/>
        <v>9</v>
      </c>
      <c r="BF37" s="404"/>
      <c r="BG37" s="403" t="str">
        <f>IF('各会計、関係団体の財政状況及び健全化判断比率'!B35="","",'各会計、関係団体の財政状況及び健全化判断比率'!B35)</f>
        <v>白岡駅東部中央土地区画整理事業特別会計</v>
      </c>
      <c r="BH37" s="403"/>
      <c r="BI37" s="403"/>
      <c r="BJ37" s="403"/>
      <c r="BK37" s="403"/>
      <c r="BL37" s="403"/>
      <c r="BM37" s="403"/>
      <c r="BN37" s="403"/>
      <c r="BO37" s="403"/>
      <c r="BP37" s="403"/>
      <c r="BQ37" s="403"/>
      <c r="BR37" s="403"/>
      <c r="BS37" s="403"/>
      <c r="BT37" s="403"/>
      <c r="BU37" s="403"/>
      <c r="BV37" s="193"/>
      <c r="BW37" s="404">
        <f t="shared" si="2"/>
        <v>13</v>
      </c>
      <c r="BX37" s="404"/>
      <c r="BY37" s="403" t="str">
        <f>IF('各会計、関係団体の財政状況及び健全化判断比率'!B71="","",'各会計、関係団体の財政状況及び健全化判断比率'!B71)</f>
        <v>埼玉県後期高齢者医療広域連合（一般会計）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14</v>
      </c>
      <c r="BX38" s="404"/>
      <c r="BY38" s="403" t="str">
        <f>IF('各会計、関係団体の財政状況及び健全化判断比率'!B72="","",'各会計、関係団体の財政状況及び健全化判断比率'!B72)</f>
        <v>埼玉県後期高齢者医療広域連合（特別会計）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15</v>
      </c>
      <c r="BX39" s="404"/>
      <c r="BY39" s="403" t="str">
        <f>IF('各会計、関係団体の財政状況及び健全化判断比率'!B73="","",'各会計、関係団体の財政状況及び健全化判断比率'!B73)</f>
        <v>埼玉県市長村総合事務組合（一般会計）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16</v>
      </c>
      <c r="BX40" s="404"/>
      <c r="BY40" s="403" t="str">
        <f>IF('各会計、関係団体の財政状況及び健全化判断比率'!B74="","",'各会計、関係団体の財政状況及び健全化判断比率'!B74)</f>
        <v>埼玉県市町村総合事務組合（交通災害特別会計）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17</v>
      </c>
      <c r="BX41" s="404"/>
      <c r="BY41" s="403" t="str">
        <f>IF('各会計、関係団体の財政状況及び健全化判断比率'!B75="","",'各会計、関係団体の財政状況及び健全化判断比率'!B75)</f>
        <v>彩の国さいたま人づくり広域連合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193</v>
      </c>
      <c r="C46" s="165"/>
      <c r="D46" s="165"/>
      <c r="E46" s="165" t="s">
        <v>194</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195</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196</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197</v>
      </c>
    </row>
    <row r="50" spans="5:5">
      <c r="E50" s="167" t="s">
        <v>198</v>
      </c>
    </row>
    <row r="51" spans="5:5">
      <c r="E51" s="167" t="s">
        <v>199</v>
      </c>
    </row>
    <row r="52" spans="5:5">
      <c r="E52" s="167" t="s">
        <v>200</v>
      </c>
    </row>
    <row r="53" spans="5:5">
      <c r="E53" s="167" t="s">
        <v>201</v>
      </c>
    </row>
    <row r="54" spans="5:5"/>
    <row r="55" spans="5:5"/>
    <row r="56" spans="5:5"/>
    <row r="57" spans="5:5" hidden="1"/>
    <row r="58" spans="5:5" hidden="1"/>
    <row r="59" spans="5:5" hidden="1"/>
  </sheetData>
  <sheetProtection algorithmName="SHA-512" hashValue="aL6EyOIxsy3KS2yrBTiDKumQzg2znPMGSkXiiQAXZSsoEkOwORnRpbiQGi4b3ewVpHMGcsTvMEiIa0uJbmq/Kg==" saltValue="R8i3jeCMNYiLs1j2ztlHq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202</v>
      </c>
      <c r="DI1" s="774"/>
      <c r="DJ1" s="774"/>
      <c r="DK1" s="774"/>
      <c r="DL1" s="774"/>
      <c r="DM1" s="774"/>
      <c r="DN1" s="775"/>
      <c r="DO1" s="205"/>
      <c r="DP1" s="773" t="s">
        <v>203</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204</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205</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206</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207</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208</v>
      </c>
      <c r="S4" s="716"/>
      <c r="T4" s="716"/>
      <c r="U4" s="716"/>
      <c r="V4" s="716"/>
      <c r="W4" s="716"/>
      <c r="X4" s="716"/>
      <c r="Y4" s="717"/>
      <c r="Z4" s="715" t="s">
        <v>209</v>
      </c>
      <c r="AA4" s="716"/>
      <c r="AB4" s="716"/>
      <c r="AC4" s="717"/>
      <c r="AD4" s="715" t="s">
        <v>210</v>
      </c>
      <c r="AE4" s="716"/>
      <c r="AF4" s="716"/>
      <c r="AG4" s="716"/>
      <c r="AH4" s="716"/>
      <c r="AI4" s="716"/>
      <c r="AJ4" s="716"/>
      <c r="AK4" s="717"/>
      <c r="AL4" s="715" t="s">
        <v>209</v>
      </c>
      <c r="AM4" s="716"/>
      <c r="AN4" s="716"/>
      <c r="AO4" s="717"/>
      <c r="AP4" s="776" t="s">
        <v>211</v>
      </c>
      <c r="AQ4" s="776"/>
      <c r="AR4" s="776"/>
      <c r="AS4" s="776"/>
      <c r="AT4" s="776"/>
      <c r="AU4" s="776"/>
      <c r="AV4" s="776"/>
      <c r="AW4" s="776"/>
      <c r="AX4" s="776"/>
      <c r="AY4" s="776"/>
      <c r="AZ4" s="776"/>
      <c r="BA4" s="776"/>
      <c r="BB4" s="776"/>
      <c r="BC4" s="776"/>
      <c r="BD4" s="776"/>
      <c r="BE4" s="776"/>
      <c r="BF4" s="776"/>
      <c r="BG4" s="776" t="s">
        <v>212</v>
      </c>
      <c r="BH4" s="776"/>
      <c r="BI4" s="776"/>
      <c r="BJ4" s="776"/>
      <c r="BK4" s="776"/>
      <c r="BL4" s="776"/>
      <c r="BM4" s="776"/>
      <c r="BN4" s="776"/>
      <c r="BO4" s="776" t="s">
        <v>209</v>
      </c>
      <c r="BP4" s="776"/>
      <c r="BQ4" s="776"/>
      <c r="BR4" s="776"/>
      <c r="BS4" s="776" t="s">
        <v>213</v>
      </c>
      <c r="BT4" s="776"/>
      <c r="BU4" s="776"/>
      <c r="BV4" s="776"/>
      <c r="BW4" s="776"/>
      <c r="BX4" s="776"/>
      <c r="BY4" s="776"/>
      <c r="BZ4" s="776"/>
      <c r="CA4" s="776"/>
      <c r="CB4" s="776"/>
      <c r="CD4" s="758" t="s">
        <v>214</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215</v>
      </c>
      <c r="C5" s="741"/>
      <c r="D5" s="741"/>
      <c r="E5" s="741"/>
      <c r="F5" s="741"/>
      <c r="G5" s="741"/>
      <c r="H5" s="741"/>
      <c r="I5" s="741"/>
      <c r="J5" s="741"/>
      <c r="K5" s="741"/>
      <c r="L5" s="741"/>
      <c r="M5" s="741"/>
      <c r="N5" s="741"/>
      <c r="O5" s="741"/>
      <c r="P5" s="741"/>
      <c r="Q5" s="742"/>
      <c r="R5" s="706">
        <v>7270207</v>
      </c>
      <c r="S5" s="707"/>
      <c r="T5" s="707"/>
      <c r="U5" s="707"/>
      <c r="V5" s="707"/>
      <c r="W5" s="707"/>
      <c r="X5" s="707"/>
      <c r="Y5" s="753"/>
      <c r="Z5" s="771">
        <v>46.9</v>
      </c>
      <c r="AA5" s="771"/>
      <c r="AB5" s="771"/>
      <c r="AC5" s="771"/>
      <c r="AD5" s="772">
        <v>7102677</v>
      </c>
      <c r="AE5" s="772"/>
      <c r="AF5" s="772"/>
      <c r="AG5" s="772"/>
      <c r="AH5" s="772"/>
      <c r="AI5" s="772"/>
      <c r="AJ5" s="772"/>
      <c r="AK5" s="772"/>
      <c r="AL5" s="754">
        <v>76.599999999999994</v>
      </c>
      <c r="AM5" s="723"/>
      <c r="AN5" s="723"/>
      <c r="AO5" s="755"/>
      <c r="AP5" s="740" t="s">
        <v>216</v>
      </c>
      <c r="AQ5" s="741"/>
      <c r="AR5" s="741"/>
      <c r="AS5" s="741"/>
      <c r="AT5" s="741"/>
      <c r="AU5" s="741"/>
      <c r="AV5" s="741"/>
      <c r="AW5" s="741"/>
      <c r="AX5" s="741"/>
      <c r="AY5" s="741"/>
      <c r="AZ5" s="741"/>
      <c r="BA5" s="741"/>
      <c r="BB5" s="741"/>
      <c r="BC5" s="741"/>
      <c r="BD5" s="741"/>
      <c r="BE5" s="741"/>
      <c r="BF5" s="742"/>
      <c r="BG5" s="641">
        <v>7102677</v>
      </c>
      <c r="BH5" s="644"/>
      <c r="BI5" s="644"/>
      <c r="BJ5" s="644"/>
      <c r="BK5" s="644"/>
      <c r="BL5" s="644"/>
      <c r="BM5" s="644"/>
      <c r="BN5" s="645"/>
      <c r="BO5" s="703">
        <v>97.7</v>
      </c>
      <c r="BP5" s="703"/>
      <c r="BQ5" s="703"/>
      <c r="BR5" s="703"/>
      <c r="BS5" s="704">
        <v>21945</v>
      </c>
      <c r="BT5" s="704"/>
      <c r="BU5" s="704"/>
      <c r="BV5" s="704"/>
      <c r="BW5" s="704"/>
      <c r="BX5" s="704"/>
      <c r="BY5" s="704"/>
      <c r="BZ5" s="704"/>
      <c r="CA5" s="704"/>
      <c r="CB5" s="745"/>
      <c r="CD5" s="758" t="s">
        <v>211</v>
      </c>
      <c r="CE5" s="759"/>
      <c r="CF5" s="759"/>
      <c r="CG5" s="759"/>
      <c r="CH5" s="759"/>
      <c r="CI5" s="759"/>
      <c r="CJ5" s="759"/>
      <c r="CK5" s="759"/>
      <c r="CL5" s="759"/>
      <c r="CM5" s="759"/>
      <c r="CN5" s="759"/>
      <c r="CO5" s="759"/>
      <c r="CP5" s="759"/>
      <c r="CQ5" s="760"/>
      <c r="CR5" s="758" t="s">
        <v>217</v>
      </c>
      <c r="CS5" s="759"/>
      <c r="CT5" s="759"/>
      <c r="CU5" s="759"/>
      <c r="CV5" s="759"/>
      <c r="CW5" s="759"/>
      <c r="CX5" s="759"/>
      <c r="CY5" s="760"/>
      <c r="CZ5" s="758" t="s">
        <v>209</v>
      </c>
      <c r="DA5" s="759"/>
      <c r="DB5" s="759"/>
      <c r="DC5" s="760"/>
      <c r="DD5" s="758" t="s">
        <v>218</v>
      </c>
      <c r="DE5" s="759"/>
      <c r="DF5" s="759"/>
      <c r="DG5" s="759"/>
      <c r="DH5" s="759"/>
      <c r="DI5" s="759"/>
      <c r="DJ5" s="759"/>
      <c r="DK5" s="759"/>
      <c r="DL5" s="759"/>
      <c r="DM5" s="759"/>
      <c r="DN5" s="759"/>
      <c r="DO5" s="759"/>
      <c r="DP5" s="760"/>
      <c r="DQ5" s="758" t="s">
        <v>219</v>
      </c>
      <c r="DR5" s="759"/>
      <c r="DS5" s="759"/>
      <c r="DT5" s="759"/>
      <c r="DU5" s="759"/>
      <c r="DV5" s="759"/>
      <c r="DW5" s="759"/>
      <c r="DX5" s="759"/>
      <c r="DY5" s="759"/>
      <c r="DZ5" s="759"/>
      <c r="EA5" s="759"/>
      <c r="EB5" s="759"/>
      <c r="EC5" s="760"/>
    </row>
    <row r="6" spans="2:143" ht="11.25" customHeight="1">
      <c r="B6" s="638" t="s">
        <v>220</v>
      </c>
      <c r="C6" s="639"/>
      <c r="D6" s="639"/>
      <c r="E6" s="639"/>
      <c r="F6" s="639"/>
      <c r="G6" s="639"/>
      <c r="H6" s="639"/>
      <c r="I6" s="639"/>
      <c r="J6" s="639"/>
      <c r="K6" s="639"/>
      <c r="L6" s="639"/>
      <c r="M6" s="639"/>
      <c r="N6" s="639"/>
      <c r="O6" s="639"/>
      <c r="P6" s="639"/>
      <c r="Q6" s="640"/>
      <c r="R6" s="641">
        <v>142425</v>
      </c>
      <c r="S6" s="644"/>
      <c r="T6" s="644"/>
      <c r="U6" s="644"/>
      <c r="V6" s="644"/>
      <c r="W6" s="644"/>
      <c r="X6" s="644"/>
      <c r="Y6" s="645"/>
      <c r="Z6" s="703">
        <v>0.9</v>
      </c>
      <c r="AA6" s="703"/>
      <c r="AB6" s="703"/>
      <c r="AC6" s="703"/>
      <c r="AD6" s="704">
        <v>142425</v>
      </c>
      <c r="AE6" s="704"/>
      <c r="AF6" s="704"/>
      <c r="AG6" s="704"/>
      <c r="AH6" s="704"/>
      <c r="AI6" s="704"/>
      <c r="AJ6" s="704"/>
      <c r="AK6" s="704"/>
      <c r="AL6" s="646">
        <v>1.5</v>
      </c>
      <c r="AM6" s="647"/>
      <c r="AN6" s="647"/>
      <c r="AO6" s="705"/>
      <c r="AP6" s="638" t="s">
        <v>221</v>
      </c>
      <c r="AQ6" s="639"/>
      <c r="AR6" s="639"/>
      <c r="AS6" s="639"/>
      <c r="AT6" s="639"/>
      <c r="AU6" s="639"/>
      <c r="AV6" s="639"/>
      <c r="AW6" s="639"/>
      <c r="AX6" s="639"/>
      <c r="AY6" s="639"/>
      <c r="AZ6" s="639"/>
      <c r="BA6" s="639"/>
      <c r="BB6" s="639"/>
      <c r="BC6" s="639"/>
      <c r="BD6" s="639"/>
      <c r="BE6" s="639"/>
      <c r="BF6" s="640"/>
      <c r="BG6" s="641">
        <v>7102677</v>
      </c>
      <c r="BH6" s="644"/>
      <c r="BI6" s="644"/>
      <c r="BJ6" s="644"/>
      <c r="BK6" s="644"/>
      <c r="BL6" s="644"/>
      <c r="BM6" s="644"/>
      <c r="BN6" s="645"/>
      <c r="BO6" s="703">
        <v>97.7</v>
      </c>
      <c r="BP6" s="703"/>
      <c r="BQ6" s="703"/>
      <c r="BR6" s="703"/>
      <c r="BS6" s="704">
        <v>21945</v>
      </c>
      <c r="BT6" s="704"/>
      <c r="BU6" s="704"/>
      <c r="BV6" s="704"/>
      <c r="BW6" s="704"/>
      <c r="BX6" s="704"/>
      <c r="BY6" s="704"/>
      <c r="BZ6" s="704"/>
      <c r="CA6" s="704"/>
      <c r="CB6" s="745"/>
      <c r="CD6" s="712" t="s">
        <v>222</v>
      </c>
      <c r="CE6" s="713"/>
      <c r="CF6" s="713"/>
      <c r="CG6" s="713"/>
      <c r="CH6" s="713"/>
      <c r="CI6" s="713"/>
      <c r="CJ6" s="713"/>
      <c r="CK6" s="713"/>
      <c r="CL6" s="713"/>
      <c r="CM6" s="713"/>
      <c r="CN6" s="713"/>
      <c r="CO6" s="713"/>
      <c r="CP6" s="713"/>
      <c r="CQ6" s="714"/>
      <c r="CR6" s="641">
        <v>155250</v>
      </c>
      <c r="CS6" s="644"/>
      <c r="CT6" s="644"/>
      <c r="CU6" s="644"/>
      <c r="CV6" s="644"/>
      <c r="CW6" s="644"/>
      <c r="CX6" s="644"/>
      <c r="CY6" s="645"/>
      <c r="CZ6" s="754">
        <v>1.1000000000000001</v>
      </c>
      <c r="DA6" s="723"/>
      <c r="DB6" s="723"/>
      <c r="DC6" s="757"/>
      <c r="DD6" s="649" t="s">
        <v>120</v>
      </c>
      <c r="DE6" s="644"/>
      <c r="DF6" s="644"/>
      <c r="DG6" s="644"/>
      <c r="DH6" s="644"/>
      <c r="DI6" s="644"/>
      <c r="DJ6" s="644"/>
      <c r="DK6" s="644"/>
      <c r="DL6" s="644"/>
      <c r="DM6" s="644"/>
      <c r="DN6" s="644"/>
      <c r="DO6" s="644"/>
      <c r="DP6" s="645"/>
      <c r="DQ6" s="649">
        <v>155250</v>
      </c>
      <c r="DR6" s="644"/>
      <c r="DS6" s="644"/>
      <c r="DT6" s="644"/>
      <c r="DU6" s="644"/>
      <c r="DV6" s="644"/>
      <c r="DW6" s="644"/>
      <c r="DX6" s="644"/>
      <c r="DY6" s="644"/>
      <c r="DZ6" s="644"/>
      <c r="EA6" s="644"/>
      <c r="EB6" s="644"/>
      <c r="EC6" s="684"/>
    </row>
    <row r="7" spans="2:143" ht="11.25" customHeight="1">
      <c r="B7" s="638" t="s">
        <v>223</v>
      </c>
      <c r="C7" s="639"/>
      <c r="D7" s="639"/>
      <c r="E7" s="639"/>
      <c r="F7" s="639"/>
      <c r="G7" s="639"/>
      <c r="H7" s="639"/>
      <c r="I7" s="639"/>
      <c r="J7" s="639"/>
      <c r="K7" s="639"/>
      <c r="L7" s="639"/>
      <c r="M7" s="639"/>
      <c r="N7" s="639"/>
      <c r="O7" s="639"/>
      <c r="P7" s="639"/>
      <c r="Q7" s="640"/>
      <c r="R7" s="641">
        <v>11042</v>
      </c>
      <c r="S7" s="644"/>
      <c r="T7" s="644"/>
      <c r="U7" s="644"/>
      <c r="V7" s="644"/>
      <c r="W7" s="644"/>
      <c r="X7" s="644"/>
      <c r="Y7" s="645"/>
      <c r="Z7" s="703">
        <v>0.1</v>
      </c>
      <c r="AA7" s="703"/>
      <c r="AB7" s="703"/>
      <c r="AC7" s="703"/>
      <c r="AD7" s="704">
        <v>11042</v>
      </c>
      <c r="AE7" s="704"/>
      <c r="AF7" s="704"/>
      <c r="AG7" s="704"/>
      <c r="AH7" s="704"/>
      <c r="AI7" s="704"/>
      <c r="AJ7" s="704"/>
      <c r="AK7" s="704"/>
      <c r="AL7" s="646">
        <v>0.1</v>
      </c>
      <c r="AM7" s="647"/>
      <c r="AN7" s="647"/>
      <c r="AO7" s="705"/>
      <c r="AP7" s="638" t="s">
        <v>224</v>
      </c>
      <c r="AQ7" s="639"/>
      <c r="AR7" s="639"/>
      <c r="AS7" s="639"/>
      <c r="AT7" s="639"/>
      <c r="AU7" s="639"/>
      <c r="AV7" s="639"/>
      <c r="AW7" s="639"/>
      <c r="AX7" s="639"/>
      <c r="AY7" s="639"/>
      <c r="AZ7" s="639"/>
      <c r="BA7" s="639"/>
      <c r="BB7" s="639"/>
      <c r="BC7" s="639"/>
      <c r="BD7" s="639"/>
      <c r="BE7" s="639"/>
      <c r="BF7" s="640"/>
      <c r="BG7" s="641">
        <v>3664291</v>
      </c>
      <c r="BH7" s="644"/>
      <c r="BI7" s="644"/>
      <c r="BJ7" s="644"/>
      <c r="BK7" s="644"/>
      <c r="BL7" s="644"/>
      <c r="BM7" s="644"/>
      <c r="BN7" s="645"/>
      <c r="BO7" s="703">
        <v>50.4</v>
      </c>
      <c r="BP7" s="703"/>
      <c r="BQ7" s="703"/>
      <c r="BR7" s="703"/>
      <c r="BS7" s="704">
        <v>21945</v>
      </c>
      <c r="BT7" s="704"/>
      <c r="BU7" s="704"/>
      <c r="BV7" s="704"/>
      <c r="BW7" s="704"/>
      <c r="BX7" s="704"/>
      <c r="BY7" s="704"/>
      <c r="BZ7" s="704"/>
      <c r="CA7" s="704"/>
      <c r="CB7" s="745"/>
      <c r="CD7" s="685" t="s">
        <v>225</v>
      </c>
      <c r="CE7" s="682"/>
      <c r="CF7" s="682"/>
      <c r="CG7" s="682"/>
      <c r="CH7" s="682"/>
      <c r="CI7" s="682"/>
      <c r="CJ7" s="682"/>
      <c r="CK7" s="682"/>
      <c r="CL7" s="682"/>
      <c r="CM7" s="682"/>
      <c r="CN7" s="682"/>
      <c r="CO7" s="682"/>
      <c r="CP7" s="682"/>
      <c r="CQ7" s="683"/>
      <c r="CR7" s="641">
        <v>1792536</v>
      </c>
      <c r="CS7" s="644"/>
      <c r="CT7" s="644"/>
      <c r="CU7" s="644"/>
      <c r="CV7" s="644"/>
      <c r="CW7" s="644"/>
      <c r="CX7" s="644"/>
      <c r="CY7" s="645"/>
      <c r="CZ7" s="703">
        <v>12.2</v>
      </c>
      <c r="DA7" s="703"/>
      <c r="DB7" s="703"/>
      <c r="DC7" s="703"/>
      <c r="DD7" s="649">
        <v>22231</v>
      </c>
      <c r="DE7" s="644"/>
      <c r="DF7" s="644"/>
      <c r="DG7" s="644"/>
      <c r="DH7" s="644"/>
      <c r="DI7" s="644"/>
      <c r="DJ7" s="644"/>
      <c r="DK7" s="644"/>
      <c r="DL7" s="644"/>
      <c r="DM7" s="644"/>
      <c r="DN7" s="644"/>
      <c r="DO7" s="644"/>
      <c r="DP7" s="645"/>
      <c r="DQ7" s="649">
        <v>1614324</v>
      </c>
      <c r="DR7" s="644"/>
      <c r="DS7" s="644"/>
      <c r="DT7" s="644"/>
      <c r="DU7" s="644"/>
      <c r="DV7" s="644"/>
      <c r="DW7" s="644"/>
      <c r="DX7" s="644"/>
      <c r="DY7" s="644"/>
      <c r="DZ7" s="644"/>
      <c r="EA7" s="644"/>
      <c r="EB7" s="644"/>
      <c r="EC7" s="684"/>
    </row>
    <row r="8" spans="2:143" ht="11.25" customHeight="1">
      <c r="B8" s="638" t="s">
        <v>226</v>
      </c>
      <c r="C8" s="639"/>
      <c r="D8" s="639"/>
      <c r="E8" s="639"/>
      <c r="F8" s="639"/>
      <c r="G8" s="639"/>
      <c r="H8" s="639"/>
      <c r="I8" s="639"/>
      <c r="J8" s="639"/>
      <c r="K8" s="639"/>
      <c r="L8" s="639"/>
      <c r="M8" s="639"/>
      <c r="N8" s="639"/>
      <c r="O8" s="639"/>
      <c r="P8" s="639"/>
      <c r="Q8" s="640"/>
      <c r="R8" s="641">
        <v>37986</v>
      </c>
      <c r="S8" s="644"/>
      <c r="T8" s="644"/>
      <c r="U8" s="644"/>
      <c r="V8" s="644"/>
      <c r="W8" s="644"/>
      <c r="X8" s="644"/>
      <c r="Y8" s="645"/>
      <c r="Z8" s="703">
        <v>0.2</v>
      </c>
      <c r="AA8" s="703"/>
      <c r="AB8" s="703"/>
      <c r="AC8" s="703"/>
      <c r="AD8" s="704">
        <v>37986</v>
      </c>
      <c r="AE8" s="704"/>
      <c r="AF8" s="704"/>
      <c r="AG8" s="704"/>
      <c r="AH8" s="704"/>
      <c r="AI8" s="704"/>
      <c r="AJ8" s="704"/>
      <c r="AK8" s="704"/>
      <c r="AL8" s="646">
        <v>0.4</v>
      </c>
      <c r="AM8" s="647"/>
      <c r="AN8" s="647"/>
      <c r="AO8" s="705"/>
      <c r="AP8" s="638" t="s">
        <v>227</v>
      </c>
      <c r="AQ8" s="639"/>
      <c r="AR8" s="639"/>
      <c r="AS8" s="639"/>
      <c r="AT8" s="639"/>
      <c r="AU8" s="639"/>
      <c r="AV8" s="639"/>
      <c r="AW8" s="639"/>
      <c r="AX8" s="639"/>
      <c r="AY8" s="639"/>
      <c r="AZ8" s="639"/>
      <c r="BA8" s="639"/>
      <c r="BB8" s="639"/>
      <c r="BC8" s="639"/>
      <c r="BD8" s="639"/>
      <c r="BE8" s="639"/>
      <c r="BF8" s="640"/>
      <c r="BG8" s="641">
        <v>93182</v>
      </c>
      <c r="BH8" s="644"/>
      <c r="BI8" s="644"/>
      <c r="BJ8" s="644"/>
      <c r="BK8" s="644"/>
      <c r="BL8" s="644"/>
      <c r="BM8" s="644"/>
      <c r="BN8" s="645"/>
      <c r="BO8" s="703">
        <v>1.3</v>
      </c>
      <c r="BP8" s="703"/>
      <c r="BQ8" s="703"/>
      <c r="BR8" s="703"/>
      <c r="BS8" s="649" t="s">
        <v>120</v>
      </c>
      <c r="BT8" s="644"/>
      <c r="BU8" s="644"/>
      <c r="BV8" s="644"/>
      <c r="BW8" s="644"/>
      <c r="BX8" s="644"/>
      <c r="BY8" s="644"/>
      <c r="BZ8" s="644"/>
      <c r="CA8" s="644"/>
      <c r="CB8" s="684"/>
      <c r="CD8" s="685" t="s">
        <v>228</v>
      </c>
      <c r="CE8" s="682"/>
      <c r="CF8" s="682"/>
      <c r="CG8" s="682"/>
      <c r="CH8" s="682"/>
      <c r="CI8" s="682"/>
      <c r="CJ8" s="682"/>
      <c r="CK8" s="682"/>
      <c r="CL8" s="682"/>
      <c r="CM8" s="682"/>
      <c r="CN8" s="682"/>
      <c r="CO8" s="682"/>
      <c r="CP8" s="682"/>
      <c r="CQ8" s="683"/>
      <c r="CR8" s="641">
        <v>5363207</v>
      </c>
      <c r="CS8" s="644"/>
      <c r="CT8" s="644"/>
      <c r="CU8" s="644"/>
      <c r="CV8" s="644"/>
      <c r="CW8" s="644"/>
      <c r="CX8" s="644"/>
      <c r="CY8" s="645"/>
      <c r="CZ8" s="703">
        <v>36.5</v>
      </c>
      <c r="DA8" s="703"/>
      <c r="DB8" s="703"/>
      <c r="DC8" s="703"/>
      <c r="DD8" s="649">
        <v>33166</v>
      </c>
      <c r="DE8" s="644"/>
      <c r="DF8" s="644"/>
      <c r="DG8" s="644"/>
      <c r="DH8" s="644"/>
      <c r="DI8" s="644"/>
      <c r="DJ8" s="644"/>
      <c r="DK8" s="644"/>
      <c r="DL8" s="644"/>
      <c r="DM8" s="644"/>
      <c r="DN8" s="644"/>
      <c r="DO8" s="644"/>
      <c r="DP8" s="645"/>
      <c r="DQ8" s="649">
        <v>2789198</v>
      </c>
      <c r="DR8" s="644"/>
      <c r="DS8" s="644"/>
      <c r="DT8" s="644"/>
      <c r="DU8" s="644"/>
      <c r="DV8" s="644"/>
      <c r="DW8" s="644"/>
      <c r="DX8" s="644"/>
      <c r="DY8" s="644"/>
      <c r="DZ8" s="644"/>
      <c r="EA8" s="644"/>
      <c r="EB8" s="644"/>
      <c r="EC8" s="684"/>
    </row>
    <row r="9" spans="2:143" ht="11.25" customHeight="1">
      <c r="B9" s="638" t="s">
        <v>229</v>
      </c>
      <c r="C9" s="639"/>
      <c r="D9" s="639"/>
      <c r="E9" s="639"/>
      <c r="F9" s="639"/>
      <c r="G9" s="639"/>
      <c r="H9" s="639"/>
      <c r="I9" s="639"/>
      <c r="J9" s="639"/>
      <c r="K9" s="639"/>
      <c r="L9" s="639"/>
      <c r="M9" s="639"/>
      <c r="N9" s="639"/>
      <c r="O9" s="639"/>
      <c r="P9" s="639"/>
      <c r="Q9" s="640"/>
      <c r="R9" s="641">
        <v>41551</v>
      </c>
      <c r="S9" s="644"/>
      <c r="T9" s="644"/>
      <c r="U9" s="644"/>
      <c r="V9" s="644"/>
      <c r="W9" s="644"/>
      <c r="X9" s="644"/>
      <c r="Y9" s="645"/>
      <c r="Z9" s="703">
        <v>0.3</v>
      </c>
      <c r="AA9" s="703"/>
      <c r="AB9" s="703"/>
      <c r="AC9" s="703"/>
      <c r="AD9" s="704">
        <v>41551</v>
      </c>
      <c r="AE9" s="704"/>
      <c r="AF9" s="704"/>
      <c r="AG9" s="704"/>
      <c r="AH9" s="704"/>
      <c r="AI9" s="704"/>
      <c r="AJ9" s="704"/>
      <c r="AK9" s="704"/>
      <c r="AL9" s="646">
        <v>0.4</v>
      </c>
      <c r="AM9" s="647"/>
      <c r="AN9" s="647"/>
      <c r="AO9" s="705"/>
      <c r="AP9" s="638" t="s">
        <v>230</v>
      </c>
      <c r="AQ9" s="639"/>
      <c r="AR9" s="639"/>
      <c r="AS9" s="639"/>
      <c r="AT9" s="639"/>
      <c r="AU9" s="639"/>
      <c r="AV9" s="639"/>
      <c r="AW9" s="639"/>
      <c r="AX9" s="639"/>
      <c r="AY9" s="639"/>
      <c r="AZ9" s="639"/>
      <c r="BA9" s="639"/>
      <c r="BB9" s="639"/>
      <c r="BC9" s="639"/>
      <c r="BD9" s="639"/>
      <c r="BE9" s="639"/>
      <c r="BF9" s="640"/>
      <c r="BG9" s="641">
        <v>3172251</v>
      </c>
      <c r="BH9" s="644"/>
      <c r="BI9" s="644"/>
      <c r="BJ9" s="644"/>
      <c r="BK9" s="644"/>
      <c r="BL9" s="644"/>
      <c r="BM9" s="644"/>
      <c r="BN9" s="645"/>
      <c r="BO9" s="703">
        <v>43.6</v>
      </c>
      <c r="BP9" s="703"/>
      <c r="BQ9" s="703"/>
      <c r="BR9" s="703"/>
      <c r="BS9" s="649" t="s">
        <v>120</v>
      </c>
      <c r="BT9" s="644"/>
      <c r="BU9" s="644"/>
      <c r="BV9" s="644"/>
      <c r="BW9" s="644"/>
      <c r="BX9" s="644"/>
      <c r="BY9" s="644"/>
      <c r="BZ9" s="644"/>
      <c r="CA9" s="644"/>
      <c r="CB9" s="684"/>
      <c r="CD9" s="685" t="s">
        <v>231</v>
      </c>
      <c r="CE9" s="682"/>
      <c r="CF9" s="682"/>
      <c r="CG9" s="682"/>
      <c r="CH9" s="682"/>
      <c r="CI9" s="682"/>
      <c r="CJ9" s="682"/>
      <c r="CK9" s="682"/>
      <c r="CL9" s="682"/>
      <c r="CM9" s="682"/>
      <c r="CN9" s="682"/>
      <c r="CO9" s="682"/>
      <c r="CP9" s="682"/>
      <c r="CQ9" s="683"/>
      <c r="CR9" s="641">
        <v>971848</v>
      </c>
      <c r="CS9" s="644"/>
      <c r="CT9" s="644"/>
      <c r="CU9" s="644"/>
      <c r="CV9" s="644"/>
      <c r="CW9" s="644"/>
      <c r="CX9" s="644"/>
      <c r="CY9" s="645"/>
      <c r="CZ9" s="703">
        <v>6.6</v>
      </c>
      <c r="DA9" s="703"/>
      <c r="DB9" s="703"/>
      <c r="DC9" s="703"/>
      <c r="DD9" s="649">
        <v>7244</v>
      </c>
      <c r="DE9" s="644"/>
      <c r="DF9" s="644"/>
      <c r="DG9" s="644"/>
      <c r="DH9" s="644"/>
      <c r="DI9" s="644"/>
      <c r="DJ9" s="644"/>
      <c r="DK9" s="644"/>
      <c r="DL9" s="644"/>
      <c r="DM9" s="644"/>
      <c r="DN9" s="644"/>
      <c r="DO9" s="644"/>
      <c r="DP9" s="645"/>
      <c r="DQ9" s="649">
        <v>958334</v>
      </c>
      <c r="DR9" s="644"/>
      <c r="DS9" s="644"/>
      <c r="DT9" s="644"/>
      <c r="DU9" s="644"/>
      <c r="DV9" s="644"/>
      <c r="DW9" s="644"/>
      <c r="DX9" s="644"/>
      <c r="DY9" s="644"/>
      <c r="DZ9" s="644"/>
      <c r="EA9" s="644"/>
      <c r="EB9" s="644"/>
      <c r="EC9" s="684"/>
    </row>
    <row r="10" spans="2:143" ht="11.25" customHeight="1">
      <c r="B10" s="638" t="s">
        <v>232</v>
      </c>
      <c r="C10" s="639"/>
      <c r="D10" s="639"/>
      <c r="E10" s="639"/>
      <c r="F10" s="639"/>
      <c r="G10" s="639"/>
      <c r="H10" s="639"/>
      <c r="I10" s="639"/>
      <c r="J10" s="639"/>
      <c r="K10" s="639"/>
      <c r="L10" s="639"/>
      <c r="M10" s="639"/>
      <c r="N10" s="639"/>
      <c r="O10" s="639"/>
      <c r="P10" s="639"/>
      <c r="Q10" s="640"/>
      <c r="R10" s="641" t="s">
        <v>129</v>
      </c>
      <c r="S10" s="644"/>
      <c r="T10" s="644"/>
      <c r="U10" s="644"/>
      <c r="V10" s="644"/>
      <c r="W10" s="644"/>
      <c r="X10" s="644"/>
      <c r="Y10" s="645"/>
      <c r="Z10" s="703" t="s">
        <v>120</v>
      </c>
      <c r="AA10" s="703"/>
      <c r="AB10" s="703"/>
      <c r="AC10" s="703"/>
      <c r="AD10" s="704" t="s">
        <v>129</v>
      </c>
      <c r="AE10" s="704"/>
      <c r="AF10" s="704"/>
      <c r="AG10" s="704"/>
      <c r="AH10" s="704"/>
      <c r="AI10" s="704"/>
      <c r="AJ10" s="704"/>
      <c r="AK10" s="704"/>
      <c r="AL10" s="646" t="s">
        <v>233</v>
      </c>
      <c r="AM10" s="647"/>
      <c r="AN10" s="647"/>
      <c r="AO10" s="705"/>
      <c r="AP10" s="638" t="s">
        <v>234</v>
      </c>
      <c r="AQ10" s="639"/>
      <c r="AR10" s="639"/>
      <c r="AS10" s="639"/>
      <c r="AT10" s="639"/>
      <c r="AU10" s="639"/>
      <c r="AV10" s="639"/>
      <c r="AW10" s="639"/>
      <c r="AX10" s="639"/>
      <c r="AY10" s="639"/>
      <c r="AZ10" s="639"/>
      <c r="BA10" s="639"/>
      <c r="BB10" s="639"/>
      <c r="BC10" s="639"/>
      <c r="BD10" s="639"/>
      <c r="BE10" s="639"/>
      <c r="BF10" s="640"/>
      <c r="BG10" s="641">
        <v>110841</v>
      </c>
      <c r="BH10" s="644"/>
      <c r="BI10" s="644"/>
      <c r="BJ10" s="644"/>
      <c r="BK10" s="644"/>
      <c r="BL10" s="644"/>
      <c r="BM10" s="644"/>
      <c r="BN10" s="645"/>
      <c r="BO10" s="703">
        <v>1.5</v>
      </c>
      <c r="BP10" s="703"/>
      <c r="BQ10" s="703"/>
      <c r="BR10" s="703"/>
      <c r="BS10" s="649" t="s">
        <v>233</v>
      </c>
      <c r="BT10" s="644"/>
      <c r="BU10" s="644"/>
      <c r="BV10" s="644"/>
      <c r="BW10" s="644"/>
      <c r="BX10" s="644"/>
      <c r="BY10" s="644"/>
      <c r="BZ10" s="644"/>
      <c r="CA10" s="644"/>
      <c r="CB10" s="684"/>
      <c r="CD10" s="685" t="s">
        <v>235</v>
      </c>
      <c r="CE10" s="682"/>
      <c r="CF10" s="682"/>
      <c r="CG10" s="682"/>
      <c r="CH10" s="682"/>
      <c r="CI10" s="682"/>
      <c r="CJ10" s="682"/>
      <c r="CK10" s="682"/>
      <c r="CL10" s="682"/>
      <c r="CM10" s="682"/>
      <c r="CN10" s="682"/>
      <c r="CO10" s="682"/>
      <c r="CP10" s="682"/>
      <c r="CQ10" s="683"/>
      <c r="CR10" s="641">
        <v>74468</v>
      </c>
      <c r="CS10" s="644"/>
      <c r="CT10" s="644"/>
      <c r="CU10" s="644"/>
      <c r="CV10" s="644"/>
      <c r="CW10" s="644"/>
      <c r="CX10" s="644"/>
      <c r="CY10" s="645"/>
      <c r="CZ10" s="703">
        <v>0.5</v>
      </c>
      <c r="DA10" s="703"/>
      <c r="DB10" s="703"/>
      <c r="DC10" s="703"/>
      <c r="DD10" s="649" t="s">
        <v>120</v>
      </c>
      <c r="DE10" s="644"/>
      <c r="DF10" s="644"/>
      <c r="DG10" s="644"/>
      <c r="DH10" s="644"/>
      <c r="DI10" s="644"/>
      <c r="DJ10" s="644"/>
      <c r="DK10" s="644"/>
      <c r="DL10" s="644"/>
      <c r="DM10" s="644"/>
      <c r="DN10" s="644"/>
      <c r="DO10" s="644"/>
      <c r="DP10" s="645"/>
      <c r="DQ10" s="649">
        <v>59269</v>
      </c>
      <c r="DR10" s="644"/>
      <c r="DS10" s="644"/>
      <c r="DT10" s="644"/>
      <c r="DU10" s="644"/>
      <c r="DV10" s="644"/>
      <c r="DW10" s="644"/>
      <c r="DX10" s="644"/>
      <c r="DY10" s="644"/>
      <c r="DZ10" s="644"/>
      <c r="EA10" s="644"/>
      <c r="EB10" s="644"/>
      <c r="EC10" s="684"/>
    </row>
    <row r="11" spans="2:143" ht="11.25" customHeight="1">
      <c r="B11" s="638" t="s">
        <v>236</v>
      </c>
      <c r="C11" s="639"/>
      <c r="D11" s="639"/>
      <c r="E11" s="639"/>
      <c r="F11" s="639"/>
      <c r="G11" s="639"/>
      <c r="H11" s="639"/>
      <c r="I11" s="639"/>
      <c r="J11" s="639"/>
      <c r="K11" s="639"/>
      <c r="L11" s="639"/>
      <c r="M11" s="639"/>
      <c r="N11" s="639"/>
      <c r="O11" s="639"/>
      <c r="P11" s="639"/>
      <c r="Q11" s="640"/>
      <c r="R11" s="641" t="s">
        <v>120</v>
      </c>
      <c r="S11" s="644"/>
      <c r="T11" s="644"/>
      <c r="U11" s="644"/>
      <c r="V11" s="644"/>
      <c r="W11" s="644"/>
      <c r="X11" s="644"/>
      <c r="Y11" s="645"/>
      <c r="Z11" s="703" t="s">
        <v>120</v>
      </c>
      <c r="AA11" s="703"/>
      <c r="AB11" s="703"/>
      <c r="AC11" s="703"/>
      <c r="AD11" s="704" t="s">
        <v>129</v>
      </c>
      <c r="AE11" s="704"/>
      <c r="AF11" s="704"/>
      <c r="AG11" s="704"/>
      <c r="AH11" s="704"/>
      <c r="AI11" s="704"/>
      <c r="AJ11" s="704"/>
      <c r="AK11" s="704"/>
      <c r="AL11" s="646" t="s">
        <v>233</v>
      </c>
      <c r="AM11" s="647"/>
      <c r="AN11" s="647"/>
      <c r="AO11" s="705"/>
      <c r="AP11" s="638" t="s">
        <v>237</v>
      </c>
      <c r="AQ11" s="639"/>
      <c r="AR11" s="639"/>
      <c r="AS11" s="639"/>
      <c r="AT11" s="639"/>
      <c r="AU11" s="639"/>
      <c r="AV11" s="639"/>
      <c r="AW11" s="639"/>
      <c r="AX11" s="639"/>
      <c r="AY11" s="639"/>
      <c r="AZ11" s="639"/>
      <c r="BA11" s="639"/>
      <c r="BB11" s="639"/>
      <c r="BC11" s="639"/>
      <c r="BD11" s="639"/>
      <c r="BE11" s="639"/>
      <c r="BF11" s="640"/>
      <c r="BG11" s="641">
        <v>288017</v>
      </c>
      <c r="BH11" s="644"/>
      <c r="BI11" s="644"/>
      <c r="BJ11" s="644"/>
      <c r="BK11" s="644"/>
      <c r="BL11" s="644"/>
      <c r="BM11" s="644"/>
      <c r="BN11" s="645"/>
      <c r="BO11" s="703">
        <v>4</v>
      </c>
      <c r="BP11" s="703"/>
      <c r="BQ11" s="703"/>
      <c r="BR11" s="703"/>
      <c r="BS11" s="649">
        <v>21945</v>
      </c>
      <c r="BT11" s="644"/>
      <c r="BU11" s="644"/>
      <c r="BV11" s="644"/>
      <c r="BW11" s="644"/>
      <c r="BX11" s="644"/>
      <c r="BY11" s="644"/>
      <c r="BZ11" s="644"/>
      <c r="CA11" s="644"/>
      <c r="CB11" s="684"/>
      <c r="CD11" s="685" t="s">
        <v>238</v>
      </c>
      <c r="CE11" s="682"/>
      <c r="CF11" s="682"/>
      <c r="CG11" s="682"/>
      <c r="CH11" s="682"/>
      <c r="CI11" s="682"/>
      <c r="CJ11" s="682"/>
      <c r="CK11" s="682"/>
      <c r="CL11" s="682"/>
      <c r="CM11" s="682"/>
      <c r="CN11" s="682"/>
      <c r="CO11" s="682"/>
      <c r="CP11" s="682"/>
      <c r="CQ11" s="683"/>
      <c r="CR11" s="641">
        <v>215895</v>
      </c>
      <c r="CS11" s="644"/>
      <c r="CT11" s="644"/>
      <c r="CU11" s="644"/>
      <c r="CV11" s="644"/>
      <c r="CW11" s="644"/>
      <c r="CX11" s="644"/>
      <c r="CY11" s="645"/>
      <c r="CZ11" s="703">
        <v>1.5</v>
      </c>
      <c r="DA11" s="703"/>
      <c r="DB11" s="703"/>
      <c r="DC11" s="703"/>
      <c r="DD11" s="649">
        <v>34692</v>
      </c>
      <c r="DE11" s="644"/>
      <c r="DF11" s="644"/>
      <c r="DG11" s="644"/>
      <c r="DH11" s="644"/>
      <c r="DI11" s="644"/>
      <c r="DJ11" s="644"/>
      <c r="DK11" s="644"/>
      <c r="DL11" s="644"/>
      <c r="DM11" s="644"/>
      <c r="DN11" s="644"/>
      <c r="DO11" s="644"/>
      <c r="DP11" s="645"/>
      <c r="DQ11" s="649">
        <v>197274</v>
      </c>
      <c r="DR11" s="644"/>
      <c r="DS11" s="644"/>
      <c r="DT11" s="644"/>
      <c r="DU11" s="644"/>
      <c r="DV11" s="644"/>
      <c r="DW11" s="644"/>
      <c r="DX11" s="644"/>
      <c r="DY11" s="644"/>
      <c r="DZ11" s="644"/>
      <c r="EA11" s="644"/>
      <c r="EB11" s="644"/>
      <c r="EC11" s="684"/>
    </row>
    <row r="12" spans="2:143" ht="11.25" customHeight="1">
      <c r="B12" s="638" t="s">
        <v>239</v>
      </c>
      <c r="C12" s="639"/>
      <c r="D12" s="639"/>
      <c r="E12" s="639"/>
      <c r="F12" s="639"/>
      <c r="G12" s="639"/>
      <c r="H12" s="639"/>
      <c r="I12" s="639"/>
      <c r="J12" s="639"/>
      <c r="K12" s="639"/>
      <c r="L12" s="639"/>
      <c r="M12" s="639"/>
      <c r="N12" s="639"/>
      <c r="O12" s="639"/>
      <c r="P12" s="639"/>
      <c r="Q12" s="640"/>
      <c r="R12" s="641">
        <v>740865</v>
      </c>
      <c r="S12" s="644"/>
      <c r="T12" s="644"/>
      <c r="U12" s="644"/>
      <c r="V12" s="644"/>
      <c r="W12" s="644"/>
      <c r="X12" s="644"/>
      <c r="Y12" s="645"/>
      <c r="Z12" s="703">
        <v>4.8</v>
      </c>
      <c r="AA12" s="703"/>
      <c r="AB12" s="703"/>
      <c r="AC12" s="703"/>
      <c r="AD12" s="704">
        <v>740865</v>
      </c>
      <c r="AE12" s="704"/>
      <c r="AF12" s="704"/>
      <c r="AG12" s="704"/>
      <c r="AH12" s="704"/>
      <c r="AI12" s="704"/>
      <c r="AJ12" s="704"/>
      <c r="AK12" s="704"/>
      <c r="AL12" s="646">
        <v>8</v>
      </c>
      <c r="AM12" s="647"/>
      <c r="AN12" s="647"/>
      <c r="AO12" s="705"/>
      <c r="AP12" s="638" t="s">
        <v>240</v>
      </c>
      <c r="AQ12" s="639"/>
      <c r="AR12" s="639"/>
      <c r="AS12" s="639"/>
      <c r="AT12" s="639"/>
      <c r="AU12" s="639"/>
      <c r="AV12" s="639"/>
      <c r="AW12" s="639"/>
      <c r="AX12" s="639"/>
      <c r="AY12" s="639"/>
      <c r="AZ12" s="639"/>
      <c r="BA12" s="639"/>
      <c r="BB12" s="639"/>
      <c r="BC12" s="639"/>
      <c r="BD12" s="639"/>
      <c r="BE12" s="639"/>
      <c r="BF12" s="640"/>
      <c r="BG12" s="641">
        <v>3093130</v>
      </c>
      <c r="BH12" s="644"/>
      <c r="BI12" s="644"/>
      <c r="BJ12" s="644"/>
      <c r="BK12" s="644"/>
      <c r="BL12" s="644"/>
      <c r="BM12" s="644"/>
      <c r="BN12" s="645"/>
      <c r="BO12" s="703">
        <v>42.5</v>
      </c>
      <c r="BP12" s="703"/>
      <c r="BQ12" s="703"/>
      <c r="BR12" s="703"/>
      <c r="BS12" s="649" t="s">
        <v>120</v>
      </c>
      <c r="BT12" s="644"/>
      <c r="BU12" s="644"/>
      <c r="BV12" s="644"/>
      <c r="BW12" s="644"/>
      <c r="BX12" s="644"/>
      <c r="BY12" s="644"/>
      <c r="BZ12" s="644"/>
      <c r="CA12" s="644"/>
      <c r="CB12" s="684"/>
      <c r="CD12" s="685" t="s">
        <v>241</v>
      </c>
      <c r="CE12" s="682"/>
      <c r="CF12" s="682"/>
      <c r="CG12" s="682"/>
      <c r="CH12" s="682"/>
      <c r="CI12" s="682"/>
      <c r="CJ12" s="682"/>
      <c r="CK12" s="682"/>
      <c r="CL12" s="682"/>
      <c r="CM12" s="682"/>
      <c r="CN12" s="682"/>
      <c r="CO12" s="682"/>
      <c r="CP12" s="682"/>
      <c r="CQ12" s="683"/>
      <c r="CR12" s="641">
        <v>186369</v>
      </c>
      <c r="CS12" s="644"/>
      <c r="CT12" s="644"/>
      <c r="CU12" s="644"/>
      <c r="CV12" s="644"/>
      <c r="CW12" s="644"/>
      <c r="CX12" s="644"/>
      <c r="CY12" s="645"/>
      <c r="CZ12" s="703">
        <v>1.3</v>
      </c>
      <c r="DA12" s="703"/>
      <c r="DB12" s="703"/>
      <c r="DC12" s="703"/>
      <c r="DD12" s="649" t="s">
        <v>129</v>
      </c>
      <c r="DE12" s="644"/>
      <c r="DF12" s="644"/>
      <c r="DG12" s="644"/>
      <c r="DH12" s="644"/>
      <c r="DI12" s="644"/>
      <c r="DJ12" s="644"/>
      <c r="DK12" s="644"/>
      <c r="DL12" s="644"/>
      <c r="DM12" s="644"/>
      <c r="DN12" s="644"/>
      <c r="DO12" s="644"/>
      <c r="DP12" s="645"/>
      <c r="DQ12" s="649">
        <v>178496</v>
      </c>
      <c r="DR12" s="644"/>
      <c r="DS12" s="644"/>
      <c r="DT12" s="644"/>
      <c r="DU12" s="644"/>
      <c r="DV12" s="644"/>
      <c r="DW12" s="644"/>
      <c r="DX12" s="644"/>
      <c r="DY12" s="644"/>
      <c r="DZ12" s="644"/>
      <c r="EA12" s="644"/>
      <c r="EB12" s="644"/>
      <c r="EC12" s="684"/>
    </row>
    <row r="13" spans="2:143" ht="11.25" customHeight="1">
      <c r="B13" s="638" t="s">
        <v>242</v>
      </c>
      <c r="C13" s="639"/>
      <c r="D13" s="639"/>
      <c r="E13" s="639"/>
      <c r="F13" s="639"/>
      <c r="G13" s="639"/>
      <c r="H13" s="639"/>
      <c r="I13" s="639"/>
      <c r="J13" s="639"/>
      <c r="K13" s="639"/>
      <c r="L13" s="639"/>
      <c r="M13" s="639"/>
      <c r="N13" s="639"/>
      <c r="O13" s="639"/>
      <c r="P13" s="639"/>
      <c r="Q13" s="640"/>
      <c r="R13" s="641" t="s">
        <v>120</v>
      </c>
      <c r="S13" s="644"/>
      <c r="T13" s="644"/>
      <c r="U13" s="644"/>
      <c r="V13" s="644"/>
      <c r="W13" s="644"/>
      <c r="X13" s="644"/>
      <c r="Y13" s="645"/>
      <c r="Z13" s="703" t="s">
        <v>233</v>
      </c>
      <c r="AA13" s="703"/>
      <c r="AB13" s="703"/>
      <c r="AC13" s="703"/>
      <c r="AD13" s="704" t="s">
        <v>233</v>
      </c>
      <c r="AE13" s="704"/>
      <c r="AF13" s="704"/>
      <c r="AG13" s="704"/>
      <c r="AH13" s="704"/>
      <c r="AI13" s="704"/>
      <c r="AJ13" s="704"/>
      <c r="AK13" s="704"/>
      <c r="AL13" s="646" t="s">
        <v>233</v>
      </c>
      <c r="AM13" s="647"/>
      <c r="AN13" s="647"/>
      <c r="AO13" s="705"/>
      <c r="AP13" s="638" t="s">
        <v>243</v>
      </c>
      <c r="AQ13" s="639"/>
      <c r="AR13" s="639"/>
      <c r="AS13" s="639"/>
      <c r="AT13" s="639"/>
      <c r="AU13" s="639"/>
      <c r="AV13" s="639"/>
      <c r="AW13" s="639"/>
      <c r="AX13" s="639"/>
      <c r="AY13" s="639"/>
      <c r="AZ13" s="639"/>
      <c r="BA13" s="639"/>
      <c r="BB13" s="639"/>
      <c r="BC13" s="639"/>
      <c r="BD13" s="639"/>
      <c r="BE13" s="639"/>
      <c r="BF13" s="640"/>
      <c r="BG13" s="641">
        <v>3089408</v>
      </c>
      <c r="BH13" s="644"/>
      <c r="BI13" s="644"/>
      <c r="BJ13" s="644"/>
      <c r="BK13" s="644"/>
      <c r="BL13" s="644"/>
      <c r="BM13" s="644"/>
      <c r="BN13" s="645"/>
      <c r="BO13" s="703">
        <v>42.5</v>
      </c>
      <c r="BP13" s="703"/>
      <c r="BQ13" s="703"/>
      <c r="BR13" s="703"/>
      <c r="BS13" s="649" t="s">
        <v>233</v>
      </c>
      <c r="BT13" s="644"/>
      <c r="BU13" s="644"/>
      <c r="BV13" s="644"/>
      <c r="BW13" s="644"/>
      <c r="BX13" s="644"/>
      <c r="BY13" s="644"/>
      <c r="BZ13" s="644"/>
      <c r="CA13" s="644"/>
      <c r="CB13" s="684"/>
      <c r="CD13" s="685" t="s">
        <v>244</v>
      </c>
      <c r="CE13" s="682"/>
      <c r="CF13" s="682"/>
      <c r="CG13" s="682"/>
      <c r="CH13" s="682"/>
      <c r="CI13" s="682"/>
      <c r="CJ13" s="682"/>
      <c r="CK13" s="682"/>
      <c r="CL13" s="682"/>
      <c r="CM13" s="682"/>
      <c r="CN13" s="682"/>
      <c r="CO13" s="682"/>
      <c r="CP13" s="682"/>
      <c r="CQ13" s="683"/>
      <c r="CR13" s="641">
        <v>1514919</v>
      </c>
      <c r="CS13" s="644"/>
      <c r="CT13" s="644"/>
      <c r="CU13" s="644"/>
      <c r="CV13" s="644"/>
      <c r="CW13" s="644"/>
      <c r="CX13" s="644"/>
      <c r="CY13" s="645"/>
      <c r="CZ13" s="703">
        <v>10.3</v>
      </c>
      <c r="DA13" s="703"/>
      <c r="DB13" s="703"/>
      <c r="DC13" s="703"/>
      <c r="DD13" s="649">
        <v>699985</v>
      </c>
      <c r="DE13" s="644"/>
      <c r="DF13" s="644"/>
      <c r="DG13" s="644"/>
      <c r="DH13" s="644"/>
      <c r="DI13" s="644"/>
      <c r="DJ13" s="644"/>
      <c r="DK13" s="644"/>
      <c r="DL13" s="644"/>
      <c r="DM13" s="644"/>
      <c r="DN13" s="644"/>
      <c r="DO13" s="644"/>
      <c r="DP13" s="645"/>
      <c r="DQ13" s="649">
        <v>1291937</v>
      </c>
      <c r="DR13" s="644"/>
      <c r="DS13" s="644"/>
      <c r="DT13" s="644"/>
      <c r="DU13" s="644"/>
      <c r="DV13" s="644"/>
      <c r="DW13" s="644"/>
      <c r="DX13" s="644"/>
      <c r="DY13" s="644"/>
      <c r="DZ13" s="644"/>
      <c r="EA13" s="644"/>
      <c r="EB13" s="644"/>
      <c r="EC13" s="684"/>
    </row>
    <row r="14" spans="2:143" ht="11.25" customHeight="1">
      <c r="B14" s="638" t="s">
        <v>245</v>
      </c>
      <c r="C14" s="639"/>
      <c r="D14" s="639"/>
      <c r="E14" s="639"/>
      <c r="F14" s="639"/>
      <c r="G14" s="639"/>
      <c r="H14" s="639"/>
      <c r="I14" s="639"/>
      <c r="J14" s="639"/>
      <c r="K14" s="639"/>
      <c r="L14" s="639"/>
      <c r="M14" s="639"/>
      <c r="N14" s="639"/>
      <c r="O14" s="639"/>
      <c r="P14" s="639"/>
      <c r="Q14" s="640"/>
      <c r="R14" s="641" t="s">
        <v>120</v>
      </c>
      <c r="S14" s="644"/>
      <c r="T14" s="644"/>
      <c r="U14" s="644"/>
      <c r="V14" s="644"/>
      <c r="W14" s="644"/>
      <c r="X14" s="644"/>
      <c r="Y14" s="645"/>
      <c r="Z14" s="703" t="s">
        <v>233</v>
      </c>
      <c r="AA14" s="703"/>
      <c r="AB14" s="703"/>
      <c r="AC14" s="703"/>
      <c r="AD14" s="704" t="s">
        <v>233</v>
      </c>
      <c r="AE14" s="704"/>
      <c r="AF14" s="704"/>
      <c r="AG14" s="704"/>
      <c r="AH14" s="704"/>
      <c r="AI14" s="704"/>
      <c r="AJ14" s="704"/>
      <c r="AK14" s="704"/>
      <c r="AL14" s="646" t="s">
        <v>120</v>
      </c>
      <c r="AM14" s="647"/>
      <c r="AN14" s="647"/>
      <c r="AO14" s="705"/>
      <c r="AP14" s="638" t="s">
        <v>246</v>
      </c>
      <c r="AQ14" s="639"/>
      <c r="AR14" s="639"/>
      <c r="AS14" s="639"/>
      <c r="AT14" s="639"/>
      <c r="AU14" s="639"/>
      <c r="AV14" s="639"/>
      <c r="AW14" s="639"/>
      <c r="AX14" s="639"/>
      <c r="AY14" s="639"/>
      <c r="AZ14" s="639"/>
      <c r="BA14" s="639"/>
      <c r="BB14" s="639"/>
      <c r="BC14" s="639"/>
      <c r="BD14" s="639"/>
      <c r="BE14" s="639"/>
      <c r="BF14" s="640"/>
      <c r="BG14" s="641">
        <v>84572</v>
      </c>
      <c r="BH14" s="644"/>
      <c r="BI14" s="644"/>
      <c r="BJ14" s="644"/>
      <c r="BK14" s="644"/>
      <c r="BL14" s="644"/>
      <c r="BM14" s="644"/>
      <c r="BN14" s="645"/>
      <c r="BO14" s="703">
        <v>1.2</v>
      </c>
      <c r="BP14" s="703"/>
      <c r="BQ14" s="703"/>
      <c r="BR14" s="703"/>
      <c r="BS14" s="649" t="s">
        <v>120</v>
      </c>
      <c r="BT14" s="644"/>
      <c r="BU14" s="644"/>
      <c r="BV14" s="644"/>
      <c r="BW14" s="644"/>
      <c r="BX14" s="644"/>
      <c r="BY14" s="644"/>
      <c r="BZ14" s="644"/>
      <c r="CA14" s="644"/>
      <c r="CB14" s="684"/>
      <c r="CD14" s="685" t="s">
        <v>247</v>
      </c>
      <c r="CE14" s="682"/>
      <c r="CF14" s="682"/>
      <c r="CG14" s="682"/>
      <c r="CH14" s="682"/>
      <c r="CI14" s="682"/>
      <c r="CJ14" s="682"/>
      <c r="CK14" s="682"/>
      <c r="CL14" s="682"/>
      <c r="CM14" s="682"/>
      <c r="CN14" s="682"/>
      <c r="CO14" s="682"/>
      <c r="CP14" s="682"/>
      <c r="CQ14" s="683"/>
      <c r="CR14" s="641">
        <v>704380</v>
      </c>
      <c r="CS14" s="644"/>
      <c r="CT14" s="644"/>
      <c r="CU14" s="644"/>
      <c r="CV14" s="644"/>
      <c r="CW14" s="644"/>
      <c r="CX14" s="644"/>
      <c r="CY14" s="645"/>
      <c r="CZ14" s="703">
        <v>4.8</v>
      </c>
      <c r="DA14" s="703"/>
      <c r="DB14" s="703"/>
      <c r="DC14" s="703"/>
      <c r="DD14" s="649">
        <v>14205</v>
      </c>
      <c r="DE14" s="644"/>
      <c r="DF14" s="644"/>
      <c r="DG14" s="644"/>
      <c r="DH14" s="644"/>
      <c r="DI14" s="644"/>
      <c r="DJ14" s="644"/>
      <c r="DK14" s="644"/>
      <c r="DL14" s="644"/>
      <c r="DM14" s="644"/>
      <c r="DN14" s="644"/>
      <c r="DO14" s="644"/>
      <c r="DP14" s="645"/>
      <c r="DQ14" s="649">
        <v>692529</v>
      </c>
      <c r="DR14" s="644"/>
      <c r="DS14" s="644"/>
      <c r="DT14" s="644"/>
      <c r="DU14" s="644"/>
      <c r="DV14" s="644"/>
      <c r="DW14" s="644"/>
      <c r="DX14" s="644"/>
      <c r="DY14" s="644"/>
      <c r="DZ14" s="644"/>
      <c r="EA14" s="644"/>
      <c r="EB14" s="644"/>
      <c r="EC14" s="684"/>
    </row>
    <row r="15" spans="2:143" ht="11.25" customHeight="1">
      <c r="B15" s="638" t="s">
        <v>248</v>
      </c>
      <c r="C15" s="639"/>
      <c r="D15" s="639"/>
      <c r="E15" s="639"/>
      <c r="F15" s="639"/>
      <c r="G15" s="639"/>
      <c r="H15" s="639"/>
      <c r="I15" s="639"/>
      <c r="J15" s="639"/>
      <c r="K15" s="639"/>
      <c r="L15" s="639"/>
      <c r="M15" s="639"/>
      <c r="N15" s="639"/>
      <c r="O15" s="639"/>
      <c r="P15" s="639"/>
      <c r="Q15" s="640"/>
      <c r="R15" s="641">
        <v>59109</v>
      </c>
      <c r="S15" s="644"/>
      <c r="T15" s="644"/>
      <c r="U15" s="644"/>
      <c r="V15" s="644"/>
      <c r="W15" s="644"/>
      <c r="X15" s="644"/>
      <c r="Y15" s="645"/>
      <c r="Z15" s="703">
        <v>0.4</v>
      </c>
      <c r="AA15" s="703"/>
      <c r="AB15" s="703"/>
      <c r="AC15" s="703"/>
      <c r="AD15" s="704">
        <v>59109</v>
      </c>
      <c r="AE15" s="704"/>
      <c r="AF15" s="704"/>
      <c r="AG15" s="704"/>
      <c r="AH15" s="704"/>
      <c r="AI15" s="704"/>
      <c r="AJ15" s="704"/>
      <c r="AK15" s="704"/>
      <c r="AL15" s="646">
        <v>0.6</v>
      </c>
      <c r="AM15" s="647"/>
      <c r="AN15" s="647"/>
      <c r="AO15" s="705"/>
      <c r="AP15" s="638" t="s">
        <v>249</v>
      </c>
      <c r="AQ15" s="639"/>
      <c r="AR15" s="639"/>
      <c r="AS15" s="639"/>
      <c r="AT15" s="639"/>
      <c r="AU15" s="639"/>
      <c r="AV15" s="639"/>
      <c r="AW15" s="639"/>
      <c r="AX15" s="639"/>
      <c r="AY15" s="639"/>
      <c r="AZ15" s="639"/>
      <c r="BA15" s="639"/>
      <c r="BB15" s="639"/>
      <c r="BC15" s="639"/>
      <c r="BD15" s="639"/>
      <c r="BE15" s="639"/>
      <c r="BF15" s="640"/>
      <c r="BG15" s="641">
        <v>260684</v>
      </c>
      <c r="BH15" s="644"/>
      <c r="BI15" s="644"/>
      <c r="BJ15" s="644"/>
      <c r="BK15" s="644"/>
      <c r="BL15" s="644"/>
      <c r="BM15" s="644"/>
      <c r="BN15" s="645"/>
      <c r="BO15" s="703">
        <v>3.6</v>
      </c>
      <c r="BP15" s="703"/>
      <c r="BQ15" s="703"/>
      <c r="BR15" s="703"/>
      <c r="BS15" s="649" t="s">
        <v>120</v>
      </c>
      <c r="BT15" s="644"/>
      <c r="BU15" s="644"/>
      <c r="BV15" s="644"/>
      <c r="BW15" s="644"/>
      <c r="BX15" s="644"/>
      <c r="BY15" s="644"/>
      <c r="BZ15" s="644"/>
      <c r="CA15" s="644"/>
      <c r="CB15" s="684"/>
      <c r="CD15" s="685" t="s">
        <v>250</v>
      </c>
      <c r="CE15" s="682"/>
      <c r="CF15" s="682"/>
      <c r="CG15" s="682"/>
      <c r="CH15" s="682"/>
      <c r="CI15" s="682"/>
      <c r="CJ15" s="682"/>
      <c r="CK15" s="682"/>
      <c r="CL15" s="682"/>
      <c r="CM15" s="682"/>
      <c r="CN15" s="682"/>
      <c r="CO15" s="682"/>
      <c r="CP15" s="682"/>
      <c r="CQ15" s="683"/>
      <c r="CR15" s="641">
        <v>2367859</v>
      </c>
      <c r="CS15" s="644"/>
      <c r="CT15" s="644"/>
      <c r="CU15" s="644"/>
      <c r="CV15" s="644"/>
      <c r="CW15" s="644"/>
      <c r="CX15" s="644"/>
      <c r="CY15" s="645"/>
      <c r="CZ15" s="703">
        <v>16.100000000000001</v>
      </c>
      <c r="DA15" s="703"/>
      <c r="DB15" s="703"/>
      <c r="DC15" s="703"/>
      <c r="DD15" s="649">
        <v>1271827</v>
      </c>
      <c r="DE15" s="644"/>
      <c r="DF15" s="644"/>
      <c r="DG15" s="644"/>
      <c r="DH15" s="644"/>
      <c r="DI15" s="644"/>
      <c r="DJ15" s="644"/>
      <c r="DK15" s="644"/>
      <c r="DL15" s="644"/>
      <c r="DM15" s="644"/>
      <c r="DN15" s="644"/>
      <c r="DO15" s="644"/>
      <c r="DP15" s="645"/>
      <c r="DQ15" s="649">
        <v>1058564</v>
      </c>
      <c r="DR15" s="644"/>
      <c r="DS15" s="644"/>
      <c r="DT15" s="644"/>
      <c r="DU15" s="644"/>
      <c r="DV15" s="644"/>
      <c r="DW15" s="644"/>
      <c r="DX15" s="644"/>
      <c r="DY15" s="644"/>
      <c r="DZ15" s="644"/>
      <c r="EA15" s="644"/>
      <c r="EB15" s="644"/>
      <c r="EC15" s="684"/>
    </row>
    <row r="16" spans="2:143" ht="11.25" customHeight="1">
      <c r="B16" s="638" t="s">
        <v>251</v>
      </c>
      <c r="C16" s="639"/>
      <c r="D16" s="639"/>
      <c r="E16" s="639"/>
      <c r="F16" s="639"/>
      <c r="G16" s="639"/>
      <c r="H16" s="639"/>
      <c r="I16" s="639"/>
      <c r="J16" s="639"/>
      <c r="K16" s="639"/>
      <c r="L16" s="639"/>
      <c r="M16" s="639"/>
      <c r="N16" s="639"/>
      <c r="O16" s="639"/>
      <c r="P16" s="639"/>
      <c r="Q16" s="640"/>
      <c r="R16" s="641" t="s">
        <v>233</v>
      </c>
      <c r="S16" s="644"/>
      <c r="T16" s="644"/>
      <c r="U16" s="644"/>
      <c r="V16" s="644"/>
      <c r="W16" s="644"/>
      <c r="X16" s="644"/>
      <c r="Y16" s="645"/>
      <c r="Z16" s="703" t="s">
        <v>233</v>
      </c>
      <c r="AA16" s="703"/>
      <c r="AB16" s="703"/>
      <c r="AC16" s="703"/>
      <c r="AD16" s="704" t="s">
        <v>120</v>
      </c>
      <c r="AE16" s="704"/>
      <c r="AF16" s="704"/>
      <c r="AG16" s="704"/>
      <c r="AH16" s="704"/>
      <c r="AI16" s="704"/>
      <c r="AJ16" s="704"/>
      <c r="AK16" s="704"/>
      <c r="AL16" s="646" t="s">
        <v>120</v>
      </c>
      <c r="AM16" s="647"/>
      <c r="AN16" s="647"/>
      <c r="AO16" s="705"/>
      <c r="AP16" s="638" t="s">
        <v>252</v>
      </c>
      <c r="AQ16" s="639"/>
      <c r="AR16" s="639"/>
      <c r="AS16" s="639"/>
      <c r="AT16" s="639"/>
      <c r="AU16" s="639"/>
      <c r="AV16" s="639"/>
      <c r="AW16" s="639"/>
      <c r="AX16" s="639"/>
      <c r="AY16" s="639"/>
      <c r="AZ16" s="639"/>
      <c r="BA16" s="639"/>
      <c r="BB16" s="639"/>
      <c r="BC16" s="639"/>
      <c r="BD16" s="639"/>
      <c r="BE16" s="639"/>
      <c r="BF16" s="640"/>
      <c r="BG16" s="641" t="s">
        <v>253</v>
      </c>
      <c r="BH16" s="644"/>
      <c r="BI16" s="644"/>
      <c r="BJ16" s="644"/>
      <c r="BK16" s="644"/>
      <c r="BL16" s="644"/>
      <c r="BM16" s="644"/>
      <c r="BN16" s="645"/>
      <c r="BO16" s="703" t="s">
        <v>129</v>
      </c>
      <c r="BP16" s="703"/>
      <c r="BQ16" s="703"/>
      <c r="BR16" s="703"/>
      <c r="BS16" s="649" t="s">
        <v>233</v>
      </c>
      <c r="BT16" s="644"/>
      <c r="BU16" s="644"/>
      <c r="BV16" s="644"/>
      <c r="BW16" s="644"/>
      <c r="BX16" s="644"/>
      <c r="BY16" s="644"/>
      <c r="BZ16" s="644"/>
      <c r="CA16" s="644"/>
      <c r="CB16" s="684"/>
      <c r="CD16" s="685" t="s">
        <v>254</v>
      </c>
      <c r="CE16" s="682"/>
      <c r="CF16" s="682"/>
      <c r="CG16" s="682"/>
      <c r="CH16" s="682"/>
      <c r="CI16" s="682"/>
      <c r="CJ16" s="682"/>
      <c r="CK16" s="682"/>
      <c r="CL16" s="682"/>
      <c r="CM16" s="682"/>
      <c r="CN16" s="682"/>
      <c r="CO16" s="682"/>
      <c r="CP16" s="682"/>
      <c r="CQ16" s="683"/>
      <c r="CR16" s="641" t="s">
        <v>120</v>
      </c>
      <c r="CS16" s="644"/>
      <c r="CT16" s="644"/>
      <c r="CU16" s="644"/>
      <c r="CV16" s="644"/>
      <c r="CW16" s="644"/>
      <c r="CX16" s="644"/>
      <c r="CY16" s="645"/>
      <c r="CZ16" s="703" t="s">
        <v>129</v>
      </c>
      <c r="DA16" s="703"/>
      <c r="DB16" s="703"/>
      <c r="DC16" s="703"/>
      <c r="DD16" s="649" t="s">
        <v>129</v>
      </c>
      <c r="DE16" s="644"/>
      <c r="DF16" s="644"/>
      <c r="DG16" s="644"/>
      <c r="DH16" s="644"/>
      <c r="DI16" s="644"/>
      <c r="DJ16" s="644"/>
      <c r="DK16" s="644"/>
      <c r="DL16" s="644"/>
      <c r="DM16" s="644"/>
      <c r="DN16" s="644"/>
      <c r="DO16" s="644"/>
      <c r="DP16" s="645"/>
      <c r="DQ16" s="649" t="s">
        <v>129</v>
      </c>
      <c r="DR16" s="644"/>
      <c r="DS16" s="644"/>
      <c r="DT16" s="644"/>
      <c r="DU16" s="644"/>
      <c r="DV16" s="644"/>
      <c r="DW16" s="644"/>
      <c r="DX16" s="644"/>
      <c r="DY16" s="644"/>
      <c r="DZ16" s="644"/>
      <c r="EA16" s="644"/>
      <c r="EB16" s="644"/>
      <c r="EC16" s="684"/>
    </row>
    <row r="17" spans="2:133" ht="11.25" customHeight="1">
      <c r="B17" s="638" t="s">
        <v>255</v>
      </c>
      <c r="C17" s="639"/>
      <c r="D17" s="639"/>
      <c r="E17" s="639"/>
      <c r="F17" s="639"/>
      <c r="G17" s="639"/>
      <c r="H17" s="639"/>
      <c r="I17" s="639"/>
      <c r="J17" s="639"/>
      <c r="K17" s="639"/>
      <c r="L17" s="639"/>
      <c r="M17" s="639"/>
      <c r="N17" s="639"/>
      <c r="O17" s="639"/>
      <c r="P17" s="639"/>
      <c r="Q17" s="640"/>
      <c r="R17" s="641">
        <v>45439</v>
      </c>
      <c r="S17" s="644"/>
      <c r="T17" s="644"/>
      <c r="U17" s="644"/>
      <c r="V17" s="644"/>
      <c r="W17" s="644"/>
      <c r="X17" s="644"/>
      <c r="Y17" s="645"/>
      <c r="Z17" s="703">
        <v>0.3</v>
      </c>
      <c r="AA17" s="703"/>
      <c r="AB17" s="703"/>
      <c r="AC17" s="703"/>
      <c r="AD17" s="704">
        <v>45439</v>
      </c>
      <c r="AE17" s="704"/>
      <c r="AF17" s="704"/>
      <c r="AG17" s="704"/>
      <c r="AH17" s="704"/>
      <c r="AI17" s="704"/>
      <c r="AJ17" s="704"/>
      <c r="AK17" s="704"/>
      <c r="AL17" s="646">
        <v>0.5</v>
      </c>
      <c r="AM17" s="647"/>
      <c r="AN17" s="647"/>
      <c r="AO17" s="705"/>
      <c r="AP17" s="638" t="s">
        <v>256</v>
      </c>
      <c r="AQ17" s="639"/>
      <c r="AR17" s="639"/>
      <c r="AS17" s="639"/>
      <c r="AT17" s="639"/>
      <c r="AU17" s="639"/>
      <c r="AV17" s="639"/>
      <c r="AW17" s="639"/>
      <c r="AX17" s="639"/>
      <c r="AY17" s="639"/>
      <c r="AZ17" s="639"/>
      <c r="BA17" s="639"/>
      <c r="BB17" s="639"/>
      <c r="BC17" s="639"/>
      <c r="BD17" s="639"/>
      <c r="BE17" s="639"/>
      <c r="BF17" s="640"/>
      <c r="BG17" s="641" t="s">
        <v>120</v>
      </c>
      <c r="BH17" s="644"/>
      <c r="BI17" s="644"/>
      <c r="BJ17" s="644"/>
      <c r="BK17" s="644"/>
      <c r="BL17" s="644"/>
      <c r="BM17" s="644"/>
      <c r="BN17" s="645"/>
      <c r="BO17" s="703" t="s">
        <v>233</v>
      </c>
      <c r="BP17" s="703"/>
      <c r="BQ17" s="703"/>
      <c r="BR17" s="703"/>
      <c r="BS17" s="649" t="s">
        <v>120</v>
      </c>
      <c r="BT17" s="644"/>
      <c r="BU17" s="644"/>
      <c r="BV17" s="644"/>
      <c r="BW17" s="644"/>
      <c r="BX17" s="644"/>
      <c r="BY17" s="644"/>
      <c r="BZ17" s="644"/>
      <c r="CA17" s="644"/>
      <c r="CB17" s="684"/>
      <c r="CD17" s="685" t="s">
        <v>257</v>
      </c>
      <c r="CE17" s="682"/>
      <c r="CF17" s="682"/>
      <c r="CG17" s="682"/>
      <c r="CH17" s="682"/>
      <c r="CI17" s="682"/>
      <c r="CJ17" s="682"/>
      <c r="CK17" s="682"/>
      <c r="CL17" s="682"/>
      <c r="CM17" s="682"/>
      <c r="CN17" s="682"/>
      <c r="CO17" s="682"/>
      <c r="CP17" s="682"/>
      <c r="CQ17" s="683"/>
      <c r="CR17" s="641">
        <v>1329350</v>
      </c>
      <c r="CS17" s="644"/>
      <c r="CT17" s="644"/>
      <c r="CU17" s="644"/>
      <c r="CV17" s="644"/>
      <c r="CW17" s="644"/>
      <c r="CX17" s="644"/>
      <c r="CY17" s="645"/>
      <c r="CZ17" s="703">
        <v>9.1</v>
      </c>
      <c r="DA17" s="703"/>
      <c r="DB17" s="703"/>
      <c r="DC17" s="703"/>
      <c r="DD17" s="649" t="s">
        <v>120</v>
      </c>
      <c r="DE17" s="644"/>
      <c r="DF17" s="644"/>
      <c r="DG17" s="644"/>
      <c r="DH17" s="644"/>
      <c r="DI17" s="644"/>
      <c r="DJ17" s="644"/>
      <c r="DK17" s="644"/>
      <c r="DL17" s="644"/>
      <c r="DM17" s="644"/>
      <c r="DN17" s="644"/>
      <c r="DO17" s="644"/>
      <c r="DP17" s="645"/>
      <c r="DQ17" s="649">
        <v>1329350</v>
      </c>
      <c r="DR17" s="644"/>
      <c r="DS17" s="644"/>
      <c r="DT17" s="644"/>
      <c r="DU17" s="644"/>
      <c r="DV17" s="644"/>
      <c r="DW17" s="644"/>
      <c r="DX17" s="644"/>
      <c r="DY17" s="644"/>
      <c r="DZ17" s="644"/>
      <c r="EA17" s="644"/>
      <c r="EB17" s="644"/>
      <c r="EC17" s="684"/>
    </row>
    <row r="18" spans="2:133" ht="11.25" customHeight="1">
      <c r="B18" s="638" t="s">
        <v>258</v>
      </c>
      <c r="C18" s="639"/>
      <c r="D18" s="639"/>
      <c r="E18" s="639"/>
      <c r="F18" s="639"/>
      <c r="G18" s="639"/>
      <c r="H18" s="639"/>
      <c r="I18" s="639"/>
      <c r="J18" s="639"/>
      <c r="K18" s="639"/>
      <c r="L18" s="639"/>
      <c r="M18" s="639"/>
      <c r="N18" s="639"/>
      <c r="O18" s="639"/>
      <c r="P18" s="639"/>
      <c r="Q18" s="640"/>
      <c r="R18" s="641">
        <v>1188509</v>
      </c>
      <c r="S18" s="644"/>
      <c r="T18" s="644"/>
      <c r="U18" s="644"/>
      <c r="V18" s="644"/>
      <c r="W18" s="644"/>
      <c r="X18" s="644"/>
      <c r="Y18" s="645"/>
      <c r="Z18" s="703">
        <v>7.7</v>
      </c>
      <c r="AA18" s="703"/>
      <c r="AB18" s="703"/>
      <c r="AC18" s="703"/>
      <c r="AD18" s="704">
        <v>1051484</v>
      </c>
      <c r="AE18" s="704"/>
      <c r="AF18" s="704"/>
      <c r="AG18" s="704"/>
      <c r="AH18" s="704"/>
      <c r="AI18" s="704"/>
      <c r="AJ18" s="704"/>
      <c r="AK18" s="704"/>
      <c r="AL18" s="646">
        <v>11.3</v>
      </c>
      <c r="AM18" s="647"/>
      <c r="AN18" s="647"/>
      <c r="AO18" s="705"/>
      <c r="AP18" s="638" t="s">
        <v>259</v>
      </c>
      <c r="AQ18" s="639"/>
      <c r="AR18" s="639"/>
      <c r="AS18" s="639"/>
      <c r="AT18" s="639"/>
      <c r="AU18" s="639"/>
      <c r="AV18" s="639"/>
      <c r="AW18" s="639"/>
      <c r="AX18" s="639"/>
      <c r="AY18" s="639"/>
      <c r="AZ18" s="639"/>
      <c r="BA18" s="639"/>
      <c r="BB18" s="639"/>
      <c r="BC18" s="639"/>
      <c r="BD18" s="639"/>
      <c r="BE18" s="639"/>
      <c r="BF18" s="640"/>
      <c r="BG18" s="641" t="s">
        <v>233</v>
      </c>
      <c r="BH18" s="644"/>
      <c r="BI18" s="644"/>
      <c r="BJ18" s="644"/>
      <c r="BK18" s="644"/>
      <c r="BL18" s="644"/>
      <c r="BM18" s="644"/>
      <c r="BN18" s="645"/>
      <c r="BO18" s="703" t="s">
        <v>253</v>
      </c>
      <c r="BP18" s="703"/>
      <c r="BQ18" s="703"/>
      <c r="BR18" s="703"/>
      <c r="BS18" s="649" t="s">
        <v>253</v>
      </c>
      <c r="BT18" s="644"/>
      <c r="BU18" s="644"/>
      <c r="BV18" s="644"/>
      <c r="BW18" s="644"/>
      <c r="BX18" s="644"/>
      <c r="BY18" s="644"/>
      <c r="BZ18" s="644"/>
      <c r="CA18" s="644"/>
      <c r="CB18" s="684"/>
      <c r="CD18" s="685" t="s">
        <v>260</v>
      </c>
      <c r="CE18" s="682"/>
      <c r="CF18" s="682"/>
      <c r="CG18" s="682"/>
      <c r="CH18" s="682"/>
      <c r="CI18" s="682"/>
      <c r="CJ18" s="682"/>
      <c r="CK18" s="682"/>
      <c r="CL18" s="682"/>
      <c r="CM18" s="682"/>
      <c r="CN18" s="682"/>
      <c r="CO18" s="682"/>
      <c r="CP18" s="682"/>
      <c r="CQ18" s="683"/>
      <c r="CR18" s="641" t="s">
        <v>233</v>
      </c>
      <c r="CS18" s="644"/>
      <c r="CT18" s="644"/>
      <c r="CU18" s="644"/>
      <c r="CV18" s="644"/>
      <c r="CW18" s="644"/>
      <c r="CX18" s="644"/>
      <c r="CY18" s="645"/>
      <c r="CZ18" s="703" t="s">
        <v>233</v>
      </c>
      <c r="DA18" s="703"/>
      <c r="DB18" s="703"/>
      <c r="DC18" s="703"/>
      <c r="DD18" s="649" t="s">
        <v>120</v>
      </c>
      <c r="DE18" s="644"/>
      <c r="DF18" s="644"/>
      <c r="DG18" s="644"/>
      <c r="DH18" s="644"/>
      <c r="DI18" s="644"/>
      <c r="DJ18" s="644"/>
      <c r="DK18" s="644"/>
      <c r="DL18" s="644"/>
      <c r="DM18" s="644"/>
      <c r="DN18" s="644"/>
      <c r="DO18" s="644"/>
      <c r="DP18" s="645"/>
      <c r="DQ18" s="649" t="s">
        <v>253</v>
      </c>
      <c r="DR18" s="644"/>
      <c r="DS18" s="644"/>
      <c r="DT18" s="644"/>
      <c r="DU18" s="644"/>
      <c r="DV18" s="644"/>
      <c r="DW18" s="644"/>
      <c r="DX18" s="644"/>
      <c r="DY18" s="644"/>
      <c r="DZ18" s="644"/>
      <c r="EA18" s="644"/>
      <c r="EB18" s="644"/>
      <c r="EC18" s="684"/>
    </row>
    <row r="19" spans="2:133" ht="11.25" customHeight="1">
      <c r="B19" s="638" t="s">
        <v>261</v>
      </c>
      <c r="C19" s="639"/>
      <c r="D19" s="639"/>
      <c r="E19" s="639"/>
      <c r="F19" s="639"/>
      <c r="G19" s="639"/>
      <c r="H19" s="639"/>
      <c r="I19" s="639"/>
      <c r="J19" s="639"/>
      <c r="K19" s="639"/>
      <c r="L19" s="639"/>
      <c r="M19" s="639"/>
      <c r="N19" s="639"/>
      <c r="O19" s="639"/>
      <c r="P19" s="639"/>
      <c r="Q19" s="640"/>
      <c r="R19" s="641">
        <v>1051484</v>
      </c>
      <c r="S19" s="644"/>
      <c r="T19" s="644"/>
      <c r="U19" s="644"/>
      <c r="V19" s="644"/>
      <c r="W19" s="644"/>
      <c r="X19" s="644"/>
      <c r="Y19" s="645"/>
      <c r="Z19" s="703">
        <v>6.8</v>
      </c>
      <c r="AA19" s="703"/>
      <c r="AB19" s="703"/>
      <c r="AC19" s="703"/>
      <c r="AD19" s="704">
        <v>1051484</v>
      </c>
      <c r="AE19" s="704"/>
      <c r="AF19" s="704"/>
      <c r="AG19" s="704"/>
      <c r="AH19" s="704"/>
      <c r="AI19" s="704"/>
      <c r="AJ19" s="704"/>
      <c r="AK19" s="704"/>
      <c r="AL19" s="646">
        <v>11.3</v>
      </c>
      <c r="AM19" s="647"/>
      <c r="AN19" s="647"/>
      <c r="AO19" s="705"/>
      <c r="AP19" s="638" t="s">
        <v>262</v>
      </c>
      <c r="AQ19" s="639"/>
      <c r="AR19" s="639"/>
      <c r="AS19" s="639"/>
      <c r="AT19" s="639"/>
      <c r="AU19" s="639"/>
      <c r="AV19" s="639"/>
      <c r="AW19" s="639"/>
      <c r="AX19" s="639"/>
      <c r="AY19" s="639"/>
      <c r="AZ19" s="639"/>
      <c r="BA19" s="639"/>
      <c r="BB19" s="639"/>
      <c r="BC19" s="639"/>
      <c r="BD19" s="639"/>
      <c r="BE19" s="639"/>
      <c r="BF19" s="640"/>
      <c r="BG19" s="641">
        <v>167530</v>
      </c>
      <c r="BH19" s="644"/>
      <c r="BI19" s="644"/>
      <c r="BJ19" s="644"/>
      <c r="BK19" s="644"/>
      <c r="BL19" s="644"/>
      <c r="BM19" s="644"/>
      <c r="BN19" s="645"/>
      <c r="BO19" s="703">
        <v>2.2999999999999998</v>
      </c>
      <c r="BP19" s="703"/>
      <c r="BQ19" s="703"/>
      <c r="BR19" s="703"/>
      <c r="BS19" s="649" t="s">
        <v>233</v>
      </c>
      <c r="BT19" s="644"/>
      <c r="BU19" s="644"/>
      <c r="BV19" s="644"/>
      <c r="BW19" s="644"/>
      <c r="BX19" s="644"/>
      <c r="BY19" s="644"/>
      <c r="BZ19" s="644"/>
      <c r="CA19" s="644"/>
      <c r="CB19" s="684"/>
      <c r="CD19" s="685" t="s">
        <v>263</v>
      </c>
      <c r="CE19" s="682"/>
      <c r="CF19" s="682"/>
      <c r="CG19" s="682"/>
      <c r="CH19" s="682"/>
      <c r="CI19" s="682"/>
      <c r="CJ19" s="682"/>
      <c r="CK19" s="682"/>
      <c r="CL19" s="682"/>
      <c r="CM19" s="682"/>
      <c r="CN19" s="682"/>
      <c r="CO19" s="682"/>
      <c r="CP19" s="682"/>
      <c r="CQ19" s="683"/>
      <c r="CR19" s="641" t="s">
        <v>233</v>
      </c>
      <c r="CS19" s="644"/>
      <c r="CT19" s="644"/>
      <c r="CU19" s="644"/>
      <c r="CV19" s="644"/>
      <c r="CW19" s="644"/>
      <c r="CX19" s="644"/>
      <c r="CY19" s="645"/>
      <c r="CZ19" s="703" t="s">
        <v>233</v>
      </c>
      <c r="DA19" s="703"/>
      <c r="DB19" s="703"/>
      <c r="DC19" s="703"/>
      <c r="DD19" s="649" t="s">
        <v>129</v>
      </c>
      <c r="DE19" s="644"/>
      <c r="DF19" s="644"/>
      <c r="DG19" s="644"/>
      <c r="DH19" s="644"/>
      <c r="DI19" s="644"/>
      <c r="DJ19" s="644"/>
      <c r="DK19" s="644"/>
      <c r="DL19" s="644"/>
      <c r="DM19" s="644"/>
      <c r="DN19" s="644"/>
      <c r="DO19" s="644"/>
      <c r="DP19" s="645"/>
      <c r="DQ19" s="649" t="s">
        <v>120</v>
      </c>
      <c r="DR19" s="644"/>
      <c r="DS19" s="644"/>
      <c r="DT19" s="644"/>
      <c r="DU19" s="644"/>
      <c r="DV19" s="644"/>
      <c r="DW19" s="644"/>
      <c r="DX19" s="644"/>
      <c r="DY19" s="644"/>
      <c r="DZ19" s="644"/>
      <c r="EA19" s="644"/>
      <c r="EB19" s="644"/>
      <c r="EC19" s="684"/>
    </row>
    <row r="20" spans="2:133" ht="11.25" customHeight="1">
      <c r="B20" s="638" t="s">
        <v>264</v>
      </c>
      <c r="C20" s="639"/>
      <c r="D20" s="639"/>
      <c r="E20" s="639"/>
      <c r="F20" s="639"/>
      <c r="G20" s="639"/>
      <c r="H20" s="639"/>
      <c r="I20" s="639"/>
      <c r="J20" s="639"/>
      <c r="K20" s="639"/>
      <c r="L20" s="639"/>
      <c r="M20" s="639"/>
      <c r="N20" s="639"/>
      <c r="O20" s="639"/>
      <c r="P20" s="639"/>
      <c r="Q20" s="640"/>
      <c r="R20" s="641">
        <v>137025</v>
      </c>
      <c r="S20" s="644"/>
      <c r="T20" s="644"/>
      <c r="U20" s="644"/>
      <c r="V20" s="644"/>
      <c r="W20" s="644"/>
      <c r="X20" s="644"/>
      <c r="Y20" s="645"/>
      <c r="Z20" s="703">
        <v>0.9</v>
      </c>
      <c r="AA20" s="703"/>
      <c r="AB20" s="703"/>
      <c r="AC20" s="703"/>
      <c r="AD20" s="704" t="s">
        <v>120</v>
      </c>
      <c r="AE20" s="704"/>
      <c r="AF20" s="704"/>
      <c r="AG20" s="704"/>
      <c r="AH20" s="704"/>
      <c r="AI20" s="704"/>
      <c r="AJ20" s="704"/>
      <c r="AK20" s="704"/>
      <c r="AL20" s="646" t="s">
        <v>120</v>
      </c>
      <c r="AM20" s="647"/>
      <c r="AN20" s="647"/>
      <c r="AO20" s="705"/>
      <c r="AP20" s="638" t="s">
        <v>265</v>
      </c>
      <c r="AQ20" s="639"/>
      <c r="AR20" s="639"/>
      <c r="AS20" s="639"/>
      <c r="AT20" s="639"/>
      <c r="AU20" s="639"/>
      <c r="AV20" s="639"/>
      <c r="AW20" s="639"/>
      <c r="AX20" s="639"/>
      <c r="AY20" s="639"/>
      <c r="AZ20" s="639"/>
      <c r="BA20" s="639"/>
      <c r="BB20" s="639"/>
      <c r="BC20" s="639"/>
      <c r="BD20" s="639"/>
      <c r="BE20" s="639"/>
      <c r="BF20" s="640"/>
      <c r="BG20" s="641">
        <v>167530</v>
      </c>
      <c r="BH20" s="644"/>
      <c r="BI20" s="644"/>
      <c r="BJ20" s="644"/>
      <c r="BK20" s="644"/>
      <c r="BL20" s="644"/>
      <c r="BM20" s="644"/>
      <c r="BN20" s="645"/>
      <c r="BO20" s="703">
        <v>2.2999999999999998</v>
      </c>
      <c r="BP20" s="703"/>
      <c r="BQ20" s="703"/>
      <c r="BR20" s="703"/>
      <c r="BS20" s="649" t="s">
        <v>129</v>
      </c>
      <c r="BT20" s="644"/>
      <c r="BU20" s="644"/>
      <c r="BV20" s="644"/>
      <c r="BW20" s="644"/>
      <c r="BX20" s="644"/>
      <c r="BY20" s="644"/>
      <c r="BZ20" s="644"/>
      <c r="CA20" s="644"/>
      <c r="CB20" s="684"/>
      <c r="CD20" s="685" t="s">
        <v>266</v>
      </c>
      <c r="CE20" s="682"/>
      <c r="CF20" s="682"/>
      <c r="CG20" s="682"/>
      <c r="CH20" s="682"/>
      <c r="CI20" s="682"/>
      <c r="CJ20" s="682"/>
      <c r="CK20" s="682"/>
      <c r="CL20" s="682"/>
      <c r="CM20" s="682"/>
      <c r="CN20" s="682"/>
      <c r="CO20" s="682"/>
      <c r="CP20" s="682"/>
      <c r="CQ20" s="683"/>
      <c r="CR20" s="641">
        <v>14676081</v>
      </c>
      <c r="CS20" s="644"/>
      <c r="CT20" s="644"/>
      <c r="CU20" s="644"/>
      <c r="CV20" s="644"/>
      <c r="CW20" s="644"/>
      <c r="CX20" s="644"/>
      <c r="CY20" s="645"/>
      <c r="CZ20" s="703">
        <v>100</v>
      </c>
      <c r="DA20" s="703"/>
      <c r="DB20" s="703"/>
      <c r="DC20" s="703"/>
      <c r="DD20" s="649">
        <v>2083350</v>
      </c>
      <c r="DE20" s="644"/>
      <c r="DF20" s="644"/>
      <c r="DG20" s="644"/>
      <c r="DH20" s="644"/>
      <c r="DI20" s="644"/>
      <c r="DJ20" s="644"/>
      <c r="DK20" s="644"/>
      <c r="DL20" s="644"/>
      <c r="DM20" s="644"/>
      <c r="DN20" s="644"/>
      <c r="DO20" s="644"/>
      <c r="DP20" s="645"/>
      <c r="DQ20" s="649">
        <v>10324525</v>
      </c>
      <c r="DR20" s="644"/>
      <c r="DS20" s="644"/>
      <c r="DT20" s="644"/>
      <c r="DU20" s="644"/>
      <c r="DV20" s="644"/>
      <c r="DW20" s="644"/>
      <c r="DX20" s="644"/>
      <c r="DY20" s="644"/>
      <c r="DZ20" s="644"/>
      <c r="EA20" s="644"/>
      <c r="EB20" s="644"/>
      <c r="EC20" s="684"/>
    </row>
    <row r="21" spans="2:133" ht="11.25" customHeight="1">
      <c r="B21" s="638" t="s">
        <v>267</v>
      </c>
      <c r="C21" s="639"/>
      <c r="D21" s="639"/>
      <c r="E21" s="639"/>
      <c r="F21" s="639"/>
      <c r="G21" s="639"/>
      <c r="H21" s="639"/>
      <c r="I21" s="639"/>
      <c r="J21" s="639"/>
      <c r="K21" s="639"/>
      <c r="L21" s="639"/>
      <c r="M21" s="639"/>
      <c r="N21" s="639"/>
      <c r="O21" s="639"/>
      <c r="P21" s="639"/>
      <c r="Q21" s="640"/>
      <c r="R21" s="641" t="s">
        <v>253</v>
      </c>
      <c r="S21" s="644"/>
      <c r="T21" s="644"/>
      <c r="U21" s="644"/>
      <c r="V21" s="644"/>
      <c r="W21" s="644"/>
      <c r="X21" s="644"/>
      <c r="Y21" s="645"/>
      <c r="Z21" s="703" t="s">
        <v>233</v>
      </c>
      <c r="AA21" s="703"/>
      <c r="AB21" s="703"/>
      <c r="AC21" s="703"/>
      <c r="AD21" s="704" t="s">
        <v>120</v>
      </c>
      <c r="AE21" s="704"/>
      <c r="AF21" s="704"/>
      <c r="AG21" s="704"/>
      <c r="AH21" s="704"/>
      <c r="AI21" s="704"/>
      <c r="AJ21" s="704"/>
      <c r="AK21" s="704"/>
      <c r="AL21" s="646" t="s">
        <v>129</v>
      </c>
      <c r="AM21" s="647"/>
      <c r="AN21" s="647"/>
      <c r="AO21" s="705"/>
      <c r="AP21" s="749" t="s">
        <v>268</v>
      </c>
      <c r="AQ21" s="756"/>
      <c r="AR21" s="756"/>
      <c r="AS21" s="756"/>
      <c r="AT21" s="756"/>
      <c r="AU21" s="756"/>
      <c r="AV21" s="756"/>
      <c r="AW21" s="756"/>
      <c r="AX21" s="756"/>
      <c r="AY21" s="756"/>
      <c r="AZ21" s="756"/>
      <c r="BA21" s="756"/>
      <c r="BB21" s="756"/>
      <c r="BC21" s="756"/>
      <c r="BD21" s="756"/>
      <c r="BE21" s="756"/>
      <c r="BF21" s="751"/>
      <c r="BG21" s="641" t="s">
        <v>120</v>
      </c>
      <c r="BH21" s="644"/>
      <c r="BI21" s="644"/>
      <c r="BJ21" s="644"/>
      <c r="BK21" s="644"/>
      <c r="BL21" s="644"/>
      <c r="BM21" s="644"/>
      <c r="BN21" s="645"/>
      <c r="BO21" s="703" t="s">
        <v>120</v>
      </c>
      <c r="BP21" s="703"/>
      <c r="BQ21" s="703"/>
      <c r="BR21" s="703"/>
      <c r="BS21" s="649" t="s">
        <v>120</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269</v>
      </c>
      <c r="C22" s="639"/>
      <c r="D22" s="639"/>
      <c r="E22" s="639"/>
      <c r="F22" s="639"/>
      <c r="G22" s="639"/>
      <c r="H22" s="639"/>
      <c r="I22" s="639"/>
      <c r="J22" s="639"/>
      <c r="K22" s="639"/>
      <c r="L22" s="639"/>
      <c r="M22" s="639"/>
      <c r="N22" s="639"/>
      <c r="O22" s="639"/>
      <c r="P22" s="639"/>
      <c r="Q22" s="640"/>
      <c r="R22" s="641">
        <v>9537133</v>
      </c>
      <c r="S22" s="644"/>
      <c r="T22" s="644"/>
      <c r="U22" s="644"/>
      <c r="V22" s="644"/>
      <c r="W22" s="644"/>
      <c r="X22" s="644"/>
      <c r="Y22" s="645"/>
      <c r="Z22" s="703">
        <v>61.5</v>
      </c>
      <c r="AA22" s="703"/>
      <c r="AB22" s="703"/>
      <c r="AC22" s="703"/>
      <c r="AD22" s="704">
        <v>9232578</v>
      </c>
      <c r="AE22" s="704"/>
      <c r="AF22" s="704"/>
      <c r="AG22" s="704"/>
      <c r="AH22" s="704"/>
      <c r="AI22" s="704"/>
      <c r="AJ22" s="704"/>
      <c r="AK22" s="704"/>
      <c r="AL22" s="646">
        <v>99.6</v>
      </c>
      <c r="AM22" s="647"/>
      <c r="AN22" s="647"/>
      <c r="AO22" s="705"/>
      <c r="AP22" s="749" t="s">
        <v>270</v>
      </c>
      <c r="AQ22" s="756"/>
      <c r="AR22" s="756"/>
      <c r="AS22" s="756"/>
      <c r="AT22" s="756"/>
      <c r="AU22" s="756"/>
      <c r="AV22" s="756"/>
      <c r="AW22" s="756"/>
      <c r="AX22" s="756"/>
      <c r="AY22" s="756"/>
      <c r="AZ22" s="756"/>
      <c r="BA22" s="756"/>
      <c r="BB22" s="756"/>
      <c r="BC22" s="756"/>
      <c r="BD22" s="756"/>
      <c r="BE22" s="756"/>
      <c r="BF22" s="751"/>
      <c r="BG22" s="641" t="s">
        <v>120</v>
      </c>
      <c r="BH22" s="644"/>
      <c r="BI22" s="644"/>
      <c r="BJ22" s="644"/>
      <c r="BK22" s="644"/>
      <c r="BL22" s="644"/>
      <c r="BM22" s="644"/>
      <c r="BN22" s="645"/>
      <c r="BO22" s="703" t="s">
        <v>120</v>
      </c>
      <c r="BP22" s="703"/>
      <c r="BQ22" s="703"/>
      <c r="BR22" s="703"/>
      <c r="BS22" s="649" t="s">
        <v>129</v>
      </c>
      <c r="BT22" s="644"/>
      <c r="BU22" s="644"/>
      <c r="BV22" s="644"/>
      <c r="BW22" s="644"/>
      <c r="BX22" s="644"/>
      <c r="BY22" s="644"/>
      <c r="BZ22" s="644"/>
      <c r="CA22" s="644"/>
      <c r="CB22" s="684"/>
      <c r="CD22" s="758" t="s">
        <v>271</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272</v>
      </c>
      <c r="C23" s="639"/>
      <c r="D23" s="639"/>
      <c r="E23" s="639"/>
      <c r="F23" s="639"/>
      <c r="G23" s="639"/>
      <c r="H23" s="639"/>
      <c r="I23" s="639"/>
      <c r="J23" s="639"/>
      <c r="K23" s="639"/>
      <c r="L23" s="639"/>
      <c r="M23" s="639"/>
      <c r="N23" s="639"/>
      <c r="O23" s="639"/>
      <c r="P23" s="639"/>
      <c r="Q23" s="640"/>
      <c r="R23" s="641">
        <v>7456</v>
      </c>
      <c r="S23" s="644"/>
      <c r="T23" s="644"/>
      <c r="U23" s="644"/>
      <c r="V23" s="644"/>
      <c r="W23" s="644"/>
      <c r="X23" s="644"/>
      <c r="Y23" s="645"/>
      <c r="Z23" s="703">
        <v>0</v>
      </c>
      <c r="AA23" s="703"/>
      <c r="AB23" s="703"/>
      <c r="AC23" s="703"/>
      <c r="AD23" s="704">
        <v>7456</v>
      </c>
      <c r="AE23" s="704"/>
      <c r="AF23" s="704"/>
      <c r="AG23" s="704"/>
      <c r="AH23" s="704"/>
      <c r="AI23" s="704"/>
      <c r="AJ23" s="704"/>
      <c r="AK23" s="704"/>
      <c r="AL23" s="646">
        <v>0.1</v>
      </c>
      <c r="AM23" s="647"/>
      <c r="AN23" s="647"/>
      <c r="AO23" s="705"/>
      <c r="AP23" s="749" t="s">
        <v>273</v>
      </c>
      <c r="AQ23" s="756"/>
      <c r="AR23" s="756"/>
      <c r="AS23" s="756"/>
      <c r="AT23" s="756"/>
      <c r="AU23" s="756"/>
      <c r="AV23" s="756"/>
      <c r="AW23" s="756"/>
      <c r="AX23" s="756"/>
      <c r="AY23" s="756"/>
      <c r="AZ23" s="756"/>
      <c r="BA23" s="756"/>
      <c r="BB23" s="756"/>
      <c r="BC23" s="756"/>
      <c r="BD23" s="756"/>
      <c r="BE23" s="756"/>
      <c r="BF23" s="751"/>
      <c r="BG23" s="641">
        <v>167530</v>
      </c>
      <c r="BH23" s="644"/>
      <c r="BI23" s="644"/>
      <c r="BJ23" s="644"/>
      <c r="BK23" s="644"/>
      <c r="BL23" s="644"/>
      <c r="BM23" s="644"/>
      <c r="BN23" s="645"/>
      <c r="BO23" s="703">
        <v>2.2999999999999998</v>
      </c>
      <c r="BP23" s="703"/>
      <c r="BQ23" s="703"/>
      <c r="BR23" s="703"/>
      <c r="BS23" s="649" t="s">
        <v>233</v>
      </c>
      <c r="BT23" s="644"/>
      <c r="BU23" s="644"/>
      <c r="BV23" s="644"/>
      <c r="BW23" s="644"/>
      <c r="BX23" s="644"/>
      <c r="BY23" s="644"/>
      <c r="BZ23" s="644"/>
      <c r="CA23" s="644"/>
      <c r="CB23" s="684"/>
      <c r="CD23" s="758" t="s">
        <v>211</v>
      </c>
      <c r="CE23" s="759"/>
      <c r="CF23" s="759"/>
      <c r="CG23" s="759"/>
      <c r="CH23" s="759"/>
      <c r="CI23" s="759"/>
      <c r="CJ23" s="759"/>
      <c r="CK23" s="759"/>
      <c r="CL23" s="759"/>
      <c r="CM23" s="759"/>
      <c r="CN23" s="759"/>
      <c r="CO23" s="759"/>
      <c r="CP23" s="759"/>
      <c r="CQ23" s="760"/>
      <c r="CR23" s="758" t="s">
        <v>274</v>
      </c>
      <c r="CS23" s="759"/>
      <c r="CT23" s="759"/>
      <c r="CU23" s="759"/>
      <c r="CV23" s="759"/>
      <c r="CW23" s="759"/>
      <c r="CX23" s="759"/>
      <c r="CY23" s="760"/>
      <c r="CZ23" s="758" t="s">
        <v>275</v>
      </c>
      <c r="DA23" s="759"/>
      <c r="DB23" s="759"/>
      <c r="DC23" s="760"/>
      <c r="DD23" s="758" t="s">
        <v>276</v>
      </c>
      <c r="DE23" s="759"/>
      <c r="DF23" s="759"/>
      <c r="DG23" s="759"/>
      <c r="DH23" s="759"/>
      <c r="DI23" s="759"/>
      <c r="DJ23" s="759"/>
      <c r="DK23" s="760"/>
      <c r="DL23" s="767" t="s">
        <v>277</v>
      </c>
      <c r="DM23" s="768"/>
      <c r="DN23" s="768"/>
      <c r="DO23" s="768"/>
      <c r="DP23" s="768"/>
      <c r="DQ23" s="768"/>
      <c r="DR23" s="768"/>
      <c r="DS23" s="768"/>
      <c r="DT23" s="768"/>
      <c r="DU23" s="768"/>
      <c r="DV23" s="769"/>
      <c r="DW23" s="758" t="s">
        <v>278</v>
      </c>
      <c r="DX23" s="759"/>
      <c r="DY23" s="759"/>
      <c r="DZ23" s="759"/>
      <c r="EA23" s="759"/>
      <c r="EB23" s="759"/>
      <c r="EC23" s="760"/>
    </row>
    <row r="24" spans="2:133" ht="11.25" customHeight="1">
      <c r="B24" s="638" t="s">
        <v>279</v>
      </c>
      <c r="C24" s="639"/>
      <c r="D24" s="639"/>
      <c r="E24" s="639"/>
      <c r="F24" s="639"/>
      <c r="G24" s="639"/>
      <c r="H24" s="639"/>
      <c r="I24" s="639"/>
      <c r="J24" s="639"/>
      <c r="K24" s="639"/>
      <c r="L24" s="639"/>
      <c r="M24" s="639"/>
      <c r="N24" s="639"/>
      <c r="O24" s="639"/>
      <c r="P24" s="639"/>
      <c r="Q24" s="640"/>
      <c r="R24" s="641">
        <v>6684</v>
      </c>
      <c r="S24" s="644"/>
      <c r="T24" s="644"/>
      <c r="U24" s="644"/>
      <c r="V24" s="644"/>
      <c r="W24" s="644"/>
      <c r="X24" s="644"/>
      <c r="Y24" s="645"/>
      <c r="Z24" s="703">
        <v>0</v>
      </c>
      <c r="AA24" s="703"/>
      <c r="AB24" s="703"/>
      <c r="AC24" s="703"/>
      <c r="AD24" s="704" t="s">
        <v>120</v>
      </c>
      <c r="AE24" s="704"/>
      <c r="AF24" s="704"/>
      <c r="AG24" s="704"/>
      <c r="AH24" s="704"/>
      <c r="AI24" s="704"/>
      <c r="AJ24" s="704"/>
      <c r="AK24" s="704"/>
      <c r="AL24" s="646" t="s">
        <v>120</v>
      </c>
      <c r="AM24" s="647"/>
      <c r="AN24" s="647"/>
      <c r="AO24" s="705"/>
      <c r="AP24" s="749" t="s">
        <v>280</v>
      </c>
      <c r="AQ24" s="756"/>
      <c r="AR24" s="756"/>
      <c r="AS24" s="756"/>
      <c r="AT24" s="756"/>
      <c r="AU24" s="756"/>
      <c r="AV24" s="756"/>
      <c r="AW24" s="756"/>
      <c r="AX24" s="756"/>
      <c r="AY24" s="756"/>
      <c r="AZ24" s="756"/>
      <c r="BA24" s="756"/>
      <c r="BB24" s="756"/>
      <c r="BC24" s="756"/>
      <c r="BD24" s="756"/>
      <c r="BE24" s="756"/>
      <c r="BF24" s="751"/>
      <c r="BG24" s="641" t="s">
        <v>129</v>
      </c>
      <c r="BH24" s="644"/>
      <c r="BI24" s="644"/>
      <c r="BJ24" s="644"/>
      <c r="BK24" s="644"/>
      <c r="BL24" s="644"/>
      <c r="BM24" s="644"/>
      <c r="BN24" s="645"/>
      <c r="BO24" s="703" t="s">
        <v>120</v>
      </c>
      <c r="BP24" s="703"/>
      <c r="BQ24" s="703"/>
      <c r="BR24" s="703"/>
      <c r="BS24" s="649" t="s">
        <v>120</v>
      </c>
      <c r="BT24" s="644"/>
      <c r="BU24" s="644"/>
      <c r="BV24" s="644"/>
      <c r="BW24" s="644"/>
      <c r="BX24" s="644"/>
      <c r="BY24" s="644"/>
      <c r="BZ24" s="644"/>
      <c r="CA24" s="644"/>
      <c r="CB24" s="684"/>
      <c r="CD24" s="712" t="s">
        <v>281</v>
      </c>
      <c r="CE24" s="713"/>
      <c r="CF24" s="713"/>
      <c r="CG24" s="713"/>
      <c r="CH24" s="713"/>
      <c r="CI24" s="713"/>
      <c r="CJ24" s="713"/>
      <c r="CK24" s="713"/>
      <c r="CL24" s="713"/>
      <c r="CM24" s="713"/>
      <c r="CN24" s="713"/>
      <c r="CO24" s="713"/>
      <c r="CP24" s="713"/>
      <c r="CQ24" s="714"/>
      <c r="CR24" s="706">
        <v>6799970</v>
      </c>
      <c r="CS24" s="707"/>
      <c r="CT24" s="707"/>
      <c r="CU24" s="707"/>
      <c r="CV24" s="707"/>
      <c r="CW24" s="707"/>
      <c r="CX24" s="707"/>
      <c r="CY24" s="753"/>
      <c r="CZ24" s="754">
        <v>46.3</v>
      </c>
      <c r="DA24" s="723"/>
      <c r="DB24" s="723"/>
      <c r="DC24" s="757"/>
      <c r="DD24" s="752">
        <v>4547232</v>
      </c>
      <c r="DE24" s="707"/>
      <c r="DF24" s="707"/>
      <c r="DG24" s="707"/>
      <c r="DH24" s="707"/>
      <c r="DI24" s="707"/>
      <c r="DJ24" s="707"/>
      <c r="DK24" s="753"/>
      <c r="DL24" s="752">
        <v>4536974</v>
      </c>
      <c r="DM24" s="707"/>
      <c r="DN24" s="707"/>
      <c r="DO24" s="707"/>
      <c r="DP24" s="707"/>
      <c r="DQ24" s="707"/>
      <c r="DR24" s="707"/>
      <c r="DS24" s="707"/>
      <c r="DT24" s="707"/>
      <c r="DU24" s="707"/>
      <c r="DV24" s="753"/>
      <c r="DW24" s="754">
        <v>45.7</v>
      </c>
      <c r="DX24" s="723"/>
      <c r="DY24" s="723"/>
      <c r="DZ24" s="723"/>
      <c r="EA24" s="723"/>
      <c r="EB24" s="723"/>
      <c r="EC24" s="755"/>
    </row>
    <row r="25" spans="2:133" ht="11.25" customHeight="1">
      <c r="B25" s="638" t="s">
        <v>282</v>
      </c>
      <c r="C25" s="639"/>
      <c r="D25" s="639"/>
      <c r="E25" s="639"/>
      <c r="F25" s="639"/>
      <c r="G25" s="639"/>
      <c r="H25" s="639"/>
      <c r="I25" s="639"/>
      <c r="J25" s="639"/>
      <c r="K25" s="639"/>
      <c r="L25" s="639"/>
      <c r="M25" s="639"/>
      <c r="N25" s="639"/>
      <c r="O25" s="639"/>
      <c r="P25" s="639"/>
      <c r="Q25" s="640"/>
      <c r="R25" s="641">
        <v>242350</v>
      </c>
      <c r="S25" s="644"/>
      <c r="T25" s="644"/>
      <c r="U25" s="644"/>
      <c r="V25" s="644"/>
      <c r="W25" s="644"/>
      <c r="X25" s="644"/>
      <c r="Y25" s="645"/>
      <c r="Z25" s="703">
        <v>1.6</v>
      </c>
      <c r="AA25" s="703"/>
      <c r="AB25" s="703"/>
      <c r="AC25" s="703"/>
      <c r="AD25" s="704">
        <v>26857</v>
      </c>
      <c r="AE25" s="704"/>
      <c r="AF25" s="704"/>
      <c r="AG25" s="704"/>
      <c r="AH25" s="704"/>
      <c r="AI25" s="704"/>
      <c r="AJ25" s="704"/>
      <c r="AK25" s="704"/>
      <c r="AL25" s="646">
        <v>0.3</v>
      </c>
      <c r="AM25" s="647"/>
      <c r="AN25" s="647"/>
      <c r="AO25" s="705"/>
      <c r="AP25" s="749" t="s">
        <v>283</v>
      </c>
      <c r="AQ25" s="756"/>
      <c r="AR25" s="756"/>
      <c r="AS25" s="756"/>
      <c r="AT25" s="756"/>
      <c r="AU25" s="756"/>
      <c r="AV25" s="756"/>
      <c r="AW25" s="756"/>
      <c r="AX25" s="756"/>
      <c r="AY25" s="756"/>
      <c r="AZ25" s="756"/>
      <c r="BA25" s="756"/>
      <c r="BB25" s="756"/>
      <c r="BC25" s="756"/>
      <c r="BD25" s="756"/>
      <c r="BE25" s="756"/>
      <c r="BF25" s="751"/>
      <c r="BG25" s="641" t="s">
        <v>233</v>
      </c>
      <c r="BH25" s="644"/>
      <c r="BI25" s="644"/>
      <c r="BJ25" s="644"/>
      <c r="BK25" s="644"/>
      <c r="BL25" s="644"/>
      <c r="BM25" s="644"/>
      <c r="BN25" s="645"/>
      <c r="BO25" s="703" t="s">
        <v>233</v>
      </c>
      <c r="BP25" s="703"/>
      <c r="BQ25" s="703"/>
      <c r="BR25" s="703"/>
      <c r="BS25" s="649" t="s">
        <v>129</v>
      </c>
      <c r="BT25" s="644"/>
      <c r="BU25" s="644"/>
      <c r="BV25" s="644"/>
      <c r="BW25" s="644"/>
      <c r="BX25" s="644"/>
      <c r="BY25" s="644"/>
      <c r="BZ25" s="644"/>
      <c r="CA25" s="644"/>
      <c r="CB25" s="684"/>
      <c r="CD25" s="685" t="s">
        <v>284</v>
      </c>
      <c r="CE25" s="682"/>
      <c r="CF25" s="682"/>
      <c r="CG25" s="682"/>
      <c r="CH25" s="682"/>
      <c r="CI25" s="682"/>
      <c r="CJ25" s="682"/>
      <c r="CK25" s="682"/>
      <c r="CL25" s="682"/>
      <c r="CM25" s="682"/>
      <c r="CN25" s="682"/>
      <c r="CO25" s="682"/>
      <c r="CP25" s="682"/>
      <c r="CQ25" s="683"/>
      <c r="CR25" s="641">
        <v>2467425</v>
      </c>
      <c r="CS25" s="642"/>
      <c r="CT25" s="642"/>
      <c r="CU25" s="642"/>
      <c r="CV25" s="642"/>
      <c r="CW25" s="642"/>
      <c r="CX25" s="642"/>
      <c r="CY25" s="643"/>
      <c r="CZ25" s="646">
        <v>16.8</v>
      </c>
      <c r="DA25" s="675"/>
      <c r="DB25" s="675"/>
      <c r="DC25" s="676"/>
      <c r="DD25" s="649">
        <v>2212094</v>
      </c>
      <c r="DE25" s="642"/>
      <c r="DF25" s="642"/>
      <c r="DG25" s="642"/>
      <c r="DH25" s="642"/>
      <c r="DI25" s="642"/>
      <c r="DJ25" s="642"/>
      <c r="DK25" s="643"/>
      <c r="DL25" s="649">
        <v>2202136</v>
      </c>
      <c r="DM25" s="642"/>
      <c r="DN25" s="642"/>
      <c r="DO25" s="642"/>
      <c r="DP25" s="642"/>
      <c r="DQ25" s="642"/>
      <c r="DR25" s="642"/>
      <c r="DS25" s="642"/>
      <c r="DT25" s="642"/>
      <c r="DU25" s="642"/>
      <c r="DV25" s="643"/>
      <c r="DW25" s="646">
        <v>22.2</v>
      </c>
      <c r="DX25" s="675"/>
      <c r="DY25" s="675"/>
      <c r="DZ25" s="675"/>
      <c r="EA25" s="675"/>
      <c r="EB25" s="675"/>
      <c r="EC25" s="677"/>
    </row>
    <row r="26" spans="2:133" ht="11.25" customHeight="1">
      <c r="B26" s="638" t="s">
        <v>285</v>
      </c>
      <c r="C26" s="639"/>
      <c r="D26" s="639"/>
      <c r="E26" s="639"/>
      <c r="F26" s="639"/>
      <c r="G26" s="639"/>
      <c r="H26" s="639"/>
      <c r="I26" s="639"/>
      <c r="J26" s="639"/>
      <c r="K26" s="639"/>
      <c r="L26" s="639"/>
      <c r="M26" s="639"/>
      <c r="N26" s="639"/>
      <c r="O26" s="639"/>
      <c r="P26" s="639"/>
      <c r="Q26" s="640"/>
      <c r="R26" s="641">
        <v>22855</v>
      </c>
      <c r="S26" s="644"/>
      <c r="T26" s="644"/>
      <c r="U26" s="644"/>
      <c r="V26" s="644"/>
      <c r="W26" s="644"/>
      <c r="X26" s="644"/>
      <c r="Y26" s="645"/>
      <c r="Z26" s="703">
        <v>0.1</v>
      </c>
      <c r="AA26" s="703"/>
      <c r="AB26" s="703"/>
      <c r="AC26" s="703"/>
      <c r="AD26" s="704" t="s">
        <v>129</v>
      </c>
      <c r="AE26" s="704"/>
      <c r="AF26" s="704"/>
      <c r="AG26" s="704"/>
      <c r="AH26" s="704"/>
      <c r="AI26" s="704"/>
      <c r="AJ26" s="704"/>
      <c r="AK26" s="704"/>
      <c r="AL26" s="646" t="s">
        <v>233</v>
      </c>
      <c r="AM26" s="647"/>
      <c r="AN26" s="647"/>
      <c r="AO26" s="705"/>
      <c r="AP26" s="749" t="s">
        <v>286</v>
      </c>
      <c r="AQ26" s="750"/>
      <c r="AR26" s="750"/>
      <c r="AS26" s="750"/>
      <c r="AT26" s="750"/>
      <c r="AU26" s="750"/>
      <c r="AV26" s="750"/>
      <c r="AW26" s="750"/>
      <c r="AX26" s="750"/>
      <c r="AY26" s="750"/>
      <c r="AZ26" s="750"/>
      <c r="BA26" s="750"/>
      <c r="BB26" s="750"/>
      <c r="BC26" s="750"/>
      <c r="BD26" s="750"/>
      <c r="BE26" s="750"/>
      <c r="BF26" s="751"/>
      <c r="BG26" s="641" t="s">
        <v>233</v>
      </c>
      <c r="BH26" s="644"/>
      <c r="BI26" s="644"/>
      <c r="BJ26" s="644"/>
      <c r="BK26" s="644"/>
      <c r="BL26" s="644"/>
      <c r="BM26" s="644"/>
      <c r="BN26" s="645"/>
      <c r="BO26" s="703" t="s">
        <v>233</v>
      </c>
      <c r="BP26" s="703"/>
      <c r="BQ26" s="703"/>
      <c r="BR26" s="703"/>
      <c r="BS26" s="649" t="s">
        <v>233</v>
      </c>
      <c r="BT26" s="644"/>
      <c r="BU26" s="644"/>
      <c r="BV26" s="644"/>
      <c r="BW26" s="644"/>
      <c r="BX26" s="644"/>
      <c r="BY26" s="644"/>
      <c r="BZ26" s="644"/>
      <c r="CA26" s="644"/>
      <c r="CB26" s="684"/>
      <c r="CD26" s="685" t="s">
        <v>287</v>
      </c>
      <c r="CE26" s="682"/>
      <c r="CF26" s="682"/>
      <c r="CG26" s="682"/>
      <c r="CH26" s="682"/>
      <c r="CI26" s="682"/>
      <c r="CJ26" s="682"/>
      <c r="CK26" s="682"/>
      <c r="CL26" s="682"/>
      <c r="CM26" s="682"/>
      <c r="CN26" s="682"/>
      <c r="CO26" s="682"/>
      <c r="CP26" s="682"/>
      <c r="CQ26" s="683"/>
      <c r="CR26" s="641">
        <v>1687611</v>
      </c>
      <c r="CS26" s="644"/>
      <c r="CT26" s="644"/>
      <c r="CU26" s="644"/>
      <c r="CV26" s="644"/>
      <c r="CW26" s="644"/>
      <c r="CX26" s="644"/>
      <c r="CY26" s="645"/>
      <c r="CZ26" s="646">
        <v>11.5</v>
      </c>
      <c r="DA26" s="675"/>
      <c r="DB26" s="675"/>
      <c r="DC26" s="676"/>
      <c r="DD26" s="649">
        <v>1582246</v>
      </c>
      <c r="DE26" s="644"/>
      <c r="DF26" s="644"/>
      <c r="DG26" s="644"/>
      <c r="DH26" s="644"/>
      <c r="DI26" s="644"/>
      <c r="DJ26" s="644"/>
      <c r="DK26" s="645"/>
      <c r="DL26" s="649" t="s">
        <v>253</v>
      </c>
      <c r="DM26" s="644"/>
      <c r="DN26" s="644"/>
      <c r="DO26" s="644"/>
      <c r="DP26" s="644"/>
      <c r="DQ26" s="644"/>
      <c r="DR26" s="644"/>
      <c r="DS26" s="644"/>
      <c r="DT26" s="644"/>
      <c r="DU26" s="644"/>
      <c r="DV26" s="645"/>
      <c r="DW26" s="646" t="s">
        <v>233</v>
      </c>
      <c r="DX26" s="675"/>
      <c r="DY26" s="675"/>
      <c r="DZ26" s="675"/>
      <c r="EA26" s="675"/>
      <c r="EB26" s="675"/>
      <c r="EC26" s="677"/>
    </row>
    <row r="27" spans="2:133" ht="11.25" customHeight="1">
      <c r="B27" s="638" t="s">
        <v>288</v>
      </c>
      <c r="C27" s="639"/>
      <c r="D27" s="639"/>
      <c r="E27" s="639"/>
      <c r="F27" s="639"/>
      <c r="G27" s="639"/>
      <c r="H27" s="639"/>
      <c r="I27" s="639"/>
      <c r="J27" s="639"/>
      <c r="K27" s="639"/>
      <c r="L27" s="639"/>
      <c r="M27" s="639"/>
      <c r="N27" s="639"/>
      <c r="O27" s="639"/>
      <c r="P27" s="639"/>
      <c r="Q27" s="640"/>
      <c r="R27" s="641">
        <v>1844118</v>
      </c>
      <c r="S27" s="644"/>
      <c r="T27" s="644"/>
      <c r="U27" s="644"/>
      <c r="V27" s="644"/>
      <c r="W27" s="644"/>
      <c r="X27" s="644"/>
      <c r="Y27" s="645"/>
      <c r="Z27" s="703">
        <v>11.9</v>
      </c>
      <c r="AA27" s="703"/>
      <c r="AB27" s="703"/>
      <c r="AC27" s="703"/>
      <c r="AD27" s="704" t="s">
        <v>233</v>
      </c>
      <c r="AE27" s="704"/>
      <c r="AF27" s="704"/>
      <c r="AG27" s="704"/>
      <c r="AH27" s="704"/>
      <c r="AI27" s="704"/>
      <c r="AJ27" s="704"/>
      <c r="AK27" s="704"/>
      <c r="AL27" s="646" t="s">
        <v>233</v>
      </c>
      <c r="AM27" s="647"/>
      <c r="AN27" s="647"/>
      <c r="AO27" s="705"/>
      <c r="AP27" s="638" t="s">
        <v>289</v>
      </c>
      <c r="AQ27" s="639"/>
      <c r="AR27" s="639"/>
      <c r="AS27" s="639"/>
      <c r="AT27" s="639"/>
      <c r="AU27" s="639"/>
      <c r="AV27" s="639"/>
      <c r="AW27" s="639"/>
      <c r="AX27" s="639"/>
      <c r="AY27" s="639"/>
      <c r="AZ27" s="639"/>
      <c r="BA27" s="639"/>
      <c r="BB27" s="639"/>
      <c r="BC27" s="639"/>
      <c r="BD27" s="639"/>
      <c r="BE27" s="639"/>
      <c r="BF27" s="640"/>
      <c r="BG27" s="641">
        <v>7270207</v>
      </c>
      <c r="BH27" s="644"/>
      <c r="BI27" s="644"/>
      <c r="BJ27" s="644"/>
      <c r="BK27" s="644"/>
      <c r="BL27" s="644"/>
      <c r="BM27" s="644"/>
      <c r="BN27" s="645"/>
      <c r="BO27" s="703">
        <v>100</v>
      </c>
      <c r="BP27" s="703"/>
      <c r="BQ27" s="703"/>
      <c r="BR27" s="703"/>
      <c r="BS27" s="649">
        <v>21945</v>
      </c>
      <c r="BT27" s="644"/>
      <c r="BU27" s="644"/>
      <c r="BV27" s="644"/>
      <c r="BW27" s="644"/>
      <c r="BX27" s="644"/>
      <c r="BY27" s="644"/>
      <c r="BZ27" s="644"/>
      <c r="CA27" s="644"/>
      <c r="CB27" s="684"/>
      <c r="CD27" s="685" t="s">
        <v>290</v>
      </c>
      <c r="CE27" s="682"/>
      <c r="CF27" s="682"/>
      <c r="CG27" s="682"/>
      <c r="CH27" s="682"/>
      <c r="CI27" s="682"/>
      <c r="CJ27" s="682"/>
      <c r="CK27" s="682"/>
      <c r="CL27" s="682"/>
      <c r="CM27" s="682"/>
      <c r="CN27" s="682"/>
      <c r="CO27" s="682"/>
      <c r="CP27" s="682"/>
      <c r="CQ27" s="683"/>
      <c r="CR27" s="641">
        <v>3003195</v>
      </c>
      <c r="CS27" s="642"/>
      <c r="CT27" s="642"/>
      <c r="CU27" s="642"/>
      <c r="CV27" s="642"/>
      <c r="CW27" s="642"/>
      <c r="CX27" s="642"/>
      <c r="CY27" s="643"/>
      <c r="CZ27" s="646">
        <v>20.5</v>
      </c>
      <c r="DA27" s="675"/>
      <c r="DB27" s="675"/>
      <c r="DC27" s="676"/>
      <c r="DD27" s="649">
        <v>1005788</v>
      </c>
      <c r="DE27" s="642"/>
      <c r="DF27" s="642"/>
      <c r="DG27" s="642"/>
      <c r="DH27" s="642"/>
      <c r="DI27" s="642"/>
      <c r="DJ27" s="642"/>
      <c r="DK27" s="643"/>
      <c r="DL27" s="649">
        <v>1005488</v>
      </c>
      <c r="DM27" s="642"/>
      <c r="DN27" s="642"/>
      <c r="DO27" s="642"/>
      <c r="DP27" s="642"/>
      <c r="DQ27" s="642"/>
      <c r="DR27" s="642"/>
      <c r="DS27" s="642"/>
      <c r="DT27" s="642"/>
      <c r="DU27" s="642"/>
      <c r="DV27" s="643"/>
      <c r="DW27" s="646">
        <v>10.1</v>
      </c>
      <c r="DX27" s="675"/>
      <c r="DY27" s="675"/>
      <c r="DZ27" s="675"/>
      <c r="EA27" s="675"/>
      <c r="EB27" s="675"/>
      <c r="EC27" s="677"/>
    </row>
    <row r="28" spans="2:133" ht="11.25" customHeight="1">
      <c r="B28" s="746" t="s">
        <v>291</v>
      </c>
      <c r="C28" s="747"/>
      <c r="D28" s="747"/>
      <c r="E28" s="747"/>
      <c r="F28" s="747"/>
      <c r="G28" s="747"/>
      <c r="H28" s="747"/>
      <c r="I28" s="747"/>
      <c r="J28" s="747"/>
      <c r="K28" s="747"/>
      <c r="L28" s="747"/>
      <c r="M28" s="747"/>
      <c r="N28" s="747"/>
      <c r="O28" s="747"/>
      <c r="P28" s="747"/>
      <c r="Q28" s="748"/>
      <c r="R28" s="641" t="s">
        <v>120</v>
      </c>
      <c r="S28" s="644"/>
      <c r="T28" s="644"/>
      <c r="U28" s="644"/>
      <c r="V28" s="644"/>
      <c r="W28" s="644"/>
      <c r="X28" s="644"/>
      <c r="Y28" s="645"/>
      <c r="Z28" s="703" t="s">
        <v>233</v>
      </c>
      <c r="AA28" s="703"/>
      <c r="AB28" s="703"/>
      <c r="AC28" s="703"/>
      <c r="AD28" s="704" t="s">
        <v>233</v>
      </c>
      <c r="AE28" s="704"/>
      <c r="AF28" s="704"/>
      <c r="AG28" s="704"/>
      <c r="AH28" s="704"/>
      <c r="AI28" s="704"/>
      <c r="AJ28" s="704"/>
      <c r="AK28" s="704"/>
      <c r="AL28" s="646" t="s">
        <v>120</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292</v>
      </c>
      <c r="CE28" s="682"/>
      <c r="CF28" s="682"/>
      <c r="CG28" s="682"/>
      <c r="CH28" s="682"/>
      <c r="CI28" s="682"/>
      <c r="CJ28" s="682"/>
      <c r="CK28" s="682"/>
      <c r="CL28" s="682"/>
      <c r="CM28" s="682"/>
      <c r="CN28" s="682"/>
      <c r="CO28" s="682"/>
      <c r="CP28" s="682"/>
      <c r="CQ28" s="683"/>
      <c r="CR28" s="641">
        <v>1329350</v>
      </c>
      <c r="CS28" s="644"/>
      <c r="CT28" s="644"/>
      <c r="CU28" s="644"/>
      <c r="CV28" s="644"/>
      <c r="CW28" s="644"/>
      <c r="CX28" s="644"/>
      <c r="CY28" s="645"/>
      <c r="CZ28" s="646">
        <v>9.1</v>
      </c>
      <c r="DA28" s="675"/>
      <c r="DB28" s="675"/>
      <c r="DC28" s="676"/>
      <c r="DD28" s="649">
        <v>1329350</v>
      </c>
      <c r="DE28" s="644"/>
      <c r="DF28" s="644"/>
      <c r="DG28" s="644"/>
      <c r="DH28" s="644"/>
      <c r="DI28" s="644"/>
      <c r="DJ28" s="644"/>
      <c r="DK28" s="645"/>
      <c r="DL28" s="649">
        <v>1329350</v>
      </c>
      <c r="DM28" s="644"/>
      <c r="DN28" s="644"/>
      <c r="DO28" s="644"/>
      <c r="DP28" s="644"/>
      <c r="DQ28" s="644"/>
      <c r="DR28" s="644"/>
      <c r="DS28" s="644"/>
      <c r="DT28" s="644"/>
      <c r="DU28" s="644"/>
      <c r="DV28" s="645"/>
      <c r="DW28" s="646">
        <v>13.4</v>
      </c>
      <c r="DX28" s="675"/>
      <c r="DY28" s="675"/>
      <c r="DZ28" s="675"/>
      <c r="EA28" s="675"/>
      <c r="EB28" s="675"/>
      <c r="EC28" s="677"/>
    </row>
    <row r="29" spans="2:133" ht="11.25" customHeight="1">
      <c r="B29" s="638" t="s">
        <v>293</v>
      </c>
      <c r="C29" s="639"/>
      <c r="D29" s="639"/>
      <c r="E29" s="639"/>
      <c r="F29" s="639"/>
      <c r="G29" s="639"/>
      <c r="H29" s="639"/>
      <c r="I29" s="639"/>
      <c r="J29" s="639"/>
      <c r="K29" s="639"/>
      <c r="L29" s="639"/>
      <c r="M29" s="639"/>
      <c r="N29" s="639"/>
      <c r="O29" s="639"/>
      <c r="P29" s="639"/>
      <c r="Q29" s="640"/>
      <c r="R29" s="641">
        <v>850119</v>
      </c>
      <c r="S29" s="644"/>
      <c r="T29" s="644"/>
      <c r="U29" s="644"/>
      <c r="V29" s="644"/>
      <c r="W29" s="644"/>
      <c r="X29" s="644"/>
      <c r="Y29" s="645"/>
      <c r="Z29" s="703">
        <v>5.5</v>
      </c>
      <c r="AA29" s="703"/>
      <c r="AB29" s="703"/>
      <c r="AC29" s="703"/>
      <c r="AD29" s="704" t="s">
        <v>120</v>
      </c>
      <c r="AE29" s="704"/>
      <c r="AF29" s="704"/>
      <c r="AG29" s="704"/>
      <c r="AH29" s="704"/>
      <c r="AI29" s="704"/>
      <c r="AJ29" s="704"/>
      <c r="AK29" s="704"/>
      <c r="AL29" s="646" t="s">
        <v>120</v>
      </c>
      <c r="AM29" s="647"/>
      <c r="AN29" s="647"/>
      <c r="AO29" s="705"/>
      <c r="AP29" s="715" t="s">
        <v>211</v>
      </c>
      <c r="AQ29" s="716"/>
      <c r="AR29" s="716"/>
      <c r="AS29" s="716"/>
      <c r="AT29" s="716"/>
      <c r="AU29" s="716"/>
      <c r="AV29" s="716"/>
      <c r="AW29" s="716"/>
      <c r="AX29" s="716"/>
      <c r="AY29" s="716"/>
      <c r="AZ29" s="716"/>
      <c r="BA29" s="716"/>
      <c r="BB29" s="716"/>
      <c r="BC29" s="716"/>
      <c r="BD29" s="716"/>
      <c r="BE29" s="716"/>
      <c r="BF29" s="717"/>
      <c r="BG29" s="715" t="s">
        <v>294</v>
      </c>
      <c r="BH29" s="743"/>
      <c r="BI29" s="743"/>
      <c r="BJ29" s="743"/>
      <c r="BK29" s="743"/>
      <c r="BL29" s="743"/>
      <c r="BM29" s="743"/>
      <c r="BN29" s="743"/>
      <c r="BO29" s="743"/>
      <c r="BP29" s="743"/>
      <c r="BQ29" s="744"/>
      <c r="BR29" s="715" t="s">
        <v>295</v>
      </c>
      <c r="BS29" s="743"/>
      <c r="BT29" s="743"/>
      <c r="BU29" s="743"/>
      <c r="BV29" s="743"/>
      <c r="BW29" s="743"/>
      <c r="BX29" s="743"/>
      <c r="BY29" s="743"/>
      <c r="BZ29" s="743"/>
      <c r="CA29" s="743"/>
      <c r="CB29" s="744"/>
      <c r="CD29" s="725" t="s">
        <v>296</v>
      </c>
      <c r="CE29" s="726"/>
      <c r="CF29" s="685" t="s">
        <v>297</v>
      </c>
      <c r="CG29" s="682"/>
      <c r="CH29" s="682"/>
      <c r="CI29" s="682"/>
      <c r="CJ29" s="682"/>
      <c r="CK29" s="682"/>
      <c r="CL29" s="682"/>
      <c r="CM29" s="682"/>
      <c r="CN29" s="682"/>
      <c r="CO29" s="682"/>
      <c r="CP29" s="682"/>
      <c r="CQ29" s="683"/>
      <c r="CR29" s="641">
        <v>1329350</v>
      </c>
      <c r="CS29" s="642"/>
      <c r="CT29" s="642"/>
      <c r="CU29" s="642"/>
      <c r="CV29" s="642"/>
      <c r="CW29" s="642"/>
      <c r="CX29" s="642"/>
      <c r="CY29" s="643"/>
      <c r="CZ29" s="646">
        <v>9.1</v>
      </c>
      <c r="DA29" s="675"/>
      <c r="DB29" s="675"/>
      <c r="DC29" s="676"/>
      <c r="DD29" s="649">
        <v>1329350</v>
      </c>
      <c r="DE29" s="642"/>
      <c r="DF29" s="642"/>
      <c r="DG29" s="642"/>
      <c r="DH29" s="642"/>
      <c r="DI29" s="642"/>
      <c r="DJ29" s="642"/>
      <c r="DK29" s="643"/>
      <c r="DL29" s="649">
        <v>1329350</v>
      </c>
      <c r="DM29" s="642"/>
      <c r="DN29" s="642"/>
      <c r="DO29" s="642"/>
      <c r="DP29" s="642"/>
      <c r="DQ29" s="642"/>
      <c r="DR29" s="642"/>
      <c r="DS29" s="642"/>
      <c r="DT29" s="642"/>
      <c r="DU29" s="642"/>
      <c r="DV29" s="643"/>
      <c r="DW29" s="646">
        <v>13.4</v>
      </c>
      <c r="DX29" s="675"/>
      <c r="DY29" s="675"/>
      <c r="DZ29" s="675"/>
      <c r="EA29" s="675"/>
      <c r="EB29" s="675"/>
      <c r="EC29" s="677"/>
    </row>
    <row r="30" spans="2:133" ht="11.25" customHeight="1">
      <c r="B30" s="638" t="s">
        <v>298</v>
      </c>
      <c r="C30" s="639"/>
      <c r="D30" s="639"/>
      <c r="E30" s="639"/>
      <c r="F30" s="639"/>
      <c r="G30" s="639"/>
      <c r="H30" s="639"/>
      <c r="I30" s="639"/>
      <c r="J30" s="639"/>
      <c r="K30" s="639"/>
      <c r="L30" s="639"/>
      <c r="M30" s="639"/>
      <c r="N30" s="639"/>
      <c r="O30" s="639"/>
      <c r="P30" s="639"/>
      <c r="Q30" s="640"/>
      <c r="R30" s="641">
        <v>4331</v>
      </c>
      <c r="S30" s="644"/>
      <c r="T30" s="644"/>
      <c r="U30" s="644"/>
      <c r="V30" s="644"/>
      <c r="W30" s="644"/>
      <c r="X30" s="644"/>
      <c r="Y30" s="645"/>
      <c r="Z30" s="703">
        <v>0</v>
      </c>
      <c r="AA30" s="703"/>
      <c r="AB30" s="703"/>
      <c r="AC30" s="703"/>
      <c r="AD30" s="704">
        <v>2971</v>
      </c>
      <c r="AE30" s="704"/>
      <c r="AF30" s="704"/>
      <c r="AG30" s="704"/>
      <c r="AH30" s="704"/>
      <c r="AI30" s="704"/>
      <c r="AJ30" s="704"/>
      <c r="AK30" s="704"/>
      <c r="AL30" s="646">
        <v>0</v>
      </c>
      <c r="AM30" s="647"/>
      <c r="AN30" s="647"/>
      <c r="AO30" s="705"/>
      <c r="AP30" s="731" t="s">
        <v>299</v>
      </c>
      <c r="AQ30" s="732"/>
      <c r="AR30" s="732"/>
      <c r="AS30" s="732"/>
      <c r="AT30" s="737" t="s">
        <v>300</v>
      </c>
      <c r="AU30" s="210"/>
      <c r="AV30" s="210"/>
      <c r="AW30" s="210"/>
      <c r="AX30" s="740" t="s">
        <v>177</v>
      </c>
      <c r="AY30" s="741"/>
      <c r="AZ30" s="741"/>
      <c r="BA30" s="741"/>
      <c r="BB30" s="741"/>
      <c r="BC30" s="741"/>
      <c r="BD30" s="741"/>
      <c r="BE30" s="741"/>
      <c r="BF30" s="742"/>
      <c r="BG30" s="721">
        <v>99.2</v>
      </c>
      <c r="BH30" s="722"/>
      <c r="BI30" s="722"/>
      <c r="BJ30" s="722"/>
      <c r="BK30" s="722"/>
      <c r="BL30" s="722"/>
      <c r="BM30" s="723">
        <v>96.8</v>
      </c>
      <c r="BN30" s="722"/>
      <c r="BO30" s="722"/>
      <c r="BP30" s="722"/>
      <c r="BQ30" s="724"/>
      <c r="BR30" s="721">
        <v>99.2</v>
      </c>
      <c r="BS30" s="722"/>
      <c r="BT30" s="722"/>
      <c r="BU30" s="722"/>
      <c r="BV30" s="722"/>
      <c r="BW30" s="722"/>
      <c r="BX30" s="723">
        <v>96.5</v>
      </c>
      <c r="BY30" s="722"/>
      <c r="BZ30" s="722"/>
      <c r="CA30" s="722"/>
      <c r="CB30" s="724"/>
      <c r="CD30" s="727"/>
      <c r="CE30" s="728"/>
      <c r="CF30" s="685" t="s">
        <v>301</v>
      </c>
      <c r="CG30" s="682"/>
      <c r="CH30" s="682"/>
      <c r="CI30" s="682"/>
      <c r="CJ30" s="682"/>
      <c r="CK30" s="682"/>
      <c r="CL30" s="682"/>
      <c r="CM30" s="682"/>
      <c r="CN30" s="682"/>
      <c r="CO30" s="682"/>
      <c r="CP30" s="682"/>
      <c r="CQ30" s="683"/>
      <c r="CR30" s="641">
        <v>1242860</v>
      </c>
      <c r="CS30" s="644"/>
      <c r="CT30" s="644"/>
      <c r="CU30" s="644"/>
      <c r="CV30" s="644"/>
      <c r="CW30" s="644"/>
      <c r="CX30" s="644"/>
      <c r="CY30" s="645"/>
      <c r="CZ30" s="646">
        <v>8.5</v>
      </c>
      <c r="DA30" s="675"/>
      <c r="DB30" s="675"/>
      <c r="DC30" s="676"/>
      <c r="DD30" s="649">
        <v>1242860</v>
      </c>
      <c r="DE30" s="644"/>
      <c r="DF30" s="644"/>
      <c r="DG30" s="644"/>
      <c r="DH30" s="644"/>
      <c r="DI30" s="644"/>
      <c r="DJ30" s="644"/>
      <c r="DK30" s="645"/>
      <c r="DL30" s="649">
        <v>1242860</v>
      </c>
      <c r="DM30" s="644"/>
      <c r="DN30" s="644"/>
      <c r="DO30" s="644"/>
      <c r="DP30" s="644"/>
      <c r="DQ30" s="644"/>
      <c r="DR30" s="644"/>
      <c r="DS30" s="644"/>
      <c r="DT30" s="644"/>
      <c r="DU30" s="644"/>
      <c r="DV30" s="645"/>
      <c r="DW30" s="646">
        <v>12.5</v>
      </c>
      <c r="DX30" s="675"/>
      <c r="DY30" s="675"/>
      <c r="DZ30" s="675"/>
      <c r="EA30" s="675"/>
      <c r="EB30" s="675"/>
      <c r="EC30" s="677"/>
    </row>
    <row r="31" spans="2:133" ht="11.25" customHeight="1">
      <c r="B31" s="638" t="s">
        <v>302</v>
      </c>
      <c r="C31" s="639"/>
      <c r="D31" s="639"/>
      <c r="E31" s="639"/>
      <c r="F31" s="639"/>
      <c r="G31" s="639"/>
      <c r="H31" s="639"/>
      <c r="I31" s="639"/>
      <c r="J31" s="639"/>
      <c r="K31" s="639"/>
      <c r="L31" s="639"/>
      <c r="M31" s="639"/>
      <c r="N31" s="639"/>
      <c r="O31" s="639"/>
      <c r="P31" s="639"/>
      <c r="Q31" s="640"/>
      <c r="R31" s="641">
        <v>69378</v>
      </c>
      <c r="S31" s="644"/>
      <c r="T31" s="644"/>
      <c r="U31" s="644"/>
      <c r="V31" s="644"/>
      <c r="W31" s="644"/>
      <c r="X31" s="644"/>
      <c r="Y31" s="645"/>
      <c r="Z31" s="703">
        <v>0.4</v>
      </c>
      <c r="AA31" s="703"/>
      <c r="AB31" s="703"/>
      <c r="AC31" s="703"/>
      <c r="AD31" s="704" t="s">
        <v>120</v>
      </c>
      <c r="AE31" s="704"/>
      <c r="AF31" s="704"/>
      <c r="AG31" s="704"/>
      <c r="AH31" s="704"/>
      <c r="AI31" s="704"/>
      <c r="AJ31" s="704"/>
      <c r="AK31" s="704"/>
      <c r="AL31" s="646" t="s">
        <v>129</v>
      </c>
      <c r="AM31" s="647"/>
      <c r="AN31" s="647"/>
      <c r="AO31" s="705"/>
      <c r="AP31" s="733"/>
      <c r="AQ31" s="734"/>
      <c r="AR31" s="734"/>
      <c r="AS31" s="734"/>
      <c r="AT31" s="738"/>
      <c r="AU31" s="209" t="s">
        <v>303</v>
      </c>
      <c r="AV31" s="209"/>
      <c r="AW31" s="209"/>
      <c r="AX31" s="638" t="s">
        <v>304</v>
      </c>
      <c r="AY31" s="639"/>
      <c r="AZ31" s="639"/>
      <c r="BA31" s="639"/>
      <c r="BB31" s="639"/>
      <c r="BC31" s="639"/>
      <c r="BD31" s="639"/>
      <c r="BE31" s="639"/>
      <c r="BF31" s="640"/>
      <c r="BG31" s="719">
        <v>99.1</v>
      </c>
      <c r="BH31" s="642"/>
      <c r="BI31" s="642"/>
      <c r="BJ31" s="642"/>
      <c r="BK31" s="642"/>
      <c r="BL31" s="642"/>
      <c r="BM31" s="647">
        <v>96.8</v>
      </c>
      <c r="BN31" s="720"/>
      <c r="BO31" s="720"/>
      <c r="BP31" s="720"/>
      <c r="BQ31" s="681"/>
      <c r="BR31" s="719">
        <v>99.2</v>
      </c>
      <c r="BS31" s="642"/>
      <c r="BT31" s="642"/>
      <c r="BU31" s="642"/>
      <c r="BV31" s="642"/>
      <c r="BW31" s="642"/>
      <c r="BX31" s="647">
        <v>96.4</v>
      </c>
      <c r="BY31" s="720"/>
      <c r="BZ31" s="720"/>
      <c r="CA31" s="720"/>
      <c r="CB31" s="681"/>
      <c r="CD31" s="727"/>
      <c r="CE31" s="728"/>
      <c r="CF31" s="685" t="s">
        <v>305</v>
      </c>
      <c r="CG31" s="682"/>
      <c r="CH31" s="682"/>
      <c r="CI31" s="682"/>
      <c r="CJ31" s="682"/>
      <c r="CK31" s="682"/>
      <c r="CL31" s="682"/>
      <c r="CM31" s="682"/>
      <c r="CN31" s="682"/>
      <c r="CO31" s="682"/>
      <c r="CP31" s="682"/>
      <c r="CQ31" s="683"/>
      <c r="CR31" s="641">
        <v>86490</v>
      </c>
      <c r="CS31" s="642"/>
      <c r="CT31" s="642"/>
      <c r="CU31" s="642"/>
      <c r="CV31" s="642"/>
      <c r="CW31" s="642"/>
      <c r="CX31" s="642"/>
      <c r="CY31" s="643"/>
      <c r="CZ31" s="646">
        <v>0.6</v>
      </c>
      <c r="DA31" s="675"/>
      <c r="DB31" s="675"/>
      <c r="DC31" s="676"/>
      <c r="DD31" s="649">
        <v>86490</v>
      </c>
      <c r="DE31" s="642"/>
      <c r="DF31" s="642"/>
      <c r="DG31" s="642"/>
      <c r="DH31" s="642"/>
      <c r="DI31" s="642"/>
      <c r="DJ31" s="642"/>
      <c r="DK31" s="643"/>
      <c r="DL31" s="649">
        <v>86490</v>
      </c>
      <c r="DM31" s="642"/>
      <c r="DN31" s="642"/>
      <c r="DO31" s="642"/>
      <c r="DP31" s="642"/>
      <c r="DQ31" s="642"/>
      <c r="DR31" s="642"/>
      <c r="DS31" s="642"/>
      <c r="DT31" s="642"/>
      <c r="DU31" s="642"/>
      <c r="DV31" s="643"/>
      <c r="DW31" s="646">
        <v>0.9</v>
      </c>
      <c r="DX31" s="675"/>
      <c r="DY31" s="675"/>
      <c r="DZ31" s="675"/>
      <c r="EA31" s="675"/>
      <c r="EB31" s="675"/>
      <c r="EC31" s="677"/>
    </row>
    <row r="32" spans="2:133" ht="11.25" customHeight="1">
      <c r="B32" s="638" t="s">
        <v>306</v>
      </c>
      <c r="C32" s="639"/>
      <c r="D32" s="639"/>
      <c r="E32" s="639"/>
      <c r="F32" s="639"/>
      <c r="G32" s="639"/>
      <c r="H32" s="639"/>
      <c r="I32" s="639"/>
      <c r="J32" s="639"/>
      <c r="K32" s="639"/>
      <c r="L32" s="639"/>
      <c r="M32" s="639"/>
      <c r="N32" s="639"/>
      <c r="O32" s="639"/>
      <c r="P32" s="639"/>
      <c r="Q32" s="640"/>
      <c r="R32" s="641">
        <v>392048</v>
      </c>
      <c r="S32" s="644"/>
      <c r="T32" s="644"/>
      <c r="U32" s="644"/>
      <c r="V32" s="644"/>
      <c r="W32" s="644"/>
      <c r="X32" s="644"/>
      <c r="Y32" s="645"/>
      <c r="Z32" s="703">
        <v>2.5</v>
      </c>
      <c r="AA32" s="703"/>
      <c r="AB32" s="703"/>
      <c r="AC32" s="703"/>
      <c r="AD32" s="704" t="s">
        <v>129</v>
      </c>
      <c r="AE32" s="704"/>
      <c r="AF32" s="704"/>
      <c r="AG32" s="704"/>
      <c r="AH32" s="704"/>
      <c r="AI32" s="704"/>
      <c r="AJ32" s="704"/>
      <c r="AK32" s="704"/>
      <c r="AL32" s="646" t="s">
        <v>253</v>
      </c>
      <c r="AM32" s="647"/>
      <c r="AN32" s="647"/>
      <c r="AO32" s="705"/>
      <c r="AP32" s="735"/>
      <c r="AQ32" s="736"/>
      <c r="AR32" s="736"/>
      <c r="AS32" s="736"/>
      <c r="AT32" s="739"/>
      <c r="AU32" s="211"/>
      <c r="AV32" s="211"/>
      <c r="AW32" s="211"/>
      <c r="AX32" s="653" t="s">
        <v>307</v>
      </c>
      <c r="AY32" s="654"/>
      <c r="AZ32" s="654"/>
      <c r="BA32" s="654"/>
      <c r="BB32" s="654"/>
      <c r="BC32" s="654"/>
      <c r="BD32" s="654"/>
      <c r="BE32" s="654"/>
      <c r="BF32" s="655"/>
      <c r="BG32" s="718">
        <v>99.2</v>
      </c>
      <c r="BH32" s="657"/>
      <c r="BI32" s="657"/>
      <c r="BJ32" s="657"/>
      <c r="BK32" s="657"/>
      <c r="BL32" s="657"/>
      <c r="BM32" s="701">
        <v>96.5</v>
      </c>
      <c r="BN32" s="657"/>
      <c r="BO32" s="657"/>
      <c r="BP32" s="657"/>
      <c r="BQ32" s="694"/>
      <c r="BR32" s="718">
        <v>99.2</v>
      </c>
      <c r="BS32" s="657"/>
      <c r="BT32" s="657"/>
      <c r="BU32" s="657"/>
      <c r="BV32" s="657"/>
      <c r="BW32" s="657"/>
      <c r="BX32" s="701">
        <v>96.3</v>
      </c>
      <c r="BY32" s="657"/>
      <c r="BZ32" s="657"/>
      <c r="CA32" s="657"/>
      <c r="CB32" s="694"/>
      <c r="CD32" s="729"/>
      <c r="CE32" s="730"/>
      <c r="CF32" s="685" t="s">
        <v>308</v>
      </c>
      <c r="CG32" s="682"/>
      <c r="CH32" s="682"/>
      <c r="CI32" s="682"/>
      <c r="CJ32" s="682"/>
      <c r="CK32" s="682"/>
      <c r="CL32" s="682"/>
      <c r="CM32" s="682"/>
      <c r="CN32" s="682"/>
      <c r="CO32" s="682"/>
      <c r="CP32" s="682"/>
      <c r="CQ32" s="683"/>
      <c r="CR32" s="641" t="s">
        <v>233</v>
      </c>
      <c r="CS32" s="644"/>
      <c r="CT32" s="644"/>
      <c r="CU32" s="644"/>
      <c r="CV32" s="644"/>
      <c r="CW32" s="644"/>
      <c r="CX32" s="644"/>
      <c r="CY32" s="645"/>
      <c r="CZ32" s="646" t="s">
        <v>253</v>
      </c>
      <c r="DA32" s="675"/>
      <c r="DB32" s="675"/>
      <c r="DC32" s="676"/>
      <c r="DD32" s="649" t="s">
        <v>129</v>
      </c>
      <c r="DE32" s="644"/>
      <c r="DF32" s="644"/>
      <c r="DG32" s="644"/>
      <c r="DH32" s="644"/>
      <c r="DI32" s="644"/>
      <c r="DJ32" s="644"/>
      <c r="DK32" s="645"/>
      <c r="DL32" s="649" t="s">
        <v>120</v>
      </c>
      <c r="DM32" s="644"/>
      <c r="DN32" s="644"/>
      <c r="DO32" s="644"/>
      <c r="DP32" s="644"/>
      <c r="DQ32" s="644"/>
      <c r="DR32" s="644"/>
      <c r="DS32" s="644"/>
      <c r="DT32" s="644"/>
      <c r="DU32" s="644"/>
      <c r="DV32" s="645"/>
      <c r="DW32" s="646" t="s">
        <v>120</v>
      </c>
      <c r="DX32" s="675"/>
      <c r="DY32" s="675"/>
      <c r="DZ32" s="675"/>
      <c r="EA32" s="675"/>
      <c r="EB32" s="675"/>
      <c r="EC32" s="677"/>
    </row>
    <row r="33" spans="2:133" ht="11.25" customHeight="1">
      <c r="B33" s="638" t="s">
        <v>309</v>
      </c>
      <c r="C33" s="639"/>
      <c r="D33" s="639"/>
      <c r="E33" s="639"/>
      <c r="F33" s="639"/>
      <c r="G33" s="639"/>
      <c r="H33" s="639"/>
      <c r="I33" s="639"/>
      <c r="J33" s="639"/>
      <c r="K33" s="639"/>
      <c r="L33" s="639"/>
      <c r="M33" s="639"/>
      <c r="N33" s="639"/>
      <c r="O33" s="639"/>
      <c r="P33" s="639"/>
      <c r="Q33" s="640"/>
      <c r="R33" s="641">
        <v>684636</v>
      </c>
      <c r="S33" s="644"/>
      <c r="T33" s="644"/>
      <c r="U33" s="644"/>
      <c r="V33" s="644"/>
      <c r="W33" s="644"/>
      <c r="X33" s="644"/>
      <c r="Y33" s="645"/>
      <c r="Z33" s="703">
        <v>4.4000000000000004</v>
      </c>
      <c r="AA33" s="703"/>
      <c r="AB33" s="703"/>
      <c r="AC33" s="703"/>
      <c r="AD33" s="704" t="s">
        <v>253</v>
      </c>
      <c r="AE33" s="704"/>
      <c r="AF33" s="704"/>
      <c r="AG33" s="704"/>
      <c r="AH33" s="704"/>
      <c r="AI33" s="704"/>
      <c r="AJ33" s="704"/>
      <c r="AK33" s="704"/>
      <c r="AL33" s="646" t="s">
        <v>233</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310</v>
      </c>
      <c r="CE33" s="682"/>
      <c r="CF33" s="682"/>
      <c r="CG33" s="682"/>
      <c r="CH33" s="682"/>
      <c r="CI33" s="682"/>
      <c r="CJ33" s="682"/>
      <c r="CK33" s="682"/>
      <c r="CL33" s="682"/>
      <c r="CM33" s="682"/>
      <c r="CN33" s="682"/>
      <c r="CO33" s="682"/>
      <c r="CP33" s="682"/>
      <c r="CQ33" s="683"/>
      <c r="CR33" s="641">
        <v>5792761</v>
      </c>
      <c r="CS33" s="642"/>
      <c r="CT33" s="642"/>
      <c r="CU33" s="642"/>
      <c r="CV33" s="642"/>
      <c r="CW33" s="642"/>
      <c r="CX33" s="642"/>
      <c r="CY33" s="643"/>
      <c r="CZ33" s="646">
        <v>39.5</v>
      </c>
      <c r="DA33" s="675"/>
      <c r="DB33" s="675"/>
      <c r="DC33" s="676"/>
      <c r="DD33" s="649">
        <v>5165535</v>
      </c>
      <c r="DE33" s="642"/>
      <c r="DF33" s="642"/>
      <c r="DG33" s="642"/>
      <c r="DH33" s="642"/>
      <c r="DI33" s="642"/>
      <c r="DJ33" s="642"/>
      <c r="DK33" s="643"/>
      <c r="DL33" s="649">
        <v>4401803</v>
      </c>
      <c r="DM33" s="642"/>
      <c r="DN33" s="642"/>
      <c r="DO33" s="642"/>
      <c r="DP33" s="642"/>
      <c r="DQ33" s="642"/>
      <c r="DR33" s="642"/>
      <c r="DS33" s="642"/>
      <c r="DT33" s="642"/>
      <c r="DU33" s="642"/>
      <c r="DV33" s="643"/>
      <c r="DW33" s="646">
        <v>44.3</v>
      </c>
      <c r="DX33" s="675"/>
      <c r="DY33" s="675"/>
      <c r="DZ33" s="675"/>
      <c r="EA33" s="675"/>
      <c r="EB33" s="675"/>
      <c r="EC33" s="677"/>
    </row>
    <row r="34" spans="2:133" ht="11.25" customHeight="1">
      <c r="B34" s="638" t="s">
        <v>311</v>
      </c>
      <c r="C34" s="639"/>
      <c r="D34" s="639"/>
      <c r="E34" s="639"/>
      <c r="F34" s="639"/>
      <c r="G34" s="639"/>
      <c r="H34" s="639"/>
      <c r="I34" s="639"/>
      <c r="J34" s="639"/>
      <c r="K34" s="639"/>
      <c r="L34" s="639"/>
      <c r="M34" s="639"/>
      <c r="N34" s="639"/>
      <c r="O34" s="639"/>
      <c r="P34" s="639"/>
      <c r="Q34" s="640"/>
      <c r="R34" s="641">
        <v>164700</v>
      </c>
      <c r="S34" s="644"/>
      <c r="T34" s="644"/>
      <c r="U34" s="644"/>
      <c r="V34" s="644"/>
      <c r="W34" s="644"/>
      <c r="X34" s="644"/>
      <c r="Y34" s="645"/>
      <c r="Z34" s="703">
        <v>1.1000000000000001</v>
      </c>
      <c r="AA34" s="703"/>
      <c r="AB34" s="703"/>
      <c r="AC34" s="703"/>
      <c r="AD34" s="704">
        <v>423</v>
      </c>
      <c r="AE34" s="704"/>
      <c r="AF34" s="704"/>
      <c r="AG34" s="704"/>
      <c r="AH34" s="704"/>
      <c r="AI34" s="704"/>
      <c r="AJ34" s="704"/>
      <c r="AK34" s="704"/>
      <c r="AL34" s="646">
        <v>0</v>
      </c>
      <c r="AM34" s="647"/>
      <c r="AN34" s="647"/>
      <c r="AO34" s="705"/>
      <c r="AP34" s="214"/>
      <c r="AQ34" s="715" t="s">
        <v>312</v>
      </c>
      <c r="AR34" s="716"/>
      <c r="AS34" s="716"/>
      <c r="AT34" s="716"/>
      <c r="AU34" s="716"/>
      <c r="AV34" s="716"/>
      <c r="AW34" s="716"/>
      <c r="AX34" s="716"/>
      <c r="AY34" s="716"/>
      <c r="AZ34" s="716"/>
      <c r="BA34" s="716"/>
      <c r="BB34" s="716"/>
      <c r="BC34" s="716"/>
      <c r="BD34" s="716"/>
      <c r="BE34" s="716"/>
      <c r="BF34" s="717"/>
      <c r="BG34" s="715" t="s">
        <v>313</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314</v>
      </c>
      <c r="CE34" s="682"/>
      <c r="CF34" s="682"/>
      <c r="CG34" s="682"/>
      <c r="CH34" s="682"/>
      <c r="CI34" s="682"/>
      <c r="CJ34" s="682"/>
      <c r="CK34" s="682"/>
      <c r="CL34" s="682"/>
      <c r="CM34" s="682"/>
      <c r="CN34" s="682"/>
      <c r="CO34" s="682"/>
      <c r="CP34" s="682"/>
      <c r="CQ34" s="683"/>
      <c r="CR34" s="641">
        <v>1911132</v>
      </c>
      <c r="CS34" s="644"/>
      <c r="CT34" s="644"/>
      <c r="CU34" s="644"/>
      <c r="CV34" s="644"/>
      <c r="CW34" s="644"/>
      <c r="CX34" s="644"/>
      <c r="CY34" s="645"/>
      <c r="CZ34" s="646">
        <v>13</v>
      </c>
      <c r="DA34" s="675"/>
      <c r="DB34" s="675"/>
      <c r="DC34" s="676"/>
      <c r="DD34" s="649">
        <v>1590072</v>
      </c>
      <c r="DE34" s="644"/>
      <c r="DF34" s="644"/>
      <c r="DG34" s="644"/>
      <c r="DH34" s="644"/>
      <c r="DI34" s="644"/>
      <c r="DJ34" s="644"/>
      <c r="DK34" s="645"/>
      <c r="DL34" s="649">
        <v>1570814</v>
      </c>
      <c r="DM34" s="644"/>
      <c r="DN34" s="644"/>
      <c r="DO34" s="644"/>
      <c r="DP34" s="644"/>
      <c r="DQ34" s="644"/>
      <c r="DR34" s="644"/>
      <c r="DS34" s="644"/>
      <c r="DT34" s="644"/>
      <c r="DU34" s="644"/>
      <c r="DV34" s="645"/>
      <c r="DW34" s="646">
        <v>15.8</v>
      </c>
      <c r="DX34" s="675"/>
      <c r="DY34" s="675"/>
      <c r="DZ34" s="675"/>
      <c r="EA34" s="675"/>
      <c r="EB34" s="675"/>
      <c r="EC34" s="677"/>
    </row>
    <row r="35" spans="2:133" ht="11.25" customHeight="1">
      <c r="B35" s="638" t="s">
        <v>315</v>
      </c>
      <c r="C35" s="639"/>
      <c r="D35" s="639"/>
      <c r="E35" s="639"/>
      <c r="F35" s="639"/>
      <c r="G35" s="639"/>
      <c r="H35" s="639"/>
      <c r="I35" s="639"/>
      <c r="J35" s="639"/>
      <c r="K35" s="639"/>
      <c r="L35" s="639"/>
      <c r="M35" s="639"/>
      <c r="N35" s="639"/>
      <c r="O35" s="639"/>
      <c r="P35" s="639"/>
      <c r="Q35" s="640"/>
      <c r="R35" s="641">
        <v>1669269</v>
      </c>
      <c r="S35" s="644"/>
      <c r="T35" s="644"/>
      <c r="U35" s="644"/>
      <c r="V35" s="644"/>
      <c r="W35" s="644"/>
      <c r="X35" s="644"/>
      <c r="Y35" s="645"/>
      <c r="Z35" s="703">
        <v>10.8</v>
      </c>
      <c r="AA35" s="703"/>
      <c r="AB35" s="703"/>
      <c r="AC35" s="703"/>
      <c r="AD35" s="704" t="s">
        <v>120</v>
      </c>
      <c r="AE35" s="704"/>
      <c r="AF35" s="704"/>
      <c r="AG35" s="704"/>
      <c r="AH35" s="704"/>
      <c r="AI35" s="704"/>
      <c r="AJ35" s="704"/>
      <c r="AK35" s="704"/>
      <c r="AL35" s="646" t="s">
        <v>120</v>
      </c>
      <c r="AM35" s="647"/>
      <c r="AN35" s="647"/>
      <c r="AO35" s="705"/>
      <c r="AP35" s="214"/>
      <c r="AQ35" s="709" t="s">
        <v>316</v>
      </c>
      <c r="AR35" s="710"/>
      <c r="AS35" s="710"/>
      <c r="AT35" s="710"/>
      <c r="AU35" s="710"/>
      <c r="AV35" s="710"/>
      <c r="AW35" s="710"/>
      <c r="AX35" s="710"/>
      <c r="AY35" s="711"/>
      <c r="AZ35" s="706">
        <v>1800399</v>
      </c>
      <c r="BA35" s="707"/>
      <c r="BB35" s="707"/>
      <c r="BC35" s="707"/>
      <c r="BD35" s="707"/>
      <c r="BE35" s="707"/>
      <c r="BF35" s="708"/>
      <c r="BG35" s="712" t="s">
        <v>317</v>
      </c>
      <c r="BH35" s="713"/>
      <c r="BI35" s="713"/>
      <c r="BJ35" s="713"/>
      <c r="BK35" s="713"/>
      <c r="BL35" s="713"/>
      <c r="BM35" s="713"/>
      <c r="BN35" s="713"/>
      <c r="BO35" s="713"/>
      <c r="BP35" s="713"/>
      <c r="BQ35" s="713"/>
      <c r="BR35" s="713"/>
      <c r="BS35" s="713"/>
      <c r="BT35" s="713"/>
      <c r="BU35" s="714"/>
      <c r="BV35" s="706">
        <v>439209</v>
      </c>
      <c r="BW35" s="707"/>
      <c r="BX35" s="707"/>
      <c r="BY35" s="707"/>
      <c r="BZ35" s="707"/>
      <c r="CA35" s="707"/>
      <c r="CB35" s="708"/>
      <c r="CD35" s="685" t="s">
        <v>318</v>
      </c>
      <c r="CE35" s="682"/>
      <c r="CF35" s="682"/>
      <c r="CG35" s="682"/>
      <c r="CH35" s="682"/>
      <c r="CI35" s="682"/>
      <c r="CJ35" s="682"/>
      <c r="CK35" s="682"/>
      <c r="CL35" s="682"/>
      <c r="CM35" s="682"/>
      <c r="CN35" s="682"/>
      <c r="CO35" s="682"/>
      <c r="CP35" s="682"/>
      <c r="CQ35" s="683"/>
      <c r="CR35" s="641">
        <v>62722</v>
      </c>
      <c r="CS35" s="642"/>
      <c r="CT35" s="642"/>
      <c r="CU35" s="642"/>
      <c r="CV35" s="642"/>
      <c r="CW35" s="642"/>
      <c r="CX35" s="642"/>
      <c r="CY35" s="643"/>
      <c r="CZ35" s="646">
        <v>0.4</v>
      </c>
      <c r="DA35" s="675"/>
      <c r="DB35" s="675"/>
      <c r="DC35" s="676"/>
      <c r="DD35" s="649">
        <v>62722</v>
      </c>
      <c r="DE35" s="642"/>
      <c r="DF35" s="642"/>
      <c r="DG35" s="642"/>
      <c r="DH35" s="642"/>
      <c r="DI35" s="642"/>
      <c r="DJ35" s="642"/>
      <c r="DK35" s="643"/>
      <c r="DL35" s="649">
        <v>62722</v>
      </c>
      <c r="DM35" s="642"/>
      <c r="DN35" s="642"/>
      <c r="DO35" s="642"/>
      <c r="DP35" s="642"/>
      <c r="DQ35" s="642"/>
      <c r="DR35" s="642"/>
      <c r="DS35" s="642"/>
      <c r="DT35" s="642"/>
      <c r="DU35" s="642"/>
      <c r="DV35" s="643"/>
      <c r="DW35" s="646">
        <v>0.6</v>
      </c>
      <c r="DX35" s="675"/>
      <c r="DY35" s="675"/>
      <c r="DZ35" s="675"/>
      <c r="EA35" s="675"/>
      <c r="EB35" s="675"/>
      <c r="EC35" s="677"/>
    </row>
    <row r="36" spans="2:133" ht="11.25" customHeight="1">
      <c r="B36" s="638" t="s">
        <v>319</v>
      </c>
      <c r="C36" s="639"/>
      <c r="D36" s="639"/>
      <c r="E36" s="639"/>
      <c r="F36" s="639"/>
      <c r="G36" s="639"/>
      <c r="H36" s="639"/>
      <c r="I36" s="639"/>
      <c r="J36" s="639"/>
      <c r="K36" s="639"/>
      <c r="L36" s="639"/>
      <c r="M36" s="639"/>
      <c r="N36" s="639"/>
      <c r="O36" s="639"/>
      <c r="P36" s="639"/>
      <c r="Q36" s="640"/>
      <c r="R36" s="641" t="s">
        <v>120</v>
      </c>
      <c r="S36" s="644"/>
      <c r="T36" s="644"/>
      <c r="U36" s="644"/>
      <c r="V36" s="644"/>
      <c r="W36" s="644"/>
      <c r="X36" s="644"/>
      <c r="Y36" s="645"/>
      <c r="Z36" s="703" t="s">
        <v>233</v>
      </c>
      <c r="AA36" s="703"/>
      <c r="AB36" s="703"/>
      <c r="AC36" s="703"/>
      <c r="AD36" s="704" t="s">
        <v>253</v>
      </c>
      <c r="AE36" s="704"/>
      <c r="AF36" s="704"/>
      <c r="AG36" s="704"/>
      <c r="AH36" s="704"/>
      <c r="AI36" s="704"/>
      <c r="AJ36" s="704"/>
      <c r="AK36" s="704"/>
      <c r="AL36" s="646" t="s">
        <v>120</v>
      </c>
      <c r="AM36" s="647"/>
      <c r="AN36" s="647"/>
      <c r="AO36" s="705"/>
      <c r="AQ36" s="678" t="s">
        <v>320</v>
      </c>
      <c r="AR36" s="679"/>
      <c r="AS36" s="679"/>
      <c r="AT36" s="679"/>
      <c r="AU36" s="679"/>
      <c r="AV36" s="679"/>
      <c r="AW36" s="679"/>
      <c r="AX36" s="679"/>
      <c r="AY36" s="680"/>
      <c r="AZ36" s="641">
        <v>435397</v>
      </c>
      <c r="BA36" s="644"/>
      <c r="BB36" s="644"/>
      <c r="BC36" s="644"/>
      <c r="BD36" s="642"/>
      <c r="BE36" s="642"/>
      <c r="BF36" s="681"/>
      <c r="BG36" s="685" t="s">
        <v>321</v>
      </c>
      <c r="BH36" s="682"/>
      <c r="BI36" s="682"/>
      <c r="BJ36" s="682"/>
      <c r="BK36" s="682"/>
      <c r="BL36" s="682"/>
      <c r="BM36" s="682"/>
      <c r="BN36" s="682"/>
      <c r="BO36" s="682"/>
      <c r="BP36" s="682"/>
      <c r="BQ36" s="682"/>
      <c r="BR36" s="682"/>
      <c r="BS36" s="682"/>
      <c r="BT36" s="682"/>
      <c r="BU36" s="683"/>
      <c r="BV36" s="641">
        <v>315938</v>
      </c>
      <c r="BW36" s="644"/>
      <c r="BX36" s="644"/>
      <c r="BY36" s="644"/>
      <c r="BZ36" s="644"/>
      <c r="CA36" s="644"/>
      <c r="CB36" s="684"/>
      <c r="CD36" s="685" t="s">
        <v>322</v>
      </c>
      <c r="CE36" s="682"/>
      <c r="CF36" s="682"/>
      <c r="CG36" s="682"/>
      <c r="CH36" s="682"/>
      <c r="CI36" s="682"/>
      <c r="CJ36" s="682"/>
      <c r="CK36" s="682"/>
      <c r="CL36" s="682"/>
      <c r="CM36" s="682"/>
      <c r="CN36" s="682"/>
      <c r="CO36" s="682"/>
      <c r="CP36" s="682"/>
      <c r="CQ36" s="683"/>
      <c r="CR36" s="641">
        <v>1938219</v>
      </c>
      <c r="CS36" s="644"/>
      <c r="CT36" s="644"/>
      <c r="CU36" s="644"/>
      <c r="CV36" s="644"/>
      <c r="CW36" s="644"/>
      <c r="CX36" s="644"/>
      <c r="CY36" s="645"/>
      <c r="CZ36" s="646">
        <v>13.2</v>
      </c>
      <c r="DA36" s="675"/>
      <c r="DB36" s="675"/>
      <c r="DC36" s="676"/>
      <c r="DD36" s="649">
        <v>1837931</v>
      </c>
      <c r="DE36" s="644"/>
      <c r="DF36" s="644"/>
      <c r="DG36" s="644"/>
      <c r="DH36" s="644"/>
      <c r="DI36" s="644"/>
      <c r="DJ36" s="644"/>
      <c r="DK36" s="645"/>
      <c r="DL36" s="649">
        <v>1516107</v>
      </c>
      <c r="DM36" s="644"/>
      <c r="DN36" s="644"/>
      <c r="DO36" s="644"/>
      <c r="DP36" s="644"/>
      <c r="DQ36" s="644"/>
      <c r="DR36" s="644"/>
      <c r="DS36" s="644"/>
      <c r="DT36" s="644"/>
      <c r="DU36" s="644"/>
      <c r="DV36" s="645"/>
      <c r="DW36" s="646">
        <v>15.3</v>
      </c>
      <c r="DX36" s="675"/>
      <c r="DY36" s="675"/>
      <c r="DZ36" s="675"/>
      <c r="EA36" s="675"/>
      <c r="EB36" s="675"/>
      <c r="EC36" s="677"/>
    </row>
    <row r="37" spans="2:133" ht="11.25" customHeight="1">
      <c r="B37" s="638" t="s">
        <v>323</v>
      </c>
      <c r="C37" s="639"/>
      <c r="D37" s="639"/>
      <c r="E37" s="639"/>
      <c r="F37" s="639"/>
      <c r="G37" s="639"/>
      <c r="H37" s="639"/>
      <c r="I37" s="639"/>
      <c r="J37" s="639"/>
      <c r="K37" s="639"/>
      <c r="L37" s="639"/>
      <c r="M37" s="639"/>
      <c r="N37" s="639"/>
      <c r="O37" s="639"/>
      <c r="P37" s="639"/>
      <c r="Q37" s="640"/>
      <c r="R37" s="641">
        <v>662469</v>
      </c>
      <c r="S37" s="644"/>
      <c r="T37" s="644"/>
      <c r="U37" s="644"/>
      <c r="V37" s="644"/>
      <c r="W37" s="644"/>
      <c r="X37" s="644"/>
      <c r="Y37" s="645"/>
      <c r="Z37" s="703">
        <v>4.3</v>
      </c>
      <c r="AA37" s="703"/>
      <c r="AB37" s="703"/>
      <c r="AC37" s="703"/>
      <c r="AD37" s="704" t="s">
        <v>120</v>
      </c>
      <c r="AE37" s="704"/>
      <c r="AF37" s="704"/>
      <c r="AG37" s="704"/>
      <c r="AH37" s="704"/>
      <c r="AI37" s="704"/>
      <c r="AJ37" s="704"/>
      <c r="AK37" s="704"/>
      <c r="AL37" s="646" t="s">
        <v>120</v>
      </c>
      <c r="AM37" s="647"/>
      <c r="AN37" s="647"/>
      <c r="AO37" s="705"/>
      <c r="AQ37" s="678" t="s">
        <v>324</v>
      </c>
      <c r="AR37" s="679"/>
      <c r="AS37" s="679"/>
      <c r="AT37" s="679"/>
      <c r="AU37" s="679"/>
      <c r="AV37" s="679"/>
      <c r="AW37" s="679"/>
      <c r="AX37" s="679"/>
      <c r="AY37" s="680"/>
      <c r="AZ37" s="641">
        <v>10887</v>
      </c>
      <c r="BA37" s="644"/>
      <c r="BB37" s="644"/>
      <c r="BC37" s="644"/>
      <c r="BD37" s="642"/>
      <c r="BE37" s="642"/>
      <c r="BF37" s="681"/>
      <c r="BG37" s="685" t="s">
        <v>325</v>
      </c>
      <c r="BH37" s="682"/>
      <c r="BI37" s="682"/>
      <c r="BJ37" s="682"/>
      <c r="BK37" s="682"/>
      <c r="BL37" s="682"/>
      <c r="BM37" s="682"/>
      <c r="BN37" s="682"/>
      <c r="BO37" s="682"/>
      <c r="BP37" s="682"/>
      <c r="BQ37" s="682"/>
      <c r="BR37" s="682"/>
      <c r="BS37" s="682"/>
      <c r="BT37" s="682"/>
      <c r="BU37" s="683"/>
      <c r="BV37" s="641">
        <v>6965</v>
      </c>
      <c r="BW37" s="644"/>
      <c r="BX37" s="644"/>
      <c r="BY37" s="644"/>
      <c r="BZ37" s="644"/>
      <c r="CA37" s="644"/>
      <c r="CB37" s="684"/>
      <c r="CD37" s="685" t="s">
        <v>326</v>
      </c>
      <c r="CE37" s="682"/>
      <c r="CF37" s="682"/>
      <c r="CG37" s="682"/>
      <c r="CH37" s="682"/>
      <c r="CI37" s="682"/>
      <c r="CJ37" s="682"/>
      <c r="CK37" s="682"/>
      <c r="CL37" s="682"/>
      <c r="CM37" s="682"/>
      <c r="CN37" s="682"/>
      <c r="CO37" s="682"/>
      <c r="CP37" s="682"/>
      <c r="CQ37" s="683"/>
      <c r="CR37" s="641">
        <v>1202587</v>
      </c>
      <c r="CS37" s="642"/>
      <c r="CT37" s="642"/>
      <c r="CU37" s="642"/>
      <c r="CV37" s="642"/>
      <c r="CW37" s="642"/>
      <c r="CX37" s="642"/>
      <c r="CY37" s="643"/>
      <c r="CZ37" s="646">
        <v>8.1999999999999993</v>
      </c>
      <c r="DA37" s="675"/>
      <c r="DB37" s="675"/>
      <c r="DC37" s="676"/>
      <c r="DD37" s="649">
        <v>1202587</v>
      </c>
      <c r="DE37" s="642"/>
      <c r="DF37" s="642"/>
      <c r="DG37" s="642"/>
      <c r="DH37" s="642"/>
      <c r="DI37" s="642"/>
      <c r="DJ37" s="642"/>
      <c r="DK37" s="643"/>
      <c r="DL37" s="649">
        <v>1117527</v>
      </c>
      <c r="DM37" s="642"/>
      <c r="DN37" s="642"/>
      <c r="DO37" s="642"/>
      <c r="DP37" s="642"/>
      <c r="DQ37" s="642"/>
      <c r="DR37" s="642"/>
      <c r="DS37" s="642"/>
      <c r="DT37" s="642"/>
      <c r="DU37" s="642"/>
      <c r="DV37" s="643"/>
      <c r="DW37" s="646">
        <v>11.3</v>
      </c>
      <c r="DX37" s="675"/>
      <c r="DY37" s="675"/>
      <c r="DZ37" s="675"/>
      <c r="EA37" s="675"/>
      <c r="EB37" s="675"/>
      <c r="EC37" s="677"/>
    </row>
    <row r="38" spans="2:133" ht="11.25" customHeight="1">
      <c r="B38" s="653" t="s">
        <v>327</v>
      </c>
      <c r="C38" s="654"/>
      <c r="D38" s="654"/>
      <c r="E38" s="654"/>
      <c r="F38" s="654"/>
      <c r="G38" s="654"/>
      <c r="H38" s="654"/>
      <c r="I38" s="654"/>
      <c r="J38" s="654"/>
      <c r="K38" s="654"/>
      <c r="L38" s="654"/>
      <c r="M38" s="654"/>
      <c r="N38" s="654"/>
      <c r="O38" s="654"/>
      <c r="P38" s="654"/>
      <c r="Q38" s="655"/>
      <c r="R38" s="656">
        <v>15495077</v>
      </c>
      <c r="S38" s="693"/>
      <c r="T38" s="693"/>
      <c r="U38" s="693"/>
      <c r="V38" s="693"/>
      <c r="W38" s="693"/>
      <c r="X38" s="693"/>
      <c r="Y38" s="698"/>
      <c r="Z38" s="699">
        <v>100</v>
      </c>
      <c r="AA38" s="699"/>
      <c r="AB38" s="699"/>
      <c r="AC38" s="699"/>
      <c r="AD38" s="700">
        <v>9270285</v>
      </c>
      <c r="AE38" s="700"/>
      <c r="AF38" s="700"/>
      <c r="AG38" s="700"/>
      <c r="AH38" s="700"/>
      <c r="AI38" s="700"/>
      <c r="AJ38" s="700"/>
      <c r="AK38" s="700"/>
      <c r="AL38" s="659">
        <v>100</v>
      </c>
      <c r="AM38" s="701"/>
      <c r="AN38" s="701"/>
      <c r="AO38" s="702"/>
      <c r="AQ38" s="678" t="s">
        <v>328</v>
      </c>
      <c r="AR38" s="679"/>
      <c r="AS38" s="679"/>
      <c r="AT38" s="679"/>
      <c r="AU38" s="679"/>
      <c r="AV38" s="679"/>
      <c r="AW38" s="679"/>
      <c r="AX38" s="679"/>
      <c r="AY38" s="680"/>
      <c r="AZ38" s="641">
        <v>9129</v>
      </c>
      <c r="BA38" s="644"/>
      <c r="BB38" s="644"/>
      <c r="BC38" s="644"/>
      <c r="BD38" s="642"/>
      <c r="BE38" s="642"/>
      <c r="BF38" s="681"/>
      <c r="BG38" s="685" t="s">
        <v>329</v>
      </c>
      <c r="BH38" s="682"/>
      <c r="BI38" s="682"/>
      <c r="BJ38" s="682"/>
      <c r="BK38" s="682"/>
      <c r="BL38" s="682"/>
      <c r="BM38" s="682"/>
      <c r="BN38" s="682"/>
      <c r="BO38" s="682"/>
      <c r="BP38" s="682"/>
      <c r="BQ38" s="682"/>
      <c r="BR38" s="682"/>
      <c r="BS38" s="682"/>
      <c r="BT38" s="682"/>
      <c r="BU38" s="683"/>
      <c r="BV38" s="641">
        <v>11577</v>
      </c>
      <c r="BW38" s="644"/>
      <c r="BX38" s="644"/>
      <c r="BY38" s="644"/>
      <c r="BZ38" s="644"/>
      <c r="CA38" s="644"/>
      <c r="CB38" s="684"/>
      <c r="CD38" s="685" t="s">
        <v>330</v>
      </c>
      <c r="CE38" s="682"/>
      <c r="CF38" s="682"/>
      <c r="CG38" s="682"/>
      <c r="CH38" s="682"/>
      <c r="CI38" s="682"/>
      <c r="CJ38" s="682"/>
      <c r="CK38" s="682"/>
      <c r="CL38" s="682"/>
      <c r="CM38" s="682"/>
      <c r="CN38" s="682"/>
      <c r="CO38" s="682"/>
      <c r="CP38" s="682"/>
      <c r="CQ38" s="683"/>
      <c r="CR38" s="641">
        <v>1789512</v>
      </c>
      <c r="CS38" s="644"/>
      <c r="CT38" s="644"/>
      <c r="CU38" s="644"/>
      <c r="CV38" s="644"/>
      <c r="CW38" s="644"/>
      <c r="CX38" s="644"/>
      <c r="CY38" s="645"/>
      <c r="CZ38" s="646">
        <v>12.2</v>
      </c>
      <c r="DA38" s="675"/>
      <c r="DB38" s="675"/>
      <c r="DC38" s="676"/>
      <c r="DD38" s="649">
        <v>1599071</v>
      </c>
      <c r="DE38" s="644"/>
      <c r="DF38" s="644"/>
      <c r="DG38" s="644"/>
      <c r="DH38" s="644"/>
      <c r="DI38" s="644"/>
      <c r="DJ38" s="644"/>
      <c r="DK38" s="645"/>
      <c r="DL38" s="649">
        <v>1251860</v>
      </c>
      <c r="DM38" s="644"/>
      <c r="DN38" s="644"/>
      <c r="DO38" s="644"/>
      <c r="DP38" s="644"/>
      <c r="DQ38" s="644"/>
      <c r="DR38" s="644"/>
      <c r="DS38" s="644"/>
      <c r="DT38" s="644"/>
      <c r="DU38" s="644"/>
      <c r="DV38" s="645"/>
      <c r="DW38" s="646">
        <v>12.6</v>
      </c>
      <c r="DX38" s="675"/>
      <c r="DY38" s="675"/>
      <c r="DZ38" s="675"/>
      <c r="EA38" s="675"/>
      <c r="EB38" s="675"/>
      <c r="EC38" s="677"/>
    </row>
    <row r="39" spans="2:133" ht="11.25" customHeight="1">
      <c r="AQ39" s="678" t="s">
        <v>331</v>
      </c>
      <c r="AR39" s="679"/>
      <c r="AS39" s="679"/>
      <c r="AT39" s="679"/>
      <c r="AU39" s="679"/>
      <c r="AV39" s="679"/>
      <c r="AW39" s="679"/>
      <c r="AX39" s="679"/>
      <c r="AY39" s="680"/>
      <c r="AZ39" s="641" t="s">
        <v>120</v>
      </c>
      <c r="BA39" s="644"/>
      <c r="BB39" s="644"/>
      <c r="BC39" s="644"/>
      <c r="BD39" s="642"/>
      <c r="BE39" s="642"/>
      <c r="BF39" s="681"/>
      <c r="BG39" s="686" t="s">
        <v>332</v>
      </c>
      <c r="BH39" s="687"/>
      <c r="BI39" s="687"/>
      <c r="BJ39" s="687"/>
      <c r="BK39" s="687"/>
      <c r="BL39" s="215"/>
      <c r="BM39" s="682" t="s">
        <v>333</v>
      </c>
      <c r="BN39" s="682"/>
      <c r="BO39" s="682"/>
      <c r="BP39" s="682"/>
      <c r="BQ39" s="682"/>
      <c r="BR39" s="682"/>
      <c r="BS39" s="682"/>
      <c r="BT39" s="682"/>
      <c r="BU39" s="683"/>
      <c r="BV39" s="641">
        <v>92</v>
      </c>
      <c r="BW39" s="644"/>
      <c r="BX39" s="644"/>
      <c r="BY39" s="644"/>
      <c r="BZ39" s="644"/>
      <c r="CA39" s="644"/>
      <c r="CB39" s="684"/>
      <c r="CD39" s="685" t="s">
        <v>334</v>
      </c>
      <c r="CE39" s="682"/>
      <c r="CF39" s="682"/>
      <c r="CG39" s="682"/>
      <c r="CH39" s="682"/>
      <c r="CI39" s="682"/>
      <c r="CJ39" s="682"/>
      <c r="CK39" s="682"/>
      <c r="CL39" s="682"/>
      <c r="CM39" s="682"/>
      <c r="CN39" s="682"/>
      <c r="CO39" s="682"/>
      <c r="CP39" s="682"/>
      <c r="CQ39" s="683"/>
      <c r="CR39" s="641">
        <v>76876</v>
      </c>
      <c r="CS39" s="642"/>
      <c r="CT39" s="642"/>
      <c r="CU39" s="642"/>
      <c r="CV39" s="642"/>
      <c r="CW39" s="642"/>
      <c r="CX39" s="642"/>
      <c r="CY39" s="643"/>
      <c r="CZ39" s="646">
        <v>0.5</v>
      </c>
      <c r="DA39" s="675"/>
      <c r="DB39" s="675"/>
      <c r="DC39" s="676"/>
      <c r="DD39" s="649">
        <v>75439</v>
      </c>
      <c r="DE39" s="642"/>
      <c r="DF39" s="642"/>
      <c r="DG39" s="642"/>
      <c r="DH39" s="642"/>
      <c r="DI39" s="642"/>
      <c r="DJ39" s="642"/>
      <c r="DK39" s="643"/>
      <c r="DL39" s="649" t="s">
        <v>120</v>
      </c>
      <c r="DM39" s="642"/>
      <c r="DN39" s="642"/>
      <c r="DO39" s="642"/>
      <c r="DP39" s="642"/>
      <c r="DQ39" s="642"/>
      <c r="DR39" s="642"/>
      <c r="DS39" s="642"/>
      <c r="DT39" s="642"/>
      <c r="DU39" s="642"/>
      <c r="DV39" s="643"/>
      <c r="DW39" s="646" t="s">
        <v>129</v>
      </c>
      <c r="DX39" s="675"/>
      <c r="DY39" s="675"/>
      <c r="DZ39" s="675"/>
      <c r="EA39" s="675"/>
      <c r="EB39" s="675"/>
      <c r="EC39" s="677"/>
    </row>
    <row r="40" spans="2:133" ht="11.25" customHeight="1">
      <c r="AQ40" s="678" t="s">
        <v>335</v>
      </c>
      <c r="AR40" s="679"/>
      <c r="AS40" s="679"/>
      <c r="AT40" s="679"/>
      <c r="AU40" s="679"/>
      <c r="AV40" s="679"/>
      <c r="AW40" s="679"/>
      <c r="AX40" s="679"/>
      <c r="AY40" s="680"/>
      <c r="AZ40" s="641">
        <v>368186</v>
      </c>
      <c r="BA40" s="644"/>
      <c r="BB40" s="644"/>
      <c r="BC40" s="644"/>
      <c r="BD40" s="642"/>
      <c r="BE40" s="642"/>
      <c r="BF40" s="681"/>
      <c r="BG40" s="686"/>
      <c r="BH40" s="687"/>
      <c r="BI40" s="687"/>
      <c r="BJ40" s="687"/>
      <c r="BK40" s="687"/>
      <c r="BL40" s="215"/>
      <c r="BM40" s="682" t="s">
        <v>336</v>
      </c>
      <c r="BN40" s="682"/>
      <c r="BO40" s="682"/>
      <c r="BP40" s="682"/>
      <c r="BQ40" s="682"/>
      <c r="BR40" s="682"/>
      <c r="BS40" s="682"/>
      <c r="BT40" s="682"/>
      <c r="BU40" s="683"/>
      <c r="BV40" s="641">
        <v>94</v>
      </c>
      <c r="BW40" s="644"/>
      <c r="BX40" s="644"/>
      <c r="BY40" s="644"/>
      <c r="BZ40" s="644"/>
      <c r="CA40" s="644"/>
      <c r="CB40" s="684"/>
      <c r="CD40" s="685" t="s">
        <v>337</v>
      </c>
      <c r="CE40" s="682"/>
      <c r="CF40" s="682"/>
      <c r="CG40" s="682"/>
      <c r="CH40" s="682"/>
      <c r="CI40" s="682"/>
      <c r="CJ40" s="682"/>
      <c r="CK40" s="682"/>
      <c r="CL40" s="682"/>
      <c r="CM40" s="682"/>
      <c r="CN40" s="682"/>
      <c r="CO40" s="682"/>
      <c r="CP40" s="682"/>
      <c r="CQ40" s="683"/>
      <c r="CR40" s="641">
        <v>14300</v>
      </c>
      <c r="CS40" s="644"/>
      <c r="CT40" s="644"/>
      <c r="CU40" s="644"/>
      <c r="CV40" s="644"/>
      <c r="CW40" s="644"/>
      <c r="CX40" s="644"/>
      <c r="CY40" s="645"/>
      <c r="CZ40" s="646">
        <v>0.1</v>
      </c>
      <c r="DA40" s="675"/>
      <c r="DB40" s="675"/>
      <c r="DC40" s="676"/>
      <c r="DD40" s="649">
        <v>300</v>
      </c>
      <c r="DE40" s="644"/>
      <c r="DF40" s="644"/>
      <c r="DG40" s="644"/>
      <c r="DH40" s="644"/>
      <c r="DI40" s="644"/>
      <c r="DJ40" s="644"/>
      <c r="DK40" s="645"/>
      <c r="DL40" s="649">
        <v>300</v>
      </c>
      <c r="DM40" s="644"/>
      <c r="DN40" s="644"/>
      <c r="DO40" s="644"/>
      <c r="DP40" s="644"/>
      <c r="DQ40" s="644"/>
      <c r="DR40" s="644"/>
      <c r="DS40" s="644"/>
      <c r="DT40" s="644"/>
      <c r="DU40" s="644"/>
      <c r="DV40" s="645"/>
      <c r="DW40" s="646">
        <v>0</v>
      </c>
      <c r="DX40" s="675"/>
      <c r="DY40" s="675"/>
      <c r="DZ40" s="675"/>
      <c r="EA40" s="675"/>
      <c r="EB40" s="675"/>
      <c r="EC40" s="677"/>
    </row>
    <row r="41" spans="2:133" ht="11.25" customHeight="1">
      <c r="AQ41" s="690" t="s">
        <v>338</v>
      </c>
      <c r="AR41" s="691"/>
      <c r="AS41" s="691"/>
      <c r="AT41" s="691"/>
      <c r="AU41" s="691"/>
      <c r="AV41" s="691"/>
      <c r="AW41" s="691"/>
      <c r="AX41" s="691"/>
      <c r="AY41" s="692"/>
      <c r="AZ41" s="656">
        <v>976800</v>
      </c>
      <c r="BA41" s="693"/>
      <c r="BB41" s="693"/>
      <c r="BC41" s="693"/>
      <c r="BD41" s="657"/>
      <c r="BE41" s="657"/>
      <c r="BF41" s="694"/>
      <c r="BG41" s="688"/>
      <c r="BH41" s="689"/>
      <c r="BI41" s="689"/>
      <c r="BJ41" s="689"/>
      <c r="BK41" s="689"/>
      <c r="BL41" s="216"/>
      <c r="BM41" s="695" t="s">
        <v>339</v>
      </c>
      <c r="BN41" s="695"/>
      <c r="BO41" s="695"/>
      <c r="BP41" s="695"/>
      <c r="BQ41" s="695"/>
      <c r="BR41" s="695"/>
      <c r="BS41" s="695"/>
      <c r="BT41" s="695"/>
      <c r="BU41" s="696"/>
      <c r="BV41" s="656">
        <v>295</v>
      </c>
      <c r="BW41" s="693"/>
      <c r="BX41" s="693"/>
      <c r="BY41" s="693"/>
      <c r="BZ41" s="693"/>
      <c r="CA41" s="693"/>
      <c r="CB41" s="697"/>
      <c r="CD41" s="685" t="s">
        <v>340</v>
      </c>
      <c r="CE41" s="682"/>
      <c r="CF41" s="682"/>
      <c r="CG41" s="682"/>
      <c r="CH41" s="682"/>
      <c r="CI41" s="682"/>
      <c r="CJ41" s="682"/>
      <c r="CK41" s="682"/>
      <c r="CL41" s="682"/>
      <c r="CM41" s="682"/>
      <c r="CN41" s="682"/>
      <c r="CO41" s="682"/>
      <c r="CP41" s="682"/>
      <c r="CQ41" s="683"/>
      <c r="CR41" s="641" t="s">
        <v>233</v>
      </c>
      <c r="CS41" s="642"/>
      <c r="CT41" s="642"/>
      <c r="CU41" s="642"/>
      <c r="CV41" s="642"/>
      <c r="CW41" s="642"/>
      <c r="CX41" s="642"/>
      <c r="CY41" s="643"/>
      <c r="CZ41" s="646" t="s">
        <v>233</v>
      </c>
      <c r="DA41" s="675"/>
      <c r="DB41" s="675"/>
      <c r="DC41" s="676"/>
      <c r="DD41" s="649" t="s">
        <v>129</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341</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342</v>
      </c>
      <c r="CE42" s="639"/>
      <c r="CF42" s="639"/>
      <c r="CG42" s="639"/>
      <c r="CH42" s="639"/>
      <c r="CI42" s="639"/>
      <c r="CJ42" s="639"/>
      <c r="CK42" s="639"/>
      <c r="CL42" s="639"/>
      <c r="CM42" s="639"/>
      <c r="CN42" s="639"/>
      <c r="CO42" s="639"/>
      <c r="CP42" s="639"/>
      <c r="CQ42" s="640"/>
      <c r="CR42" s="641">
        <v>2083350</v>
      </c>
      <c r="CS42" s="644"/>
      <c r="CT42" s="644"/>
      <c r="CU42" s="644"/>
      <c r="CV42" s="644"/>
      <c r="CW42" s="644"/>
      <c r="CX42" s="644"/>
      <c r="CY42" s="645"/>
      <c r="CZ42" s="646">
        <v>14.2</v>
      </c>
      <c r="DA42" s="647"/>
      <c r="DB42" s="647"/>
      <c r="DC42" s="648"/>
      <c r="DD42" s="649">
        <v>611758</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343</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344</v>
      </c>
      <c r="CE43" s="639"/>
      <c r="CF43" s="639"/>
      <c r="CG43" s="639"/>
      <c r="CH43" s="639"/>
      <c r="CI43" s="639"/>
      <c r="CJ43" s="639"/>
      <c r="CK43" s="639"/>
      <c r="CL43" s="639"/>
      <c r="CM43" s="639"/>
      <c r="CN43" s="639"/>
      <c r="CO43" s="639"/>
      <c r="CP43" s="639"/>
      <c r="CQ43" s="640"/>
      <c r="CR43" s="641">
        <v>74270</v>
      </c>
      <c r="CS43" s="642"/>
      <c r="CT43" s="642"/>
      <c r="CU43" s="642"/>
      <c r="CV43" s="642"/>
      <c r="CW43" s="642"/>
      <c r="CX43" s="642"/>
      <c r="CY43" s="643"/>
      <c r="CZ43" s="646">
        <v>0.5</v>
      </c>
      <c r="DA43" s="675"/>
      <c r="DB43" s="675"/>
      <c r="DC43" s="676"/>
      <c r="DD43" s="649">
        <v>74270</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345</v>
      </c>
      <c r="CD44" s="669" t="s">
        <v>296</v>
      </c>
      <c r="CE44" s="670"/>
      <c r="CF44" s="638" t="s">
        <v>346</v>
      </c>
      <c r="CG44" s="639"/>
      <c r="CH44" s="639"/>
      <c r="CI44" s="639"/>
      <c r="CJ44" s="639"/>
      <c r="CK44" s="639"/>
      <c r="CL44" s="639"/>
      <c r="CM44" s="639"/>
      <c r="CN44" s="639"/>
      <c r="CO44" s="639"/>
      <c r="CP44" s="639"/>
      <c r="CQ44" s="640"/>
      <c r="CR44" s="641">
        <v>2083350</v>
      </c>
      <c r="CS44" s="644"/>
      <c r="CT44" s="644"/>
      <c r="CU44" s="644"/>
      <c r="CV44" s="644"/>
      <c r="CW44" s="644"/>
      <c r="CX44" s="644"/>
      <c r="CY44" s="645"/>
      <c r="CZ44" s="646">
        <v>14.2</v>
      </c>
      <c r="DA44" s="647"/>
      <c r="DB44" s="647"/>
      <c r="DC44" s="648"/>
      <c r="DD44" s="649">
        <v>611758</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347</v>
      </c>
      <c r="CG45" s="639"/>
      <c r="CH45" s="639"/>
      <c r="CI45" s="639"/>
      <c r="CJ45" s="639"/>
      <c r="CK45" s="639"/>
      <c r="CL45" s="639"/>
      <c r="CM45" s="639"/>
      <c r="CN45" s="639"/>
      <c r="CO45" s="639"/>
      <c r="CP45" s="639"/>
      <c r="CQ45" s="640"/>
      <c r="CR45" s="641">
        <v>283394</v>
      </c>
      <c r="CS45" s="642"/>
      <c r="CT45" s="642"/>
      <c r="CU45" s="642"/>
      <c r="CV45" s="642"/>
      <c r="CW45" s="642"/>
      <c r="CX45" s="642"/>
      <c r="CY45" s="643"/>
      <c r="CZ45" s="646">
        <v>1.9</v>
      </c>
      <c r="DA45" s="675"/>
      <c r="DB45" s="675"/>
      <c r="DC45" s="676"/>
      <c r="DD45" s="649">
        <v>38398</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348</v>
      </c>
      <c r="CG46" s="639"/>
      <c r="CH46" s="639"/>
      <c r="CI46" s="639"/>
      <c r="CJ46" s="639"/>
      <c r="CK46" s="639"/>
      <c r="CL46" s="639"/>
      <c r="CM46" s="639"/>
      <c r="CN46" s="639"/>
      <c r="CO46" s="639"/>
      <c r="CP46" s="639"/>
      <c r="CQ46" s="640"/>
      <c r="CR46" s="641">
        <v>1779956</v>
      </c>
      <c r="CS46" s="644"/>
      <c r="CT46" s="644"/>
      <c r="CU46" s="644"/>
      <c r="CV46" s="644"/>
      <c r="CW46" s="644"/>
      <c r="CX46" s="644"/>
      <c r="CY46" s="645"/>
      <c r="CZ46" s="646">
        <v>12.1</v>
      </c>
      <c r="DA46" s="647"/>
      <c r="DB46" s="647"/>
      <c r="DC46" s="648"/>
      <c r="DD46" s="649">
        <v>553360</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349</v>
      </c>
      <c r="CG47" s="639"/>
      <c r="CH47" s="639"/>
      <c r="CI47" s="639"/>
      <c r="CJ47" s="639"/>
      <c r="CK47" s="639"/>
      <c r="CL47" s="639"/>
      <c r="CM47" s="639"/>
      <c r="CN47" s="639"/>
      <c r="CO47" s="639"/>
      <c r="CP47" s="639"/>
      <c r="CQ47" s="640"/>
      <c r="CR47" s="641" t="s">
        <v>120</v>
      </c>
      <c r="CS47" s="642"/>
      <c r="CT47" s="642"/>
      <c r="CU47" s="642"/>
      <c r="CV47" s="642"/>
      <c r="CW47" s="642"/>
      <c r="CX47" s="642"/>
      <c r="CY47" s="643"/>
      <c r="CZ47" s="646" t="s">
        <v>120</v>
      </c>
      <c r="DA47" s="675"/>
      <c r="DB47" s="675"/>
      <c r="DC47" s="676"/>
      <c r="DD47" s="649" t="s">
        <v>120</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350</v>
      </c>
      <c r="CG48" s="639"/>
      <c r="CH48" s="639"/>
      <c r="CI48" s="639"/>
      <c r="CJ48" s="639"/>
      <c r="CK48" s="639"/>
      <c r="CL48" s="639"/>
      <c r="CM48" s="639"/>
      <c r="CN48" s="639"/>
      <c r="CO48" s="639"/>
      <c r="CP48" s="639"/>
      <c r="CQ48" s="640"/>
      <c r="CR48" s="641" t="s">
        <v>120</v>
      </c>
      <c r="CS48" s="644"/>
      <c r="CT48" s="644"/>
      <c r="CU48" s="644"/>
      <c r="CV48" s="644"/>
      <c r="CW48" s="644"/>
      <c r="CX48" s="644"/>
      <c r="CY48" s="645"/>
      <c r="CZ48" s="646" t="s">
        <v>129</v>
      </c>
      <c r="DA48" s="647"/>
      <c r="DB48" s="647"/>
      <c r="DC48" s="648"/>
      <c r="DD48" s="649" t="s">
        <v>120</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351</v>
      </c>
      <c r="CE49" s="654"/>
      <c r="CF49" s="654"/>
      <c r="CG49" s="654"/>
      <c r="CH49" s="654"/>
      <c r="CI49" s="654"/>
      <c r="CJ49" s="654"/>
      <c r="CK49" s="654"/>
      <c r="CL49" s="654"/>
      <c r="CM49" s="654"/>
      <c r="CN49" s="654"/>
      <c r="CO49" s="654"/>
      <c r="CP49" s="654"/>
      <c r="CQ49" s="655"/>
      <c r="CR49" s="656">
        <v>14676081</v>
      </c>
      <c r="CS49" s="657"/>
      <c r="CT49" s="657"/>
      <c r="CU49" s="657"/>
      <c r="CV49" s="657"/>
      <c r="CW49" s="657"/>
      <c r="CX49" s="657"/>
      <c r="CY49" s="658"/>
      <c r="CZ49" s="659">
        <v>100</v>
      </c>
      <c r="DA49" s="660"/>
      <c r="DB49" s="660"/>
      <c r="DC49" s="661"/>
      <c r="DD49" s="662">
        <v>10324525</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UrGGtdMVB5d3tkC01SO01eVO+2dmnZlZ+oByL6WBpjQK9SNCZw643IJhVYbouGN/90HlKeUK3lJ84E1wdRxFrA==" saltValue="lCJMCeDIo01qMpJTsjv+C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election activeCell="DB88" sqref="DB88:DF88"/>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352</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353</v>
      </c>
      <c r="DK2" s="1180"/>
      <c r="DL2" s="1180"/>
      <c r="DM2" s="1180"/>
      <c r="DN2" s="1180"/>
      <c r="DO2" s="1181"/>
      <c r="DP2" s="229"/>
      <c r="DQ2" s="1179" t="s">
        <v>354</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355</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356</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357</v>
      </c>
      <c r="B5" s="1065"/>
      <c r="C5" s="1065"/>
      <c r="D5" s="1065"/>
      <c r="E5" s="1065"/>
      <c r="F5" s="1065"/>
      <c r="G5" s="1065"/>
      <c r="H5" s="1065"/>
      <c r="I5" s="1065"/>
      <c r="J5" s="1065"/>
      <c r="K5" s="1065"/>
      <c r="L5" s="1065"/>
      <c r="M5" s="1065"/>
      <c r="N5" s="1065"/>
      <c r="O5" s="1065"/>
      <c r="P5" s="1066"/>
      <c r="Q5" s="1070" t="s">
        <v>358</v>
      </c>
      <c r="R5" s="1071"/>
      <c r="S5" s="1071"/>
      <c r="T5" s="1071"/>
      <c r="U5" s="1072"/>
      <c r="V5" s="1070" t="s">
        <v>359</v>
      </c>
      <c r="W5" s="1071"/>
      <c r="X5" s="1071"/>
      <c r="Y5" s="1071"/>
      <c r="Z5" s="1072"/>
      <c r="AA5" s="1070" t="s">
        <v>360</v>
      </c>
      <c r="AB5" s="1071"/>
      <c r="AC5" s="1071"/>
      <c r="AD5" s="1071"/>
      <c r="AE5" s="1071"/>
      <c r="AF5" s="1182" t="s">
        <v>361</v>
      </c>
      <c r="AG5" s="1071"/>
      <c r="AH5" s="1071"/>
      <c r="AI5" s="1071"/>
      <c r="AJ5" s="1086"/>
      <c r="AK5" s="1071" t="s">
        <v>362</v>
      </c>
      <c r="AL5" s="1071"/>
      <c r="AM5" s="1071"/>
      <c r="AN5" s="1071"/>
      <c r="AO5" s="1072"/>
      <c r="AP5" s="1070" t="s">
        <v>363</v>
      </c>
      <c r="AQ5" s="1071"/>
      <c r="AR5" s="1071"/>
      <c r="AS5" s="1071"/>
      <c r="AT5" s="1072"/>
      <c r="AU5" s="1070" t="s">
        <v>364</v>
      </c>
      <c r="AV5" s="1071"/>
      <c r="AW5" s="1071"/>
      <c r="AX5" s="1071"/>
      <c r="AY5" s="1086"/>
      <c r="AZ5" s="236"/>
      <c r="BA5" s="236"/>
      <c r="BB5" s="236"/>
      <c r="BC5" s="236"/>
      <c r="BD5" s="236"/>
      <c r="BE5" s="237"/>
      <c r="BF5" s="237"/>
      <c r="BG5" s="237"/>
      <c r="BH5" s="237"/>
      <c r="BI5" s="237"/>
      <c r="BJ5" s="237"/>
      <c r="BK5" s="237"/>
      <c r="BL5" s="237"/>
      <c r="BM5" s="237"/>
      <c r="BN5" s="237"/>
      <c r="BO5" s="237"/>
      <c r="BP5" s="237"/>
      <c r="BQ5" s="1064" t="s">
        <v>365</v>
      </c>
      <c r="BR5" s="1065"/>
      <c r="BS5" s="1065"/>
      <c r="BT5" s="1065"/>
      <c r="BU5" s="1065"/>
      <c r="BV5" s="1065"/>
      <c r="BW5" s="1065"/>
      <c r="BX5" s="1065"/>
      <c r="BY5" s="1065"/>
      <c r="BZ5" s="1065"/>
      <c r="CA5" s="1065"/>
      <c r="CB5" s="1065"/>
      <c r="CC5" s="1065"/>
      <c r="CD5" s="1065"/>
      <c r="CE5" s="1065"/>
      <c r="CF5" s="1065"/>
      <c r="CG5" s="1066"/>
      <c r="CH5" s="1070" t="s">
        <v>366</v>
      </c>
      <c r="CI5" s="1071"/>
      <c r="CJ5" s="1071"/>
      <c r="CK5" s="1071"/>
      <c r="CL5" s="1072"/>
      <c r="CM5" s="1070" t="s">
        <v>367</v>
      </c>
      <c r="CN5" s="1071"/>
      <c r="CO5" s="1071"/>
      <c r="CP5" s="1071"/>
      <c r="CQ5" s="1072"/>
      <c r="CR5" s="1070" t="s">
        <v>368</v>
      </c>
      <c r="CS5" s="1071"/>
      <c r="CT5" s="1071"/>
      <c r="CU5" s="1071"/>
      <c r="CV5" s="1072"/>
      <c r="CW5" s="1070" t="s">
        <v>369</v>
      </c>
      <c r="CX5" s="1071"/>
      <c r="CY5" s="1071"/>
      <c r="CZ5" s="1071"/>
      <c r="DA5" s="1072"/>
      <c r="DB5" s="1070" t="s">
        <v>370</v>
      </c>
      <c r="DC5" s="1071"/>
      <c r="DD5" s="1071"/>
      <c r="DE5" s="1071"/>
      <c r="DF5" s="1072"/>
      <c r="DG5" s="1167" t="s">
        <v>371</v>
      </c>
      <c r="DH5" s="1168"/>
      <c r="DI5" s="1168"/>
      <c r="DJ5" s="1168"/>
      <c r="DK5" s="1169"/>
      <c r="DL5" s="1167" t="s">
        <v>372</v>
      </c>
      <c r="DM5" s="1168"/>
      <c r="DN5" s="1168"/>
      <c r="DO5" s="1168"/>
      <c r="DP5" s="1169"/>
      <c r="DQ5" s="1070" t="s">
        <v>373</v>
      </c>
      <c r="DR5" s="1071"/>
      <c r="DS5" s="1071"/>
      <c r="DT5" s="1071"/>
      <c r="DU5" s="1072"/>
      <c r="DV5" s="1070" t="s">
        <v>364</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374</v>
      </c>
      <c r="C7" s="1120"/>
      <c r="D7" s="1120"/>
      <c r="E7" s="1120"/>
      <c r="F7" s="1120"/>
      <c r="G7" s="1120"/>
      <c r="H7" s="1120"/>
      <c r="I7" s="1120"/>
      <c r="J7" s="1120"/>
      <c r="K7" s="1120"/>
      <c r="L7" s="1120"/>
      <c r="M7" s="1120"/>
      <c r="N7" s="1120"/>
      <c r="O7" s="1120"/>
      <c r="P7" s="1121"/>
      <c r="Q7" s="1173">
        <v>15453</v>
      </c>
      <c r="R7" s="1174"/>
      <c r="S7" s="1174"/>
      <c r="T7" s="1174"/>
      <c r="U7" s="1174"/>
      <c r="V7" s="1174">
        <v>14662</v>
      </c>
      <c r="W7" s="1174"/>
      <c r="X7" s="1174"/>
      <c r="Y7" s="1174"/>
      <c r="Z7" s="1174"/>
      <c r="AA7" s="1174">
        <v>791</v>
      </c>
      <c r="AB7" s="1174"/>
      <c r="AC7" s="1174"/>
      <c r="AD7" s="1174"/>
      <c r="AE7" s="1175"/>
      <c r="AF7" s="1176">
        <v>611</v>
      </c>
      <c r="AG7" s="1177"/>
      <c r="AH7" s="1177"/>
      <c r="AI7" s="1177"/>
      <c r="AJ7" s="1178"/>
      <c r="AK7" s="1160">
        <v>39</v>
      </c>
      <c r="AL7" s="1161"/>
      <c r="AM7" s="1161"/>
      <c r="AN7" s="1161"/>
      <c r="AO7" s="1161"/>
      <c r="AP7" s="1161">
        <v>11798</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t="s">
        <v>566</v>
      </c>
      <c r="BS7" s="1164" t="s">
        <v>567</v>
      </c>
      <c r="BT7" s="1165"/>
      <c r="BU7" s="1165"/>
      <c r="BV7" s="1165"/>
      <c r="BW7" s="1165"/>
      <c r="BX7" s="1165"/>
      <c r="BY7" s="1165"/>
      <c r="BZ7" s="1165"/>
      <c r="CA7" s="1165"/>
      <c r="CB7" s="1165"/>
      <c r="CC7" s="1165"/>
      <c r="CD7" s="1165"/>
      <c r="CE7" s="1165"/>
      <c r="CF7" s="1165"/>
      <c r="CG7" s="1166"/>
      <c r="CH7" s="1157">
        <v>0</v>
      </c>
      <c r="CI7" s="1158"/>
      <c r="CJ7" s="1158"/>
      <c r="CK7" s="1158"/>
      <c r="CL7" s="1159"/>
      <c r="CM7" s="1157">
        <v>4</v>
      </c>
      <c r="CN7" s="1158"/>
      <c r="CO7" s="1158"/>
      <c r="CP7" s="1158"/>
      <c r="CQ7" s="1159"/>
      <c r="CR7" s="1157">
        <v>2</v>
      </c>
      <c r="CS7" s="1158"/>
      <c r="CT7" s="1158"/>
      <c r="CU7" s="1158"/>
      <c r="CV7" s="1159"/>
      <c r="CW7" s="1157"/>
      <c r="CX7" s="1158"/>
      <c r="CY7" s="1158"/>
      <c r="CZ7" s="1158"/>
      <c r="DA7" s="1159"/>
      <c r="DB7" s="1157">
        <v>79</v>
      </c>
      <c r="DC7" s="1158"/>
      <c r="DD7" s="1158"/>
      <c r="DE7" s="1158"/>
      <c r="DF7" s="1159"/>
      <c r="DG7" s="1157"/>
      <c r="DH7" s="1158"/>
      <c r="DI7" s="1158"/>
      <c r="DJ7" s="1158"/>
      <c r="DK7" s="1159"/>
      <c r="DL7" s="1157"/>
      <c r="DM7" s="1158"/>
      <c r="DN7" s="1158"/>
      <c r="DO7" s="1158"/>
      <c r="DP7" s="1159"/>
      <c r="DQ7" s="1157"/>
      <c r="DR7" s="1158"/>
      <c r="DS7" s="1158"/>
      <c r="DT7" s="1158"/>
      <c r="DU7" s="1159"/>
      <c r="DV7" s="1184"/>
      <c r="DW7" s="1185"/>
      <c r="DX7" s="1185"/>
      <c r="DY7" s="1185"/>
      <c r="DZ7" s="1186"/>
      <c r="EA7" s="234"/>
    </row>
    <row r="8" spans="1:131" s="235" customFormat="1" ht="26.25" customHeight="1">
      <c r="A8" s="241">
        <v>2</v>
      </c>
      <c r="B8" s="1100"/>
      <c r="C8" s="1101"/>
      <c r="D8" s="1101"/>
      <c r="E8" s="1101"/>
      <c r="F8" s="1101"/>
      <c r="G8" s="1101"/>
      <c r="H8" s="1101"/>
      <c r="I8" s="1101"/>
      <c r="J8" s="1101"/>
      <c r="K8" s="1101"/>
      <c r="L8" s="1101"/>
      <c r="M8" s="1101"/>
      <c r="N8" s="1101"/>
      <c r="O8" s="1101"/>
      <c r="P8" s="1102"/>
      <c r="Q8" s="1112"/>
      <c r="R8" s="1113"/>
      <c r="S8" s="1113"/>
      <c r="T8" s="1113"/>
      <c r="U8" s="1113"/>
      <c r="V8" s="1113"/>
      <c r="W8" s="1113"/>
      <c r="X8" s="1113"/>
      <c r="Y8" s="1113"/>
      <c r="Z8" s="1113"/>
      <c r="AA8" s="1113"/>
      <c r="AB8" s="1113"/>
      <c r="AC8" s="1113"/>
      <c r="AD8" s="1113"/>
      <c r="AE8" s="1114"/>
      <c r="AF8" s="1106"/>
      <c r="AG8" s="1107"/>
      <c r="AH8" s="1107"/>
      <c r="AI8" s="1107"/>
      <c r="AJ8" s="1108"/>
      <c r="AK8" s="1155"/>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568</v>
      </c>
      <c r="BT8" s="1084"/>
      <c r="BU8" s="1084"/>
      <c r="BV8" s="1084"/>
      <c r="BW8" s="1084"/>
      <c r="BX8" s="1084"/>
      <c r="BY8" s="1084"/>
      <c r="BZ8" s="1084"/>
      <c r="CA8" s="1084"/>
      <c r="CB8" s="1084"/>
      <c r="CC8" s="1084"/>
      <c r="CD8" s="1084"/>
      <c r="CE8" s="1084"/>
      <c r="CF8" s="1084"/>
      <c r="CG8" s="1085"/>
      <c r="CH8" s="1058">
        <v>3</v>
      </c>
      <c r="CI8" s="1059"/>
      <c r="CJ8" s="1059"/>
      <c r="CK8" s="1059"/>
      <c r="CL8" s="1060"/>
      <c r="CM8" s="1058">
        <v>11</v>
      </c>
      <c r="CN8" s="1059"/>
      <c r="CO8" s="1059"/>
      <c r="CP8" s="1059"/>
      <c r="CQ8" s="1060"/>
      <c r="CR8" s="1058">
        <v>3</v>
      </c>
      <c r="CS8" s="1059"/>
      <c r="CT8" s="1059"/>
      <c r="CU8" s="1059"/>
      <c r="CV8" s="1060"/>
      <c r="CW8" s="1058"/>
      <c r="CX8" s="1059"/>
      <c r="CY8" s="1059"/>
      <c r="CZ8" s="1059"/>
      <c r="DA8" s="1060"/>
      <c r="DB8" s="1058" t="s">
        <v>557</v>
      </c>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c r="A9" s="241">
        <v>3</v>
      </c>
      <c r="B9" s="1100"/>
      <c r="C9" s="1101"/>
      <c r="D9" s="1101"/>
      <c r="E9" s="1101"/>
      <c r="F9" s="1101"/>
      <c r="G9" s="1101"/>
      <c r="H9" s="1101"/>
      <c r="I9" s="1101"/>
      <c r="J9" s="1101"/>
      <c r="K9" s="1101"/>
      <c r="L9" s="1101"/>
      <c r="M9" s="1101"/>
      <c r="N9" s="1101"/>
      <c r="O9" s="1101"/>
      <c r="P9" s="1102"/>
      <c r="Q9" s="1112"/>
      <c r="R9" s="1113"/>
      <c r="S9" s="1113"/>
      <c r="T9" s="1113"/>
      <c r="U9" s="1113"/>
      <c r="V9" s="1113"/>
      <c r="W9" s="1113"/>
      <c r="X9" s="1113"/>
      <c r="Y9" s="1113"/>
      <c r="Z9" s="1113"/>
      <c r="AA9" s="1113"/>
      <c r="AB9" s="1113"/>
      <c r="AC9" s="1113"/>
      <c r="AD9" s="1113"/>
      <c r="AE9" s="1114"/>
      <c r="AF9" s="1106"/>
      <c r="AG9" s="1107"/>
      <c r="AH9" s="1107"/>
      <c r="AI9" s="1107"/>
      <c r="AJ9" s="1108"/>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c r="A10" s="241">
        <v>4</v>
      </c>
      <c r="B10" s="1100"/>
      <c r="C10" s="1101"/>
      <c r="D10" s="1101"/>
      <c r="E10" s="1101"/>
      <c r="F10" s="1101"/>
      <c r="G10" s="1101"/>
      <c r="H10" s="1101"/>
      <c r="I10" s="1101"/>
      <c r="J10" s="1101"/>
      <c r="K10" s="1101"/>
      <c r="L10" s="1101"/>
      <c r="M10" s="1101"/>
      <c r="N10" s="1101"/>
      <c r="O10" s="1101"/>
      <c r="P10" s="1102"/>
      <c r="Q10" s="1112"/>
      <c r="R10" s="1113"/>
      <c r="S10" s="1113"/>
      <c r="T10" s="1113"/>
      <c r="U10" s="1113"/>
      <c r="V10" s="1113"/>
      <c r="W10" s="1113"/>
      <c r="X10" s="1113"/>
      <c r="Y10" s="1113"/>
      <c r="Z10" s="1113"/>
      <c r="AA10" s="1113"/>
      <c r="AB10" s="1113"/>
      <c r="AC10" s="1113"/>
      <c r="AD10" s="1113"/>
      <c r="AE10" s="1114"/>
      <c r="AF10" s="1106"/>
      <c r="AG10" s="1107"/>
      <c r="AH10" s="1107"/>
      <c r="AI10" s="1107"/>
      <c r="AJ10" s="1108"/>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c r="A11" s="241">
        <v>5</v>
      </c>
      <c r="B11" s="1100"/>
      <c r="C11" s="1101"/>
      <c r="D11" s="1101"/>
      <c r="E11" s="1101"/>
      <c r="F11" s="1101"/>
      <c r="G11" s="1101"/>
      <c r="H11" s="1101"/>
      <c r="I11" s="1101"/>
      <c r="J11" s="1101"/>
      <c r="K11" s="1101"/>
      <c r="L11" s="1101"/>
      <c r="M11" s="1101"/>
      <c r="N11" s="1101"/>
      <c r="O11" s="1101"/>
      <c r="P11" s="1102"/>
      <c r="Q11" s="1112"/>
      <c r="R11" s="1113"/>
      <c r="S11" s="1113"/>
      <c r="T11" s="1113"/>
      <c r="U11" s="1113"/>
      <c r="V11" s="1113"/>
      <c r="W11" s="1113"/>
      <c r="X11" s="1113"/>
      <c r="Y11" s="1113"/>
      <c r="Z11" s="1113"/>
      <c r="AA11" s="1113"/>
      <c r="AB11" s="1113"/>
      <c r="AC11" s="1113"/>
      <c r="AD11" s="1113"/>
      <c r="AE11" s="1114"/>
      <c r="AF11" s="1106"/>
      <c r="AG11" s="1107"/>
      <c r="AH11" s="1107"/>
      <c r="AI11" s="1107"/>
      <c r="AJ11" s="1108"/>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c r="A12" s="241">
        <v>6</v>
      </c>
      <c r="B12" s="1100"/>
      <c r="C12" s="1101"/>
      <c r="D12" s="1101"/>
      <c r="E12" s="1101"/>
      <c r="F12" s="1101"/>
      <c r="G12" s="1101"/>
      <c r="H12" s="1101"/>
      <c r="I12" s="1101"/>
      <c r="J12" s="1101"/>
      <c r="K12" s="1101"/>
      <c r="L12" s="1101"/>
      <c r="M12" s="1101"/>
      <c r="N12" s="1101"/>
      <c r="O12" s="1101"/>
      <c r="P12" s="1102"/>
      <c r="Q12" s="1112"/>
      <c r="R12" s="1113"/>
      <c r="S12" s="1113"/>
      <c r="T12" s="1113"/>
      <c r="U12" s="1113"/>
      <c r="V12" s="1113"/>
      <c r="W12" s="1113"/>
      <c r="X12" s="1113"/>
      <c r="Y12" s="1113"/>
      <c r="Z12" s="1113"/>
      <c r="AA12" s="1113"/>
      <c r="AB12" s="1113"/>
      <c r="AC12" s="1113"/>
      <c r="AD12" s="1113"/>
      <c r="AE12" s="1114"/>
      <c r="AF12" s="1106"/>
      <c r="AG12" s="1107"/>
      <c r="AH12" s="1107"/>
      <c r="AI12" s="1107"/>
      <c r="AJ12" s="1108"/>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0"/>
      <c r="C13" s="1101"/>
      <c r="D13" s="1101"/>
      <c r="E13" s="1101"/>
      <c r="F13" s="1101"/>
      <c r="G13" s="1101"/>
      <c r="H13" s="1101"/>
      <c r="I13" s="1101"/>
      <c r="J13" s="1101"/>
      <c r="K13" s="1101"/>
      <c r="L13" s="1101"/>
      <c r="M13" s="1101"/>
      <c r="N13" s="1101"/>
      <c r="O13" s="1101"/>
      <c r="P13" s="1102"/>
      <c r="Q13" s="1112"/>
      <c r="R13" s="1113"/>
      <c r="S13" s="1113"/>
      <c r="T13" s="1113"/>
      <c r="U13" s="1113"/>
      <c r="V13" s="1113"/>
      <c r="W13" s="1113"/>
      <c r="X13" s="1113"/>
      <c r="Y13" s="1113"/>
      <c r="Z13" s="1113"/>
      <c r="AA13" s="1113"/>
      <c r="AB13" s="1113"/>
      <c r="AC13" s="1113"/>
      <c r="AD13" s="1113"/>
      <c r="AE13" s="1114"/>
      <c r="AF13" s="1106"/>
      <c r="AG13" s="1107"/>
      <c r="AH13" s="1107"/>
      <c r="AI13" s="1107"/>
      <c r="AJ13" s="1108"/>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0"/>
      <c r="C14" s="1101"/>
      <c r="D14" s="1101"/>
      <c r="E14" s="1101"/>
      <c r="F14" s="1101"/>
      <c r="G14" s="1101"/>
      <c r="H14" s="1101"/>
      <c r="I14" s="1101"/>
      <c r="J14" s="1101"/>
      <c r="K14" s="1101"/>
      <c r="L14" s="1101"/>
      <c r="M14" s="1101"/>
      <c r="N14" s="1101"/>
      <c r="O14" s="1101"/>
      <c r="P14" s="1102"/>
      <c r="Q14" s="1112"/>
      <c r="R14" s="1113"/>
      <c r="S14" s="1113"/>
      <c r="T14" s="1113"/>
      <c r="U14" s="1113"/>
      <c r="V14" s="1113"/>
      <c r="W14" s="1113"/>
      <c r="X14" s="1113"/>
      <c r="Y14" s="1113"/>
      <c r="Z14" s="1113"/>
      <c r="AA14" s="1113"/>
      <c r="AB14" s="1113"/>
      <c r="AC14" s="1113"/>
      <c r="AD14" s="1113"/>
      <c r="AE14" s="1114"/>
      <c r="AF14" s="1106"/>
      <c r="AG14" s="1107"/>
      <c r="AH14" s="1107"/>
      <c r="AI14" s="1107"/>
      <c r="AJ14" s="1108"/>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0"/>
      <c r="C15" s="1101"/>
      <c r="D15" s="1101"/>
      <c r="E15" s="1101"/>
      <c r="F15" s="1101"/>
      <c r="G15" s="1101"/>
      <c r="H15" s="1101"/>
      <c r="I15" s="1101"/>
      <c r="J15" s="1101"/>
      <c r="K15" s="1101"/>
      <c r="L15" s="1101"/>
      <c r="M15" s="1101"/>
      <c r="N15" s="1101"/>
      <c r="O15" s="1101"/>
      <c r="P15" s="1102"/>
      <c r="Q15" s="1112"/>
      <c r="R15" s="1113"/>
      <c r="S15" s="1113"/>
      <c r="T15" s="1113"/>
      <c r="U15" s="1113"/>
      <c r="V15" s="1113"/>
      <c r="W15" s="1113"/>
      <c r="X15" s="1113"/>
      <c r="Y15" s="1113"/>
      <c r="Z15" s="1113"/>
      <c r="AA15" s="1113"/>
      <c r="AB15" s="1113"/>
      <c r="AC15" s="1113"/>
      <c r="AD15" s="1113"/>
      <c r="AE15" s="1114"/>
      <c r="AF15" s="1106"/>
      <c r="AG15" s="1107"/>
      <c r="AH15" s="1107"/>
      <c r="AI15" s="1107"/>
      <c r="AJ15" s="1108"/>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0"/>
      <c r="C16" s="1101"/>
      <c r="D16" s="1101"/>
      <c r="E16" s="1101"/>
      <c r="F16" s="1101"/>
      <c r="G16" s="1101"/>
      <c r="H16" s="1101"/>
      <c r="I16" s="1101"/>
      <c r="J16" s="1101"/>
      <c r="K16" s="1101"/>
      <c r="L16" s="1101"/>
      <c r="M16" s="1101"/>
      <c r="N16" s="1101"/>
      <c r="O16" s="1101"/>
      <c r="P16" s="1102"/>
      <c r="Q16" s="1112"/>
      <c r="R16" s="1113"/>
      <c r="S16" s="1113"/>
      <c r="T16" s="1113"/>
      <c r="U16" s="1113"/>
      <c r="V16" s="1113"/>
      <c r="W16" s="1113"/>
      <c r="X16" s="1113"/>
      <c r="Y16" s="1113"/>
      <c r="Z16" s="1113"/>
      <c r="AA16" s="1113"/>
      <c r="AB16" s="1113"/>
      <c r="AC16" s="1113"/>
      <c r="AD16" s="1113"/>
      <c r="AE16" s="1114"/>
      <c r="AF16" s="1106"/>
      <c r="AG16" s="1107"/>
      <c r="AH16" s="1107"/>
      <c r="AI16" s="1107"/>
      <c r="AJ16" s="1108"/>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0"/>
      <c r="C17" s="1101"/>
      <c r="D17" s="1101"/>
      <c r="E17" s="1101"/>
      <c r="F17" s="1101"/>
      <c r="G17" s="1101"/>
      <c r="H17" s="1101"/>
      <c r="I17" s="1101"/>
      <c r="J17" s="1101"/>
      <c r="K17" s="1101"/>
      <c r="L17" s="1101"/>
      <c r="M17" s="1101"/>
      <c r="N17" s="1101"/>
      <c r="O17" s="1101"/>
      <c r="P17" s="1102"/>
      <c r="Q17" s="1112"/>
      <c r="R17" s="1113"/>
      <c r="S17" s="1113"/>
      <c r="T17" s="1113"/>
      <c r="U17" s="1113"/>
      <c r="V17" s="1113"/>
      <c r="W17" s="1113"/>
      <c r="X17" s="1113"/>
      <c r="Y17" s="1113"/>
      <c r="Z17" s="1113"/>
      <c r="AA17" s="1113"/>
      <c r="AB17" s="1113"/>
      <c r="AC17" s="1113"/>
      <c r="AD17" s="1113"/>
      <c r="AE17" s="1114"/>
      <c r="AF17" s="1106"/>
      <c r="AG17" s="1107"/>
      <c r="AH17" s="1107"/>
      <c r="AI17" s="1107"/>
      <c r="AJ17" s="1108"/>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0"/>
      <c r="C18" s="1101"/>
      <c r="D18" s="1101"/>
      <c r="E18" s="1101"/>
      <c r="F18" s="1101"/>
      <c r="G18" s="1101"/>
      <c r="H18" s="1101"/>
      <c r="I18" s="1101"/>
      <c r="J18" s="1101"/>
      <c r="K18" s="1101"/>
      <c r="L18" s="1101"/>
      <c r="M18" s="1101"/>
      <c r="N18" s="1101"/>
      <c r="O18" s="1101"/>
      <c r="P18" s="1102"/>
      <c r="Q18" s="1112"/>
      <c r="R18" s="1113"/>
      <c r="S18" s="1113"/>
      <c r="T18" s="1113"/>
      <c r="U18" s="1113"/>
      <c r="V18" s="1113"/>
      <c r="W18" s="1113"/>
      <c r="X18" s="1113"/>
      <c r="Y18" s="1113"/>
      <c r="Z18" s="1113"/>
      <c r="AA18" s="1113"/>
      <c r="AB18" s="1113"/>
      <c r="AC18" s="1113"/>
      <c r="AD18" s="1113"/>
      <c r="AE18" s="1114"/>
      <c r="AF18" s="1106"/>
      <c r="AG18" s="1107"/>
      <c r="AH18" s="1107"/>
      <c r="AI18" s="1107"/>
      <c r="AJ18" s="1108"/>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0"/>
      <c r="C19" s="1101"/>
      <c r="D19" s="1101"/>
      <c r="E19" s="1101"/>
      <c r="F19" s="1101"/>
      <c r="G19" s="1101"/>
      <c r="H19" s="1101"/>
      <c r="I19" s="1101"/>
      <c r="J19" s="1101"/>
      <c r="K19" s="1101"/>
      <c r="L19" s="1101"/>
      <c r="M19" s="1101"/>
      <c r="N19" s="1101"/>
      <c r="O19" s="1101"/>
      <c r="P19" s="1102"/>
      <c r="Q19" s="1112"/>
      <c r="R19" s="1113"/>
      <c r="S19" s="1113"/>
      <c r="T19" s="1113"/>
      <c r="U19" s="1113"/>
      <c r="V19" s="1113"/>
      <c r="W19" s="1113"/>
      <c r="X19" s="1113"/>
      <c r="Y19" s="1113"/>
      <c r="Z19" s="1113"/>
      <c r="AA19" s="1113"/>
      <c r="AB19" s="1113"/>
      <c r="AC19" s="1113"/>
      <c r="AD19" s="1113"/>
      <c r="AE19" s="1114"/>
      <c r="AF19" s="1106"/>
      <c r="AG19" s="1107"/>
      <c r="AH19" s="1107"/>
      <c r="AI19" s="1107"/>
      <c r="AJ19" s="1108"/>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0"/>
      <c r="C20" s="1101"/>
      <c r="D20" s="1101"/>
      <c r="E20" s="1101"/>
      <c r="F20" s="1101"/>
      <c r="G20" s="1101"/>
      <c r="H20" s="1101"/>
      <c r="I20" s="1101"/>
      <c r="J20" s="1101"/>
      <c r="K20" s="1101"/>
      <c r="L20" s="1101"/>
      <c r="M20" s="1101"/>
      <c r="N20" s="1101"/>
      <c r="O20" s="1101"/>
      <c r="P20" s="1102"/>
      <c r="Q20" s="1112"/>
      <c r="R20" s="1113"/>
      <c r="S20" s="1113"/>
      <c r="T20" s="1113"/>
      <c r="U20" s="1113"/>
      <c r="V20" s="1113"/>
      <c r="W20" s="1113"/>
      <c r="X20" s="1113"/>
      <c r="Y20" s="1113"/>
      <c r="Z20" s="1113"/>
      <c r="AA20" s="1113"/>
      <c r="AB20" s="1113"/>
      <c r="AC20" s="1113"/>
      <c r="AD20" s="1113"/>
      <c r="AE20" s="1114"/>
      <c r="AF20" s="1106"/>
      <c r="AG20" s="1107"/>
      <c r="AH20" s="1107"/>
      <c r="AI20" s="1107"/>
      <c r="AJ20" s="1108"/>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0"/>
      <c r="C21" s="1101"/>
      <c r="D21" s="1101"/>
      <c r="E21" s="1101"/>
      <c r="F21" s="1101"/>
      <c r="G21" s="1101"/>
      <c r="H21" s="1101"/>
      <c r="I21" s="1101"/>
      <c r="J21" s="1101"/>
      <c r="K21" s="1101"/>
      <c r="L21" s="1101"/>
      <c r="M21" s="1101"/>
      <c r="N21" s="1101"/>
      <c r="O21" s="1101"/>
      <c r="P21" s="1102"/>
      <c r="Q21" s="1112"/>
      <c r="R21" s="1113"/>
      <c r="S21" s="1113"/>
      <c r="T21" s="1113"/>
      <c r="U21" s="1113"/>
      <c r="V21" s="1113"/>
      <c r="W21" s="1113"/>
      <c r="X21" s="1113"/>
      <c r="Y21" s="1113"/>
      <c r="Z21" s="1113"/>
      <c r="AA21" s="1113"/>
      <c r="AB21" s="1113"/>
      <c r="AC21" s="1113"/>
      <c r="AD21" s="1113"/>
      <c r="AE21" s="1114"/>
      <c r="AF21" s="1106"/>
      <c r="AG21" s="1107"/>
      <c r="AH21" s="1107"/>
      <c r="AI21" s="1107"/>
      <c r="AJ21" s="1108"/>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0"/>
      <c r="C22" s="1101"/>
      <c r="D22" s="1101"/>
      <c r="E22" s="1101"/>
      <c r="F22" s="1101"/>
      <c r="G22" s="1101"/>
      <c r="H22" s="1101"/>
      <c r="I22" s="1101"/>
      <c r="J22" s="1101"/>
      <c r="K22" s="1101"/>
      <c r="L22" s="1101"/>
      <c r="M22" s="1101"/>
      <c r="N22" s="1101"/>
      <c r="O22" s="1101"/>
      <c r="P22" s="1102"/>
      <c r="Q22" s="1150"/>
      <c r="R22" s="1151"/>
      <c r="S22" s="1151"/>
      <c r="T22" s="1151"/>
      <c r="U22" s="1151"/>
      <c r="V22" s="1151"/>
      <c r="W22" s="1151"/>
      <c r="X22" s="1151"/>
      <c r="Y22" s="1151"/>
      <c r="Z22" s="1151"/>
      <c r="AA22" s="1151"/>
      <c r="AB22" s="1151"/>
      <c r="AC22" s="1151"/>
      <c r="AD22" s="1151"/>
      <c r="AE22" s="1152"/>
      <c r="AF22" s="1106"/>
      <c r="AG22" s="1107"/>
      <c r="AH22" s="1107"/>
      <c r="AI22" s="1107"/>
      <c r="AJ22" s="1108"/>
      <c r="AK22" s="1146"/>
      <c r="AL22" s="1147"/>
      <c r="AM22" s="1147"/>
      <c r="AN22" s="1147"/>
      <c r="AO22" s="1147"/>
      <c r="AP22" s="1147"/>
      <c r="AQ22" s="1147"/>
      <c r="AR22" s="1147"/>
      <c r="AS22" s="1147"/>
      <c r="AT22" s="1147"/>
      <c r="AU22" s="1148"/>
      <c r="AV22" s="1148"/>
      <c r="AW22" s="1148"/>
      <c r="AX22" s="1148"/>
      <c r="AY22" s="1149"/>
      <c r="AZ22" s="1098" t="s">
        <v>375</v>
      </c>
      <c r="BA22" s="1098"/>
      <c r="BB22" s="1098"/>
      <c r="BC22" s="1098"/>
      <c r="BD22" s="1099"/>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376</v>
      </c>
      <c r="B23" s="1013" t="s">
        <v>377</v>
      </c>
      <c r="C23" s="1014"/>
      <c r="D23" s="1014"/>
      <c r="E23" s="1014"/>
      <c r="F23" s="1014"/>
      <c r="G23" s="1014"/>
      <c r="H23" s="1014"/>
      <c r="I23" s="1014"/>
      <c r="J23" s="1014"/>
      <c r="K23" s="1014"/>
      <c r="L23" s="1014"/>
      <c r="M23" s="1014"/>
      <c r="N23" s="1014"/>
      <c r="O23" s="1014"/>
      <c r="P23" s="1015"/>
      <c r="Q23" s="1137">
        <v>15453</v>
      </c>
      <c r="R23" s="1138"/>
      <c r="S23" s="1138"/>
      <c r="T23" s="1138"/>
      <c r="U23" s="1138"/>
      <c r="V23" s="1138">
        <v>14662</v>
      </c>
      <c r="W23" s="1138"/>
      <c r="X23" s="1138"/>
      <c r="Y23" s="1138"/>
      <c r="Z23" s="1138"/>
      <c r="AA23" s="1138">
        <v>791</v>
      </c>
      <c r="AB23" s="1138"/>
      <c r="AC23" s="1138"/>
      <c r="AD23" s="1138"/>
      <c r="AE23" s="1139"/>
      <c r="AF23" s="1140">
        <v>611</v>
      </c>
      <c r="AG23" s="1138"/>
      <c r="AH23" s="1138"/>
      <c r="AI23" s="1138"/>
      <c r="AJ23" s="1141"/>
      <c r="AK23" s="1142"/>
      <c r="AL23" s="1143"/>
      <c r="AM23" s="1143"/>
      <c r="AN23" s="1143"/>
      <c r="AO23" s="1143"/>
      <c r="AP23" s="1138">
        <v>11798</v>
      </c>
      <c r="AQ23" s="1138"/>
      <c r="AR23" s="1138"/>
      <c r="AS23" s="1138"/>
      <c r="AT23" s="1138"/>
      <c r="AU23" s="1144"/>
      <c r="AV23" s="1144"/>
      <c r="AW23" s="1144"/>
      <c r="AX23" s="1144"/>
      <c r="AY23" s="1145"/>
      <c r="AZ23" s="1134" t="s">
        <v>378</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379</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380</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357</v>
      </c>
      <c r="B26" s="1065"/>
      <c r="C26" s="1065"/>
      <c r="D26" s="1065"/>
      <c r="E26" s="1065"/>
      <c r="F26" s="1065"/>
      <c r="G26" s="1065"/>
      <c r="H26" s="1065"/>
      <c r="I26" s="1065"/>
      <c r="J26" s="1065"/>
      <c r="K26" s="1065"/>
      <c r="L26" s="1065"/>
      <c r="M26" s="1065"/>
      <c r="N26" s="1065"/>
      <c r="O26" s="1065"/>
      <c r="P26" s="1066"/>
      <c r="Q26" s="1070" t="s">
        <v>381</v>
      </c>
      <c r="R26" s="1071"/>
      <c r="S26" s="1071"/>
      <c r="T26" s="1071"/>
      <c r="U26" s="1072"/>
      <c r="V26" s="1070" t="s">
        <v>382</v>
      </c>
      <c r="W26" s="1071"/>
      <c r="X26" s="1071"/>
      <c r="Y26" s="1071"/>
      <c r="Z26" s="1072"/>
      <c r="AA26" s="1070" t="s">
        <v>383</v>
      </c>
      <c r="AB26" s="1071"/>
      <c r="AC26" s="1071"/>
      <c r="AD26" s="1071"/>
      <c r="AE26" s="1071"/>
      <c r="AF26" s="1128" t="s">
        <v>384</v>
      </c>
      <c r="AG26" s="1077"/>
      <c r="AH26" s="1077"/>
      <c r="AI26" s="1077"/>
      <c r="AJ26" s="1129"/>
      <c r="AK26" s="1071" t="s">
        <v>385</v>
      </c>
      <c r="AL26" s="1071"/>
      <c r="AM26" s="1071"/>
      <c r="AN26" s="1071"/>
      <c r="AO26" s="1072"/>
      <c r="AP26" s="1070" t="s">
        <v>386</v>
      </c>
      <c r="AQ26" s="1071"/>
      <c r="AR26" s="1071"/>
      <c r="AS26" s="1071"/>
      <c r="AT26" s="1072"/>
      <c r="AU26" s="1070" t="s">
        <v>387</v>
      </c>
      <c r="AV26" s="1071"/>
      <c r="AW26" s="1071"/>
      <c r="AX26" s="1071"/>
      <c r="AY26" s="1072"/>
      <c r="AZ26" s="1070" t="s">
        <v>388</v>
      </c>
      <c r="BA26" s="1071"/>
      <c r="BB26" s="1071"/>
      <c r="BC26" s="1071"/>
      <c r="BD26" s="1072"/>
      <c r="BE26" s="1070" t="s">
        <v>364</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389</v>
      </c>
      <c r="C28" s="1120"/>
      <c r="D28" s="1120"/>
      <c r="E28" s="1120"/>
      <c r="F28" s="1120"/>
      <c r="G28" s="1120"/>
      <c r="H28" s="1120"/>
      <c r="I28" s="1120"/>
      <c r="J28" s="1120"/>
      <c r="K28" s="1120"/>
      <c r="L28" s="1120"/>
      <c r="M28" s="1120"/>
      <c r="N28" s="1120"/>
      <c r="O28" s="1120"/>
      <c r="P28" s="1121"/>
      <c r="Q28" s="1122">
        <v>6125</v>
      </c>
      <c r="R28" s="1123"/>
      <c r="S28" s="1123"/>
      <c r="T28" s="1123"/>
      <c r="U28" s="1123"/>
      <c r="V28" s="1123">
        <v>5701</v>
      </c>
      <c r="W28" s="1123"/>
      <c r="X28" s="1123"/>
      <c r="Y28" s="1123"/>
      <c r="Z28" s="1123"/>
      <c r="AA28" s="1123">
        <v>423</v>
      </c>
      <c r="AB28" s="1123"/>
      <c r="AC28" s="1123"/>
      <c r="AD28" s="1123"/>
      <c r="AE28" s="1124"/>
      <c r="AF28" s="1125">
        <v>423</v>
      </c>
      <c r="AG28" s="1123"/>
      <c r="AH28" s="1123"/>
      <c r="AI28" s="1123"/>
      <c r="AJ28" s="1126"/>
      <c r="AK28" s="1127">
        <v>299</v>
      </c>
      <c r="AL28" s="1115"/>
      <c r="AM28" s="1115"/>
      <c r="AN28" s="1115"/>
      <c r="AO28" s="1115"/>
      <c r="AP28" s="1115" t="s">
        <v>557</v>
      </c>
      <c r="AQ28" s="1115"/>
      <c r="AR28" s="1115"/>
      <c r="AS28" s="1115"/>
      <c r="AT28" s="1115"/>
      <c r="AU28" s="1115" t="s">
        <v>557</v>
      </c>
      <c r="AV28" s="1115"/>
      <c r="AW28" s="1115"/>
      <c r="AX28" s="1115"/>
      <c r="AY28" s="1115"/>
      <c r="AZ28" s="1116"/>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0" t="s">
        <v>390</v>
      </c>
      <c r="C29" s="1101"/>
      <c r="D29" s="1101"/>
      <c r="E29" s="1101"/>
      <c r="F29" s="1101"/>
      <c r="G29" s="1101"/>
      <c r="H29" s="1101"/>
      <c r="I29" s="1101"/>
      <c r="J29" s="1101"/>
      <c r="K29" s="1101"/>
      <c r="L29" s="1101"/>
      <c r="M29" s="1101"/>
      <c r="N29" s="1101"/>
      <c r="O29" s="1101"/>
      <c r="P29" s="1102"/>
      <c r="Q29" s="1112">
        <v>3356</v>
      </c>
      <c r="R29" s="1113"/>
      <c r="S29" s="1113"/>
      <c r="T29" s="1113"/>
      <c r="U29" s="1113"/>
      <c r="V29" s="1113">
        <v>3213</v>
      </c>
      <c r="W29" s="1113"/>
      <c r="X29" s="1113"/>
      <c r="Y29" s="1113"/>
      <c r="Z29" s="1113"/>
      <c r="AA29" s="1113">
        <v>143</v>
      </c>
      <c r="AB29" s="1113"/>
      <c r="AC29" s="1113"/>
      <c r="AD29" s="1113"/>
      <c r="AE29" s="1114"/>
      <c r="AF29" s="1106">
        <v>143</v>
      </c>
      <c r="AG29" s="1107"/>
      <c r="AH29" s="1107"/>
      <c r="AI29" s="1107"/>
      <c r="AJ29" s="1108"/>
      <c r="AK29" s="1049">
        <v>409</v>
      </c>
      <c r="AL29" s="1040"/>
      <c r="AM29" s="1040"/>
      <c r="AN29" s="1040"/>
      <c r="AO29" s="1040"/>
      <c r="AP29" s="1040" t="s">
        <v>557</v>
      </c>
      <c r="AQ29" s="1040"/>
      <c r="AR29" s="1040"/>
      <c r="AS29" s="1040"/>
      <c r="AT29" s="1040"/>
      <c r="AU29" s="1040" t="s">
        <v>557</v>
      </c>
      <c r="AV29" s="1040"/>
      <c r="AW29" s="1040"/>
      <c r="AX29" s="1040"/>
      <c r="AY29" s="1040"/>
      <c r="AZ29" s="1111"/>
      <c r="BA29" s="1111"/>
      <c r="BB29" s="1111"/>
      <c r="BC29" s="1111"/>
      <c r="BD29" s="1111"/>
      <c r="BE29" s="1095"/>
      <c r="BF29" s="1095"/>
      <c r="BG29" s="1095"/>
      <c r="BH29" s="1095"/>
      <c r="BI29" s="1096"/>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0" t="s">
        <v>391</v>
      </c>
      <c r="C30" s="1101"/>
      <c r="D30" s="1101"/>
      <c r="E30" s="1101"/>
      <c r="F30" s="1101"/>
      <c r="G30" s="1101"/>
      <c r="H30" s="1101"/>
      <c r="I30" s="1101"/>
      <c r="J30" s="1101"/>
      <c r="K30" s="1101"/>
      <c r="L30" s="1101"/>
      <c r="M30" s="1101"/>
      <c r="N30" s="1101"/>
      <c r="O30" s="1101"/>
      <c r="P30" s="1102"/>
      <c r="Q30" s="1112">
        <v>591</v>
      </c>
      <c r="R30" s="1113"/>
      <c r="S30" s="1113"/>
      <c r="T30" s="1113"/>
      <c r="U30" s="1113"/>
      <c r="V30" s="1113">
        <v>584</v>
      </c>
      <c r="W30" s="1113"/>
      <c r="X30" s="1113"/>
      <c r="Y30" s="1113"/>
      <c r="Z30" s="1113"/>
      <c r="AA30" s="1113">
        <v>7</v>
      </c>
      <c r="AB30" s="1113"/>
      <c r="AC30" s="1113"/>
      <c r="AD30" s="1113"/>
      <c r="AE30" s="1114"/>
      <c r="AF30" s="1106">
        <v>7</v>
      </c>
      <c r="AG30" s="1107"/>
      <c r="AH30" s="1107"/>
      <c r="AI30" s="1107"/>
      <c r="AJ30" s="1108"/>
      <c r="AK30" s="1049">
        <v>106</v>
      </c>
      <c r="AL30" s="1040"/>
      <c r="AM30" s="1040"/>
      <c r="AN30" s="1040"/>
      <c r="AO30" s="1040"/>
      <c r="AP30" s="1040" t="s">
        <v>557</v>
      </c>
      <c r="AQ30" s="1040"/>
      <c r="AR30" s="1040"/>
      <c r="AS30" s="1040"/>
      <c r="AT30" s="1040"/>
      <c r="AU30" s="1040" t="s">
        <v>557</v>
      </c>
      <c r="AV30" s="1040"/>
      <c r="AW30" s="1040"/>
      <c r="AX30" s="1040"/>
      <c r="AY30" s="1040"/>
      <c r="AZ30" s="1111"/>
      <c r="BA30" s="1111"/>
      <c r="BB30" s="1111"/>
      <c r="BC30" s="1111"/>
      <c r="BD30" s="1111"/>
      <c r="BE30" s="1095"/>
      <c r="BF30" s="1095"/>
      <c r="BG30" s="1095"/>
      <c r="BH30" s="1095"/>
      <c r="BI30" s="1096"/>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0" t="s">
        <v>392</v>
      </c>
      <c r="C31" s="1101"/>
      <c r="D31" s="1101"/>
      <c r="E31" s="1101"/>
      <c r="F31" s="1101"/>
      <c r="G31" s="1101"/>
      <c r="H31" s="1101"/>
      <c r="I31" s="1101"/>
      <c r="J31" s="1101"/>
      <c r="K31" s="1101"/>
      <c r="L31" s="1101"/>
      <c r="M31" s="1101"/>
      <c r="N31" s="1101"/>
      <c r="O31" s="1101"/>
      <c r="P31" s="1102"/>
      <c r="Q31" s="1112">
        <v>1159</v>
      </c>
      <c r="R31" s="1113"/>
      <c r="S31" s="1113"/>
      <c r="T31" s="1113"/>
      <c r="U31" s="1113"/>
      <c r="V31" s="1113">
        <v>961</v>
      </c>
      <c r="W31" s="1113"/>
      <c r="X31" s="1113"/>
      <c r="Y31" s="1113"/>
      <c r="Z31" s="1113"/>
      <c r="AA31" s="1113">
        <v>198</v>
      </c>
      <c r="AB31" s="1113"/>
      <c r="AC31" s="1113"/>
      <c r="AD31" s="1113"/>
      <c r="AE31" s="1114"/>
      <c r="AF31" s="1106">
        <v>1144</v>
      </c>
      <c r="AG31" s="1107"/>
      <c r="AH31" s="1107"/>
      <c r="AI31" s="1107"/>
      <c r="AJ31" s="1108"/>
      <c r="AK31" s="1049">
        <v>6</v>
      </c>
      <c r="AL31" s="1040"/>
      <c r="AM31" s="1040"/>
      <c r="AN31" s="1040"/>
      <c r="AO31" s="1040"/>
      <c r="AP31" s="1040">
        <v>1738</v>
      </c>
      <c r="AQ31" s="1040"/>
      <c r="AR31" s="1040"/>
      <c r="AS31" s="1040"/>
      <c r="AT31" s="1040"/>
      <c r="AU31" s="1040">
        <v>2</v>
      </c>
      <c r="AV31" s="1040"/>
      <c r="AW31" s="1040"/>
      <c r="AX31" s="1040"/>
      <c r="AY31" s="1040"/>
      <c r="AZ31" s="1111"/>
      <c r="BA31" s="1111"/>
      <c r="BB31" s="1111"/>
      <c r="BC31" s="1111"/>
      <c r="BD31" s="1111"/>
      <c r="BE31" s="1095" t="s">
        <v>393</v>
      </c>
      <c r="BF31" s="1095"/>
      <c r="BG31" s="1095"/>
      <c r="BH31" s="1095"/>
      <c r="BI31" s="1096"/>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0" t="s">
        <v>394</v>
      </c>
      <c r="C32" s="1101"/>
      <c r="D32" s="1101"/>
      <c r="E32" s="1101"/>
      <c r="F32" s="1101"/>
      <c r="G32" s="1101"/>
      <c r="H32" s="1101"/>
      <c r="I32" s="1101"/>
      <c r="J32" s="1101"/>
      <c r="K32" s="1101"/>
      <c r="L32" s="1101"/>
      <c r="M32" s="1101"/>
      <c r="N32" s="1101"/>
      <c r="O32" s="1101"/>
      <c r="P32" s="1102"/>
      <c r="Q32" s="1112">
        <v>1029</v>
      </c>
      <c r="R32" s="1113"/>
      <c r="S32" s="1113"/>
      <c r="T32" s="1113"/>
      <c r="U32" s="1113"/>
      <c r="V32" s="1113">
        <v>1001</v>
      </c>
      <c r="W32" s="1113"/>
      <c r="X32" s="1113"/>
      <c r="Y32" s="1113"/>
      <c r="Z32" s="1113"/>
      <c r="AA32" s="1113">
        <v>28</v>
      </c>
      <c r="AB32" s="1113"/>
      <c r="AC32" s="1113"/>
      <c r="AD32" s="1113"/>
      <c r="AE32" s="1114"/>
      <c r="AF32" s="1106">
        <v>28</v>
      </c>
      <c r="AG32" s="1107"/>
      <c r="AH32" s="1107"/>
      <c r="AI32" s="1107"/>
      <c r="AJ32" s="1108"/>
      <c r="AK32" s="1049">
        <v>378</v>
      </c>
      <c r="AL32" s="1040"/>
      <c r="AM32" s="1040"/>
      <c r="AN32" s="1040"/>
      <c r="AO32" s="1040"/>
      <c r="AP32" s="1040">
        <v>6047</v>
      </c>
      <c r="AQ32" s="1040"/>
      <c r="AR32" s="1040"/>
      <c r="AS32" s="1040"/>
      <c r="AT32" s="1040"/>
      <c r="AU32" s="1040">
        <v>3041</v>
      </c>
      <c r="AV32" s="1040"/>
      <c r="AW32" s="1040"/>
      <c r="AX32" s="1040"/>
      <c r="AY32" s="1040"/>
      <c r="AZ32" s="1111"/>
      <c r="BA32" s="1111"/>
      <c r="BB32" s="1111"/>
      <c r="BC32" s="1111"/>
      <c r="BD32" s="1111"/>
      <c r="BE32" s="1095" t="s">
        <v>395</v>
      </c>
      <c r="BF32" s="1095"/>
      <c r="BG32" s="1095"/>
      <c r="BH32" s="1095"/>
      <c r="BI32" s="1096"/>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0" t="s">
        <v>396</v>
      </c>
      <c r="C33" s="1101"/>
      <c r="D33" s="1101"/>
      <c r="E33" s="1101"/>
      <c r="F33" s="1101"/>
      <c r="G33" s="1101"/>
      <c r="H33" s="1101"/>
      <c r="I33" s="1101"/>
      <c r="J33" s="1101"/>
      <c r="K33" s="1101"/>
      <c r="L33" s="1101"/>
      <c r="M33" s="1101"/>
      <c r="N33" s="1101"/>
      <c r="O33" s="1101"/>
      <c r="P33" s="1102"/>
      <c r="Q33" s="1112">
        <v>81</v>
      </c>
      <c r="R33" s="1113"/>
      <c r="S33" s="1113"/>
      <c r="T33" s="1113"/>
      <c r="U33" s="1113"/>
      <c r="V33" s="1113">
        <v>77</v>
      </c>
      <c r="W33" s="1113"/>
      <c r="X33" s="1113"/>
      <c r="Y33" s="1113"/>
      <c r="Z33" s="1113"/>
      <c r="AA33" s="1113">
        <v>4</v>
      </c>
      <c r="AB33" s="1113"/>
      <c r="AC33" s="1113"/>
      <c r="AD33" s="1113"/>
      <c r="AE33" s="1114"/>
      <c r="AF33" s="1106">
        <v>4</v>
      </c>
      <c r="AG33" s="1107"/>
      <c r="AH33" s="1107"/>
      <c r="AI33" s="1107"/>
      <c r="AJ33" s="1108"/>
      <c r="AK33" s="1049">
        <v>57</v>
      </c>
      <c r="AL33" s="1040"/>
      <c r="AM33" s="1040"/>
      <c r="AN33" s="1040"/>
      <c r="AO33" s="1040"/>
      <c r="AP33" s="1040">
        <v>542</v>
      </c>
      <c r="AQ33" s="1040"/>
      <c r="AR33" s="1040"/>
      <c r="AS33" s="1040"/>
      <c r="AT33" s="1040"/>
      <c r="AU33" s="1040">
        <v>463</v>
      </c>
      <c r="AV33" s="1040"/>
      <c r="AW33" s="1040"/>
      <c r="AX33" s="1040"/>
      <c r="AY33" s="1040"/>
      <c r="AZ33" s="1111"/>
      <c r="BA33" s="1111"/>
      <c r="BB33" s="1111"/>
      <c r="BC33" s="1111"/>
      <c r="BD33" s="1111"/>
      <c r="BE33" s="1095" t="s">
        <v>397</v>
      </c>
      <c r="BF33" s="1095"/>
      <c r="BG33" s="1095"/>
      <c r="BH33" s="1095"/>
      <c r="BI33" s="1096"/>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0" t="s">
        <v>398</v>
      </c>
      <c r="C34" s="1101"/>
      <c r="D34" s="1101"/>
      <c r="E34" s="1101"/>
      <c r="F34" s="1101"/>
      <c r="G34" s="1101"/>
      <c r="H34" s="1101"/>
      <c r="I34" s="1101"/>
      <c r="J34" s="1101"/>
      <c r="K34" s="1101"/>
      <c r="L34" s="1101"/>
      <c r="M34" s="1101"/>
      <c r="N34" s="1101"/>
      <c r="O34" s="1101"/>
      <c r="P34" s="1102"/>
      <c r="Q34" s="1112">
        <v>6</v>
      </c>
      <c r="R34" s="1113"/>
      <c r="S34" s="1113"/>
      <c r="T34" s="1113"/>
      <c r="U34" s="1113"/>
      <c r="V34" s="1113">
        <v>6</v>
      </c>
      <c r="W34" s="1113"/>
      <c r="X34" s="1113"/>
      <c r="Y34" s="1113"/>
      <c r="Z34" s="1113"/>
      <c r="AA34" s="1113" t="s">
        <v>557</v>
      </c>
      <c r="AB34" s="1113"/>
      <c r="AC34" s="1113"/>
      <c r="AD34" s="1113"/>
      <c r="AE34" s="1114"/>
      <c r="AF34" s="1106">
        <v>7</v>
      </c>
      <c r="AG34" s="1107"/>
      <c r="AH34" s="1107"/>
      <c r="AI34" s="1107"/>
      <c r="AJ34" s="1108"/>
      <c r="AK34" s="1049" t="s">
        <v>557</v>
      </c>
      <c r="AL34" s="1040"/>
      <c r="AM34" s="1040"/>
      <c r="AN34" s="1040"/>
      <c r="AO34" s="1040"/>
      <c r="AP34" s="1040" t="s">
        <v>557</v>
      </c>
      <c r="AQ34" s="1040"/>
      <c r="AR34" s="1040"/>
      <c r="AS34" s="1040"/>
      <c r="AT34" s="1040"/>
      <c r="AU34" s="1040" t="s">
        <v>557</v>
      </c>
      <c r="AV34" s="1040"/>
      <c r="AW34" s="1040"/>
      <c r="AX34" s="1040"/>
      <c r="AY34" s="1040"/>
      <c r="AZ34" s="1111"/>
      <c r="BA34" s="1111"/>
      <c r="BB34" s="1111"/>
      <c r="BC34" s="1111"/>
      <c r="BD34" s="1111"/>
      <c r="BE34" s="1095" t="s">
        <v>397</v>
      </c>
      <c r="BF34" s="1095"/>
      <c r="BG34" s="1095"/>
      <c r="BH34" s="1095"/>
      <c r="BI34" s="1096"/>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0" t="s">
        <v>399</v>
      </c>
      <c r="C35" s="1101"/>
      <c r="D35" s="1101"/>
      <c r="E35" s="1101"/>
      <c r="F35" s="1101"/>
      <c r="G35" s="1101"/>
      <c r="H35" s="1101"/>
      <c r="I35" s="1101"/>
      <c r="J35" s="1101"/>
      <c r="K35" s="1101"/>
      <c r="L35" s="1101"/>
      <c r="M35" s="1101"/>
      <c r="N35" s="1101"/>
      <c r="O35" s="1101"/>
      <c r="P35" s="1102"/>
      <c r="Q35" s="1112">
        <v>39</v>
      </c>
      <c r="R35" s="1113"/>
      <c r="S35" s="1113"/>
      <c r="T35" s="1113"/>
      <c r="U35" s="1113"/>
      <c r="V35" s="1113">
        <v>39</v>
      </c>
      <c r="W35" s="1113"/>
      <c r="X35" s="1113"/>
      <c r="Y35" s="1113"/>
      <c r="Z35" s="1113"/>
      <c r="AA35" s="1113" t="s">
        <v>569</v>
      </c>
      <c r="AB35" s="1113"/>
      <c r="AC35" s="1113"/>
      <c r="AD35" s="1113"/>
      <c r="AE35" s="1114"/>
      <c r="AF35" s="1106" t="s">
        <v>120</v>
      </c>
      <c r="AG35" s="1107"/>
      <c r="AH35" s="1107"/>
      <c r="AI35" s="1107"/>
      <c r="AJ35" s="1108"/>
      <c r="AK35" s="1049">
        <v>9</v>
      </c>
      <c r="AL35" s="1040"/>
      <c r="AM35" s="1040"/>
      <c r="AN35" s="1040"/>
      <c r="AO35" s="1040"/>
      <c r="AP35" s="1040" t="s">
        <v>557</v>
      </c>
      <c r="AQ35" s="1040"/>
      <c r="AR35" s="1040"/>
      <c r="AS35" s="1040"/>
      <c r="AT35" s="1040"/>
      <c r="AU35" s="1040" t="s">
        <v>557</v>
      </c>
      <c r="AV35" s="1040"/>
      <c r="AW35" s="1040"/>
      <c r="AX35" s="1040"/>
      <c r="AY35" s="1040"/>
      <c r="AZ35" s="1111"/>
      <c r="BA35" s="1111"/>
      <c r="BB35" s="1111"/>
      <c r="BC35" s="1111"/>
      <c r="BD35" s="1111"/>
      <c r="BE35" s="1095" t="s">
        <v>395</v>
      </c>
      <c r="BF35" s="1095"/>
      <c r="BG35" s="1095"/>
      <c r="BH35" s="1095"/>
      <c r="BI35" s="1096"/>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0"/>
      <c r="C36" s="1101"/>
      <c r="D36" s="1101"/>
      <c r="E36" s="1101"/>
      <c r="F36" s="1101"/>
      <c r="G36" s="1101"/>
      <c r="H36" s="1101"/>
      <c r="I36" s="1101"/>
      <c r="J36" s="1101"/>
      <c r="K36" s="1101"/>
      <c r="L36" s="1101"/>
      <c r="M36" s="1101"/>
      <c r="N36" s="1101"/>
      <c r="O36" s="1101"/>
      <c r="P36" s="1102"/>
      <c r="Q36" s="1112"/>
      <c r="R36" s="1113"/>
      <c r="S36" s="1113"/>
      <c r="T36" s="1113"/>
      <c r="U36" s="1113"/>
      <c r="V36" s="1113"/>
      <c r="W36" s="1113"/>
      <c r="X36" s="1113"/>
      <c r="Y36" s="1113"/>
      <c r="Z36" s="1113"/>
      <c r="AA36" s="1113"/>
      <c r="AB36" s="1113"/>
      <c r="AC36" s="1113"/>
      <c r="AD36" s="1113"/>
      <c r="AE36" s="1114"/>
      <c r="AF36" s="1106"/>
      <c r="AG36" s="1107"/>
      <c r="AH36" s="1107"/>
      <c r="AI36" s="1107"/>
      <c r="AJ36" s="1108"/>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095"/>
      <c r="BF36" s="1095"/>
      <c r="BG36" s="1095"/>
      <c r="BH36" s="1095"/>
      <c r="BI36" s="1096"/>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0"/>
      <c r="C37" s="1101"/>
      <c r="D37" s="1101"/>
      <c r="E37" s="1101"/>
      <c r="F37" s="1101"/>
      <c r="G37" s="1101"/>
      <c r="H37" s="1101"/>
      <c r="I37" s="1101"/>
      <c r="J37" s="1101"/>
      <c r="K37" s="1101"/>
      <c r="L37" s="1101"/>
      <c r="M37" s="1101"/>
      <c r="N37" s="1101"/>
      <c r="O37" s="1101"/>
      <c r="P37" s="1102"/>
      <c r="Q37" s="1112"/>
      <c r="R37" s="1113"/>
      <c r="S37" s="1113"/>
      <c r="T37" s="1113"/>
      <c r="U37" s="1113"/>
      <c r="V37" s="1113"/>
      <c r="W37" s="1113"/>
      <c r="X37" s="1113"/>
      <c r="Y37" s="1113"/>
      <c r="Z37" s="1113"/>
      <c r="AA37" s="1113"/>
      <c r="AB37" s="1113"/>
      <c r="AC37" s="1113"/>
      <c r="AD37" s="1113"/>
      <c r="AE37" s="1114"/>
      <c r="AF37" s="1106"/>
      <c r="AG37" s="1107"/>
      <c r="AH37" s="1107"/>
      <c r="AI37" s="1107"/>
      <c r="AJ37" s="1108"/>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095"/>
      <c r="BF37" s="1095"/>
      <c r="BG37" s="1095"/>
      <c r="BH37" s="1095"/>
      <c r="BI37" s="1096"/>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0"/>
      <c r="C38" s="1101"/>
      <c r="D38" s="1101"/>
      <c r="E38" s="1101"/>
      <c r="F38" s="1101"/>
      <c r="G38" s="1101"/>
      <c r="H38" s="1101"/>
      <c r="I38" s="1101"/>
      <c r="J38" s="1101"/>
      <c r="K38" s="1101"/>
      <c r="L38" s="1101"/>
      <c r="M38" s="1101"/>
      <c r="N38" s="1101"/>
      <c r="O38" s="1101"/>
      <c r="P38" s="1102"/>
      <c r="Q38" s="1112"/>
      <c r="R38" s="1113"/>
      <c r="S38" s="1113"/>
      <c r="T38" s="1113"/>
      <c r="U38" s="1113"/>
      <c r="V38" s="1113"/>
      <c r="W38" s="1113"/>
      <c r="X38" s="1113"/>
      <c r="Y38" s="1113"/>
      <c r="Z38" s="1113"/>
      <c r="AA38" s="1113"/>
      <c r="AB38" s="1113"/>
      <c r="AC38" s="1113"/>
      <c r="AD38" s="1113"/>
      <c r="AE38" s="1114"/>
      <c r="AF38" s="1106"/>
      <c r="AG38" s="1107"/>
      <c r="AH38" s="1107"/>
      <c r="AI38" s="1107"/>
      <c r="AJ38" s="1108"/>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095"/>
      <c r="BF38" s="1095"/>
      <c r="BG38" s="1095"/>
      <c r="BH38" s="1095"/>
      <c r="BI38" s="1096"/>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0"/>
      <c r="C39" s="1101"/>
      <c r="D39" s="1101"/>
      <c r="E39" s="1101"/>
      <c r="F39" s="1101"/>
      <c r="G39" s="1101"/>
      <c r="H39" s="1101"/>
      <c r="I39" s="1101"/>
      <c r="J39" s="1101"/>
      <c r="K39" s="1101"/>
      <c r="L39" s="1101"/>
      <c r="M39" s="1101"/>
      <c r="N39" s="1101"/>
      <c r="O39" s="1101"/>
      <c r="P39" s="1102"/>
      <c r="Q39" s="1112"/>
      <c r="R39" s="1113"/>
      <c r="S39" s="1113"/>
      <c r="T39" s="1113"/>
      <c r="U39" s="1113"/>
      <c r="V39" s="1113"/>
      <c r="W39" s="1113"/>
      <c r="X39" s="1113"/>
      <c r="Y39" s="1113"/>
      <c r="Z39" s="1113"/>
      <c r="AA39" s="1113"/>
      <c r="AB39" s="1113"/>
      <c r="AC39" s="1113"/>
      <c r="AD39" s="1113"/>
      <c r="AE39" s="1114"/>
      <c r="AF39" s="1106"/>
      <c r="AG39" s="1107"/>
      <c r="AH39" s="1107"/>
      <c r="AI39" s="1107"/>
      <c r="AJ39" s="1108"/>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095"/>
      <c r="BF39" s="1095"/>
      <c r="BG39" s="1095"/>
      <c r="BH39" s="1095"/>
      <c r="BI39" s="1096"/>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0"/>
      <c r="C40" s="1101"/>
      <c r="D40" s="1101"/>
      <c r="E40" s="1101"/>
      <c r="F40" s="1101"/>
      <c r="G40" s="1101"/>
      <c r="H40" s="1101"/>
      <c r="I40" s="1101"/>
      <c r="J40" s="1101"/>
      <c r="K40" s="1101"/>
      <c r="L40" s="1101"/>
      <c r="M40" s="1101"/>
      <c r="N40" s="1101"/>
      <c r="O40" s="1101"/>
      <c r="P40" s="1102"/>
      <c r="Q40" s="1112"/>
      <c r="R40" s="1113"/>
      <c r="S40" s="1113"/>
      <c r="T40" s="1113"/>
      <c r="U40" s="1113"/>
      <c r="V40" s="1113"/>
      <c r="W40" s="1113"/>
      <c r="X40" s="1113"/>
      <c r="Y40" s="1113"/>
      <c r="Z40" s="1113"/>
      <c r="AA40" s="1113"/>
      <c r="AB40" s="1113"/>
      <c r="AC40" s="1113"/>
      <c r="AD40" s="1113"/>
      <c r="AE40" s="1114"/>
      <c r="AF40" s="1106"/>
      <c r="AG40" s="1107"/>
      <c r="AH40" s="1107"/>
      <c r="AI40" s="1107"/>
      <c r="AJ40" s="1108"/>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095"/>
      <c r="BF40" s="1095"/>
      <c r="BG40" s="1095"/>
      <c r="BH40" s="1095"/>
      <c r="BI40" s="1096"/>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0"/>
      <c r="C41" s="1101"/>
      <c r="D41" s="1101"/>
      <c r="E41" s="1101"/>
      <c r="F41" s="1101"/>
      <c r="G41" s="1101"/>
      <c r="H41" s="1101"/>
      <c r="I41" s="1101"/>
      <c r="J41" s="1101"/>
      <c r="K41" s="1101"/>
      <c r="L41" s="1101"/>
      <c r="M41" s="1101"/>
      <c r="N41" s="1101"/>
      <c r="O41" s="1101"/>
      <c r="P41" s="1102"/>
      <c r="Q41" s="1112"/>
      <c r="R41" s="1113"/>
      <c r="S41" s="1113"/>
      <c r="T41" s="1113"/>
      <c r="U41" s="1113"/>
      <c r="V41" s="1113"/>
      <c r="W41" s="1113"/>
      <c r="X41" s="1113"/>
      <c r="Y41" s="1113"/>
      <c r="Z41" s="1113"/>
      <c r="AA41" s="1113"/>
      <c r="AB41" s="1113"/>
      <c r="AC41" s="1113"/>
      <c r="AD41" s="1113"/>
      <c r="AE41" s="1114"/>
      <c r="AF41" s="1106"/>
      <c r="AG41" s="1107"/>
      <c r="AH41" s="1107"/>
      <c r="AI41" s="1107"/>
      <c r="AJ41" s="1108"/>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095"/>
      <c r="BF41" s="1095"/>
      <c r="BG41" s="1095"/>
      <c r="BH41" s="1095"/>
      <c r="BI41" s="1096"/>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0"/>
      <c r="C42" s="1101"/>
      <c r="D42" s="1101"/>
      <c r="E42" s="1101"/>
      <c r="F42" s="1101"/>
      <c r="G42" s="1101"/>
      <c r="H42" s="1101"/>
      <c r="I42" s="1101"/>
      <c r="J42" s="1101"/>
      <c r="K42" s="1101"/>
      <c r="L42" s="1101"/>
      <c r="M42" s="1101"/>
      <c r="N42" s="1101"/>
      <c r="O42" s="1101"/>
      <c r="P42" s="1102"/>
      <c r="Q42" s="1112"/>
      <c r="R42" s="1113"/>
      <c r="S42" s="1113"/>
      <c r="T42" s="1113"/>
      <c r="U42" s="1113"/>
      <c r="V42" s="1113"/>
      <c r="W42" s="1113"/>
      <c r="X42" s="1113"/>
      <c r="Y42" s="1113"/>
      <c r="Z42" s="1113"/>
      <c r="AA42" s="1113"/>
      <c r="AB42" s="1113"/>
      <c r="AC42" s="1113"/>
      <c r="AD42" s="1113"/>
      <c r="AE42" s="1114"/>
      <c r="AF42" s="1106"/>
      <c r="AG42" s="1107"/>
      <c r="AH42" s="1107"/>
      <c r="AI42" s="1107"/>
      <c r="AJ42" s="1108"/>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095"/>
      <c r="BF42" s="1095"/>
      <c r="BG42" s="1095"/>
      <c r="BH42" s="1095"/>
      <c r="BI42" s="1096"/>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0"/>
      <c r="C43" s="1101"/>
      <c r="D43" s="1101"/>
      <c r="E43" s="1101"/>
      <c r="F43" s="1101"/>
      <c r="G43" s="1101"/>
      <c r="H43" s="1101"/>
      <c r="I43" s="1101"/>
      <c r="J43" s="1101"/>
      <c r="K43" s="1101"/>
      <c r="L43" s="1101"/>
      <c r="M43" s="1101"/>
      <c r="N43" s="1101"/>
      <c r="O43" s="1101"/>
      <c r="P43" s="1102"/>
      <c r="Q43" s="1112"/>
      <c r="R43" s="1113"/>
      <c r="S43" s="1113"/>
      <c r="T43" s="1113"/>
      <c r="U43" s="1113"/>
      <c r="V43" s="1113"/>
      <c r="W43" s="1113"/>
      <c r="X43" s="1113"/>
      <c r="Y43" s="1113"/>
      <c r="Z43" s="1113"/>
      <c r="AA43" s="1113"/>
      <c r="AB43" s="1113"/>
      <c r="AC43" s="1113"/>
      <c r="AD43" s="1113"/>
      <c r="AE43" s="1114"/>
      <c r="AF43" s="1106"/>
      <c r="AG43" s="1107"/>
      <c r="AH43" s="1107"/>
      <c r="AI43" s="1107"/>
      <c r="AJ43" s="1108"/>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095"/>
      <c r="BF43" s="1095"/>
      <c r="BG43" s="1095"/>
      <c r="BH43" s="1095"/>
      <c r="BI43" s="1096"/>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0"/>
      <c r="C44" s="1101"/>
      <c r="D44" s="1101"/>
      <c r="E44" s="1101"/>
      <c r="F44" s="1101"/>
      <c r="G44" s="1101"/>
      <c r="H44" s="1101"/>
      <c r="I44" s="1101"/>
      <c r="J44" s="1101"/>
      <c r="K44" s="1101"/>
      <c r="L44" s="1101"/>
      <c r="M44" s="1101"/>
      <c r="N44" s="1101"/>
      <c r="O44" s="1101"/>
      <c r="P44" s="1102"/>
      <c r="Q44" s="1112"/>
      <c r="R44" s="1113"/>
      <c r="S44" s="1113"/>
      <c r="T44" s="1113"/>
      <c r="U44" s="1113"/>
      <c r="V44" s="1113"/>
      <c r="W44" s="1113"/>
      <c r="X44" s="1113"/>
      <c r="Y44" s="1113"/>
      <c r="Z44" s="1113"/>
      <c r="AA44" s="1113"/>
      <c r="AB44" s="1113"/>
      <c r="AC44" s="1113"/>
      <c r="AD44" s="1113"/>
      <c r="AE44" s="1114"/>
      <c r="AF44" s="1106"/>
      <c r="AG44" s="1107"/>
      <c r="AH44" s="1107"/>
      <c r="AI44" s="1107"/>
      <c r="AJ44" s="1108"/>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095"/>
      <c r="BF44" s="1095"/>
      <c r="BG44" s="1095"/>
      <c r="BH44" s="1095"/>
      <c r="BI44" s="1096"/>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0"/>
      <c r="C45" s="1101"/>
      <c r="D45" s="1101"/>
      <c r="E45" s="1101"/>
      <c r="F45" s="1101"/>
      <c r="G45" s="1101"/>
      <c r="H45" s="1101"/>
      <c r="I45" s="1101"/>
      <c r="J45" s="1101"/>
      <c r="K45" s="1101"/>
      <c r="L45" s="1101"/>
      <c r="M45" s="1101"/>
      <c r="N45" s="1101"/>
      <c r="O45" s="1101"/>
      <c r="P45" s="1102"/>
      <c r="Q45" s="1112"/>
      <c r="R45" s="1113"/>
      <c r="S45" s="1113"/>
      <c r="T45" s="1113"/>
      <c r="U45" s="1113"/>
      <c r="V45" s="1113"/>
      <c r="W45" s="1113"/>
      <c r="X45" s="1113"/>
      <c r="Y45" s="1113"/>
      <c r="Z45" s="1113"/>
      <c r="AA45" s="1113"/>
      <c r="AB45" s="1113"/>
      <c r="AC45" s="1113"/>
      <c r="AD45" s="1113"/>
      <c r="AE45" s="1114"/>
      <c r="AF45" s="1106"/>
      <c r="AG45" s="1107"/>
      <c r="AH45" s="1107"/>
      <c r="AI45" s="1107"/>
      <c r="AJ45" s="1108"/>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095"/>
      <c r="BF45" s="1095"/>
      <c r="BG45" s="1095"/>
      <c r="BH45" s="1095"/>
      <c r="BI45" s="1096"/>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0"/>
      <c r="C46" s="1101"/>
      <c r="D46" s="1101"/>
      <c r="E46" s="1101"/>
      <c r="F46" s="1101"/>
      <c r="G46" s="1101"/>
      <c r="H46" s="1101"/>
      <c r="I46" s="1101"/>
      <c r="J46" s="1101"/>
      <c r="K46" s="1101"/>
      <c r="L46" s="1101"/>
      <c r="M46" s="1101"/>
      <c r="N46" s="1101"/>
      <c r="O46" s="1101"/>
      <c r="P46" s="1102"/>
      <c r="Q46" s="1112"/>
      <c r="R46" s="1113"/>
      <c r="S46" s="1113"/>
      <c r="T46" s="1113"/>
      <c r="U46" s="1113"/>
      <c r="V46" s="1113"/>
      <c r="W46" s="1113"/>
      <c r="X46" s="1113"/>
      <c r="Y46" s="1113"/>
      <c r="Z46" s="1113"/>
      <c r="AA46" s="1113"/>
      <c r="AB46" s="1113"/>
      <c r="AC46" s="1113"/>
      <c r="AD46" s="1113"/>
      <c r="AE46" s="1114"/>
      <c r="AF46" s="1106"/>
      <c r="AG46" s="1107"/>
      <c r="AH46" s="1107"/>
      <c r="AI46" s="1107"/>
      <c r="AJ46" s="1108"/>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095"/>
      <c r="BF46" s="1095"/>
      <c r="BG46" s="1095"/>
      <c r="BH46" s="1095"/>
      <c r="BI46" s="1096"/>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0"/>
      <c r="C47" s="1101"/>
      <c r="D47" s="1101"/>
      <c r="E47" s="1101"/>
      <c r="F47" s="1101"/>
      <c r="G47" s="1101"/>
      <c r="H47" s="1101"/>
      <c r="I47" s="1101"/>
      <c r="J47" s="1101"/>
      <c r="K47" s="1101"/>
      <c r="L47" s="1101"/>
      <c r="M47" s="1101"/>
      <c r="N47" s="1101"/>
      <c r="O47" s="1101"/>
      <c r="P47" s="1102"/>
      <c r="Q47" s="1112"/>
      <c r="R47" s="1113"/>
      <c r="S47" s="1113"/>
      <c r="T47" s="1113"/>
      <c r="U47" s="1113"/>
      <c r="V47" s="1113"/>
      <c r="W47" s="1113"/>
      <c r="X47" s="1113"/>
      <c r="Y47" s="1113"/>
      <c r="Z47" s="1113"/>
      <c r="AA47" s="1113"/>
      <c r="AB47" s="1113"/>
      <c r="AC47" s="1113"/>
      <c r="AD47" s="1113"/>
      <c r="AE47" s="1114"/>
      <c r="AF47" s="1106"/>
      <c r="AG47" s="1107"/>
      <c r="AH47" s="1107"/>
      <c r="AI47" s="1107"/>
      <c r="AJ47" s="1108"/>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095"/>
      <c r="BF47" s="1095"/>
      <c r="BG47" s="1095"/>
      <c r="BH47" s="1095"/>
      <c r="BI47" s="1096"/>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0"/>
      <c r="C48" s="1101"/>
      <c r="D48" s="1101"/>
      <c r="E48" s="1101"/>
      <c r="F48" s="1101"/>
      <c r="G48" s="1101"/>
      <c r="H48" s="1101"/>
      <c r="I48" s="1101"/>
      <c r="J48" s="1101"/>
      <c r="K48" s="1101"/>
      <c r="L48" s="1101"/>
      <c r="M48" s="1101"/>
      <c r="N48" s="1101"/>
      <c r="O48" s="1101"/>
      <c r="P48" s="1102"/>
      <c r="Q48" s="1112"/>
      <c r="R48" s="1113"/>
      <c r="S48" s="1113"/>
      <c r="T48" s="1113"/>
      <c r="U48" s="1113"/>
      <c r="V48" s="1113"/>
      <c r="W48" s="1113"/>
      <c r="X48" s="1113"/>
      <c r="Y48" s="1113"/>
      <c r="Z48" s="1113"/>
      <c r="AA48" s="1113"/>
      <c r="AB48" s="1113"/>
      <c r="AC48" s="1113"/>
      <c r="AD48" s="1113"/>
      <c r="AE48" s="1114"/>
      <c r="AF48" s="1106"/>
      <c r="AG48" s="1107"/>
      <c r="AH48" s="1107"/>
      <c r="AI48" s="1107"/>
      <c r="AJ48" s="1108"/>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095"/>
      <c r="BF48" s="1095"/>
      <c r="BG48" s="1095"/>
      <c r="BH48" s="1095"/>
      <c r="BI48" s="1096"/>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0"/>
      <c r="C49" s="1101"/>
      <c r="D49" s="1101"/>
      <c r="E49" s="1101"/>
      <c r="F49" s="1101"/>
      <c r="G49" s="1101"/>
      <c r="H49" s="1101"/>
      <c r="I49" s="1101"/>
      <c r="J49" s="1101"/>
      <c r="K49" s="1101"/>
      <c r="L49" s="1101"/>
      <c r="M49" s="1101"/>
      <c r="N49" s="1101"/>
      <c r="O49" s="1101"/>
      <c r="P49" s="1102"/>
      <c r="Q49" s="1112"/>
      <c r="R49" s="1113"/>
      <c r="S49" s="1113"/>
      <c r="T49" s="1113"/>
      <c r="U49" s="1113"/>
      <c r="V49" s="1113"/>
      <c r="W49" s="1113"/>
      <c r="X49" s="1113"/>
      <c r="Y49" s="1113"/>
      <c r="Z49" s="1113"/>
      <c r="AA49" s="1113"/>
      <c r="AB49" s="1113"/>
      <c r="AC49" s="1113"/>
      <c r="AD49" s="1113"/>
      <c r="AE49" s="1114"/>
      <c r="AF49" s="1106"/>
      <c r="AG49" s="1107"/>
      <c r="AH49" s="1107"/>
      <c r="AI49" s="1107"/>
      <c r="AJ49" s="1108"/>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095"/>
      <c r="BF49" s="1095"/>
      <c r="BG49" s="1095"/>
      <c r="BH49" s="1095"/>
      <c r="BI49" s="1096"/>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0"/>
      <c r="C50" s="1101"/>
      <c r="D50" s="1101"/>
      <c r="E50" s="1101"/>
      <c r="F50" s="1101"/>
      <c r="G50" s="1101"/>
      <c r="H50" s="1101"/>
      <c r="I50" s="1101"/>
      <c r="J50" s="1101"/>
      <c r="K50" s="1101"/>
      <c r="L50" s="1101"/>
      <c r="M50" s="1101"/>
      <c r="N50" s="1101"/>
      <c r="O50" s="1101"/>
      <c r="P50" s="1102"/>
      <c r="Q50" s="1103"/>
      <c r="R50" s="1104"/>
      <c r="S50" s="1104"/>
      <c r="T50" s="1104"/>
      <c r="U50" s="1104"/>
      <c r="V50" s="1104"/>
      <c r="W50" s="1104"/>
      <c r="X50" s="1104"/>
      <c r="Y50" s="1104"/>
      <c r="Z50" s="1104"/>
      <c r="AA50" s="1104"/>
      <c r="AB50" s="1104"/>
      <c r="AC50" s="1104"/>
      <c r="AD50" s="1104"/>
      <c r="AE50" s="1105"/>
      <c r="AF50" s="1106"/>
      <c r="AG50" s="1107"/>
      <c r="AH50" s="1107"/>
      <c r="AI50" s="1107"/>
      <c r="AJ50" s="1108"/>
      <c r="AK50" s="1109"/>
      <c r="AL50" s="1104"/>
      <c r="AM50" s="1104"/>
      <c r="AN50" s="1104"/>
      <c r="AO50" s="1104"/>
      <c r="AP50" s="1104"/>
      <c r="AQ50" s="1104"/>
      <c r="AR50" s="1104"/>
      <c r="AS50" s="1104"/>
      <c r="AT50" s="1104"/>
      <c r="AU50" s="1104"/>
      <c r="AV50" s="1104"/>
      <c r="AW50" s="1104"/>
      <c r="AX50" s="1104"/>
      <c r="AY50" s="1104"/>
      <c r="AZ50" s="1110"/>
      <c r="BA50" s="1110"/>
      <c r="BB50" s="1110"/>
      <c r="BC50" s="1110"/>
      <c r="BD50" s="1110"/>
      <c r="BE50" s="1095"/>
      <c r="BF50" s="1095"/>
      <c r="BG50" s="1095"/>
      <c r="BH50" s="1095"/>
      <c r="BI50" s="1096"/>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0"/>
      <c r="C51" s="1101"/>
      <c r="D51" s="1101"/>
      <c r="E51" s="1101"/>
      <c r="F51" s="1101"/>
      <c r="G51" s="1101"/>
      <c r="H51" s="1101"/>
      <c r="I51" s="1101"/>
      <c r="J51" s="1101"/>
      <c r="K51" s="1101"/>
      <c r="L51" s="1101"/>
      <c r="M51" s="1101"/>
      <c r="N51" s="1101"/>
      <c r="O51" s="1101"/>
      <c r="P51" s="1102"/>
      <c r="Q51" s="1103"/>
      <c r="R51" s="1104"/>
      <c r="S51" s="1104"/>
      <c r="T51" s="1104"/>
      <c r="U51" s="1104"/>
      <c r="V51" s="1104"/>
      <c r="W51" s="1104"/>
      <c r="X51" s="1104"/>
      <c r="Y51" s="1104"/>
      <c r="Z51" s="1104"/>
      <c r="AA51" s="1104"/>
      <c r="AB51" s="1104"/>
      <c r="AC51" s="1104"/>
      <c r="AD51" s="1104"/>
      <c r="AE51" s="1105"/>
      <c r="AF51" s="1106"/>
      <c r="AG51" s="1107"/>
      <c r="AH51" s="1107"/>
      <c r="AI51" s="1107"/>
      <c r="AJ51" s="1108"/>
      <c r="AK51" s="1109"/>
      <c r="AL51" s="1104"/>
      <c r="AM51" s="1104"/>
      <c r="AN51" s="1104"/>
      <c r="AO51" s="1104"/>
      <c r="AP51" s="1104"/>
      <c r="AQ51" s="1104"/>
      <c r="AR51" s="1104"/>
      <c r="AS51" s="1104"/>
      <c r="AT51" s="1104"/>
      <c r="AU51" s="1104"/>
      <c r="AV51" s="1104"/>
      <c r="AW51" s="1104"/>
      <c r="AX51" s="1104"/>
      <c r="AY51" s="1104"/>
      <c r="AZ51" s="1110"/>
      <c r="BA51" s="1110"/>
      <c r="BB51" s="1110"/>
      <c r="BC51" s="1110"/>
      <c r="BD51" s="1110"/>
      <c r="BE51" s="1095"/>
      <c r="BF51" s="1095"/>
      <c r="BG51" s="1095"/>
      <c r="BH51" s="1095"/>
      <c r="BI51" s="1096"/>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0"/>
      <c r="C52" s="1101"/>
      <c r="D52" s="1101"/>
      <c r="E52" s="1101"/>
      <c r="F52" s="1101"/>
      <c r="G52" s="1101"/>
      <c r="H52" s="1101"/>
      <c r="I52" s="1101"/>
      <c r="J52" s="1101"/>
      <c r="K52" s="1101"/>
      <c r="L52" s="1101"/>
      <c r="M52" s="1101"/>
      <c r="N52" s="1101"/>
      <c r="O52" s="1101"/>
      <c r="P52" s="1102"/>
      <c r="Q52" s="1103"/>
      <c r="R52" s="1104"/>
      <c r="S52" s="1104"/>
      <c r="T52" s="1104"/>
      <c r="U52" s="1104"/>
      <c r="V52" s="1104"/>
      <c r="W52" s="1104"/>
      <c r="X52" s="1104"/>
      <c r="Y52" s="1104"/>
      <c r="Z52" s="1104"/>
      <c r="AA52" s="1104"/>
      <c r="AB52" s="1104"/>
      <c r="AC52" s="1104"/>
      <c r="AD52" s="1104"/>
      <c r="AE52" s="1105"/>
      <c r="AF52" s="1106"/>
      <c r="AG52" s="1107"/>
      <c r="AH52" s="1107"/>
      <c r="AI52" s="1107"/>
      <c r="AJ52" s="1108"/>
      <c r="AK52" s="1109"/>
      <c r="AL52" s="1104"/>
      <c r="AM52" s="1104"/>
      <c r="AN52" s="1104"/>
      <c r="AO52" s="1104"/>
      <c r="AP52" s="1104"/>
      <c r="AQ52" s="1104"/>
      <c r="AR52" s="1104"/>
      <c r="AS52" s="1104"/>
      <c r="AT52" s="1104"/>
      <c r="AU52" s="1104"/>
      <c r="AV52" s="1104"/>
      <c r="AW52" s="1104"/>
      <c r="AX52" s="1104"/>
      <c r="AY52" s="1104"/>
      <c r="AZ52" s="1110"/>
      <c r="BA52" s="1110"/>
      <c r="BB52" s="1110"/>
      <c r="BC52" s="1110"/>
      <c r="BD52" s="1110"/>
      <c r="BE52" s="1095"/>
      <c r="BF52" s="1095"/>
      <c r="BG52" s="1095"/>
      <c r="BH52" s="1095"/>
      <c r="BI52" s="1096"/>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0"/>
      <c r="C53" s="1101"/>
      <c r="D53" s="1101"/>
      <c r="E53" s="1101"/>
      <c r="F53" s="1101"/>
      <c r="G53" s="1101"/>
      <c r="H53" s="1101"/>
      <c r="I53" s="1101"/>
      <c r="J53" s="1101"/>
      <c r="K53" s="1101"/>
      <c r="L53" s="1101"/>
      <c r="M53" s="1101"/>
      <c r="N53" s="1101"/>
      <c r="O53" s="1101"/>
      <c r="P53" s="1102"/>
      <c r="Q53" s="1103"/>
      <c r="R53" s="1104"/>
      <c r="S53" s="1104"/>
      <c r="T53" s="1104"/>
      <c r="U53" s="1104"/>
      <c r="V53" s="1104"/>
      <c r="W53" s="1104"/>
      <c r="X53" s="1104"/>
      <c r="Y53" s="1104"/>
      <c r="Z53" s="1104"/>
      <c r="AA53" s="1104"/>
      <c r="AB53" s="1104"/>
      <c r="AC53" s="1104"/>
      <c r="AD53" s="1104"/>
      <c r="AE53" s="1105"/>
      <c r="AF53" s="1106"/>
      <c r="AG53" s="1107"/>
      <c r="AH53" s="1107"/>
      <c r="AI53" s="1107"/>
      <c r="AJ53" s="1108"/>
      <c r="AK53" s="1109"/>
      <c r="AL53" s="1104"/>
      <c r="AM53" s="1104"/>
      <c r="AN53" s="1104"/>
      <c r="AO53" s="1104"/>
      <c r="AP53" s="1104"/>
      <c r="AQ53" s="1104"/>
      <c r="AR53" s="1104"/>
      <c r="AS53" s="1104"/>
      <c r="AT53" s="1104"/>
      <c r="AU53" s="1104"/>
      <c r="AV53" s="1104"/>
      <c r="AW53" s="1104"/>
      <c r="AX53" s="1104"/>
      <c r="AY53" s="1104"/>
      <c r="AZ53" s="1110"/>
      <c r="BA53" s="1110"/>
      <c r="BB53" s="1110"/>
      <c r="BC53" s="1110"/>
      <c r="BD53" s="1110"/>
      <c r="BE53" s="1095"/>
      <c r="BF53" s="1095"/>
      <c r="BG53" s="1095"/>
      <c r="BH53" s="1095"/>
      <c r="BI53" s="1096"/>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0"/>
      <c r="C54" s="1101"/>
      <c r="D54" s="1101"/>
      <c r="E54" s="1101"/>
      <c r="F54" s="1101"/>
      <c r="G54" s="1101"/>
      <c r="H54" s="1101"/>
      <c r="I54" s="1101"/>
      <c r="J54" s="1101"/>
      <c r="K54" s="1101"/>
      <c r="L54" s="1101"/>
      <c r="M54" s="1101"/>
      <c r="N54" s="1101"/>
      <c r="O54" s="1101"/>
      <c r="P54" s="1102"/>
      <c r="Q54" s="1103"/>
      <c r="R54" s="1104"/>
      <c r="S54" s="1104"/>
      <c r="T54" s="1104"/>
      <c r="U54" s="1104"/>
      <c r="V54" s="1104"/>
      <c r="W54" s="1104"/>
      <c r="X54" s="1104"/>
      <c r="Y54" s="1104"/>
      <c r="Z54" s="1104"/>
      <c r="AA54" s="1104"/>
      <c r="AB54" s="1104"/>
      <c r="AC54" s="1104"/>
      <c r="AD54" s="1104"/>
      <c r="AE54" s="1105"/>
      <c r="AF54" s="1106"/>
      <c r="AG54" s="1107"/>
      <c r="AH54" s="1107"/>
      <c r="AI54" s="1107"/>
      <c r="AJ54" s="1108"/>
      <c r="AK54" s="1109"/>
      <c r="AL54" s="1104"/>
      <c r="AM54" s="1104"/>
      <c r="AN54" s="1104"/>
      <c r="AO54" s="1104"/>
      <c r="AP54" s="1104"/>
      <c r="AQ54" s="1104"/>
      <c r="AR54" s="1104"/>
      <c r="AS54" s="1104"/>
      <c r="AT54" s="1104"/>
      <c r="AU54" s="1104"/>
      <c r="AV54" s="1104"/>
      <c r="AW54" s="1104"/>
      <c r="AX54" s="1104"/>
      <c r="AY54" s="1104"/>
      <c r="AZ54" s="1110"/>
      <c r="BA54" s="1110"/>
      <c r="BB54" s="1110"/>
      <c r="BC54" s="1110"/>
      <c r="BD54" s="1110"/>
      <c r="BE54" s="1095"/>
      <c r="BF54" s="1095"/>
      <c r="BG54" s="1095"/>
      <c r="BH54" s="1095"/>
      <c r="BI54" s="1096"/>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0"/>
      <c r="C55" s="1101"/>
      <c r="D55" s="1101"/>
      <c r="E55" s="1101"/>
      <c r="F55" s="1101"/>
      <c r="G55" s="1101"/>
      <c r="H55" s="1101"/>
      <c r="I55" s="1101"/>
      <c r="J55" s="1101"/>
      <c r="K55" s="1101"/>
      <c r="L55" s="1101"/>
      <c r="M55" s="1101"/>
      <c r="N55" s="1101"/>
      <c r="O55" s="1101"/>
      <c r="P55" s="1102"/>
      <c r="Q55" s="1103"/>
      <c r="R55" s="1104"/>
      <c r="S55" s="1104"/>
      <c r="T55" s="1104"/>
      <c r="U55" s="1104"/>
      <c r="V55" s="1104"/>
      <c r="W55" s="1104"/>
      <c r="X55" s="1104"/>
      <c r="Y55" s="1104"/>
      <c r="Z55" s="1104"/>
      <c r="AA55" s="1104"/>
      <c r="AB55" s="1104"/>
      <c r="AC55" s="1104"/>
      <c r="AD55" s="1104"/>
      <c r="AE55" s="1105"/>
      <c r="AF55" s="1106"/>
      <c r="AG55" s="1107"/>
      <c r="AH55" s="1107"/>
      <c r="AI55" s="1107"/>
      <c r="AJ55" s="1108"/>
      <c r="AK55" s="1109"/>
      <c r="AL55" s="1104"/>
      <c r="AM55" s="1104"/>
      <c r="AN55" s="1104"/>
      <c r="AO55" s="1104"/>
      <c r="AP55" s="1104"/>
      <c r="AQ55" s="1104"/>
      <c r="AR55" s="1104"/>
      <c r="AS55" s="1104"/>
      <c r="AT55" s="1104"/>
      <c r="AU55" s="1104"/>
      <c r="AV55" s="1104"/>
      <c r="AW55" s="1104"/>
      <c r="AX55" s="1104"/>
      <c r="AY55" s="1104"/>
      <c r="AZ55" s="1110"/>
      <c r="BA55" s="1110"/>
      <c r="BB55" s="1110"/>
      <c r="BC55" s="1110"/>
      <c r="BD55" s="1110"/>
      <c r="BE55" s="1095"/>
      <c r="BF55" s="1095"/>
      <c r="BG55" s="1095"/>
      <c r="BH55" s="1095"/>
      <c r="BI55" s="1096"/>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0"/>
      <c r="C56" s="1101"/>
      <c r="D56" s="1101"/>
      <c r="E56" s="1101"/>
      <c r="F56" s="1101"/>
      <c r="G56" s="1101"/>
      <c r="H56" s="1101"/>
      <c r="I56" s="1101"/>
      <c r="J56" s="1101"/>
      <c r="K56" s="1101"/>
      <c r="L56" s="1101"/>
      <c r="M56" s="1101"/>
      <c r="N56" s="1101"/>
      <c r="O56" s="1101"/>
      <c r="P56" s="1102"/>
      <c r="Q56" s="1103"/>
      <c r="R56" s="1104"/>
      <c r="S56" s="1104"/>
      <c r="T56" s="1104"/>
      <c r="U56" s="1104"/>
      <c r="V56" s="1104"/>
      <c r="W56" s="1104"/>
      <c r="X56" s="1104"/>
      <c r="Y56" s="1104"/>
      <c r="Z56" s="1104"/>
      <c r="AA56" s="1104"/>
      <c r="AB56" s="1104"/>
      <c r="AC56" s="1104"/>
      <c r="AD56" s="1104"/>
      <c r="AE56" s="1105"/>
      <c r="AF56" s="1106"/>
      <c r="AG56" s="1107"/>
      <c r="AH56" s="1107"/>
      <c r="AI56" s="1107"/>
      <c r="AJ56" s="1108"/>
      <c r="AK56" s="1109"/>
      <c r="AL56" s="1104"/>
      <c r="AM56" s="1104"/>
      <c r="AN56" s="1104"/>
      <c r="AO56" s="1104"/>
      <c r="AP56" s="1104"/>
      <c r="AQ56" s="1104"/>
      <c r="AR56" s="1104"/>
      <c r="AS56" s="1104"/>
      <c r="AT56" s="1104"/>
      <c r="AU56" s="1104"/>
      <c r="AV56" s="1104"/>
      <c r="AW56" s="1104"/>
      <c r="AX56" s="1104"/>
      <c r="AY56" s="1104"/>
      <c r="AZ56" s="1110"/>
      <c r="BA56" s="1110"/>
      <c r="BB56" s="1110"/>
      <c r="BC56" s="1110"/>
      <c r="BD56" s="1110"/>
      <c r="BE56" s="1095"/>
      <c r="BF56" s="1095"/>
      <c r="BG56" s="1095"/>
      <c r="BH56" s="1095"/>
      <c r="BI56" s="1096"/>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0"/>
      <c r="C57" s="1101"/>
      <c r="D57" s="1101"/>
      <c r="E57" s="1101"/>
      <c r="F57" s="1101"/>
      <c r="G57" s="1101"/>
      <c r="H57" s="1101"/>
      <c r="I57" s="1101"/>
      <c r="J57" s="1101"/>
      <c r="K57" s="1101"/>
      <c r="L57" s="1101"/>
      <c r="M57" s="1101"/>
      <c r="N57" s="1101"/>
      <c r="O57" s="1101"/>
      <c r="P57" s="1102"/>
      <c r="Q57" s="1103"/>
      <c r="R57" s="1104"/>
      <c r="S57" s="1104"/>
      <c r="T57" s="1104"/>
      <c r="U57" s="1104"/>
      <c r="V57" s="1104"/>
      <c r="W57" s="1104"/>
      <c r="X57" s="1104"/>
      <c r="Y57" s="1104"/>
      <c r="Z57" s="1104"/>
      <c r="AA57" s="1104"/>
      <c r="AB57" s="1104"/>
      <c r="AC57" s="1104"/>
      <c r="AD57" s="1104"/>
      <c r="AE57" s="1105"/>
      <c r="AF57" s="1106"/>
      <c r="AG57" s="1107"/>
      <c r="AH57" s="1107"/>
      <c r="AI57" s="1107"/>
      <c r="AJ57" s="1108"/>
      <c r="AK57" s="1109"/>
      <c r="AL57" s="1104"/>
      <c r="AM57" s="1104"/>
      <c r="AN57" s="1104"/>
      <c r="AO57" s="1104"/>
      <c r="AP57" s="1104"/>
      <c r="AQ57" s="1104"/>
      <c r="AR57" s="1104"/>
      <c r="AS57" s="1104"/>
      <c r="AT57" s="1104"/>
      <c r="AU57" s="1104"/>
      <c r="AV57" s="1104"/>
      <c r="AW57" s="1104"/>
      <c r="AX57" s="1104"/>
      <c r="AY57" s="1104"/>
      <c r="AZ57" s="1110"/>
      <c r="BA57" s="1110"/>
      <c r="BB57" s="1110"/>
      <c r="BC57" s="1110"/>
      <c r="BD57" s="1110"/>
      <c r="BE57" s="1095"/>
      <c r="BF57" s="1095"/>
      <c r="BG57" s="1095"/>
      <c r="BH57" s="1095"/>
      <c r="BI57" s="1096"/>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0"/>
      <c r="C58" s="1101"/>
      <c r="D58" s="1101"/>
      <c r="E58" s="1101"/>
      <c r="F58" s="1101"/>
      <c r="G58" s="1101"/>
      <c r="H58" s="1101"/>
      <c r="I58" s="1101"/>
      <c r="J58" s="1101"/>
      <c r="K58" s="1101"/>
      <c r="L58" s="1101"/>
      <c r="M58" s="1101"/>
      <c r="N58" s="1101"/>
      <c r="O58" s="1101"/>
      <c r="P58" s="1102"/>
      <c r="Q58" s="1103"/>
      <c r="R58" s="1104"/>
      <c r="S58" s="1104"/>
      <c r="T58" s="1104"/>
      <c r="U58" s="1104"/>
      <c r="V58" s="1104"/>
      <c r="W58" s="1104"/>
      <c r="X58" s="1104"/>
      <c r="Y58" s="1104"/>
      <c r="Z58" s="1104"/>
      <c r="AA58" s="1104"/>
      <c r="AB58" s="1104"/>
      <c r="AC58" s="1104"/>
      <c r="AD58" s="1104"/>
      <c r="AE58" s="1105"/>
      <c r="AF58" s="1106"/>
      <c r="AG58" s="1107"/>
      <c r="AH58" s="1107"/>
      <c r="AI58" s="1107"/>
      <c r="AJ58" s="1108"/>
      <c r="AK58" s="1109"/>
      <c r="AL58" s="1104"/>
      <c r="AM58" s="1104"/>
      <c r="AN58" s="1104"/>
      <c r="AO58" s="1104"/>
      <c r="AP58" s="1104"/>
      <c r="AQ58" s="1104"/>
      <c r="AR58" s="1104"/>
      <c r="AS58" s="1104"/>
      <c r="AT58" s="1104"/>
      <c r="AU58" s="1104"/>
      <c r="AV58" s="1104"/>
      <c r="AW58" s="1104"/>
      <c r="AX58" s="1104"/>
      <c r="AY58" s="1104"/>
      <c r="AZ58" s="1110"/>
      <c r="BA58" s="1110"/>
      <c r="BB58" s="1110"/>
      <c r="BC58" s="1110"/>
      <c r="BD58" s="1110"/>
      <c r="BE58" s="1095"/>
      <c r="BF58" s="1095"/>
      <c r="BG58" s="1095"/>
      <c r="BH58" s="1095"/>
      <c r="BI58" s="1096"/>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0"/>
      <c r="C59" s="1101"/>
      <c r="D59" s="1101"/>
      <c r="E59" s="1101"/>
      <c r="F59" s="1101"/>
      <c r="G59" s="1101"/>
      <c r="H59" s="1101"/>
      <c r="I59" s="1101"/>
      <c r="J59" s="1101"/>
      <c r="K59" s="1101"/>
      <c r="L59" s="1101"/>
      <c r="M59" s="1101"/>
      <c r="N59" s="1101"/>
      <c r="O59" s="1101"/>
      <c r="P59" s="1102"/>
      <c r="Q59" s="1103"/>
      <c r="R59" s="1104"/>
      <c r="S59" s="1104"/>
      <c r="T59" s="1104"/>
      <c r="U59" s="1104"/>
      <c r="V59" s="1104"/>
      <c r="W59" s="1104"/>
      <c r="X59" s="1104"/>
      <c r="Y59" s="1104"/>
      <c r="Z59" s="1104"/>
      <c r="AA59" s="1104"/>
      <c r="AB59" s="1104"/>
      <c r="AC59" s="1104"/>
      <c r="AD59" s="1104"/>
      <c r="AE59" s="1105"/>
      <c r="AF59" s="1106"/>
      <c r="AG59" s="1107"/>
      <c r="AH59" s="1107"/>
      <c r="AI59" s="1107"/>
      <c r="AJ59" s="1108"/>
      <c r="AK59" s="1109"/>
      <c r="AL59" s="1104"/>
      <c r="AM59" s="1104"/>
      <c r="AN59" s="1104"/>
      <c r="AO59" s="1104"/>
      <c r="AP59" s="1104"/>
      <c r="AQ59" s="1104"/>
      <c r="AR59" s="1104"/>
      <c r="AS59" s="1104"/>
      <c r="AT59" s="1104"/>
      <c r="AU59" s="1104"/>
      <c r="AV59" s="1104"/>
      <c r="AW59" s="1104"/>
      <c r="AX59" s="1104"/>
      <c r="AY59" s="1104"/>
      <c r="AZ59" s="1110"/>
      <c r="BA59" s="1110"/>
      <c r="BB59" s="1110"/>
      <c r="BC59" s="1110"/>
      <c r="BD59" s="1110"/>
      <c r="BE59" s="1095"/>
      <c r="BF59" s="1095"/>
      <c r="BG59" s="1095"/>
      <c r="BH59" s="1095"/>
      <c r="BI59" s="1096"/>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0"/>
      <c r="C60" s="1101"/>
      <c r="D60" s="1101"/>
      <c r="E60" s="1101"/>
      <c r="F60" s="1101"/>
      <c r="G60" s="1101"/>
      <c r="H60" s="1101"/>
      <c r="I60" s="1101"/>
      <c r="J60" s="1101"/>
      <c r="K60" s="1101"/>
      <c r="L60" s="1101"/>
      <c r="M60" s="1101"/>
      <c r="N60" s="1101"/>
      <c r="O60" s="1101"/>
      <c r="P60" s="1102"/>
      <c r="Q60" s="1103"/>
      <c r="R60" s="1104"/>
      <c r="S60" s="1104"/>
      <c r="T60" s="1104"/>
      <c r="U60" s="1104"/>
      <c r="V60" s="1104"/>
      <c r="W60" s="1104"/>
      <c r="X60" s="1104"/>
      <c r="Y60" s="1104"/>
      <c r="Z60" s="1104"/>
      <c r="AA60" s="1104"/>
      <c r="AB60" s="1104"/>
      <c r="AC60" s="1104"/>
      <c r="AD60" s="1104"/>
      <c r="AE60" s="1105"/>
      <c r="AF60" s="1106"/>
      <c r="AG60" s="1107"/>
      <c r="AH60" s="1107"/>
      <c r="AI60" s="1107"/>
      <c r="AJ60" s="1108"/>
      <c r="AK60" s="1109"/>
      <c r="AL60" s="1104"/>
      <c r="AM60" s="1104"/>
      <c r="AN60" s="1104"/>
      <c r="AO60" s="1104"/>
      <c r="AP60" s="1104"/>
      <c r="AQ60" s="1104"/>
      <c r="AR60" s="1104"/>
      <c r="AS60" s="1104"/>
      <c r="AT60" s="1104"/>
      <c r="AU60" s="1104"/>
      <c r="AV60" s="1104"/>
      <c r="AW60" s="1104"/>
      <c r="AX60" s="1104"/>
      <c r="AY60" s="1104"/>
      <c r="AZ60" s="1110"/>
      <c r="BA60" s="1110"/>
      <c r="BB60" s="1110"/>
      <c r="BC60" s="1110"/>
      <c r="BD60" s="1110"/>
      <c r="BE60" s="1095"/>
      <c r="BF60" s="1095"/>
      <c r="BG60" s="1095"/>
      <c r="BH60" s="1095"/>
      <c r="BI60" s="1096"/>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0"/>
      <c r="C61" s="1101"/>
      <c r="D61" s="1101"/>
      <c r="E61" s="1101"/>
      <c r="F61" s="1101"/>
      <c r="G61" s="1101"/>
      <c r="H61" s="1101"/>
      <c r="I61" s="1101"/>
      <c r="J61" s="1101"/>
      <c r="K61" s="1101"/>
      <c r="L61" s="1101"/>
      <c r="M61" s="1101"/>
      <c r="N61" s="1101"/>
      <c r="O61" s="1101"/>
      <c r="P61" s="1102"/>
      <c r="Q61" s="1103"/>
      <c r="R61" s="1104"/>
      <c r="S61" s="1104"/>
      <c r="T61" s="1104"/>
      <c r="U61" s="1104"/>
      <c r="V61" s="1104"/>
      <c r="W61" s="1104"/>
      <c r="X61" s="1104"/>
      <c r="Y61" s="1104"/>
      <c r="Z61" s="1104"/>
      <c r="AA61" s="1104"/>
      <c r="AB61" s="1104"/>
      <c r="AC61" s="1104"/>
      <c r="AD61" s="1104"/>
      <c r="AE61" s="1105"/>
      <c r="AF61" s="1106"/>
      <c r="AG61" s="1107"/>
      <c r="AH61" s="1107"/>
      <c r="AI61" s="1107"/>
      <c r="AJ61" s="1108"/>
      <c r="AK61" s="1109"/>
      <c r="AL61" s="1104"/>
      <c r="AM61" s="1104"/>
      <c r="AN61" s="1104"/>
      <c r="AO61" s="1104"/>
      <c r="AP61" s="1104"/>
      <c r="AQ61" s="1104"/>
      <c r="AR61" s="1104"/>
      <c r="AS61" s="1104"/>
      <c r="AT61" s="1104"/>
      <c r="AU61" s="1104"/>
      <c r="AV61" s="1104"/>
      <c r="AW61" s="1104"/>
      <c r="AX61" s="1104"/>
      <c r="AY61" s="1104"/>
      <c r="AZ61" s="1110"/>
      <c r="BA61" s="1110"/>
      <c r="BB61" s="1110"/>
      <c r="BC61" s="1110"/>
      <c r="BD61" s="1110"/>
      <c r="BE61" s="1095"/>
      <c r="BF61" s="1095"/>
      <c r="BG61" s="1095"/>
      <c r="BH61" s="1095"/>
      <c r="BI61" s="1096"/>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0"/>
      <c r="C62" s="1101"/>
      <c r="D62" s="1101"/>
      <c r="E62" s="1101"/>
      <c r="F62" s="1101"/>
      <c r="G62" s="1101"/>
      <c r="H62" s="1101"/>
      <c r="I62" s="1101"/>
      <c r="J62" s="1101"/>
      <c r="K62" s="1101"/>
      <c r="L62" s="1101"/>
      <c r="M62" s="1101"/>
      <c r="N62" s="1101"/>
      <c r="O62" s="1101"/>
      <c r="P62" s="1102"/>
      <c r="Q62" s="1103"/>
      <c r="R62" s="1104"/>
      <c r="S62" s="1104"/>
      <c r="T62" s="1104"/>
      <c r="U62" s="1104"/>
      <c r="V62" s="1104"/>
      <c r="W62" s="1104"/>
      <c r="X62" s="1104"/>
      <c r="Y62" s="1104"/>
      <c r="Z62" s="1104"/>
      <c r="AA62" s="1104"/>
      <c r="AB62" s="1104"/>
      <c r="AC62" s="1104"/>
      <c r="AD62" s="1104"/>
      <c r="AE62" s="1105"/>
      <c r="AF62" s="1106"/>
      <c r="AG62" s="1107"/>
      <c r="AH62" s="1107"/>
      <c r="AI62" s="1107"/>
      <c r="AJ62" s="1108"/>
      <c r="AK62" s="1109"/>
      <c r="AL62" s="1104"/>
      <c r="AM62" s="1104"/>
      <c r="AN62" s="1104"/>
      <c r="AO62" s="1104"/>
      <c r="AP62" s="1104"/>
      <c r="AQ62" s="1104"/>
      <c r="AR62" s="1104"/>
      <c r="AS62" s="1104"/>
      <c r="AT62" s="1104"/>
      <c r="AU62" s="1104"/>
      <c r="AV62" s="1104"/>
      <c r="AW62" s="1104"/>
      <c r="AX62" s="1104"/>
      <c r="AY62" s="1104"/>
      <c r="AZ62" s="1110"/>
      <c r="BA62" s="1110"/>
      <c r="BB62" s="1110"/>
      <c r="BC62" s="1110"/>
      <c r="BD62" s="1110"/>
      <c r="BE62" s="1095"/>
      <c r="BF62" s="1095"/>
      <c r="BG62" s="1095"/>
      <c r="BH62" s="1095"/>
      <c r="BI62" s="1096"/>
      <c r="BJ62" s="1097" t="s">
        <v>400</v>
      </c>
      <c r="BK62" s="1098"/>
      <c r="BL62" s="1098"/>
      <c r="BM62" s="1098"/>
      <c r="BN62" s="1099"/>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376</v>
      </c>
      <c r="B63" s="1013" t="s">
        <v>401</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1"/>
      <c r="AF63" s="1092">
        <v>1758</v>
      </c>
      <c r="AG63" s="1028"/>
      <c r="AH63" s="1028"/>
      <c r="AI63" s="1028"/>
      <c r="AJ63" s="1093"/>
      <c r="AK63" s="1094"/>
      <c r="AL63" s="1032"/>
      <c r="AM63" s="1032"/>
      <c r="AN63" s="1032"/>
      <c r="AO63" s="1032"/>
      <c r="AP63" s="1028">
        <v>8327</v>
      </c>
      <c r="AQ63" s="1028"/>
      <c r="AR63" s="1028"/>
      <c r="AS63" s="1028"/>
      <c r="AT63" s="1028"/>
      <c r="AU63" s="1028">
        <v>3506</v>
      </c>
      <c r="AV63" s="1028"/>
      <c r="AW63" s="1028"/>
      <c r="AX63" s="1028"/>
      <c r="AY63" s="1028"/>
      <c r="AZ63" s="1088"/>
      <c r="BA63" s="1088"/>
      <c r="BB63" s="1088"/>
      <c r="BC63" s="1088"/>
      <c r="BD63" s="1088"/>
      <c r="BE63" s="1029"/>
      <c r="BF63" s="1029"/>
      <c r="BG63" s="1029"/>
      <c r="BH63" s="1029"/>
      <c r="BI63" s="1030"/>
      <c r="BJ63" s="1089" t="s">
        <v>378</v>
      </c>
      <c r="BK63" s="1020"/>
      <c r="BL63" s="1020"/>
      <c r="BM63" s="1020"/>
      <c r="BN63" s="1090"/>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403</v>
      </c>
      <c r="B66" s="1065"/>
      <c r="C66" s="1065"/>
      <c r="D66" s="1065"/>
      <c r="E66" s="1065"/>
      <c r="F66" s="1065"/>
      <c r="G66" s="1065"/>
      <c r="H66" s="1065"/>
      <c r="I66" s="1065"/>
      <c r="J66" s="1065"/>
      <c r="K66" s="1065"/>
      <c r="L66" s="1065"/>
      <c r="M66" s="1065"/>
      <c r="N66" s="1065"/>
      <c r="O66" s="1065"/>
      <c r="P66" s="1066"/>
      <c r="Q66" s="1070" t="s">
        <v>404</v>
      </c>
      <c r="R66" s="1071"/>
      <c r="S66" s="1071"/>
      <c r="T66" s="1071"/>
      <c r="U66" s="1072"/>
      <c r="V66" s="1070" t="s">
        <v>382</v>
      </c>
      <c r="W66" s="1071"/>
      <c r="X66" s="1071"/>
      <c r="Y66" s="1071"/>
      <c r="Z66" s="1072"/>
      <c r="AA66" s="1070" t="s">
        <v>383</v>
      </c>
      <c r="AB66" s="1071"/>
      <c r="AC66" s="1071"/>
      <c r="AD66" s="1071"/>
      <c r="AE66" s="1072"/>
      <c r="AF66" s="1076" t="s">
        <v>405</v>
      </c>
      <c r="AG66" s="1077"/>
      <c r="AH66" s="1077"/>
      <c r="AI66" s="1077"/>
      <c r="AJ66" s="1078"/>
      <c r="AK66" s="1070" t="s">
        <v>406</v>
      </c>
      <c r="AL66" s="1065"/>
      <c r="AM66" s="1065"/>
      <c r="AN66" s="1065"/>
      <c r="AO66" s="1066"/>
      <c r="AP66" s="1070" t="s">
        <v>407</v>
      </c>
      <c r="AQ66" s="1071"/>
      <c r="AR66" s="1071"/>
      <c r="AS66" s="1071"/>
      <c r="AT66" s="1072"/>
      <c r="AU66" s="1070" t="s">
        <v>408</v>
      </c>
      <c r="AV66" s="1071"/>
      <c r="AW66" s="1071"/>
      <c r="AX66" s="1071"/>
      <c r="AY66" s="1072"/>
      <c r="AZ66" s="1070" t="s">
        <v>364</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558</v>
      </c>
      <c r="C68" s="1055"/>
      <c r="D68" s="1055"/>
      <c r="E68" s="1055"/>
      <c r="F68" s="1055"/>
      <c r="G68" s="1055"/>
      <c r="H68" s="1055"/>
      <c r="I68" s="1055"/>
      <c r="J68" s="1055"/>
      <c r="K68" s="1055"/>
      <c r="L68" s="1055"/>
      <c r="M68" s="1055"/>
      <c r="N68" s="1055"/>
      <c r="O68" s="1055"/>
      <c r="P68" s="1056"/>
      <c r="Q68" s="1057">
        <v>1564</v>
      </c>
      <c r="R68" s="1051"/>
      <c r="S68" s="1051"/>
      <c r="T68" s="1051"/>
      <c r="U68" s="1051"/>
      <c r="V68" s="1051">
        <v>1533</v>
      </c>
      <c r="W68" s="1051"/>
      <c r="X68" s="1051"/>
      <c r="Y68" s="1051"/>
      <c r="Z68" s="1051"/>
      <c r="AA68" s="1051">
        <v>31</v>
      </c>
      <c r="AB68" s="1051"/>
      <c r="AC68" s="1051"/>
      <c r="AD68" s="1051"/>
      <c r="AE68" s="1051"/>
      <c r="AF68" s="1051">
        <v>31</v>
      </c>
      <c r="AG68" s="1051"/>
      <c r="AH68" s="1051"/>
      <c r="AI68" s="1051"/>
      <c r="AJ68" s="1051"/>
      <c r="AK68" s="1051" t="s">
        <v>557</v>
      </c>
      <c r="AL68" s="1051"/>
      <c r="AM68" s="1051"/>
      <c r="AN68" s="1051"/>
      <c r="AO68" s="1051"/>
      <c r="AP68" s="1051">
        <v>1475</v>
      </c>
      <c r="AQ68" s="1051"/>
      <c r="AR68" s="1051"/>
      <c r="AS68" s="1051"/>
      <c r="AT68" s="1051"/>
      <c r="AU68" s="1051">
        <v>684</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559</v>
      </c>
      <c r="C69" s="1044"/>
      <c r="D69" s="1044"/>
      <c r="E69" s="1044"/>
      <c r="F69" s="1044"/>
      <c r="G69" s="1044"/>
      <c r="H69" s="1044"/>
      <c r="I69" s="1044"/>
      <c r="J69" s="1044"/>
      <c r="K69" s="1044"/>
      <c r="L69" s="1044"/>
      <c r="M69" s="1044"/>
      <c r="N69" s="1044"/>
      <c r="O69" s="1044"/>
      <c r="P69" s="1045"/>
      <c r="Q69" s="1046">
        <v>487</v>
      </c>
      <c r="R69" s="1040"/>
      <c r="S69" s="1040"/>
      <c r="T69" s="1040"/>
      <c r="U69" s="1040"/>
      <c r="V69" s="1040">
        <v>456</v>
      </c>
      <c r="W69" s="1040"/>
      <c r="X69" s="1040"/>
      <c r="Y69" s="1040"/>
      <c r="Z69" s="1040"/>
      <c r="AA69" s="1040">
        <v>31</v>
      </c>
      <c r="AB69" s="1040"/>
      <c r="AC69" s="1040"/>
      <c r="AD69" s="1040"/>
      <c r="AE69" s="1040"/>
      <c r="AF69" s="1040">
        <v>31</v>
      </c>
      <c r="AG69" s="1040"/>
      <c r="AH69" s="1040"/>
      <c r="AI69" s="1040"/>
      <c r="AJ69" s="1040"/>
      <c r="AK69" s="1040">
        <v>14</v>
      </c>
      <c r="AL69" s="1040"/>
      <c r="AM69" s="1040"/>
      <c r="AN69" s="1040"/>
      <c r="AO69" s="1040"/>
      <c r="AP69" s="1040">
        <v>423</v>
      </c>
      <c r="AQ69" s="1040"/>
      <c r="AR69" s="1040"/>
      <c r="AS69" s="1040"/>
      <c r="AT69" s="1040"/>
      <c r="AU69" s="1040">
        <v>53</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560</v>
      </c>
      <c r="C70" s="1044"/>
      <c r="D70" s="1044"/>
      <c r="E70" s="1044"/>
      <c r="F70" s="1044"/>
      <c r="G70" s="1044"/>
      <c r="H70" s="1044"/>
      <c r="I70" s="1044"/>
      <c r="J70" s="1044"/>
      <c r="K70" s="1044"/>
      <c r="L70" s="1044"/>
      <c r="M70" s="1044"/>
      <c r="N70" s="1044"/>
      <c r="O70" s="1044"/>
      <c r="P70" s="1045"/>
      <c r="Q70" s="1046">
        <v>6481</v>
      </c>
      <c r="R70" s="1040"/>
      <c r="S70" s="1040"/>
      <c r="T70" s="1040"/>
      <c r="U70" s="1040"/>
      <c r="V70" s="1040">
        <v>6375</v>
      </c>
      <c r="W70" s="1040"/>
      <c r="X70" s="1040"/>
      <c r="Y70" s="1040"/>
      <c r="Z70" s="1040"/>
      <c r="AA70" s="1040">
        <v>106</v>
      </c>
      <c r="AB70" s="1040"/>
      <c r="AC70" s="1040"/>
      <c r="AD70" s="1040"/>
      <c r="AE70" s="1040"/>
      <c r="AF70" s="1040">
        <v>106</v>
      </c>
      <c r="AG70" s="1040"/>
      <c r="AH70" s="1040"/>
      <c r="AI70" s="1040"/>
      <c r="AJ70" s="1040"/>
      <c r="AK70" s="1040" t="s">
        <v>557</v>
      </c>
      <c r="AL70" s="1040"/>
      <c r="AM70" s="1040"/>
      <c r="AN70" s="1040"/>
      <c r="AO70" s="1040"/>
      <c r="AP70" s="1040">
        <v>1207</v>
      </c>
      <c r="AQ70" s="1040"/>
      <c r="AR70" s="1040"/>
      <c r="AS70" s="1040"/>
      <c r="AT70" s="1040"/>
      <c r="AU70" s="1040">
        <v>99</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561</v>
      </c>
      <c r="C71" s="1044"/>
      <c r="D71" s="1044"/>
      <c r="E71" s="1044"/>
      <c r="F71" s="1044"/>
      <c r="G71" s="1044"/>
      <c r="H71" s="1044"/>
      <c r="I71" s="1044"/>
      <c r="J71" s="1044"/>
      <c r="K71" s="1044"/>
      <c r="L71" s="1044"/>
      <c r="M71" s="1044"/>
      <c r="N71" s="1044"/>
      <c r="O71" s="1044"/>
      <c r="P71" s="1045"/>
      <c r="Q71" s="1046">
        <v>1644</v>
      </c>
      <c r="R71" s="1040"/>
      <c r="S71" s="1040"/>
      <c r="T71" s="1040"/>
      <c r="U71" s="1040"/>
      <c r="V71" s="1040">
        <v>1624</v>
      </c>
      <c r="W71" s="1040"/>
      <c r="X71" s="1040"/>
      <c r="Y71" s="1040"/>
      <c r="Z71" s="1040"/>
      <c r="AA71" s="1040">
        <v>20</v>
      </c>
      <c r="AB71" s="1040"/>
      <c r="AC71" s="1040"/>
      <c r="AD71" s="1040"/>
      <c r="AE71" s="1040"/>
      <c r="AF71" s="1040">
        <v>20</v>
      </c>
      <c r="AG71" s="1040"/>
      <c r="AH71" s="1040"/>
      <c r="AI71" s="1040"/>
      <c r="AJ71" s="1040"/>
      <c r="AK71" s="1040" t="s">
        <v>557</v>
      </c>
      <c r="AL71" s="1040"/>
      <c r="AM71" s="1040"/>
      <c r="AN71" s="1040"/>
      <c r="AO71" s="1040"/>
      <c r="AP71" s="1040" t="s">
        <v>570</v>
      </c>
      <c r="AQ71" s="1040"/>
      <c r="AR71" s="1040"/>
      <c r="AS71" s="1040"/>
      <c r="AT71" s="1040"/>
      <c r="AU71" s="1040" t="s">
        <v>557</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562</v>
      </c>
      <c r="C72" s="1044"/>
      <c r="D72" s="1044"/>
      <c r="E72" s="1044"/>
      <c r="F72" s="1044"/>
      <c r="G72" s="1044"/>
      <c r="H72" s="1044"/>
      <c r="I72" s="1044"/>
      <c r="J72" s="1044"/>
      <c r="K72" s="1044"/>
      <c r="L72" s="1044"/>
      <c r="M72" s="1044"/>
      <c r="N72" s="1044"/>
      <c r="O72" s="1044"/>
      <c r="P72" s="1045"/>
      <c r="Q72" s="1046">
        <v>693386</v>
      </c>
      <c r="R72" s="1040"/>
      <c r="S72" s="1040"/>
      <c r="T72" s="1040"/>
      <c r="U72" s="1040"/>
      <c r="V72" s="1040">
        <v>677426</v>
      </c>
      <c r="W72" s="1040"/>
      <c r="X72" s="1040"/>
      <c r="Y72" s="1040"/>
      <c r="Z72" s="1040"/>
      <c r="AA72" s="1040">
        <v>15960</v>
      </c>
      <c r="AB72" s="1040"/>
      <c r="AC72" s="1040"/>
      <c r="AD72" s="1040"/>
      <c r="AE72" s="1040"/>
      <c r="AF72" s="1040">
        <v>15960</v>
      </c>
      <c r="AG72" s="1040"/>
      <c r="AH72" s="1040"/>
      <c r="AI72" s="1040"/>
      <c r="AJ72" s="1040"/>
      <c r="AK72" s="1040">
        <v>7105</v>
      </c>
      <c r="AL72" s="1040"/>
      <c r="AM72" s="1040"/>
      <c r="AN72" s="1040"/>
      <c r="AO72" s="1040"/>
      <c r="AP72" s="1040" t="s">
        <v>557</v>
      </c>
      <c r="AQ72" s="1040"/>
      <c r="AR72" s="1040"/>
      <c r="AS72" s="1040"/>
      <c r="AT72" s="1040"/>
      <c r="AU72" s="1040" t="s">
        <v>557</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563</v>
      </c>
      <c r="C73" s="1044"/>
      <c r="D73" s="1044"/>
      <c r="E73" s="1044"/>
      <c r="F73" s="1044"/>
      <c r="G73" s="1044"/>
      <c r="H73" s="1044"/>
      <c r="I73" s="1044"/>
      <c r="J73" s="1044"/>
      <c r="K73" s="1044"/>
      <c r="L73" s="1044"/>
      <c r="M73" s="1044"/>
      <c r="N73" s="1044"/>
      <c r="O73" s="1044"/>
      <c r="P73" s="1045"/>
      <c r="Q73" s="1046">
        <v>26393</v>
      </c>
      <c r="R73" s="1040"/>
      <c r="S73" s="1040"/>
      <c r="T73" s="1040"/>
      <c r="U73" s="1040"/>
      <c r="V73" s="1040">
        <v>25068</v>
      </c>
      <c r="W73" s="1040"/>
      <c r="X73" s="1040"/>
      <c r="Y73" s="1040"/>
      <c r="Z73" s="1040"/>
      <c r="AA73" s="1040">
        <v>1325</v>
      </c>
      <c r="AB73" s="1040"/>
      <c r="AC73" s="1040"/>
      <c r="AD73" s="1040"/>
      <c r="AE73" s="1040"/>
      <c r="AF73" s="1040">
        <v>1325</v>
      </c>
      <c r="AG73" s="1040"/>
      <c r="AH73" s="1040"/>
      <c r="AI73" s="1040"/>
      <c r="AJ73" s="1040"/>
      <c r="AK73" s="1040">
        <v>22</v>
      </c>
      <c r="AL73" s="1040"/>
      <c r="AM73" s="1040"/>
      <c r="AN73" s="1040"/>
      <c r="AO73" s="1040"/>
      <c r="AP73" s="1040" t="s">
        <v>557</v>
      </c>
      <c r="AQ73" s="1040"/>
      <c r="AR73" s="1040"/>
      <c r="AS73" s="1040"/>
      <c r="AT73" s="1040"/>
      <c r="AU73" s="1040" t="s">
        <v>557</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t="s">
        <v>564</v>
      </c>
      <c r="C74" s="1044"/>
      <c r="D74" s="1044"/>
      <c r="E74" s="1044"/>
      <c r="F74" s="1044"/>
      <c r="G74" s="1044"/>
      <c r="H74" s="1044"/>
      <c r="I74" s="1044"/>
      <c r="J74" s="1044"/>
      <c r="K74" s="1044"/>
      <c r="L74" s="1044"/>
      <c r="M74" s="1044"/>
      <c r="N74" s="1044"/>
      <c r="O74" s="1044"/>
      <c r="P74" s="1045"/>
      <c r="Q74" s="1046">
        <v>382</v>
      </c>
      <c r="R74" s="1040"/>
      <c r="S74" s="1040"/>
      <c r="T74" s="1040"/>
      <c r="U74" s="1040"/>
      <c r="V74" s="1040">
        <v>136</v>
      </c>
      <c r="W74" s="1040"/>
      <c r="X74" s="1040"/>
      <c r="Y74" s="1040"/>
      <c r="Z74" s="1040"/>
      <c r="AA74" s="1040">
        <v>246</v>
      </c>
      <c r="AB74" s="1040"/>
      <c r="AC74" s="1040"/>
      <c r="AD74" s="1040"/>
      <c r="AE74" s="1040"/>
      <c r="AF74" s="1040">
        <v>246</v>
      </c>
      <c r="AG74" s="1040"/>
      <c r="AH74" s="1040"/>
      <c r="AI74" s="1040"/>
      <c r="AJ74" s="1040"/>
      <c r="AK74" s="1040" t="s">
        <v>557</v>
      </c>
      <c r="AL74" s="1040"/>
      <c r="AM74" s="1040"/>
      <c r="AN74" s="1040"/>
      <c r="AO74" s="1040"/>
      <c r="AP74" s="1040" t="s">
        <v>571</v>
      </c>
      <c r="AQ74" s="1040"/>
      <c r="AR74" s="1040"/>
      <c r="AS74" s="1040"/>
      <c r="AT74" s="1040"/>
      <c r="AU74" s="1040" t="s">
        <v>557</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t="s">
        <v>565</v>
      </c>
      <c r="C75" s="1044"/>
      <c r="D75" s="1044"/>
      <c r="E75" s="1044"/>
      <c r="F75" s="1044"/>
      <c r="G75" s="1044"/>
      <c r="H75" s="1044"/>
      <c r="I75" s="1044"/>
      <c r="J75" s="1044"/>
      <c r="K75" s="1044"/>
      <c r="L75" s="1044"/>
      <c r="M75" s="1044"/>
      <c r="N75" s="1044"/>
      <c r="O75" s="1044"/>
      <c r="P75" s="1045"/>
      <c r="Q75" s="1047">
        <v>423</v>
      </c>
      <c r="R75" s="1048"/>
      <c r="S75" s="1048"/>
      <c r="T75" s="1048"/>
      <c r="U75" s="1049"/>
      <c r="V75" s="1050">
        <v>410</v>
      </c>
      <c r="W75" s="1048"/>
      <c r="X75" s="1048"/>
      <c r="Y75" s="1048"/>
      <c r="Z75" s="1049"/>
      <c r="AA75" s="1050">
        <v>12</v>
      </c>
      <c r="AB75" s="1048"/>
      <c r="AC75" s="1048"/>
      <c r="AD75" s="1048"/>
      <c r="AE75" s="1049"/>
      <c r="AF75" s="1050">
        <v>12</v>
      </c>
      <c r="AG75" s="1048"/>
      <c r="AH75" s="1048"/>
      <c r="AI75" s="1048"/>
      <c r="AJ75" s="1049"/>
      <c r="AK75" s="1050">
        <v>49</v>
      </c>
      <c r="AL75" s="1048"/>
      <c r="AM75" s="1048"/>
      <c r="AN75" s="1048"/>
      <c r="AO75" s="1049"/>
      <c r="AP75" s="1050" t="s">
        <v>557</v>
      </c>
      <c r="AQ75" s="1048"/>
      <c r="AR75" s="1048"/>
      <c r="AS75" s="1048"/>
      <c r="AT75" s="1049"/>
      <c r="AU75" s="1050" t="s">
        <v>557</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376</v>
      </c>
      <c r="B88" s="1013" t="s">
        <v>409</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17731</v>
      </c>
      <c r="AG88" s="1028"/>
      <c r="AH88" s="1028"/>
      <c r="AI88" s="1028"/>
      <c r="AJ88" s="1028"/>
      <c r="AK88" s="1032"/>
      <c r="AL88" s="1032"/>
      <c r="AM88" s="1032"/>
      <c r="AN88" s="1032"/>
      <c r="AO88" s="1032"/>
      <c r="AP88" s="1028">
        <v>3105</v>
      </c>
      <c r="AQ88" s="1028"/>
      <c r="AR88" s="1028"/>
      <c r="AS88" s="1028"/>
      <c r="AT88" s="1028"/>
      <c r="AU88" s="1028">
        <v>836</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376</v>
      </c>
      <c r="BR102" s="1013" t="s">
        <v>410</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5</v>
      </c>
      <c r="CS102" s="1020"/>
      <c r="CT102" s="1020"/>
      <c r="CU102" s="1020"/>
      <c r="CV102" s="1021"/>
      <c r="CW102" s="1019"/>
      <c r="CX102" s="1020"/>
      <c r="CY102" s="1020"/>
      <c r="CZ102" s="1020"/>
      <c r="DA102" s="1021"/>
      <c r="DB102" s="1019">
        <v>79</v>
      </c>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411</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412</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413</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414</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415</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416</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417</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418</v>
      </c>
      <c r="AB109" s="963"/>
      <c r="AC109" s="963"/>
      <c r="AD109" s="963"/>
      <c r="AE109" s="964"/>
      <c r="AF109" s="965" t="s">
        <v>295</v>
      </c>
      <c r="AG109" s="963"/>
      <c r="AH109" s="963"/>
      <c r="AI109" s="963"/>
      <c r="AJ109" s="964"/>
      <c r="AK109" s="965" t="s">
        <v>294</v>
      </c>
      <c r="AL109" s="963"/>
      <c r="AM109" s="963"/>
      <c r="AN109" s="963"/>
      <c r="AO109" s="964"/>
      <c r="AP109" s="965" t="s">
        <v>419</v>
      </c>
      <c r="AQ109" s="963"/>
      <c r="AR109" s="963"/>
      <c r="AS109" s="963"/>
      <c r="AT109" s="994"/>
      <c r="AU109" s="962" t="s">
        <v>417</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418</v>
      </c>
      <c r="BR109" s="963"/>
      <c r="BS109" s="963"/>
      <c r="BT109" s="963"/>
      <c r="BU109" s="964"/>
      <c r="BV109" s="965" t="s">
        <v>295</v>
      </c>
      <c r="BW109" s="963"/>
      <c r="BX109" s="963"/>
      <c r="BY109" s="963"/>
      <c r="BZ109" s="964"/>
      <c r="CA109" s="965" t="s">
        <v>294</v>
      </c>
      <c r="CB109" s="963"/>
      <c r="CC109" s="963"/>
      <c r="CD109" s="963"/>
      <c r="CE109" s="964"/>
      <c r="CF109" s="1001" t="s">
        <v>419</v>
      </c>
      <c r="CG109" s="1001"/>
      <c r="CH109" s="1001"/>
      <c r="CI109" s="1001"/>
      <c r="CJ109" s="1001"/>
      <c r="CK109" s="965" t="s">
        <v>420</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418</v>
      </c>
      <c r="DH109" s="963"/>
      <c r="DI109" s="963"/>
      <c r="DJ109" s="963"/>
      <c r="DK109" s="964"/>
      <c r="DL109" s="965" t="s">
        <v>295</v>
      </c>
      <c r="DM109" s="963"/>
      <c r="DN109" s="963"/>
      <c r="DO109" s="963"/>
      <c r="DP109" s="964"/>
      <c r="DQ109" s="965" t="s">
        <v>294</v>
      </c>
      <c r="DR109" s="963"/>
      <c r="DS109" s="963"/>
      <c r="DT109" s="963"/>
      <c r="DU109" s="964"/>
      <c r="DV109" s="965" t="s">
        <v>419</v>
      </c>
      <c r="DW109" s="963"/>
      <c r="DX109" s="963"/>
      <c r="DY109" s="963"/>
      <c r="DZ109" s="994"/>
    </row>
    <row r="110" spans="1:131" s="226" customFormat="1" ht="26.25" customHeight="1">
      <c r="A110" s="865" t="s">
        <v>421</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1250979</v>
      </c>
      <c r="AB110" s="956"/>
      <c r="AC110" s="956"/>
      <c r="AD110" s="956"/>
      <c r="AE110" s="957"/>
      <c r="AF110" s="958">
        <v>1343138</v>
      </c>
      <c r="AG110" s="956"/>
      <c r="AH110" s="956"/>
      <c r="AI110" s="956"/>
      <c r="AJ110" s="957"/>
      <c r="AK110" s="958">
        <v>1329350</v>
      </c>
      <c r="AL110" s="956"/>
      <c r="AM110" s="956"/>
      <c r="AN110" s="956"/>
      <c r="AO110" s="957"/>
      <c r="AP110" s="959">
        <v>15.2</v>
      </c>
      <c r="AQ110" s="960"/>
      <c r="AR110" s="960"/>
      <c r="AS110" s="960"/>
      <c r="AT110" s="961"/>
      <c r="AU110" s="995" t="s">
        <v>67</v>
      </c>
      <c r="AV110" s="996"/>
      <c r="AW110" s="996"/>
      <c r="AX110" s="996"/>
      <c r="AY110" s="996"/>
      <c r="AZ110" s="921" t="s">
        <v>422</v>
      </c>
      <c r="BA110" s="866"/>
      <c r="BB110" s="866"/>
      <c r="BC110" s="866"/>
      <c r="BD110" s="866"/>
      <c r="BE110" s="866"/>
      <c r="BF110" s="866"/>
      <c r="BG110" s="866"/>
      <c r="BH110" s="866"/>
      <c r="BI110" s="866"/>
      <c r="BJ110" s="866"/>
      <c r="BK110" s="866"/>
      <c r="BL110" s="866"/>
      <c r="BM110" s="866"/>
      <c r="BN110" s="866"/>
      <c r="BO110" s="866"/>
      <c r="BP110" s="867"/>
      <c r="BQ110" s="922">
        <v>11365750</v>
      </c>
      <c r="BR110" s="903"/>
      <c r="BS110" s="903"/>
      <c r="BT110" s="903"/>
      <c r="BU110" s="903"/>
      <c r="BV110" s="903">
        <v>11372032</v>
      </c>
      <c r="BW110" s="903"/>
      <c r="BX110" s="903"/>
      <c r="BY110" s="903"/>
      <c r="BZ110" s="903"/>
      <c r="CA110" s="903">
        <v>11798441</v>
      </c>
      <c r="CB110" s="903"/>
      <c r="CC110" s="903"/>
      <c r="CD110" s="903"/>
      <c r="CE110" s="903"/>
      <c r="CF110" s="927">
        <v>134.6</v>
      </c>
      <c r="CG110" s="928"/>
      <c r="CH110" s="928"/>
      <c r="CI110" s="928"/>
      <c r="CJ110" s="928"/>
      <c r="CK110" s="991" t="s">
        <v>423</v>
      </c>
      <c r="CL110" s="877"/>
      <c r="CM110" s="952" t="s">
        <v>424</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120</v>
      </c>
      <c r="DH110" s="903"/>
      <c r="DI110" s="903"/>
      <c r="DJ110" s="903"/>
      <c r="DK110" s="903"/>
      <c r="DL110" s="903" t="s">
        <v>120</v>
      </c>
      <c r="DM110" s="903"/>
      <c r="DN110" s="903"/>
      <c r="DO110" s="903"/>
      <c r="DP110" s="903"/>
      <c r="DQ110" s="903" t="s">
        <v>120</v>
      </c>
      <c r="DR110" s="903"/>
      <c r="DS110" s="903"/>
      <c r="DT110" s="903"/>
      <c r="DU110" s="903"/>
      <c r="DV110" s="904" t="s">
        <v>378</v>
      </c>
      <c r="DW110" s="904"/>
      <c r="DX110" s="904"/>
      <c r="DY110" s="904"/>
      <c r="DZ110" s="905"/>
    </row>
    <row r="111" spans="1:131" s="226" customFormat="1" ht="26.25" customHeight="1">
      <c r="A111" s="832" t="s">
        <v>425</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120</v>
      </c>
      <c r="AB111" s="984"/>
      <c r="AC111" s="984"/>
      <c r="AD111" s="984"/>
      <c r="AE111" s="985"/>
      <c r="AF111" s="986" t="s">
        <v>120</v>
      </c>
      <c r="AG111" s="984"/>
      <c r="AH111" s="984"/>
      <c r="AI111" s="984"/>
      <c r="AJ111" s="985"/>
      <c r="AK111" s="986" t="s">
        <v>378</v>
      </c>
      <c r="AL111" s="984"/>
      <c r="AM111" s="984"/>
      <c r="AN111" s="984"/>
      <c r="AO111" s="985"/>
      <c r="AP111" s="987" t="s">
        <v>120</v>
      </c>
      <c r="AQ111" s="988"/>
      <c r="AR111" s="988"/>
      <c r="AS111" s="988"/>
      <c r="AT111" s="989"/>
      <c r="AU111" s="997"/>
      <c r="AV111" s="998"/>
      <c r="AW111" s="998"/>
      <c r="AX111" s="998"/>
      <c r="AY111" s="998"/>
      <c r="AZ111" s="873" t="s">
        <v>426</v>
      </c>
      <c r="BA111" s="808"/>
      <c r="BB111" s="808"/>
      <c r="BC111" s="808"/>
      <c r="BD111" s="808"/>
      <c r="BE111" s="808"/>
      <c r="BF111" s="808"/>
      <c r="BG111" s="808"/>
      <c r="BH111" s="808"/>
      <c r="BI111" s="808"/>
      <c r="BJ111" s="808"/>
      <c r="BK111" s="808"/>
      <c r="BL111" s="808"/>
      <c r="BM111" s="808"/>
      <c r="BN111" s="808"/>
      <c r="BO111" s="808"/>
      <c r="BP111" s="809"/>
      <c r="BQ111" s="874">
        <v>258196</v>
      </c>
      <c r="BR111" s="875"/>
      <c r="BS111" s="875"/>
      <c r="BT111" s="875"/>
      <c r="BU111" s="875"/>
      <c r="BV111" s="875">
        <v>156832</v>
      </c>
      <c r="BW111" s="875"/>
      <c r="BX111" s="875"/>
      <c r="BY111" s="875"/>
      <c r="BZ111" s="875"/>
      <c r="CA111" s="875">
        <v>79474</v>
      </c>
      <c r="CB111" s="875"/>
      <c r="CC111" s="875"/>
      <c r="CD111" s="875"/>
      <c r="CE111" s="875"/>
      <c r="CF111" s="936">
        <v>0.9</v>
      </c>
      <c r="CG111" s="937"/>
      <c r="CH111" s="937"/>
      <c r="CI111" s="937"/>
      <c r="CJ111" s="937"/>
      <c r="CK111" s="992"/>
      <c r="CL111" s="879"/>
      <c r="CM111" s="882" t="s">
        <v>427</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120</v>
      </c>
      <c r="DH111" s="875"/>
      <c r="DI111" s="875"/>
      <c r="DJ111" s="875"/>
      <c r="DK111" s="875"/>
      <c r="DL111" s="875" t="s">
        <v>378</v>
      </c>
      <c r="DM111" s="875"/>
      <c r="DN111" s="875"/>
      <c r="DO111" s="875"/>
      <c r="DP111" s="875"/>
      <c r="DQ111" s="875" t="s">
        <v>120</v>
      </c>
      <c r="DR111" s="875"/>
      <c r="DS111" s="875"/>
      <c r="DT111" s="875"/>
      <c r="DU111" s="875"/>
      <c r="DV111" s="852" t="s">
        <v>120</v>
      </c>
      <c r="DW111" s="852"/>
      <c r="DX111" s="852"/>
      <c r="DY111" s="852"/>
      <c r="DZ111" s="853"/>
    </row>
    <row r="112" spans="1:131" s="226" customFormat="1" ht="26.25" customHeight="1">
      <c r="A112" s="977" t="s">
        <v>428</v>
      </c>
      <c r="B112" s="978"/>
      <c r="C112" s="808" t="s">
        <v>429</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120</v>
      </c>
      <c r="AB112" s="838"/>
      <c r="AC112" s="838"/>
      <c r="AD112" s="838"/>
      <c r="AE112" s="839"/>
      <c r="AF112" s="840" t="s">
        <v>120</v>
      </c>
      <c r="AG112" s="838"/>
      <c r="AH112" s="838"/>
      <c r="AI112" s="838"/>
      <c r="AJ112" s="839"/>
      <c r="AK112" s="840" t="s">
        <v>120</v>
      </c>
      <c r="AL112" s="838"/>
      <c r="AM112" s="838"/>
      <c r="AN112" s="838"/>
      <c r="AO112" s="839"/>
      <c r="AP112" s="885" t="s">
        <v>120</v>
      </c>
      <c r="AQ112" s="886"/>
      <c r="AR112" s="886"/>
      <c r="AS112" s="886"/>
      <c r="AT112" s="887"/>
      <c r="AU112" s="997"/>
      <c r="AV112" s="998"/>
      <c r="AW112" s="998"/>
      <c r="AX112" s="998"/>
      <c r="AY112" s="998"/>
      <c r="AZ112" s="873" t="s">
        <v>430</v>
      </c>
      <c r="BA112" s="808"/>
      <c r="BB112" s="808"/>
      <c r="BC112" s="808"/>
      <c r="BD112" s="808"/>
      <c r="BE112" s="808"/>
      <c r="BF112" s="808"/>
      <c r="BG112" s="808"/>
      <c r="BH112" s="808"/>
      <c r="BI112" s="808"/>
      <c r="BJ112" s="808"/>
      <c r="BK112" s="808"/>
      <c r="BL112" s="808"/>
      <c r="BM112" s="808"/>
      <c r="BN112" s="808"/>
      <c r="BO112" s="808"/>
      <c r="BP112" s="809"/>
      <c r="BQ112" s="874">
        <v>3839967</v>
      </c>
      <c r="BR112" s="875"/>
      <c r="BS112" s="875"/>
      <c r="BT112" s="875"/>
      <c r="BU112" s="875"/>
      <c r="BV112" s="875">
        <v>3739345</v>
      </c>
      <c r="BW112" s="875"/>
      <c r="BX112" s="875"/>
      <c r="BY112" s="875"/>
      <c r="BZ112" s="875"/>
      <c r="CA112" s="875">
        <v>3506165</v>
      </c>
      <c r="CB112" s="875"/>
      <c r="CC112" s="875"/>
      <c r="CD112" s="875"/>
      <c r="CE112" s="875"/>
      <c r="CF112" s="936">
        <v>40</v>
      </c>
      <c r="CG112" s="937"/>
      <c r="CH112" s="937"/>
      <c r="CI112" s="937"/>
      <c r="CJ112" s="937"/>
      <c r="CK112" s="992"/>
      <c r="CL112" s="879"/>
      <c r="CM112" s="882" t="s">
        <v>431</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120</v>
      </c>
      <c r="DH112" s="875"/>
      <c r="DI112" s="875"/>
      <c r="DJ112" s="875"/>
      <c r="DK112" s="875"/>
      <c r="DL112" s="875" t="s">
        <v>120</v>
      </c>
      <c r="DM112" s="875"/>
      <c r="DN112" s="875"/>
      <c r="DO112" s="875"/>
      <c r="DP112" s="875"/>
      <c r="DQ112" s="875" t="s">
        <v>120</v>
      </c>
      <c r="DR112" s="875"/>
      <c r="DS112" s="875"/>
      <c r="DT112" s="875"/>
      <c r="DU112" s="875"/>
      <c r="DV112" s="852" t="s">
        <v>120</v>
      </c>
      <c r="DW112" s="852"/>
      <c r="DX112" s="852"/>
      <c r="DY112" s="852"/>
      <c r="DZ112" s="853"/>
    </row>
    <row r="113" spans="1:130" s="226" customFormat="1" ht="26.25" customHeight="1">
      <c r="A113" s="979"/>
      <c r="B113" s="980"/>
      <c r="C113" s="808" t="s">
        <v>432</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354325</v>
      </c>
      <c r="AB113" s="984"/>
      <c r="AC113" s="984"/>
      <c r="AD113" s="984"/>
      <c r="AE113" s="985"/>
      <c r="AF113" s="986">
        <v>331446</v>
      </c>
      <c r="AG113" s="984"/>
      <c r="AH113" s="984"/>
      <c r="AI113" s="984"/>
      <c r="AJ113" s="985"/>
      <c r="AK113" s="986">
        <v>336927</v>
      </c>
      <c r="AL113" s="984"/>
      <c r="AM113" s="984"/>
      <c r="AN113" s="984"/>
      <c r="AO113" s="985"/>
      <c r="AP113" s="987">
        <v>3.8</v>
      </c>
      <c r="AQ113" s="988"/>
      <c r="AR113" s="988"/>
      <c r="AS113" s="988"/>
      <c r="AT113" s="989"/>
      <c r="AU113" s="997"/>
      <c r="AV113" s="998"/>
      <c r="AW113" s="998"/>
      <c r="AX113" s="998"/>
      <c r="AY113" s="998"/>
      <c r="AZ113" s="873" t="s">
        <v>433</v>
      </c>
      <c r="BA113" s="808"/>
      <c r="BB113" s="808"/>
      <c r="BC113" s="808"/>
      <c r="BD113" s="808"/>
      <c r="BE113" s="808"/>
      <c r="BF113" s="808"/>
      <c r="BG113" s="808"/>
      <c r="BH113" s="808"/>
      <c r="BI113" s="808"/>
      <c r="BJ113" s="808"/>
      <c r="BK113" s="808"/>
      <c r="BL113" s="808"/>
      <c r="BM113" s="808"/>
      <c r="BN113" s="808"/>
      <c r="BO113" s="808"/>
      <c r="BP113" s="809"/>
      <c r="BQ113" s="874">
        <v>762278</v>
      </c>
      <c r="BR113" s="875"/>
      <c r="BS113" s="875"/>
      <c r="BT113" s="875"/>
      <c r="BU113" s="875"/>
      <c r="BV113" s="875">
        <v>921429</v>
      </c>
      <c r="BW113" s="875"/>
      <c r="BX113" s="875"/>
      <c r="BY113" s="875"/>
      <c r="BZ113" s="875"/>
      <c r="CA113" s="875">
        <v>836304</v>
      </c>
      <c r="CB113" s="875"/>
      <c r="CC113" s="875"/>
      <c r="CD113" s="875"/>
      <c r="CE113" s="875"/>
      <c r="CF113" s="936">
        <v>9.5</v>
      </c>
      <c r="CG113" s="937"/>
      <c r="CH113" s="937"/>
      <c r="CI113" s="937"/>
      <c r="CJ113" s="937"/>
      <c r="CK113" s="992"/>
      <c r="CL113" s="879"/>
      <c r="CM113" s="882" t="s">
        <v>434</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120</v>
      </c>
      <c r="DH113" s="838"/>
      <c r="DI113" s="838"/>
      <c r="DJ113" s="838"/>
      <c r="DK113" s="839"/>
      <c r="DL113" s="840" t="s">
        <v>378</v>
      </c>
      <c r="DM113" s="838"/>
      <c r="DN113" s="838"/>
      <c r="DO113" s="838"/>
      <c r="DP113" s="839"/>
      <c r="DQ113" s="840" t="s">
        <v>378</v>
      </c>
      <c r="DR113" s="838"/>
      <c r="DS113" s="838"/>
      <c r="DT113" s="838"/>
      <c r="DU113" s="839"/>
      <c r="DV113" s="885" t="s">
        <v>120</v>
      </c>
      <c r="DW113" s="886"/>
      <c r="DX113" s="886"/>
      <c r="DY113" s="886"/>
      <c r="DZ113" s="887"/>
    </row>
    <row r="114" spans="1:130" s="226" customFormat="1" ht="26.25" customHeight="1">
      <c r="A114" s="979"/>
      <c r="B114" s="980"/>
      <c r="C114" s="808" t="s">
        <v>435</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85881</v>
      </c>
      <c r="AB114" s="838"/>
      <c r="AC114" s="838"/>
      <c r="AD114" s="838"/>
      <c r="AE114" s="839"/>
      <c r="AF114" s="840">
        <v>106795</v>
      </c>
      <c r="AG114" s="838"/>
      <c r="AH114" s="838"/>
      <c r="AI114" s="838"/>
      <c r="AJ114" s="839"/>
      <c r="AK114" s="840">
        <v>99593</v>
      </c>
      <c r="AL114" s="838"/>
      <c r="AM114" s="838"/>
      <c r="AN114" s="838"/>
      <c r="AO114" s="839"/>
      <c r="AP114" s="885">
        <v>1.1000000000000001</v>
      </c>
      <c r="AQ114" s="886"/>
      <c r="AR114" s="886"/>
      <c r="AS114" s="886"/>
      <c r="AT114" s="887"/>
      <c r="AU114" s="997"/>
      <c r="AV114" s="998"/>
      <c r="AW114" s="998"/>
      <c r="AX114" s="998"/>
      <c r="AY114" s="998"/>
      <c r="AZ114" s="873" t="s">
        <v>436</v>
      </c>
      <c r="BA114" s="808"/>
      <c r="BB114" s="808"/>
      <c r="BC114" s="808"/>
      <c r="BD114" s="808"/>
      <c r="BE114" s="808"/>
      <c r="BF114" s="808"/>
      <c r="BG114" s="808"/>
      <c r="BH114" s="808"/>
      <c r="BI114" s="808"/>
      <c r="BJ114" s="808"/>
      <c r="BK114" s="808"/>
      <c r="BL114" s="808"/>
      <c r="BM114" s="808"/>
      <c r="BN114" s="808"/>
      <c r="BO114" s="808"/>
      <c r="BP114" s="809"/>
      <c r="BQ114" s="874">
        <v>435668</v>
      </c>
      <c r="BR114" s="875"/>
      <c r="BS114" s="875"/>
      <c r="BT114" s="875"/>
      <c r="BU114" s="875"/>
      <c r="BV114" s="875">
        <v>420321</v>
      </c>
      <c r="BW114" s="875"/>
      <c r="BX114" s="875"/>
      <c r="BY114" s="875"/>
      <c r="BZ114" s="875"/>
      <c r="CA114" s="875">
        <v>423986</v>
      </c>
      <c r="CB114" s="875"/>
      <c r="CC114" s="875"/>
      <c r="CD114" s="875"/>
      <c r="CE114" s="875"/>
      <c r="CF114" s="936">
        <v>4.8</v>
      </c>
      <c r="CG114" s="937"/>
      <c r="CH114" s="937"/>
      <c r="CI114" s="937"/>
      <c r="CJ114" s="937"/>
      <c r="CK114" s="992"/>
      <c r="CL114" s="879"/>
      <c r="CM114" s="882" t="s">
        <v>437</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120</v>
      </c>
      <c r="DH114" s="838"/>
      <c r="DI114" s="838"/>
      <c r="DJ114" s="838"/>
      <c r="DK114" s="839"/>
      <c r="DL114" s="840" t="s">
        <v>120</v>
      </c>
      <c r="DM114" s="838"/>
      <c r="DN114" s="838"/>
      <c r="DO114" s="838"/>
      <c r="DP114" s="839"/>
      <c r="DQ114" s="840" t="s">
        <v>120</v>
      </c>
      <c r="DR114" s="838"/>
      <c r="DS114" s="838"/>
      <c r="DT114" s="838"/>
      <c r="DU114" s="839"/>
      <c r="DV114" s="885" t="s">
        <v>120</v>
      </c>
      <c r="DW114" s="886"/>
      <c r="DX114" s="886"/>
      <c r="DY114" s="886"/>
      <c r="DZ114" s="887"/>
    </row>
    <row r="115" spans="1:130" s="226" customFormat="1" ht="26.25" customHeight="1">
      <c r="A115" s="979"/>
      <c r="B115" s="980"/>
      <c r="C115" s="808" t="s">
        <v>438</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60</v>
      </c>
      <c r="AB115" s="984"/>
      <c r="AC115" s="984"/>
      <c r="AD115" s="984"/>
      <c r="AE115" s="985"/>
      <c r="AF115" s="986">
        <v>156895</v>
      </c>
      <c r="AG115" s="984"/>
      <c r="AH115" s="984"/>
      <c r="AI115" s="984"/>
      <c r="AJ115" s="985"/>
      <c r="AK115" s="986">
        <v>101773</v>
      </c>
      <c r="AL115" s="984"/>
      <c r="AM115" s="984"/>
      <c r="AN115" s="984"/>
      <c r="AO115" s="985"/>
      <c r="AP115" s="987">
        <v>1.2</v>
      </c>
      <c r="AQ115" s="988"/>
      <c r="AR115" s="988"/>
      <c r="AS115" s="988"/>
      <c r="AT115" s="989"/>
      <c r="AU115" s="997"/>
      <c r="AV115" s="998"/>
      <c r="AW115" s="998"/>
      <c r="AX115" s="998"/>
      <c r="AY115" s="998"/>
      <c r="AZ115" s="873" t="s">
        <v>439</v>
      </c>
      <c r="BA115" s="808"/>
      <c r="BB115" s="808"/>
      <c r="BC115" s="808"/>
      <c r="BD115" s="808"/>
      <c r="BE115" s="808"/>
      <c r="BF115" s="808"/>
      <c r="BG115" s="808"/>
      <c r="BH115" s="808"/>
      <c r="BI115" s="808"/>
      <c r="BJ115" s="808"/>
      <c r="BK115" s="808"/>
      <c r="BL115" s="808"/>
      <c r="BM115" s="808"/>
      <c r="BN115" s="808"/>
      <c r="BO115" s="808"/>
      <c r="BP115" s="809"/>
      <c r="BQ115" s="874" t="s">
        <v>378</v>
      </c>
      <c r="BR115" s="875"/>
      <c r="BS115" s="875"/>
      <c r="BT115" s="875"/>
      <c r="BU115" s="875"/>
      <c r="BV115" s="875" t="s">
        <v>120</v>
      </c>
      <c r="BW115" s="875"/>
      <c r="BX115" s="875"/>
      <c r="BY115" s="875"/>
      <c r="BZ115" s="875"/>
      <c r="CA115" s="875" t="s">
        <v>378</v>
      </c>
      <c r="CB115" s="875"/>
      <c r="CC115" s="875"/>
      <c r="CD115" s="875"/>
      <c r="CE115" s="875"/>
      <c r="CF115" s="936" t="s">
        <v>120</v>
      </c>
      <c r="CG115" s="937"/>
      <c r="CH115" s="937"/>
      <c r="CI115" s="937"/>
      <c r="CJ115" s="937"/>
      <c r="CK115" s="992"/>
      <c r="CL115" s="879"/>
      <c r="CM115" s="873" t="s">
        <v>440</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v>258196</v>
      </c>
      <c r="DH115" s="838"/>
      <c r="DI115" s="838"/>
      <c r="DJ115" s="838"/>
      <c r="DK115" s="839"/>
      <c r="DL115" s="840">
        <v>156832</v>
      </c>
      <c r="DM115" s="838"/>
      <c r="DN115" s="838"/>
      <c r="DO115" s="838"/>
      <c r="DP115" s="839"/>
      <c r="DQ115" s="840">
        <v>79474</v>
      </c>
      <c r="DR115" s="838"/>
      <c r="DS115" s="838"/>
      <c r="DT115" s="838"/>
      <c r="DU115" s="839"/>
      <c r="DV115" s="885">
        <v>0.9</v>
      </c>
      <c r="DW115" s="886"/>
      <c r="DX115" s="886"/>
      <c r="DY115" s="886"/>
      <c r="DZ115" s="887"/>
    </row>
    <row r="116" spans="1:130" s="226" customFormat="1" ht="26.25" customHeight="1">
      <c r="A116" s="981"/>
      <c r="B116" s="982"/>
      <c r="C116" s="941" t="s">
        <v>441</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120</v>
      </c>
      <c r="AB116" s="838"/>
      <c r="AC116" s="838"/>
      <c r="AD116" s="838"/>
      <c r="AE116" s="839"/>
      <c r="AF116" s="840" t="s">
        <v>120</v>
      </c>
      <c r="AG116" s="838"/>
      <c r="AH116" s="838"/>
      <c r="AI116" s="838"/>
      <c r="AJ116" s="839"/>
      <c r="AK116" s="840" t="s">
        <v>120</v>
      </c>
      <c r="AL116" s="838"/>
      <c r="AM116" s="838"/>
      <c r="AN116" s="838"/>
      <c r="AO116" s="839"/>
      <c r="AP116" s="885" t="s">
        <v>120</v>
      </c>
      <c r="AQ116" s="886"/>
      <c r="AR116" s="886"/>
      <c r="AS116" s="886"/>
      <c r="AT116" s="887"/>
      <c r="AU116" s="997"/>
      <c r="AV116" s="998"/>
      <c r="AW116" s="998"/>
      <c r="AX116" s="998"/>
      <c r="AY116" s="998"/>
      <c r="AZ116" s="924" t="s">
        <v>442</v>
      </c>
      <c r="BA116" s="925"/>
      <c r="BB116" s="925"/>
      <c r="BC116" s="925"/>
      <c r="BD116" s="925"/>
      <c r="BE116" s="925"/>
      <c r="BF116" s="925"/>
      <c r="BG116" s="925"/>
      <c r="BH116" s="925"/>
      <c r="BI116" s="925"/>
      <c r="BJ116" s="925"/>
      <c r="BK116" s="925"/>
      <c r="BL116" s="925"/>
      <c r="BM116" s="925"/>
      <c r="BN116" s="925"/>
      <c r="BO116" s="925"/>
      <c r="BP116" s="926"/>
      <c r="BQ116" s="874" t="s">
        <v>378</v>
      </c>
      <c r="BR116" s="875"/>
      <c r="BS116" s="875"/>
      <c r="BT116" s="875"/>
      <c r="BU116" s="875"/>
      <c r="BV116" s="875" t="s">
        <v>378</v>
      </c>
      <c r="BW116" s="875"/>
      <c r="BX116" s="875"/>
      <c r="BY116" s="875"/>
      <c r="BZ116" s="875"/>
      <c r="CA116" s="875" t="s">
        <v>378</v>
      </c>
      <c r="CB116" s="875"/>
      <c r="CC116" s="875"/>
      <c r="CD116" s="875"/>
      <c r="CE116" s="875"/>
      <c r="CF116" s="936" t="s">
        <v>120</v>
      </c>
      <c r="CG116" s="937"/>
      <c r="CH116" s="937"/>
      <c r="CI116" s="937"/>
      <c r="CJ116" s="937"/>
      <c r="CK116" s="992"/>
      <c r="CL116" s="879"/>
      <c r="CM116" s="882" t="s">
        <v>443</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120</v>
      </c>
      <c r="DH116" s="838"/>
      <c r="DI116" s="838"/>
      <c r="DJ116" s="838"/>
      <c r="DK116" s="839"/>
      <c r="DL116" s="840" t="s">
        <v>378</v>
      </c>
      <c r="DM116" s="838"/>
      <c r="DN116" s="838"/>
      <c r="DO116" s="838"/>
      <c r="DP116" s="839"/>
      <c r="DQ116" s="840" t="s">
        <v>378</v>
      </c>
      <c r="DR116" s="838"/>
      <c r="DS116" s="838"/>
      <c r="DT116" s="838"/>
      <c r="DU116" s="839"/>
      <c r="DV116" s="885" t="s">
        <v>120</v>
      </c>
      <c r="DW116" s="886"/>
      <c r="DX116" s="886"/>
      <c r="DY116" s="886"/>
      <c r="DZ116" s="887"/>
    </row>
    <row r="117" spans="1:130" s="226" customFormat="1" ht="26.25" customHeight="1">
      <c r="A117" s="962" t="s">
        <v>177</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444</v>
      </c>
      <c r="Z117" s="964"/>
      <c r="AA117" s="969">
        <v>1691245</v>
      </c>
      <c r="AB117" s="970"/>
      <c r="AC117" s="970"/>
      <c r="AD117" s="970"/>
      <c r="AE117" s="971"/>
      <c r="AF117" s="972">
        <v>1938274</v>
      </c>
      <c r="AG117" s="970"/>
      <c r="AH117" s="970"/>
      <c r="AI117" s="970"/>
      <c r="AJ117" s="971"/>
      <c r="AK117" s="972">
        <v>1867643</v>
      </c>
      <c r="AL117" s="970"/>
      <c r="AM117" s="970"/>
      <c r="AN117" s="970"/>
      <c r="AO117" s="971"/>
      <c r="AP117" s="973"/>
      <c r="AQ117" s="974"/>
      <c r="AR117" s="974"/>
      <c r="AS117" s="974"/>
      <c r="AT117" s="975"/>
      <c r="AU117" s="997"/>
      <c r="AV117" s="998"/>
      <c r="AW117" s="998"/>
      <c r="AX117" s="998"/>
      <c r="AY117" s="998"/>
      <c r="AZ117" s="924" t="s">
        <v>445</v>
      </c>
      <c r="BA117" s="925"/>
      <c r="BB117" s="925"/>
      <c r="BC117" s="925"/>
      <c r="BD117" s="925"/>
      <c r="BE117" s="925"/>
      <c r="BF117" s="925"/>
      <c r="BG117" s="925"/>
      <c r="BH117" s="925"/>
      <c r="BI117" s="925"/>
      <c r="BJ117" s="925"/>
      <c r="BK117" s="925"/>
      <c r="BL117" s="925"/>
      <c r="BM117" s="925"/>
      <c r="BN117" s="925"/>
      <c r="BO117" s="925"/>
      <c r="BP117" s="926"/>
      <c r="BQ117" s="874" t="s">
        <v>120</v>
      </c>
      <c r="BR117" s="875"/>
      <c r="BS117" s="875"/>
      <c r="BT117" s="875"/>
      <c r="BU117" s="875"/>
      <c r="BV117" s="875" t="s">
        <v>120</v>
      </c>
      <c r="BW117" s="875"/>
      <c r="BX117" s="875"/>
      <c r="BY117" s="875"/>
      <c r="BZ117" s="875"/>
      <c r="CA117" s="875" t="s">
        <v>378</v>
      </c>
      <c r="CB117" s="875"/>
      <c r="CC117" s="875"/>
      <c r="CD117" s="875"/>
      <c r="CE117" s="875"/>
      <c r="CF117" s="936" t="s">
        <v>120</v>
      </c>
      <c r="CG117" s="937"/>
      <c r="CH117" s="937"/>
      <c r="CI117" s="937"/>
      <c r="CJ117" s="937"/>
      <c r="CK117" s="992"/>
      <c r="CL117" s="879"/>
      <c r="CM117" s="882" t="s">
        <v>446</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120</v>
      </c>
      <c r="DH117" s="838"/>
      <c r="DI117" s="838"/>
      <c r="DJ117" s="838"/>
      <c r="DK117" s="839"/>
      <c r="DL117" s="840" t="s">
        <v>120</v>
      </c>
      <c r="DM117" s="838"/>
      <c r="DN117" s="838"/>
      <c r="DO117" s="838"/>
      <c r="DP117" s="839"/>
      <c r="DQ117" s="840" t="s">
        <v>120</v>
      </c>
      <c r="DR117" s="838"/>
      <c r="DS117" s="838"/>
      <c r="DT117" s="838"/>
      <c r="DU117" s="839"/>
      <c r="DV117" s="885" t="s">
        <v>120</v>
      </c>
      <c r="DW117" s="886"/>
      <c r="DX117" s="886"/>
      <c r="DY117" s="886"/>
      <c r="DZ117" s="887"/>
    </row>
    <row r="118" spans="1:130" s="226" customFormat="1" ht="26.25" customHeight="1">
      <c r="A118" s="962" t="s">
        <v>420</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418</v>
      </c>
      <c r="AB118" s="963"/>
      <c r="AC118" s="963"/>
      <c r="AD118" s="963"/>
      <c r="AE118" s="964"/>
      <c r="AF118" s="965" t="s">
        <v>295</v>
      </c>
      <c r="AG118" s="963"/>
      <c r="AH118" s="963"/>
      <c r="AI118" s="963"/>
      <c r="AJ118" s="964"/>
      <c r="AK118" s="965" t="s">
        <v>294</v>
      </c>
      <c r="AL118" s="963"/>
      <c r="AM118" s="963"/>
      <c r="AN118" s="963"/>
      <c r="AO118" s="964"/>
      <c r="AP118" s="966" t="s">
        <v>419</v>
      </c>
      <c r="AQ118" s="967"/>
      <c r="AR118" s="967"/>
      <c r="AS118" s="967"/>
      <c r="AT118" s="968"/>
      <c r="AU118" s="997"/>
      <c r="AV118" s="998"/>
      <c r="AW118" s="998"/>
      <c r="AX118" s="998"/>
      <c r="AY118" s="998"/>
      <c r="AZ118" s="940" t="s">
        <v>447</v>
      </c>
      <c r="BA118" s="941"/>
      <c r="BB118" s="941"/>
      <c r="BC118" s="941"/>
      <c r="BD118" s="941"/>
      <c r="BE118" s="941"/>
      <c r="BF118" s="941"/>
      <c r="BG118" s="941"/>
      <c r="BH118" s="941"/>
      <c r="BI118" s="941"/>
      <c r="BJ118" s="941"/>
      <c r="BK118" s="941"/>
      <c r="BL118" s="941"/>
      <c r="BM118" s="941"/>
      <c r="BN118" s="941"/>
      <c r="BO118" s="941"/>
      <c r="BP118" s="942"/>
      <c r="BQ118" s="943" t="s">
        <v>120</v>
      </c>
      <c r="BR118" s="906"/>
      <c r="BS118" s="906"/>
      <c r="BT118" s="906"/>
      <c r="BU118" s="906"/>
      <c r="BV118" s="906" t="s">
        <v>378</v>
      </c>
      <c r="BW118" s="906"/>
      <c r="BX118" s="906"/>
      <c r="BY118" s="906"/>
      <c r="BZ118" s="906"/>
      <c r="CA118" s="906" t="s">
        <v>378</v>
      </c>
      <c r="CB118" s="906"/>
      <c r="CC118" s="906"/>
      <c r="CD118" s="906"/>
      <c r="CE118" s="906"/>
      <c r="CF118" s="936" t="s">
        <v>120</v>
      </c>
      <c r="CG118" s="937"/>
      <c r="CH118" s="937"/>
      <c r="CI118" s="937"/>
      <c r="CJ118" s="937"/>
      <c r="CK118" s="992"/>
      <c r="CL118" s="879"/>
      <c r="CM118" s="882" t="s">
        <v>448</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120</v>
      </c>
      <c r="DH118" s="838"/>
      <c r="DI118" s="838"/>
      <c r="DJ118" s="838"/>
      <c r="DK118" s="839"/>
      <c r="DL118" s="840" t="s">
        <v>120</v>
      </c>
      <c r="DM118" s="838"/>
      <c r="DN118" s="838"/>
      <c r="DO118" s="838"/>
      <c r="DP118" s="839"/>
      <c r="DQ118" s="840" t="s">
        <v>120</v>
      </c>
      <c r="DR118" s="838"/>
      <c r="DS118" s="838"/>
      <c r="DT118" s="838"/>
      <c r="DU118" s="839"/>
      <c r="DV118" s="885" t="s">
        <v>120</v>
      </c>
      <c r="DW118" s="886"/>
      <c r="DX118" s="886"/>
      <c r="DY118" s="886"/>
      <c r="DZ118" s="887"/>
    </row>
    <row r="119" spans="1:130" s="226" customFormat="1" ht="26.25" customHeight="1">
      <c r="A119" s="876" t="s">
        <v>423</v>
      </c>
      <c r="B119" s="877"/>
      <c r="C119" s="952" t="s">
        <v>424</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378</v>
      </c>
      <c r="AB119" s="956"/>
      <c r="AC119" s="956"/>
      <c r="AD119" s="956"/>
      <c r="AE119" s="957"/>
      <c r="AF119" s="958" t="s">
        <v>378</v>
      </c>
      <c r="AG119" s="956"/>
      <c r="AH119" s="956"/>
      <c r="AI119" s="956"/>
      <c r="AJ119" s="957"/>
      <c r="AK119" s="958" t="s">
        <v>120</v>
      </c>
      <c r="AL119" s="956"/>
      <c r="AM119" s="956"/>
      <c r="AN119" s="956"/>
      <c r="AO119" s="957"/>
      <c r="AP119" s="959" t="s">
        <v>378</v>
      </c>
      <c r="AQ119" s="960"/>
      <c r="AR119" s="960"/>
      <c r="AS119" s="960"/>
      <c r="AT119" s="961"/>
      <c r="AU119" s="999"/>
      <c r="AV119" s="1000"/>
      <c r="AW119" s="1000"/>
      <c r="AX119" s="1000"/>
      <c r="AY119" s="1000"/>
      <c r="AZ119" s="257" t="s">
        <v>177</v>
      </c>
      <c r="BA119" s="257"/>
      <c r="BB119" s="257"/>
      <c r="BC119" s="257"/>
      <c r="BD119" s="257"/>
      <c r="BE119" s="257"/>
      <c r="BF119" s="257"/>
      <c r="BG119" s="257"/>
      <c r="BH119" s="257"/>
      <c r="BI119" s="257"/>
      <c r="BJ119" s="257"/>
      <c r="BK119" s="257"/>
      <c r="BL119" s="257"/>
      <c r="BM119" s="257"/>
      <c r="BN119" s="257"/>
      <c r="BO119" s="938" t="s">
        <v>449</v>
      </c>
      <c r="BP119" s="939"/>
      <c r="BQ119" s="943">
        <v>16661859</v>
      </c>
      <c r="BR119" s="906"/>
      <c r="BS119" s="906"/>
      <c r="BT119" s="906"/>
      <c r="BU119" s="906"/>
      <c r="BV119" s="906">
        <v>16609959</v>
      </c>
      <c r="BW119" s="906"/>
      <c r="BX119" s="906"/>
      <c r="BY119" s="906"/>
      <c r="BZ119" s="906"/>
      <c r="CA119" s="906">
        <v>16644370</v>
      </c>
      <c r="CB119" s="906"/>
      <c r="CC119" s="906"/>
      <c r="CD119" s="906"/>
      <c r="CE119" s="906"/>
      <c r="CF119" s="804"/>
      <c r="CG119" s="805"/>
      <c r="CH119" s="805"/>
      <c r="CI119" s="805"/>
      <c r="CJ119" s="895"/>
      <c r="CK119" s="993"/>
      <c r="CL119" s="881"/>
      <c r="CM119" s="899" t="s">
        <v>450</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120</v>
      </c>
      <c r="DH119" s="821"/>
      <c r="DI119" s="821"/>
      <c r="DJ119" s="821"/>
      <c r="DK119" s="822"/>
      <c r="DL119" s="823" t="s">
        <v>120</v>
      </c>
      <c r="DM119" s="821"/>
      <c r="DN119" s="821"/>
      <c r="DO119" s="821"/>
      <c r="DP119" s="822"/>
      <c r="DQ119" s="823" t="s">
        <v>120</v>
      </c>
      <c r="DR119" s="821"/>
      <c r="DS119" s="821"/>
      <c r="DT119" s="821"/>
      <c r="DU119" s="822"/>
      <c r="DV119" s="909" t="s">
        <v>120</v>
      </c>
      <c r="DW119" s="910"/>
      <c r="DX119" s="910"/>
      <c r="DY119" s="910"/>
      <c r="DZ119" s="911"/>
    </row>
    <row r="120" spans="1:130" s="226" customFormat="1" ht="26.25" customHeight="1">
      <c r="A120" s="878"/>
      <c r="B120" s="879"/>
      <c r="C120" s="882" t="s">
        <v>427</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120</v>
      </c>
      <c r="AB120" s="838"/>
      <c r="AC120" s="838"/>
      <c r="AD120" s="838"/>
      <c r="AE120" s="839"/>
      <c r="AF120" s="840" t="s">
        <v>120</v>
      </c>
      <c r="AG120" s="838"/>
      <c r="AH120" s="838"/>
      <c r="AI120" s="838"/>
      <c r="AJ120" s="839"/>
      <c r="AK120" s="840" t="s">
        <v>120</v>
      </c>
      <c r="AL120" s="838"/>
      <c r="AM120" s="838"/>
      <c r="AN120" s="838"/>
      <c r="AO120" s="839"/>
      <c r="AP120" s="885" t="s">
        <v>120</v>
      </c>
      <c r="AQ120" s="886"/>
      <c r="AR120" s="886"/>
      <c r="AS120" s="886"/>
      <c r="AT120" s="887"/>
      <c r="AU120" s="944" t="s">
        <v>451</v>
      </c>
      <c r="AV120" s="945"/>
      <c r="AW120" s="945"/>
      <c r="AX120" s="945"/>
      <c r="AY120" s="946"/>
      <c r="AZ120" s="921" t="s">
        <v>452</v>
      </c>
      <c r="BA120" s="866"/>
      <c r="BB120" s="866"/>
      <c r="BC120" s="866"/>
      <c r="BD120" s="866"/>
      <c r="BE120" s="866"/>
      <c r="BF120" s="866"/>
      <c r="BG120" s="866"/>
      <c r="BH120" s="866"/>
      <c r="BI120" s="866"/>
      <c r="BJ120" s="866"/>
      <c r="BK120" s="866"/>
      <c r="BL120" s="866"/>
      <c r="BM120" s="866"/>
      <c r="BN120" s="866"/>
      <c r="BO120" s="866"/>
      <c r="BP120" s="867"/>
      <c r="BQ120" s="922">
        <v>3082935</v>
      </c>
      <c r="BR120" s="903"/>
      <c r="BS120" s="903"/>
      <c r="BT120" s="903"/>
      <c r="BU120" s="903"/>
      <c r="BV120" s="903">
        <v>3035399</v>
      </c>
      <c r="BW120" s="903"/>
      <c r="BX120" s="903"/>
      <c r="BY120" s="903"/>
      <c r="BZ120" s="903"/>
      <c r="CA120" s="903">
        <v>2806118</v>
      </c>
      <c r="CB120" s="903"/>
      <c r="CC120" s="903"/>
      <c r="CD120" s="903"/>
      <c r="CE120" s="903"/>
      <c r="CF120" s="927">
        <v>32</v>
      </c>
      <c r="CG120" s="928"/>
      <c r="CH120" s="928"/>
      <c r="CI120" s="928"/>
      <c r="CJ120" s="928"/>
      <c r="CK120" s="929" t="s">
        <v>453</v>
      </c>
      <c r="CL120" s="913"/>
      <c r="CM120" s="913"/>
      <c r="CN120" s="913"/>
      <c r="CO120" s="914"/>
      <c r="CP120" s="933" t="s">
        <v>454</v>
      </c>
      <c r="CQ120" s="934"/>
      <c r="CR120" s="934"/>
      <c r="CS120" s="934"/>
      <c r="CT120" s="934"/>
      <c r="CU120" s="934"/>
      <c r="CV120" s="934"/>
      <c r="CW120" s="934"/>
      <c r="CX120" s="934"/>
      <c r="CY120" s="934"/>
      <c r="CZ120" s="934"/>
      <c r="DA120" s="934"/>
      <c r="DB120" s="934"/>
      <c r="DC120" s="934"/>
      <c r="DD120" s="934"/>
      <c r="DE120" s="934"/>
      <c r="DF120" s="935"/>
      <c r="DG120" s="922">
        <v>3378940</v>
      </c>
      <c r="DH120" s="903"/>
      <c r="DI120" s="903"/>
      <c r="DJ120" s="903"/>
      <c r="DK120" s="903"/>
      <c r="DL120" s="903">
        <v>3279760</v>
      </c>
      <c r="DM120" s="903"/>
      <c r="DN120" s="903"/>
      <c r="DO120" s="903"/>
      <c r="DP120" s="903"/>
      <c r="DQ120" s="903">
        <v>3041446</v>
      </c>
      <c r="DR120" s="903"/>
      <c r="DS120" s="903"/>
      <c r="DT120" s="903"/>
      <c r="DU120" s="903"/>
      <c r="DV120" s="904">
        <v>34.700000000000003</v>
      </c>
      <c r="DW120" s="904"/>
      <c r="DX120" s="904"/>
      <c r="DY120" s="904"/>
      <c r="DZ120" s="905"/>
    </row>
    <row r="121" spans="1:130" s="226" customFormat="1" ht="26.25" customHeight="1">
      <c r="A121" s="878"/>
      <c r="B121" s="879"/>
      <c r="C121" s="924" t="s">
        <v>455</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378</v>
      </c>
      <c r="AB121" s="838"/>
      <c r="AC121" s="838"/>
      <c r="AD121" s="838"/>
      <c r="AE121" s="839"/>
      <c r="AF121" s="840" t="s">
        <v>120</v>
      </c>
      <c r="AG121" s="838"/>
      <c r="AH121" s="838"/>
      <c r="AI121" s="838"/>
      <c r="AJ121" s="839"/>
      <c r="AK121" s="840" t="s">
        <v>120</v>
      </c>
      <c r="AL121" s="838"/>
      <c r="AM121" s="838"/>
      <c r="AN121" s="838"/>
      <c r="AO121" s="839"/>
      <c r="AP121" s="885" t="s">
        <v>378</v>
      </c>
      <c r="AQ121" s="886"/>
      <c r="AR121" s="886"/>
      <c r="AS121" s="886"/>
      <c r="AT121" s="887"/>
      <c r="AU121" s="947"/>
      <c r="AV121" s="948"/>
      <c r="AW121" s="948"/>
      <c r="AX121" s="948"/>
      <c r="AY121" s="949"/>
      <c r="AZ121" s="873" t="s">
        <v>456</v>
      </c>
      <c r="BA121" s="808"/>
      <c r="BB121" s="808"/>
      <c r="BC121" s="808"/>
      <c r="BD121" s="808"/>
      <c r="BE121" s="808"/>
      <c r="BF121" s="808"/>
      <c r="BG121" s="808"/>
      <c r="BH121" s="808"/>
      <c r="BI121" s="808"/>
      <c r="BJ121" s="808"/>
      <c r="BK121" s="808"/>
      <c r="BL121" s="808"/>
      <c r="BM121" s="808"/>
      <c r="BN121" s="808"/>
      <c r="BO121" s="808"/>
      <c r="BP121" s="809"/>
      <c r="BQ121" s="874">
        <v>823466</v>
      </c>
      <c r="BR121" s="875"/>
      <c r="BS121" s="875"/>
      <c r="BT121" s="875"/>
      <c r="BU121" s="875"/>
      <c r="BV121" s="875">
        <v>658234</v>
      </c>
      <c r="BW121" s="875"/>
      <c r="BX121" s="875"/>
      <c r="BY121" s="875"/>
      <c r="BZ121" s="875"/>
      <c r="CA121" s="875">
        <v>603410</v>
      </c>
      <c r="CB121" s="875"/>
      <c r="CC121" s="875"/>
      <c r="CD121" s="875"/>
      <c r="CE121" s="875"/>
      <c r="CF121" s="936">
        <v>6.9</v>
      </c>
      <c r="CG121" s="937"/>
      <c r="CH121" s="937"/>
      <c r="CI121" s="937"/>
      <c r="CJ121" s="937"/>
      <c r="CK121" s="930"/>
      <c r="CL121" s="916"/>
      <c r="CM121" s="916"/>
      <c r="CN121" s="916"/>
      <c r="CO121" s="917"/>
      <c r="CP121" s="896" t="s">
        <v>396</v>
      </c>
      <c r="CQ121" s="897"/>
      <c r="CR121" s="897"/>
      <c r="CS121" s="897"/>
      <c r="CT121" s="897"/>
      <c r="CU121" s="897"/>
      <c r="CV121" s="897"/>
      <c r="CW121" s="897"/>
      <c r="CX121" s="897"/>
      <c r="CY121" s="897"/>
      <c r="CZ121" s="897"/>
      <c r="DA121" s="897"/>
      <c r="DB121" s="897"/>
      <c r="DC121" s="897"/>
      <c r="DD121" s="897"/>
      <c r="DE121" s="897"/>
      <c r="DF121" s="898"/>
      <c r="DG121" s="874">
        <v>459007</v>
      </c>
      <c r="DH121" s="875"/>
      <c r="DI121" s="875"/>
      <c r="DJ121" s="875"/>
      <c r="DK121" s="875"/>
      <c r="DL121" s="875">
        <v>455250</v>
      </c>
      <c r="DM121" s="875"/>
      <c r="DN121" s="875"/>
      <c r="DO121" s="875"/>
      <c r="DP121" s="875"/>
      <c r="DQ121" s="875">
        <v>462982</v>
      </c>
      <c r="DR121" s="875"/>
      <c r="DS121" s="875"/>
      <c r="DT121" s="875"/>
      <c r="DU121" s="875"/>
      <c r="DV121" s="852">
        <v>5.3</v>
      </c>
      <c r="DW121" s="852"/>
      <c r="DX121" s="852"/>
      <c r="DY121" s="852"/>
      <c r="DZ121" s="853"/>
    </row>
    <row r="122" spans="1:130" s="226" customFormat="1" ht="26.25" customHeight="1">
      <c r="A122" s="878"/>
      <c r="B122" s="879"/>
      <c r="C122" s="882" t="s">
        <v>437</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120</v>
      </c>
      <c r="AB122" s="838"/>
      <c r="AC122" s="838"/>
      <c r="AD122" s="838"/>
      <c r="AE122" s="839"/>
      <c r="AF122" s="840" t="s">
        <v>120</v>
      </c>
      <c r="AG122" s="838"/>
      <c r="AH122" s="838"/>
      <c r="AI122" s="838"/>
      <c r="AJ122" s="839"/>
      <c r="AK122" s="840" t="s">
        <v>120</v>
      </c>
      <c r="AL122" s="838"/>
      <c r="AM122" s="838"/>
      <c r="AN122" s="838"/>
      <c r="AO122" s="839"/>
      <c r="AP122" s="885" t="s">
        <v>120</v>
      </c>
      <c r="AQ122" s="886"/>
      <c r="AR122" s="886"/>
      <c r="AS122" s="886"/>
      <c r="AT122" s="887"/>
      <c r="AU122" s="947"/>
      <c r="AV122" s="948"/>
      <c r="AW122" s="948"/>
      <c r="AX122" s="948"/>
      <c r="AY122" s="949"/>
      <c r="AZ122" s="940" t="s">
        <v>457</v>
      </c>
      <c r="BA122" s="941"/>
      <c r="BB122" s="941"/>
      <c r="BC122" s="941"/>
      <c r="BD122" s="941"/>
      <c r="BE122" s="941"/>
      <c r="BF122" s="941"/>
      <c r="BG122" s="941"/>
      <c r="BH122" s="941"/>
      <c r="BI122" s="941"/>
      <c r="BJ122" s="941"/>
      <c r="BK122" s="941"/>
      <c r="BL122" s="941"/>
      <c r="BM122" s="941"/>
      <c r="BN122" s="941"/>
      <c r="BO122" s="941"/>
      <c r="BP122" s="942"/>
      <c r="BQ122" s="943">
        <v>13389698</v>
      </c>
      <c r="BR122" s="906"/>
      <c r="BS122" s="906"/>
      <c r="BT122" s="906"/>
      <c r="BU122" s="906"/>
      <c r="BV122" s="906">
        <v>13450062</v>
      </c>
      <c r="BW122" s="906"/>
      <c r="BX122" s="906"/>
      <c r="BY122" s="906"/>
      <c r="BZ122" s="906"/>
      <c r="CA122" s="906">
        <v>13307223</v>
      </c>
      <c r="CB122" s="906"/>
      <c r="CC122" s="906"/>
      <c r="CD122" s="906"/>
      <c r="CE122" s="906"/>
      <c r="CF122" s="907">
        <v>151.80000000000001</v>
      </c>
      <c r="CG122" s="908"/>
      <c r="CH122" s="908"/>
      <c r="CI122" s="908"/>
      <c r="CJ122" s="908"/>
      <c r="CK122" s="930"/>
      <c r="CL122" s="916"/>
      <c r="CM122" s="916"/>
      <c r="CN122" s="916"/>
      <c r="CO122" s="917"/>
      <c r="CP122" s="896" t="s">
        <v>458</v>
      </c>
      <c r="CQ122" s="897"/>
      <c r="CR122" s="897"/>
      <c r="CS122" s="897"/>
      <c r="CT122" s="897"/>
      <c r="CU122" s="897"/>
      <c r="CV122" s="897"/>
      <c r="CW122" s="897"/>
      <c r="CX122" s="897"/>
      <c r="CY122" s="897"/>
      <c r="CZ122" s="897"/>
      <c r="DA122" s="897"/>
      <c r="DB122" s="897"/>
      <c r="DC122" s="897"/>
      <c r="DD122" s="897"/>
      <c r="DE122" s="897"/>
      <c r="DF122" s="898"/>
      <c r="DG122" s="874">
        <v>2020</v>
      </c>
      <c r="DH122" s="875"/>
      <c r="DI122" s="875"/>
      <c r="DJ122" s="875"/>
      <c r="DK122" s="875"/>
      <c r="DL122" s="875">
        <v>3761</v>
      </c>
      <c r="DM122" s="875"/>
      <c r="DN122" s="875"/>
      <c r="DO122" s="875"/>
      <c r="DP122" s="875"/>
      <c r="DQ122" s="875">
        <v>1737</v>
      </c>
      <c r="DR122" s="875"/>
      <c r="DS122" s="875"/>
      <c r="DT122" s="875"/>
      <c r="DU122" s="875"/>
      <c r="DV122" s="852">
        <v>0</v>
      </c>
      <c r="DW122" s="852"/>
      <c r="DX122" s="852"/>
      <c r="DY122" s="852"/>
      <c r="DZ122" s="853"/>
    </row>
    <row r="123" spans="1:130" s="226" customFormat="1" ht="26.25" customHeight="1">
      <c r="A123" s="878"/>
      <c r="B123" s="879"/>
      <c r="C123" s="882" t="s">
        <v>443</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120</v>
      </c>
      <c r="AB123" s="838"/>
      <c r="AC123" s="838"/>
      <c r="AD123" s="838"/>
      <c r="AE123" s="839"/>
      <c r="AF123" s="840" t="s">
        <v>378</v>
      </c>
      <c r="AG123" s="838"/>
      <c r="AH123" s="838"/>
      <c r="AI123" s="838"/>
      <c r="AJ123" s="839"/>
      <c r="AK123" s="840" t="s">
        <v>378</v>
      </c>
      <c r="AL123" s="838"/>
      <c r="AM123" s="838"/>
      <c r="AN123" s="838"/>
      <c r="AO123" s="839"/>
      <c r="AP123" s="885" t="s">
        <v>120</v>
      </c>
      <c r="AQ123" s="886"/>
      <c r="AR123" s="886"/>
      <c r="AS123" s="886"/>
      <c r="AT123" s="887"/>
      <c r="AU123" s="950"/>
      <c r="AV123" s="951"/>
      <c r="AW123" s="951"/>
      <c r="AX123" s="951"/>
      <c r="AY123" s="951"/>
      <c r="AZ123" s="257" t="s">
        <v>177</v>
      </c>
      <c r="BA123" s="257"/>
      <c r="BB123" s="257"/>
      <c r="BC123" s="257"/>
      <c r="BD123" s="257"/>
      <c r="BE123" s="257"/>
      <c r="BF123" s="257"/>
      <c r="BG123" s="257"/>
      <c r="BH123" s="257"/>
      <c r="BI123" s="257"/>
      <c r="BJ123" s="257"/>
      <c r="BK123" s="257"/>
      <c r="BL123" s="257"/>
      <c r="BM123" s="257"/>
      <c r="BN123" s="257"/>
      <c r="BO123" s="938" t="s">
        <v>459</v>
      </c>
      <c r="BP123" s="939"/>
      <c r="BQ123" s="893">
        <v>17296099</v>
      </c>
      <c r="BR123" s="894"/>
      <c r="BS123" s="894"/>
      <c r="BT123" s="894"/>
      <c r="BU123" s="894"/>
      <c r="BV123" s="894">
        <v>17143695</v>
      </c>
      <c r="BW123" s="894"/>
      <c r="BX123" s="894"/>
      <c r="BY123" s="894"/>
      <c r="BZ123" s="894"/>
      <c r="CA123" s="894">
        <v>16716751</v>
      </c>
      <c r="CB123" s="894"/>
      <c r="CC123" s="894"/>
      <c r="CD123" s="894"/>
      <c r="CE123" s="894"/>
      <c r="CF123" s="804"/>
      <c r="CG123" s="805"/>
      <c r="CH123" s="805"/>
      <c r="CI123" s="805"/>
      <c r="CJ123" s="895"/>
      <c r="CK123" s="930"/>
      <c r="CL123" s="916"/>
      <c r="CM123" s="916"/>
      <c r="CN123" s="916"/>
      <c r="CO123" s="917"/>
      <c r="CP123" s="896" t="s">
        <v>399</v>
      </c>
      <c r="CQ123" s="897"/>
      <c r="CR123" s="897"/>
      <c r="CS123" s="897"/>
      <c r="CT123" s="897"/>
      <c r="CU123" s="897"/>
      <c r="CV123" s="897"/>
      <c r="CW123" s="897"/>
      <c r="CX123" s="897"/>
      <c r="CY123" s="897"/>
      <c r="CZ123" s="897"/>
      <c r="DA123" s="897"/>
      <c r="DB123" s="897"/>
      <c r="DC123" s="897"/>
      <c r="DD123" s="897"/>
      <c r="DE123" s="897"/>
      <c r="DF123" s="898"/>
      <c r="DG123" s="837" t="s">
        <v>120</v>
      </c>
      <c r="DH123" s="838"/>
      <c r="DI123" s="838"/>
      <c r="DJ123" s="838"/>
      <c r="DK123" s="839"/>
      <c r="DL123" s="840" t="s">
        <v>120</v>
      </c>
      <c r="DM123" s="838"/>
      <c r="DN123" s="838"/>
      <c r="DO123" s="838"/>
      <c r="DP123" s="839"/>
      <c r="DQ123" s="840" t="s">
        <v>378</v>
      </c>
      <c r="DR123" s="838"/>
      <c r="DS123" s="838"/>
      <c r="DT123" s="838"/>
      <c r="DU123" s="839"/>
      <c r="DV123" s="885" t="s">
        <v>378</v>
      </c>
      <c r="DW123" s="886"/>
      <c r="DX123" s="886"/>
      <c r="DY123" s="886"/>
      <c r="DZ123" s="887"/>
    </row>
    <row r="124" spans="1:130" s="226" customFormat="1" ht="26.25" customHeight="1" thickBot="1">
      <c r="A124" s="878"/>
      <c r="B124" s="879"/>
      <c r="C124" s="882" t="s">
        <v>446</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120</v>
      </c>
      <c r="AB124" s="838"/>
      <c r="AC124" s="838"/>
      <c r="AD124" s="838"/>
      <c r="AE124" s="839"/>
      <c r="AF124" s="840">
        <v>156855</v>
      </c>
      <c r="AG124" s="838"/>
      <c r="AH124" s="838"/>
      <c r="AI124" s="838"/>
      <c r="AJ124" s="839"/>
      <c r="AK124" s="840">
        <v>101341</v>
      </c>
      <c r="AL124" s="838"/>
      <c r="AM124" s="838"/>
      <c r="AN124" s="838"/>
      <c r="AO124" s="839"/>
      <c r="AP124" s="885">
        <v>1.2</v>
      </c>
      <c r="AQ124" s="886"/>
      <c r="AR124" s="886"/>
      <c r="AS124" s="886"/>
      <c r="AT124" s="887"/>
      <c r="AU124" s="888" t="s">
        <v>460</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120</v>
      </c>
      <c r="BR124" s="892"/>
      <c r="BS124" s="892"/>
      <c r="BT124" s="892"/>
      <c r="BU124" s="892"/>
      <c r="BV124" s="892" t="s">
        <v>120</v>
      </c>
      <c r="BW124" s="892"/>
      <c r="BX124" s="892"/>
      <c r="BY124" s="892"/>
      <c r="BZ124" s="892"/>
      <c r="CA124" s="892" t="s">
        <v>120</v>
      </c>
      <c r="CB124" s="892"/>
      <c r="CC124" s="892"/>
      <c r="CD124" s="892"/>
      <c r="CE124" s="892"/>
      <c r="CF124" s="782"/>
      <c r="CG124" s="783"/>
      <c r="CH124" s="783"/>
      <c r="CI124" s="783"/>
      <c r="CJ124" s="923"/>
      <c r="CK124" s="931"/>
      <c r="CL124" s="931"/>
      <c r="CM124" s="931"/>
      <c r="CN124" s="931"/>
      <c r="CO124" s="932"/>
      <c r="CP124" s="896" t="s">
        <v>461</v>
      </c>
      <c r="CQ124" s="897"/>
      <c r="CR124" s="897"/>
      <c r="CS124" s="897"/>
      <c r="CT124" s="897"/>
      <c r="CU124" s="897"/>
      <c r="CV124" s="897"/>
      <c r="CW124" s="897"/>
      <c r="CX124" s="897"/>
      <c r="CY124" s="897"/>
      <c r="CZ124" s="897"/>
      <c r="DA124" s="897"/>
      <c r="DB124" s="897"/>
      <c r="DC124" s="897"/>
      <c r="DD124" s="897"/>
      <c r="DE124" s="897"/>
      <c r="DF124" s="898"/>
      <c r="DG124" s="820" t="s">
        <v>378</v>
      </c>
      <c r="DH124" s="821"/>
      <c r="DI124" s="821"/>
      <c r="DJ124" s="821"/>
      <c r="DK124" s="822"/>
      <c r="DL124" s="823" t="s">
        <v>120</v>
      </c>
      <c r="DM124" s="821"/>
      <c r="DN124" s="821"/>
      <c r="DO124" s="821"/>
      <c r="DP124" s="822"/>
      <c r="DQ124" s="823" t="s">
        <v>378</v>
      </c>
      <c r="DR124" s="821"/>
      <c r="DS124" s="821"/>
      <c r="DT124" s="821"/>
      <c r="DU124" s="822"/>
      <c r="DV124" s="909" t="s">
        <v>378</v>
      </c>
      <c r="DW124" s="910"/>
      <c r="DX124" s="910"/>
      <c r="DY124" s="910"/>
      <c r="DZ124" s="911"/>
    </row>
    <row r="125" spans="1:130" s="226" customFormat="1" ht="26.25" customHeight="1">
      <c r="A125" s="878"/>
      <c r="B125" s="879"/>
      <c r="C125" s="882" t="s">
        <v>448</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378</v>
      </c>
      <c r="AB125" s="838"/>
      <c r="AC125" s="838"/>
      <c r="AD125" s="838"/>
      <c r="AE125" s="839"/>
      <c r="AF125" s="840" t="s">
        <v>120</v>
      </c>
      <c r="AG125" s="838"/>
      <c r="AH125" s="838"/>
      <c r="AI125" s="838"/>
      <c r="AJ125" s="839"/>
      <c r="AK125" s="840" t="s">
        <v>120</v>
      </c>
      <c r="AL125" s="838"/>
      <c r="AM125" s="838"/>
      <c r="AN125" s="838"/>
      <c r="AO125" s="839"/>
      <c r="AP125" s="885" t="s">
        <v>120</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462</v>
      </c>
      <c r="CL125" s="913"/>
      <c r="CM125" s="913"/>
      <c r="CN125" s="913"/>
      <c r="CO125" s="914"/>
      <c r="CP125" s="921" t="s">
        <v>463</v>
      </c>
      <c r="CQ125" s="866"/>
      <c r="CR125" s="866"/>
      <c r="CS125" s="866"/>
      <c r="CT125" s="866"/>
      <c r="CU125" s="866"/>
      <c r="CV125" s="866"/>
      <c r="CW125" s="866"/>
      <c r="CX125" s="866"/>
      <c r="CY125" s="866"/>
      <c r="CZ125" s="866"/>
      <c r="DA125" s="866"/>
      <c r="DB125" s="866"/>
      <c r="DC125" s="866"/>
      <c r="DD125" s="866"/>
      <c r="DE125" s="866"/>
      <c r="DF125" s="867"/>
      <c r="DG125" s="922" t="s">
        <v>120</v>
      </c>
      <c r="DH125" s="903"/>
      <c r="DI125" s="903"/>
      <c r="DJ125" s="903"/>
      <c r="DK125" s="903"/>
      <c r="DL125" s="903" t="s">
        <v>378</v>
      </c>
      <c r="DM125" s="903"/>
      <c r="DN125" s="903"/>
      <c r="DO125" s="903"/>
      <c r="DP125" s="903"/>
      <c r="DQ125" s="903" t="s">
        <v>378</v>
      </c>
      <c r="DR125" s="903"/>
      <c r="DS125" s="903"/>
      <c r="DT125" s="903"/>
      <c r="DU125" s="903"/>
      <c r="DV125" s="904" t="s">
        <v>378</v>
      </c>
      <c r="DW125" s="904"/>
      <c r="DX125" s="904"/>
      <c r="DY125" s="904"/>
      <c r="DZ125" s="905"/>
    </row>
    <row r="126" spans="1:130" s="226" customFormat="1" ht="26.25" customHeight="1" thickBot="1">
      <c r="A126" s="878"/>
      <c r="B126" s="879"/>
      <c r="C126" s="882" t="s">
        <v>450</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378</v>
      </c>
      <c r="AB126" s="838"/>
      <c r="AC126" s="838"/>
      <c r="AD126" s="838"/>
      <c r="AE126" s="839"/>
      <c r="AF126" s="840" t="s">
        <v>120</v>
      </c>
      <c r="AG126" s="838"/>
      <c r="AH126" s="838"/>
      <c r="AI126" s="838"/>
      <c r="AJ126" s="839"/>
      <c r="AK126" s="840" t="s">
        <v>120</v>
      </c>
      <c r="AL126" s="838"/>
      <c r="AM126" s="838"/>
      <c r="AN126" s="838"/>
      <c r="AO126" s="839"/>
      <c r="AP126" s="885" t="s">
        <v>378</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464</v>
      </c>
      <c r="CQ126" s="808"/>
      <c r="CR126" s="808"/>
      <c r="CS126" s="808"/>
      <c r="CT126" s="808"/>
      <c r="CU126" s="808"/>
      <c r="CV126" s="808"/>
      <c r="CW126" s="808"/>
      <c r="CX126" s="808"/>
      <c r="CY126" s="808"/>
      <c r="CZ126" s="808"/>
      <c r="DA126" s="808"/>
      <c r="DB126" s="808"/>
      <c r="DC126" s="808"/>
      <c r="DD126" s="808"/>
      <c r="DE126" s="808"/>
      <c r="DF126" s="809"/>
      <c r="DG126" s="874" t="s">
        <v>120</v>
      </c>
      <c r="DH126" s="875"/>
      <c r="DI126" s="875"/>
      <c r="DJ126" s="875"/>
      <c r="DK126" s="875"/>
      <c r="DL126" s="875" t="s">
        <v>120</v>
      </c>
      <c r="DM126" s="875"/>
      <c r="DN126" s="875"/>
      <c r="DO126" s="875"/>
      <c r="DP126" s="875"/>
      <c r="DQ126" s="875" t="s">
        <v>378</v>
      </c>
      <c r="DR126" s="875"/>
      <c r="DS126" s="875"/>
      <c r="DT126" s="875"/>
      <c r="DU126" s="875"/>
      <c r="DV126" s="852" t="s">
        <v>120</v>
      </c>
      <c r="DW126" s="852"/>
      <c r="DX126" s="852"/>
      <c r="DY126" s="852"/>
      <c r="DZ126" s="853"/>
    </row>
    <row r="127" spans="1:130" s="226" customFormat="1" ht="26.25" customHeight="1">
      <c r="A127" s="880"/>
      <c r="B127" s="881"/>
      <c r="C127" s="899" t="s">
        <v>465</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60</v>
      </c>
      <c r="AB127" s="838"/>
      <c r="AC127" s="838"/>
      <c r="AD127" s="838"/>
      <c r="AE127" s="839"/>
      <c r="AF127" s="840">
        <v>40</v>
      </c>
      <c r="AG127" s="838"/>
      <c r="AH127" s="838"/>
      <c r="AI127" s="838"/>
      <c r="AJ127" s="839"/>
      <c r="AK127" s="840">
        <v>432</v>
      </c>
      <c r="AL127" s="838"/>
      <c r="AM127" s="838"/>
      <c r="AN127" s="838"/>
      <c r="AO127" s="839"/>
      <c r="AP127" s="885">
        <v>0</v>
      </c>
      <c r="AQ127" s="886"/>
      <c r="AR127" s="886"/>
      <c r="AS127" s="886"/>
      <c r="AT127" s="887"/>
      <c r="AU127" s="262"/>
      <c r="AV127" s="262"/>
      <c r="AW127" s="262"/>
      <c r="AX127" s="902" t="s">
        <v>466</v>
      </c>
      <c r="AY127" s="870"/>
      <c r="AZ127" s="870"/>
      <c r="BA127" s="870"/>
      <c r="BB127" s="870"/>
      <c r="BC127" s="870"/>
      <c r="BD127" s="870"/>
      <c r="BE127" s="871"/>
      <c r="BF127" s="869" t="s">
        <v>467</v>
      </c>
      <c r="BG127" s="870"/>
      <c r="BH127" s="870"/>
      <c r="BI127" s="870"/>
      <c r="BJ127" s="870"/>
      <c r="BK127" s="870"/>
      <c r="BL127" s="871"/>
      <c r="BM127" s="869" t="s">
        <v>468</v>
      </c>
      <c r="BN127" s="870"/>
      <c r="BO127" s="870"/>
      <c r="BP127" s="870"/>
      <c r="BQ127" s="870"/>
      <c r="BR127" s="870"/>
      <c r="BS127" s="871"/>
      <c r="BT127" s="869" t="s">
        <v>469</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470</v>
      </c>
      <c r="CQ127" s="808"/>
      <c r="CR127" s="808"/>
      <c r="CS127" s="808"/>
      <c r="CT127" s="808"/>
      <c r="CU127" s="808"/>
      <c r="CV127" s="808"/>
      <c r="CW127" s="808"/>
      <c r="CX127" s="808"/>
      <c r="CY127" s="808"/>
      <c r="CZ127" s="808"/>
      <c r="DA127" s="808"/>
      <c r="DB127" s="808"/>
      <c r="DC127" s="808"/>
      <c r="DD127" s="808"/>
      <c r="DE127" s="808"/>
      <c r="DF127" s="809"/>
      <c r="DG127" s="874" t="s">
        <v>120</v>
      </c>
      <c r="DH127" s="875"/>
      <c r="DI127" s="875"/>
      <c r="DJ127" s="875"/>
      <c r="DK127" s="875"/>
      <c r="DL127" s="875" t="s">
        <v>378</v>
      </c>
      <c r="DM127" s="875"/>
      <c r="DN127" s="875"/>
      <c r="DO127" s="875"/>
      <c r="DP127" s="875"/>
      <c r="DQ127" s="875" t="s">
        <v>120</v>
      </c>
      <c r="DR127" s="875"/>
      <c r="DS127" s="875"/>
      <c r="DT127" s="875"/>
      <c r="DU127" s="875"/>
      <c r="DV127" s="852" t="s">
        <v>120</v>
      </c>
      <c r="DW127" s="852"/>
      <c r="DX127" s="852"/>
      <c r="DY127" s="852"/>
      <c r="DZ127" s="853"/>
    </row>
    <row r="128" spans="1:130" s="226" customFormat="1" ht="26.25" customHeight="1" thickBot="1">
      <c r="A128" s="854" t="s">
        <v>471</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472</v>
      </c>
      <c r="X128" s="856"/>
      <c r="Y128" s="856"/>
      <c r="Z128" s="857"/>
      <c r="AA128" s="858">
        <v>102432</v>
      </c>
      <c r="AB128" s="859"/>
      <c r="AC128" s="859"/>
      <c r="AD128" s="859"/>
      <c r="AE128" s="860"/>
      <c r="AF128" s="861">
        <v>85062</v>
      </c>
      <c r="AG128" s="859"/>
      <c r="AH128" s="859"/>
      <c r="AI128" s="859"/>
      <c r="AJ128" s="860"/>
      <c r="AK128" s="861">
        <v>112496</v>
      </c>
      <c r="AL128" s="859"/>
      <c r="AM128" s="859"/>
      <c r="AN128" s="859"/>
      <c r="AO128" s="860"/>
      <c r="AP128" s="862"/>
      <c r="AQ128" s="863"/>
      <c r="AR128" s="863"/>
      <c r="AS128" s="863"/>
      <c r="AT128" s="864"/>
      <c r="AU128" s="262"/>
      <c r="AV128" s="262"/>
      <c r="AW128" s="262"/>
      <c r="AX128" s="865" t="s">
        <v>473</v>
      </c>
      <c r="AY128" s="866"/>
      <c r="AZ128" s="866"/>
      <c r="BA128" s="866"/>
      <c r="BB128" s="866"/>
      <c r="BC128" s="866"/>
      <c r="BD128" s="866"/>
      <c r="BE128" s="867"/>
      <c r="BF128" s="844" t="s">
        <v>120</v>
      </c>
      <c r="BG128" s="845"/>
      <c r="BH128" s="845"/>
      <c r="BI128" s="845"/>
      <c r="BJ128" s="845"/>
      <c r="BK128" s="845"/>
      <c r="BL128" s="868"/>
      <c r="BM128" s="844">
        <v>13.36</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474</v>
      </c>
      <c r="CQ128" s="786"/>
      <c r="CR128" s="786"/>
      <c r="CS128" s="786"/>
      <c r="CT128" s="786"/>
      <c r="CU128" s="786"/>
      <c r="CV128" s="786"/>
      <c r="CW128" s="786"/>
      <c r="CX128" s="786"/>
      <c r="CY128" s="786"/>
      <c r="CZ128" s="786"/>
      <c r="DA128" s="786"/>
      <c r="DB128" s="786"/>
      <c r="DC128" s="786"/>
      <c r="DD128" s="786"/>
      <c r="DE128" s="786"/>
      <c r="DF128" s="787"/>
      <c r="DG128" s="848" t="s">
        <v>120</v>
      </c>
      <c r="DH128" s="849"/>
      <c r="DI128" s="849"/>
      <c r="DJ128" s="849"/>
      <c r="DK128" s="849"/>
      <c r="DL128" s="849" t="s">
        <v>378</v>
      </c>
      <c r="DM128" s="849"/>
      <c r="DN128" s="849"/>
      <c r="DO128" s="849"/>
      <c r="DP128" s="849"/>
      <c r="DQ128" s="849" t="s">
        <v>120</v>
      </c>
      <c r="DR128" s="849"/>
      <c r="DS128" s="849"/>
      <c r="DT128" s="849"/>
      <c r="DU128" s="849"/>
      <c r="DV128" s="850" t="s">
        <v>120</v>
      </c>
      <c r="DW128" s="850"/>
      <c r="DX128" s="850"/>
      <c r="DY128" s="850"/>
      <c r="DZ128" s="851"/>
    </row>
    <row r="129" spans="1:131" s="226" customFormat="1" ht="26.25" customHeight="1">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475</v>
      </c>
      <c r="X129" s="835"/>
      <c r="Y129" s="835"/>
      <c r="Z129" s="836"/>
      <c r="AA129" s="837">
        <v>9486204</v>
      </c>
      <c r="AB129" s="838"/>
      <c r="AC129" s="838"/>
      <c r="AD129" s="838"/>
      <c r="AE129" s="839"/>
      <c r="AF129" s="840">
        <v>9627776</v>
      </c>
      <c r="AG129" s="838"/>
      <c r="AH129" s="838"/>
      <c r="AI129" s="838"/>
      <c r="AJ129" s="839"/>
      <c r="AK129" s="840">
        <v>9846457</v>
      </c>
      <c r="AL129" s="838"/>
      <c r="AM129" s="838"/>
      <c r="AN129" s="838"/>
      <c r="AO129" s="839"/>
      <c r="AP129" s="841"/>
      <c r="AQ129" s="842"/>
      <c r="AR129" s="842"/>
      <c r="AS129" s="842"/>
      <c r="AT129" s="843"/>
      <c r="AU129" s="264"/>
      <c r="AV129" s="264"/>
      <c r="AW129" s="264"/>
      <c r="AX129" s="807" t="s">
        <v>476</v>
      </c>
      <c r="AY129" s="808"/>
      <c r="AZ129" s="808"/>
      <c r="BA129" s="808"/>
      <c r="BB129" s="808"/>
      <c r="BC129" s="808"/>
      <c r="BD129" s="808"/>
      <c r="BE129" s="809"/>
      <c r="BF129" s="827" t="s">
        <v>378</v>
      </c>
      <c r="BG129" s="828"/>
      <c r="BH129" s="828"/>
      <c r="BI129" s="828"/>
      <c r="BJ129" s="828"/>
      <c r="BK129" s="828"/>
      <c r="BL129" s="829"/>
      <c r="BM129" s="827">
        <v>18.36</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477</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478</v>
      </c>
      <c r="X130" s="835"/>
      <c r="Y130" s="835"/>
      <c r="Z130" s="836"/>
      <c r="AA130" s="837">
        <v>1017325</v>
      </c>
      <c r="AB130" s="838"/>
      <c r="AC130" s="838"/>
      <c r="AD130" s="838"/>
      <c r="AE130" s="839"/>
      <c r="AF130" s="840">
        <v>1035955</v>
      </c>
      <c r="AG130" s="838"/>
      <c r="AH130" s="838"/>
      <c r="AI130" s="838"/>
      <c r="AJ130" s="839"/>
      <c r="AK130" s="840">
        <v>1080658</v>
      </c>
      <c r="AL130" s="838"/>
      <c r="AM130" s="838"/>
      <c r="AN130" s="838"/>
      <c r="AO130" s="839"/>
      <c r="AP130" s="841"/>
      <c r="AQ130" s="842"/>
      <c r="AR130" s="842"/>
      <c r="AS130" s="842"/>
      <c r="AT130" s="843"/>
      <c r="AU130" s="264"/>
      <c r="AV130" s="264"/>
      <c r="AW130" s="264"/>
      <c r="AX130" s="807" t="s">
        <v>479</v>
      </c>
      <c r="AY130" s="808"/>
      <c r="AZ130" s="808"/>
      <c r="BA130" s="808"/>
      <c r="BB130" s="808"/>
      <c r="BC130" s="808"/>
      <c r="BD130" s="808"/>
      <c r="BE130" s="809"/>
      <c r="BF130" s="810">
        <v>7.9</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480</v>
      </c>
      <c r="X131" s="818"/>
      <c r="Y131" s="818"/>
      <c r="Z131" s="819"/>
      <c r="AA131" s="820">
        <v>8468879</v>
      </c>
      <c r="AB131" s="821"/>
      <c r="AC131" s="821"/>
      <c r="AD131" s="821"/>
      <c r="AE131" s="822"/>
      <c r="AF131" s="823">
        <v>8591821</v>
      </c>
      <c r="AG131" s="821"/>
      <c r="AH131" s="821"/>
      <c r="AI131" s="821"/>
      <c r="AJ131" s="822"/>
      <c r="AK131" s="823">
        <v>8765799</v>
      </c>
      <c r="AL131" s="821"/>
      <c r="AM131" s="821"/>
      <c r="AN131" s="821"/>
      <c r="AO131" s="822"/>
      <c r="AP131" s="824"/>
      <c r="AQ131" s="825"/>
      <c r="AR131" s="825"/>
      <c r="AS131" s="825"/>
      <c r="AT131" s="826"/>
      <c r="AU131" s="264"/>
      <c r="AV131" s="264"/>
      <c r="AW131" s="264"/>
      <c r="AX131" s="785" t="s">
        <v>481</v>
      </c>
      <c r="AY131" s="786"/>
      <c r="AZ131" s="786"/>
      <c r="BA131" s="786"/>
      <c r="BB131" s="786"/>
      <c r="BC131" s="786"/>
      <c r="BD131" s="786"/>
      <c r="BE131" s="787"/>
      <c r="BF131" s="788" t="s">
        <v>120</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482</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483</v>
      </c>
      <c r="W132" s="798"/>
      <c r="X132" s="798"/>
      <c r="Y132" s="798"/>
      <c r="Z132" s="799"/>
      <c r="AA132" s="800">
        <v>6.7480949959999998</v>
      </c>
      <c r="AB132" s="801"/>
      <c r="AC132" s="801"/>
      <c r="AD132" s="801"/>
      <c r="AE132" s="802"/>
      <c r="AF132" s="803">
        <v>9.5120347600000006</v>
      </c>
      <c r="AG132" s="801"/>
      <c r="AH132" s="801"/>
      <c r="AI132" s="801"/>
      <c r="AJ132" s="802"/>
      <c r="AK132" s="803">
        <v>7.6945524299999999</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484</v>
      </c>
      <c r="W133" s="777"/>
      <c r="X133" s="777"/>
      <c r="Y133" s="777"/>
      <c r="Z133" s="778"/>
      <c r="AA133" s="779">
        <v>6.4</v>
      </c>
      <c r="AB133" s="780"/>
      <c r="AC133" s="780"/>
      <c r="AD133" s="780"/>
      <c r="AE133" s="781"/>
      <c r="AF133" s="779">
        <v>7.5</v>
      </c>
      <c r="AG133" s="780"/>
      <c r="AH133" s="780"/>
      <c r="AI133" s="780"/>
      <c r="AJ133" s="781"/>
      <c r="AK133" s="779">
        <v>7.9</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hGPE0gH38KE/Lw88q7gw0mRxATlJB6tketbD+jNhYMy9Hv7Nz7/vAqhmZZ5RsoSDHj5r13MYjUhVY1XdMGMi8Q==" saltValue="VrTalwMsYtqeUUgBMsQ0o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election activeCell="CI73" sqref="CI73"/>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485</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EsRee+dv4b52onFgFh9NSkbpD9SHlirx1FyP2b+puDZzglK0X3vb6GRa4Uiz9WEe+yZU4rKqroRpZw639NI6nA==" saltValue="EUAuD6PN47kw81iEL2suc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LLwBZve9k/sED1twcMVHM3m4lnILLr5lC1qILH9xXPqUPaaBW46Wn5RO7vEB+i0aORLuOqkXWvP+f/2nGblnRw==" saltValue="A6v3c1BblrMSrIKAGL8Gp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486</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487</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488</v>
      </c>
      <c r="AP7" s="283"/>
      <c r="AQ7" s="284" t="s">
        <v>489</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490</v>
      </c>
      <c r="AQ8" s="290" t="s">
        <v>491</v>
      </c>
      <c r="AR8" s="291" t="s">
        <v>492</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493</v>
      </c>
      <c r="AL9" s="1207"/>
      <c r="AM9" s="1207"/>
      <c r="AN9" s="1208"/>
      <c r="AO9" s="292">
        <v>2467425</v>
      </c>
      <c r="AP9" s="292">
        <v>46964</v>
      </c>
      <c r="AQ9" s="293">
        <v>57316</v>
      </c>
      <c r="AR9" s="294">
        <v>-18.100000000000001</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494</v>
      </c>
      <c r="AL10" s="1207"/>
      <c r="AM10" s="1207"/>
      <c r="AN10" s="1208"/>
      <c r="AO10" s="295">
        <v>201358</v>
      </c>
      <c r="AP10" s="295">
        <v>3833</v>
      </c>
      <c r="AQ10" s="296">
        <v>3762</v>
      </c>
      <c r="AR10" s="297">
        <v>1.9</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495</v>
      </c>
      <c r="AL11" s="1207"/>
      <c r="AM11" s="1207"/>
      <c r="AN11" s="1208"/>
      <c r="AO11" s="295">
        <v>693394</v>
      </c>
      <c r="AP11" s="295">
        <v>13198</v>
      </c>
      <c r="AQ11" s="296">
        <v>6408</v>
      </c>
      <c r="AR11" s="297">
        <v>106</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496</v>
      </c>
      <c r="AL12" s="1207"/>
      <c r="AM12" s="1207"/>
      <c r="AN12" s="1208"/>
      <c r="AO12" s="295">
        <v>1037</v>
      </c>
      <c r="AP12" s="295">
        <v>20</v>
      </c>
      <c r="AQ12" s="296">
        <v>891</v>
      </c>
      <c r="AR12" s="297">
        <v>-97.8</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497</v>
      </c>
      <c r="AL13" s="1207"/>
      <c r="AM13" s="1207"/>
      <c r="AN13" s="1208"/>
      <c r="AO13" s="295" t="s">
        <v>498</v>
      </c>
      <c r="AP13" s="295" t="s">
        <v>498</v>
      </c>
      <c r="AQ13" s="296">
        <v>1</v>
      </c>
      <c r="AR13" s="297" t="s">
        <v>498</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499</v>
      </c>
      <c r="AL14" s="1207"/>
      <c r="AM14" s="1207"/>
      <c r="AN14" s="1208"/>
      <c r="AO14" s="295">
        <v>175600</v>
      </c>
      <c r="AP14" s="295">
        <v>3342</v>
      </c>
      <c r="AQ14" s="296">
        <v>2694</v>
      </c>
      <c r="AR14" s="297">
        <v>24.1</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500</v>
      </c>
      <c r="AL15" s="1207"/>
      <c r="AM15" s="1207"/>
      <c r="AN15" s="1208"/>
      <c r="AO15" s="295">
        <v>74270</v>
      </c>
      <c r="AP15" s="295">
        <v>1414</v>
      </c>
      <c r="AQ15" s="296">
        <v>1362</v>
      </c>
      <c r="AR15" s="297">
        <v>3.8</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501</v>
      </c>
      <c r="AL16" s="1210"/>
      <c r="AM16" s="1210"/>
      <c r="AN16" s="1211"/>
      <c r="AO16" s="295">
        <v>-201672</v>
      </c>
      <c r="AP16" s="295">
        <v>-3839</v>
      </c>
      <c r="AQ16" s="296">
        <v>-4530</v>
      </c>
      <c r="AR16" s="297">
        <v>-15.3</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177</v>
      </c>
      <c r="AL17" s="1210"/>
      <c r="AM17" s="1210"/>
      <c r="AN17" s="1211"/>
      <c r="AO17" s="295">
        <v>3411412</v>
      </c>
      <c r="AP17" s="295">
        <v>64931</v>
      </c>
      <c r="AQ17" s="296">
        <v>67903</v>
      </c>
      <c r="AR17" s="297">
        <v>-4.4000000000000004</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502</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503</v>
      </c>
      <c r="AP20" s="303" t="s">
        <v>504</v>
      </c>
      <c r="AQ20" s="304" t="s">
        <v>505</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506</v>
      </c>
      <c r="AL21" s="1204"/>
      <c r="AM21" s="1204"/>
      <c r="AN21" s="1205"/>
      <c r="AO21" s="307">
        <v>5.96</v>
      </c>
      <c r="AP21" s="308">
        <v>6.2</v>
      </c>
      <c r="AQ21" s="309">
        <v>-0.24</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507</v>
      </c>
      <c r="AL22" s="1204"/>
      <c r="AM22" s="1204"/>
      <c r="AN22" s="1205"/>
      <c r="AO22" s="312">
        <v>97.5</v>
      </c>
      <c r="AP22" s="313">
        <v>98.7</v>
      </c>
      <c r="AQ22" s="314">
        <v>-1.2</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508</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509</v>
      </c>
      <c r="AO27" s="273"/>
      <c r="AP27" s="273"/>
      <c r="AQ27" s="273"/>
      <c r="AR27" s="273"/>
      <c r="AS27" s="273"/>
      <c r="AT27" s="273"/>
    </row>
    <row r="28" spans="1:46" ht="17.25">
      <c r="A28" s="274" t="s">
        <v>510</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511</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488</v>
      </c>
      <c r="AP30" s="283"/>
      <c r="AQ30" s="284" t="s">
        <v>489</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490</v>
      </c>
      <c r="AQ31" s="290" t="s">
        <v>491</v>
      </c>
      <c r="AR31" s="291" t="s">
        <v>492</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512</v>
      </c>
      <c r="AL32" s="1195"/>
      <c r="AM32" s="1195"/>
      <c r="AN32" s="1196"/>
      <c r="AO32" s="322">
        <v>1329350</v>
      </c>
      <c r="AP32" s="322">
        <v>25302</v>
      </c>
      <c r="AQ32" s="323">
        <v>34720</v>
      </c>
      <c r="AR32" s="324">
        <v>-27.1</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513</v>
      </c>
      <c r="AL33" s="1195"/>
      <c r="AM33" s="1195"/>
      <c r="AN33" s="1196"/>
      <c r="AO33" s="322" t="s">
        <v>498</v>
      </c>
      <c r="AP33" s="322" t="s">
        <v>498</v>
      </c>
      <c r="AQ33" s="323">
        <v>1</v>
      </c>
      <c r="AR33" s="324" t="s">
        <v>498</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514</v>
      </c>
      <c r="AL34" s="1195"/>
      <c r="AM34" s="1195"/>
      <c r="AN34" s="1196"/>
      <c r="AO34" s="322" t="s">
        <v>498</v>
      </c>
      <c r="AP34" s="322" t="s">
        <v>498</v>
      </c>
      <c r="AQ34" s="323">
        <v>22</v>
      </c>
      <c r="AR34" s="324" t="s">
        <v>498</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515</v>
      </c>
      <c r="AL35" s="1195"/>
      <c r="AM35" s="1195"/>
      <c r="AN35" s="1196"/>
      <c r="AO35" s="322">
        <v>336927</v>
      </c>
      <c r="AP35" s="322">
        <v>6413</v>
      </c>
      <c r="AQ35" s="323">
        <v>9232</v>
      </c>
      <c r="AR35" s="324">
        <v>-30.5</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516</v>
      </c>
      <c r="AL36" s="1195"/>
      <c r="AM36" s="1195"/>
      <c r="AN36" s="1196"/>
      <c r="AO36" s="322">
        <v>99593</v>
      </c>
      <c r="AP36" s="322">
        <v>1896</v>
      </c>
      <c r="AQ36" s="323">
        <v>2017</v>
      </c>
      <c r="AR36" s="324">
        <v>-6</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517</v>
      </c>
      <c r="AL37" s="1195"/>
      <c r="AM37" s="1195"/>
      <c r="AN37" s="1196"/>
      <c r="AO37" s="322">
        <v>101773</v>
      </c>
      <c r="AP37" s="322">
        <v>1937</v>
      </c>
      <c r="AQ37" s="323">
        <v>1146</v>
      </c>
      <c r="AR37" s="324">
        <v>69</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518</v>
      </c>
      <c r="AL38" s="1198"/>
      <c r="AM38" s="1198"/>
      <c r="AN38" s="1199"/>
      <c r="AO38" s="325" t="s">
        <v>498</v>
      </c>
      <c r="AP38" s="325" t="s">
        <v>498</v>
      </c>
      <c r="AQ38" s="326">
        <v>1</v>
      </c>
      <c r="AR38" s="314" t="s">
        <v>498</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519</v>
      </c>
      <c r="AL39" s="1198"/>
      <c r="AM39" s="1198"/>
      <c r="AN39" s="1199"/>
      <c r="AO39" s="322">
        <v>-112496</v>
      </c>
      <c r="AP39" s="322">
        <v>-2141</v>
      </c>
      <c r="AQ39" s="323">
        <v>-6713</v>
      </c>
      <c r="AR39" s="324">
        <v>-68.099999999999994</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520</v>
      </c>
      <c r="AL40" s="1195"/>
      <c r="AM40" s="1195"/>
      <c r="AN40" s="1196"/>
      <c r="AO40" s="322">
        <v>-1080658</v>
      </c>
      <c r="AP40" s="322">
        <v>-20569</v>
      </c>
      <c r="AQ40" s="323">
        <v>-28519</v>
      </c>
      <c r="AR40" s="324">
        <v>-27.9</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289</v>
      </c>
      <c r="AL41" s="1201"/>
      <c r="AM41" s="1201"/>
      <c r="AN41" s="1202"/>
      <c r="AO41" s="322">
        <v>674489</v>
      </c>
      <c r="AP41" s="322">
        <v>12838</v>
      </c>
      <c r="AQ41" s="323">
        <v>11906</v>
      </c>
      <c r="AR41" s="324">
        <v>7.8</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521</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523</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488</v>
      </c>
      <c r="AN49" s="1189" t="s">
        <v>524</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525</v>
      </c>
      <c r="AO50" s="339" t="s">
        <v>526</v>
      </c>
      <c r="AP50" s="340" t="s">
        <v>527</v>
      </c>
      <c r="AQ50" s="341" t="s">
        <v>528</v>
      </c>
      <c r="AR50" s="342" t="s">
        <v>529</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530</v>
      </c>
      <c r="AL51" s="335"/>
      <c r="AM51" s="343">
        <v>1030926</v>
      </c>
      <c r="AN51" s="344">
        <v>20109</v>
      </c>
      <c r="AO51" s="345">
        <v>-29.6</v>
      </c>
      <c r="AP51" s="346">
        <v>63956</v>
      </c>
      <c r="AQ51" s="347">
        <v>25.7</v>
      </c>
      <c r="AR51" s="348">
        <v>-55.3</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531</v>
      </c>
      <c r="AM52" s="351">
        <v>803308</v>
      </c>
      <c r="AN52" s="352">
        <v>15669</v>
      </c>
      <c r="AO52" s="353">
        <v>-21.4</v>
      </c>
      <c r="AP52" s="354">
        <v>29239</v>
      </c>
      <c r="AQ52" s="355">
        <v>8.8000000000000007</v>
      </c>
      <c r="AR52" s="356">
        <v>-30.2</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532</v>
      </c>
      <c r="AL53" s="335"/>
      <c r="AM53" s="343">
        <v>1157764</v>
      </c>
      <c r="AN53" s="344">
        <v>22399</v>
      </c>
      <c r="AO53" s="345">
        <v>11.4</v>
      </c>
      <c r="AP53" s="346">
        <v>66255</v>
      </c>
      <c r="AQ53" s="347">
        <v>3.6</v>
      </c>
      <c r="AR53" s="348">
        <v>7.8</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531</v>
      </c>
      <c r="AM54" s="351">
        <v>696440</v>
      </c>
      <c r="AN54" s="352">
        <v>13474</v>
      </c>
      <c r="AO54" s="353">
        <v>-14</v>
      </c>
      <c r="AP54" s="354">
        <v>31822</v>
      </c>
      <c r="AQ54" s="355">
        <v>8.8000000000000007</v>
      </c>
      <c r="AR54" s="356">
        <v>-22.8</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533</v>
      </c>
      <c r="AL55" s="335"/>
      <c r="AM55" s="343">
        <v>1225944</v>
      </c>
      <c r="AN55" s="344">
        <v>23560</v>
      </c>
      <c r="AO55" s="345">
        <v>5.2</v>
      </c>
      <c r="AP55" s="346">
        <v>47278</v>
      </c>
      <c r="AQ55" s="347">
        <v>-28.6</v>
      </c>
      <c r="AR55" s="348">
        <v>33.799999999999997</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531</v>
      </c>
      <c r="AM56" s="351">
        <v>811295</v>
      </c>
      <c r="AN56" s="352">
        <v>15591</v>
      </c>
      <c r="AO56" s="353">
        <v>15.7</v>
      </c>
      <c r="AP56" s="354">
        <v>24096</v>
      </c>
      <c r="AQ56" s="355">
        <v>-24.3</v>
      </c>
      <c r="AR56" s="356">
        <v>40</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534</v>
      </c>
      <c r="AL57" s="335"/>
      <c r="AM57" s="343">
        <v>1756001</v>
      </c>
      <c r="AN57" s="344">
        <v>33603</v>
      </c>
      <c r="AO57" s="345">
        <v>42.6</v>
      </c>
      <c r="AP57" s="346">
        <v>44504</v>
      </c>
      <c r="AQ57" s="347">
        <v>-5.9</v>
      </c>
      <c r="AR57" s="348">
        <v>48.5</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531</v>
      </c>
      <c r="AM58" s="351">
        <v>1338398</v>
      </c>
      <c r="AN58" s="352">
        <v>25612</v>
      </c>
      <c r="AO58" s="353">
        <v>64.3</v>
      </c>
      <c r="AP58" s="354">
        <v>25876</v>
      </c>
      <c r="AQ58" s="355">
        <v>7.4</v>
      </c>
      <c r="AR58" s="356">
        <v>56.9</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535</v>
      </c>
      <c r="AL59" s="335"/>
      <c r="AM59" s="343">
        <v>2083350</v>
      </c>
      <c r="AN59" s="344">
        <v>39653</v>
      </c>
      <c r="AO59" s="345">
        <v>18</v>
      </c>
      <c r="AP59" s="346">
        <v>47820</v>
      </c>
      <c r="AQ59" s="347">
        <v>7.5</v>
      </c>
      <c r="AR59" s="348">
        <v>10.5</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531</v>
      </c>
      <c r="AM60" s="351">
        <v>1779956</v>
      </c>
      <c r="AN60" s="352">
        <v>33879</v>
      </c>
      <c r="AO60" s="353">
        <v>32.299999999999997</v>
      </c>
      <c r="AP60" s="354">
        <v>25855</v>
      </c>
      <c r="AQ60" s="355">
        <v>-0.1</v>
      </c>
      <c r="AR60" s="356">
        <v>32.4</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536</v>
      </c>
      <c r="AL61" s="357"/>
      <c r="AM61" s="358">
        <v>1450797</v>
      </c>
      <c r="AN61" s="359">
        <v>27865</v>
      </c>
      <c r="AO61" s="360">
        <v>9.5</v>
      </c>
      <c r="AP61" s="361">
        <v>53963</v>
      </c>
      <c r="AQ61" s="362">
        <v>0.5</v>
      </c>
      <c r="AR61" s="348">
        <v>9</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531</v>
      </c>
      <c r="AM62" s="351">
        <v>1085879</v>
      </c>
      <c r="AN62" s="352">
        <v>20845</v>
      </c>
      <c r="AO62" s="353">
        <v>15.4</v>
      </c>
      <c r="AP62" s="354">
        <v>27378</v>
      </c>
      <c r="AQ62" s="355">
        <v>0.1</v>
      </c>
      <c r="AR62" s="356">
        <v>15.3</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HeETiSik4C9xRsKxjGvuE98W1/BrnE9amwQJAPaw7BrVYo2ubXBTwkubwC6Zbu+3nBc2mcZVG8quOFF6nRHB1w==" saltValue="Ist0Sr9ythnRPWoxuX+2n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election activeCell="AE23" sqref="AE23"/>
    </sheetView>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538</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gFT8peMDQ6mX8GWEiMuU2n4LQijeGJ0T6wQoZrx21zYhf7eEUZccYj+VpCxH7d103o74ijvgq4utgri0hXpQbg==" saltValue="A8Mov4WelT+FjIkB9gnWn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election activeCell="AE81" sqref="AE81"/>
    </sheetView>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539</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EYnODfGo84C8/X6quxL/PasKL56MIr+ucOE1KUJSq3TrWxFJUDJ4iEt0DrOVSzFq/ZXf5eV1F2R9/9kij66W2w==" saltValue="lzi587AQ+FlikU5lB8hKg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540</v>
      </c>
      <c r="G46" s="8" t="s">
        <v>541</v>
      </c>
      <c r="H46" s="8" t="s">
        <v>542</v>
      </c>
      <c r="I46" s="8" t="s">
        <v>543</v>
      </c>
      <c r="J46" s="9" t="s">
        <v>544</v>
      </c>
    </row>
    <row r="47" spans="2:10" ht="57.75" customHeight="1">
      <c r="B47" s="10"/>
      <c r="C47" s="1212" t="s">
        <v>3</v>
      </c>
      <c r="D47" s="1212"/>
      <c r="E47" s="1213"/>
      <c r="F47" s="11">
        <v>11.45</v>
      </c>
      <c r="G47" s="12">
        <v>11.54</v>
      </c>
      <c r="H47" s="12">
        <v>11.09</v>
      </c>
      <c r="I47" s="12">
        <v>10.94</v>
      </c>
      <c r="J47" s="13">
        <v>10.26</v>
      </c>
    </row>
    <row r="48" spans="2:10" ht="57.75" customHeight="1">
      <c r="B48" s="14"/>
      <c r="C48" s="1214" t="s">
        <v>4</v>
      </c>
      <c r="D48" s="1214"/>
      <c r="E48" s="1215"/>
      <c r="F48" s="15">
        <v>5.88</v>
      </c>
      <c r="G48" s="16">
        <v>4.55</v>
      </c>
      <c r="H48" s="16">
        <v>5.92</v>
      </c>
      <c r="I48" s="16">
        <v>5.79</v>
      </c>
      <c r="J48" s="17">
        <v>6.35</v>
      </c>
    </row>
    <row r="49" spans="2:10" ht="57.75" customHeight="1" thickBot="1">
      <c r="B49" s="18"/>
      <c r="C49" s="1216" t="s">
        <v>5</v>
      </c>
      <c r="D49" s="1216"/>
      <c r="E49" s="1217"/>
      <c r="F49" s="19">
        <v>0.19</v>
      </c>
      <c r="G49" s="20" t="s">
        <v>545</v>
      </c>
      <c r="H49" s="20">
        <v>1.2</v>
      </c>
      <c r="I49" s="20" t="s">
        <v>546</v>
      </c>
      <c r="J49" s="21">
        <v>0.25</v>
      </c>
    </row>
    <row r="50" spans="2:10" ht="13.5" customHeight="1"/>
    <row r="51" spans="2:10" ht="13.5" hidden="1" customHeight="1"/>
    <row r="52" spans="2:10" ht="13.5" hidden="1" customHeight="1"/>
    <row r="53" spans="2:10" ht="13.5" hidden="1" customHeight="1"/>
  </sheetData>
  <sheetProtection algorithmName="SHA-512" hashValue="hvCF2FKsCMeK2uGQeIo4cX7go9kSVjtrfIXxezp7ooqyY/HV9QxnmdJcnnfh/QlnmFen+b+xGqDP4Ru/pt3ukg==" saltValue="gUMVqPWz+RgqVSR0T1nKs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540</v>
      </c>
      <c r="G33" s="29" t="s">
        <v>541</v>
      </c>
      <c r="H33" s="29" t="s">
        <v>542</v>
      </c>
      <c r="I33" s="29" t="s">
        <v>543</v>
      </c>
      <c r="J33" s="30" t="s">
        <v>544</v>
      </c>
      <c r="K33" s="22"/>
      <c r="L33" s="22"/>
      <c r="M33" s="22"/>
      <c r="N33" s="22"/>
      <c r="O33" s="22"/>
      <c r="P33" s="22"/>
    </row>
    <row r="34" spans="1:16" ht="39" customHeight="1">
      <c r="A34" s="22"/>
      <c r="B34" s="31"/>
      <c r="C34" s="1224" t="s">
        <v>547</v>
      </c>
      <c r="D34" s="1224"/>
      <c r="E34" s="1225"/>
      <c r="F34" s="32">
        <v>15.75</v>
      </c>
      <c r="G34" s="33">
        <v>13.73</v>
      </c>
      <c r="H34" s="33">
        <v>13.34</v>
      </c>
      <c r="I34" s="33">
        <v>11.42</v>
      </c>
      <c r="J34" s="34">
        <v>11.62</v>
      </c>
      <c r="K34" s="22"/>
      <c r="L34" s="22"/>
      <c r="M34" s="22"/>
      <c r="N34" s="22"/>
      <c r="O34" s="22"/>
      <c r="P34" s="22"/>
    </row>
    <row r="35" spans="1:16" ht="39" customHeight="1">
      <c r="A35" s="22"/>
      <c r="B35" s="35"/>
      <c r="C35" s="1218" t="s">
        <v>548</v>
      </c>
      <c r="D35" s="1219"/>
      <c r="E35" s="1220"/>
      <c r="F35" s="36">
        <v>5.88</v>
      </c>
      <c r="G35" s="37">
        <v>4.6900000000000004</v>
      </c>
      <c r="H35" s="37">
        <v>5.68</v>
      </c>
      <c r="I35" s="37">
        <v>5.55</v>
      </c>
      <c r="J35" s="38">
        <v>6.2</v>
      </c>
      <c r="K35" s="22"/>
      <c r="L35" s="22"/>
      <c r="M35" s="22"/>
      <c r="N35" s="22"/>
      <c r="O35" s="22"/>
      <c r="P35" s="22"/>
    </row>
    <row r="36" spans="1:16" ht="39" customHeight="1">
      <c r="A36" s="22"/>
      <c r="B36" s="35"/>
      <c r="C36" s="1218" t="s">
        <v>549</v>
      </c>
      <c r="D36" s="1219"/>
      <c r="E36" s="1220"/>
      <c r="F36" s="36">
        <v>2.27</v>
      </c>
      <c r="G36" s="37">
        <v>3.81</v>
      </c>
      <c r="H36" s="37">
        <v>2.4500000000000002</v>
      </c>
      <c r="I36" s="37">
        <v>2.77</v>
      </c>
      <c r="J36" s="38">
        <v>4.29</v>
      </c>
      <c r="K36" s="22"/>
      <c r="L36" s="22"/>
      <c r="M36" s="22"/>
      <c r="N36" s="22"/>
      <c r="O36" s="22"/>
      <c r="P36" s="22"/>
    </row>
    <row r="37" spans="1:16" ht="39" customHeight="1">
      <c r="A37" s="22"/>
      <c r="B37" s="35"/>
      <c r="C37" s="1218" t="s">
        <v>550</v>
      </c>
      <c r="D37" s="1219"/>
      <c r="E37" s="1220"/>
      <c r="F37" s="36">
        <v>0.76</v>
      </c>
      <c r="G37" s="37">
        <v>0.64</v>
      </c>
      <c r="H37" s="37">
        <v>1.1499999999999999</v>
      </c>
      <c r="I37" s="37">
        <v>2.5</v>
      </c>
      <c r="J37" s="38">
        <v>1.45</v>
      </c>
      <c r="K37" s="22"/>
      <c r="L37" s="22"/>
      <c r="M37" s="22"/>
      <c r="N37" s="22"/>
      <c r="O37" s="22"/>
      <c r="P37" s="22"/>
    </row>
    <row r="38" spans="1:16" ht="39" customHeight="1">
      <c r="A38" s="22"/>
      <c r="B38" s="35"/>
      <c r="C38" s="1218" t="s">
        <v>551</v>
      </c>
      <c r="D38" s="1219"/>
      <c r="E38" s="1220"/>
      <c r="F38" s="36">
        <v>0.24</v>
      </c>
      <c r="G38" s="37">
        <v>0.31</v>
      </c>
      <c r="H38" s="37">
        <v>0.32</v>
      </c>
      <c r="I38" s="37">
        <v>0.19</v>
      </c>
      <c r="J38" s="38">
        <v>0.28000000000000003</v>
      </c>
      <c r="K38" s="22"/>
      <c r="L38" s="22"/>
      <c r="M38" s="22"/>
      <c r="N38" s="22"/>
      <c r="O38" s="22"/>
      <c r="P38" s="22"/>
    </row>
    <row r="39" spans="1:16" ht="39" customHeight="1">
      <c r="A39" s="22"/>
      <c r="B39" s="35"/>
      <c r="C39" s="1218" t="s">
        <v>552</v>
      </c>
      <c r="D39" s="1219"/>
      <c r="E39" s="1220"/>
      <c r="F39" s="36">
        <v>0.08</v>
      </c>
      <c r="G39" s="37">
        <v>0.04</v>
      </c>
      <c r="H39" s="37">
        <v>0.03</v>
      </c>
      <c r="I39" s="37">
        <v>0.06</v>
      </c>
      <c r="J39" s="38">
        <v>7.0000000000000007E-2</v>
      </c>
      <c r="K39" s="22"/>
      <c r="L39" s="22"/>
      <c r="M39" s="22"/>
      <c r="N39" s="22"/>
      <c r="O39" s="22"/>
      <c r="P39" s="22"/>
    </row>
    <row r="40" spans="1:16" ht="39" customHeight="1">
      <c r="A40" s="22"/>
      <c r="B40" s="35"/>
      <c r="C40" s="1218" t="s">
        <v>553</v>
      </c>
      <c r="D40" s="1219"/>
      <c r="E40" s="1220"/>
      <c r="F40" s="36">
        <v>0.93</v>
      </c>
      <c r="G40" s="37">
        <v>0.63</v>
      </c>
      <c r="H40" s="37">
        <v>0.31</v>
      </c>
      <c r="I40" s="37">
        <v>0.13</v>
      </c>
      <c r="J40" s="38">
        <v>7.0000000000000007E-2</v>
      </c>
      <c r="K40" s="22"/>
      <c r="L40" s="22"/>
      <c r="M40" s="22"/>
      <c r="N40" s="22"/>
      <c r="O40" s="22"/>
      <c r="P40" s="22"/>
    </row>
    <row r="41" spans="1:16" ht="39" customHeight="1">
      <c r="A41" s="22"/>
      <c r="B41" s="35"/>
      <c r="C41" s="1218" t="s">
        <v>554</v>
      </c>
      <c r="D41" s="1219"/>
      <c r="E41" s="1220"/>
      <c r="F41" s="36">
        <v>0.02</v>
      </c>
      <c r="G41" s="37">
        <v>0.03</v>
      </c>
      <c r="H41" s="37">
        <v>0.02</v>
      </c>
      <c r="I41" s="37">
        <v>0.04</v>
      </c>
      <c r="J41" s="38">
        <v>0.03</v>
      </c>
      <c r="K41" s="22"/>
      <c r="L41" s="22"/>
      <c r="M41" s="22"/>
      <c r="N41" s="22"/>
      <c r="O41" s="22"/>
      <c r="P41" s="22"/>
    </row>
    <row r="42" spans="1:16" ht="39" customHeight="1">
      <c r="A42" s="22"/>
      <c r="B42" s="39"/>
      <c r="C42" s="1218" t="s">
        <v>555</v>
      </c>
      <c r="D42" s="1219"/>
      <c r="E42" s="1220"/>
      <c r="F42" s="36" t="s">
        <v>498</v>
      </c>
      <c r="G42" s="37" t="s">
        <v>498</v>
      </c>
      <c r="H42" s="37" t="s">
        <v>498</v>
      </c>
      <c r="I42" s="37" t="s">
        <v>498</v>
      </c>
      <c r="J42" s="38" t="s">
        <v>498</v>
      </c>
      <c r="K42" s="22"/>
      <c r="L42" s="22"/>
      <c r="M42" s="22"/>
      <c r="N42" s="22"/>
      <c r="O42" s="22"/>
      <c r="P42" s="22"/>
    </row>
    <row r="43" spans="1:16" ht="39" customHeight="1" thickBot="1">
      <c r="A43" s="22"/>
      <c r="B43" s="40"/>
      <c r="C43" s="1221" t="s">
        <v>556</v>
      </c>
      <c r="D43" s="1222"/>
      <c r="E43" s="1223"/>
      <c r="F43" s="41">
        <v>0.24</v>
      </c>
      <c r="G43" s="42">
        <v>0.05</v>
      </c>
      <c r="H43" s="42">
        <v>0.09</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O90hmQA9EdJ9D/B/kRIcH+jTvEiF5OA2c8BUSW01S0UYH5qJqIW7p8GSLyR+gkoazufEgsfbWAfD0+F+jnyksA==" saltValue="/fK4OZPwXc9HGzTEMp6Vs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540</v>
      </c>
      <c r="L44" s="56" t="s">
        <v>541</v>
      </c>
      <c r="M44" s="56" t="s">
        <v>542</v>
      </c>
      <c r="N44" s="56" t="s">
        <v>543</v>
      </c>
      <c r="O44" s="57" t="s">
        <v>544</v>
      </c>
      <c r="P44" s="48"/>
      <c r="Q44" s="48"/>
      <c r="R44" s="48"/>
      <c r="S44" s="48"/>
      <c r="T44" s="48"/>
      <c r="U44" s="48"/>
    </row>
    <row r="45" spans="1:21" ht="30.75" customHeight="1">
      <c r="A45" s="48"/>
      <c r="B45" s="1234" t="s">
        <v>11</v>
      </c>
      <c r="C45" s="1235"/>
      <c r="D45" s="58"/>
      <c r="E45" s="1240" t="s">
        <v>12</v>
      </c>
      <c r="F45" s="1240"/>
      <c r="G45" s="1240"/>
      <c r="H45" s="1240"/>
      <c r="I45" s="1240"/>
      <c r="J45" s="1241"/>
      <c r="K45" s="59">
        <v>1302</v>
      </c>
      <c r="L45" s="60">
        <v>1323</v>
      </c>
      <c r="M45" s="60">
        <v>1251</v>
      </c>
      <c r="N45" s="60">
        <v>1343</v>
      </c>
      <c r="O45" s="61">
        <v>1329</v>
      </c>
      <c r="P45" s="48"/>
      <c r="Q45" s="48"/>
      <c r="R45" s="48"/>
      <c r="S45" s="48"/>
      <c r="T45" s="48"/>
      <c r="U45" s="48"/>
    </row>
    <row r="46" spans="1:21" ht="30.75" customHeight="1">
      <c r="A46" s="48"/>
      <c r="B46" s="1236"/>
      <c r="C46" s="1237"/>
      <c r="D46" s="62"/>
      <c r="E46" s="1228" t="s">
        <v>13</v>
      </c>
      <c r="F46" s="1228"/>
      <c r="G46" s="1228"/>
      <c r="H46" s="1228"/>
      <c r="I46" s="1228"/>
      <c r="J46" s="1229"/>
      <c r="K46" s="63" t="s">
        <v>498</v>
      </c>
      <c r="L46" s="64" t="s">
        <v>498</v>
      </c>
      <c r="M46" s="64" t="s">
        <v>498</v>
      </c>
      <c r="N46" s="64" t="s">
        <v>498</v>
      </c>
      <c r="O46" s="65" t="s">
        <v>498</v>
      </c>
      <c r="P46" s="48"/>
      <c r="Q46" s="48"/>
      <c r="R46" s="48"/>
      <c r="S46" s="48"/>
      <c r="T46" s="48"/>
      <c r="U46" s="48"/>
    </row>
    <row r="47" spans="1:21" ht="30.75" customHeight="1">
      <c r="A47" s="48"/>
      <c r="B47" s="1236"/>
      <c r="C47" s="1237"/>
      <c r="D47" s="62"/>
      <c r="E47" s="1228" t="s">
        <v>14</v>
      </c>
      <c r="F47" s="1228"/>
      <c r="G47" s="1228"/>
      <c r="H47" s="1228"/>
      <c r="I47" s="1228"/>
      <c r="J47" s="1229"/>
      <c r="K47" s="63" t="s">
        <v>498</v>
      </c>
      <c r="L47" s="64" t="s">
        <v>498</v>
      </c>
      <c r="M47" s="64" t="s">
        <v>498</v>
      </c>
      <c r="N47" s="64" t="s">
        <v>498</v>
      </c>
      <c r="O47" s="65" t="s">
        <v>498</v>
      </c>
      <c r="P47" s="48"/>
      <c r="Q47" s="48"/>
      <c r="R47" s="48"/>
      <c r="S47" s="48"/>
      <c r="T47" s="48"/>
      <c r="U47" s="48"/>
    </row>
    <row r="48" spans="1:21" ht="30.75" customHeight="1">
      <c r="A48" s="48"/>
      <c r="B48" s="1236"/>
      <c r="C48" s="1237"/>
      <c r="D48" s="62"/>
      <c r="E48" s="1228" t="s">
        <v>15</v>
      </c>
      <c r="F48" s="1228"/>
      <c r="G48" s="1228"/>
      <c r="H48" s="1228"/>
      <c r="I48" s="1228"/>
      <c r="J48" s="1229"/>
      <c r="K48" s="63">
        <v>325</v>
      </c>
      <c r="L48" s="64">
        <v>350</v>
      </c>
      <c r="M48" s="64">
        <v>354</v>
      </c>
      <c r="N48" s="64">
        <v>331</v>
      </c>
      <c r="O48" s="65">
        <v>337</v>
      </c>
      <c r="P48" s="48"/>
      <c r="Q48" s="48"/>
      <c r="R48" s="48"/>
      <c r="S48" s="48"/>
      <c r="T48" s="48"/>
      <c r="U48" s="48"/>
    </row>
    <row r="49" spans="1:21" ht="30.75" customHeight="1">
      <c r="A49" s="48"/>
      <c r="B49" s="1236"/>
      <c r="C49" s="1237"/>
      <c r="D49" s="62"/>
      <c r="E49" s="1228" t="s">
        <v>16</v>
      </c>
      <c r="F49" s="1228"/>
      <c r="G49" s="1228"/>
      <c r="H49" s="1228"/>
      <c r="I49" s="1228"/>
      <c r="J49" s="1229"/>
      <c r="K49" s="63">
        <v>88</v>
      </c>
      <c r="L49" s="64">
        <v>85</v>
      </c>
      <c r="M49" s="64">
        <v>86</v>
      </c>
      <c r="N49" s="64">
        <v>107</v>
      </c>
      <c r="O49" s="65">
        <v>100</v>
      </c>
      <c r="P49" s="48"/>
      <c r="Q49" s="48"/>
      <c r="R49" s="48"/>
      <c r="S49" s="48"/>
      <c r="T49" s="48"/>
      <c r="U49" s="48"/>
    </row>
    <row r="50" spans="1:21" ht="30.75" customHeight="1">
      <c r="A50" s="48"/>
      <c r="B50" s="1236"/>
      <c r="C50" s="1237"/>
      <c r="D50" s="62"/>
      <c r="E50" s="1228" t="s">
        <v>17</v>
      </c>
      <c r="F50" s="1228"/>
      <c r="G50" s="1228"/>
      <c r="H50" s="1228"/>
      <c r="I50" s="1228"/>
      <c r="J50" s="1229"/>
      <c r="K50" s="63">
        <v>0</v>
      </c>
      <c r="L50" s="64">
        <v>17</v>
      </c>
      <c r="M50" s="64">
        <v>0</v>
      </c>
      <c r="N50" s="64">
        <v>157</v>
      </c>
      <c r="O50" s="65">
        <v>102</v>
      </c>
      <c r="P50" s="48"/>
      <c r="Q50" s="48"/>
      <c r="R50" s="48"/>
      <c r="S50" s="48"/>
      <c r="T50" s="48"/>
      <c r="U50" s="48"/>
    </row>
    <row r="51" spans="1:21" ht="30.75" customHeight="1">
      <c r="A51" s="48"/>
      <c r="B51" s="1238"/>
      <c r="C51" s="1239"/>
      <c r="D51" s="66"/>
      <c r="E51" s="1228" t="s">
        <v>18</v>
      </c>
      <c r="F51" s="1228"/>
      <c r="G51" s="1228"/>
      <c r="H51" s="1228"/>
      <c r="I51" s="1228"/>
      <c r="J51" s="1229"/>
      <c r="K51" s="63" t="s">
        <v>498</v>
      </c>
      <c r="L51" s="64" t="s">
        <v>498</v>
      </c>
      <c r="M51" s="64" t="s">
        <v>498</v>
      </c>
      <c r="N51" s="64" t="s">
        <v>498</v>
      </c>
      <c r="O51" s="65" t="s">
        <v>498</v>
      </c>
      <c r="P51" s="48"/>
      <c r="Q51" s="48"/>
      <c r="R51" s="48"/>
      <c r="S51" s="48"/>
      <c r="T51" s="48"/>
      <c r="U51" s="48"/>
    </row>
    <row r="52" spans="1:21" ht="30.75" customHeight="1">
      <c r="A52" s="48"/>
      <c r="B52" s="1226" t="s">
        <v>19</v>
      </c>
      <c r="C52" s="1227"/>
      <c r="D52" s="66"/>
      <c r="E52" s="1228" t="s">
        <v>20</v>
      </c>
      <c r="F52" s="1228"/>
      <c r="G52" s="1228"/>
      <c r="H52" s="1228"/>
      <c r="I52" s="1228"/>
      <c r="J52" s="1229"/>
      <c r="K52" s="63">
        <v>1214</v>
      </c>
      <c r="L52" s="64">
        <v>1254</v>
      </c>
      <c r="M52" s="64">
        <v>1119</v>
      </c>
      <c r="N52" s="64">
        <v>1121</v>
      </c>
      <c r="O52" s="65">
        <v>1193</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501</v>
      </c>
      <c r="L53" s="69">
        <v>521</v>
      </c>
      <c r="M53" s="69">
        <v>572</v>
      </c>
      <c r="N53" s="69">
        <v>817</v>
      </c>
      <c r="O53" s="70">
        <v>675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vQeHwZF0Ki/H0sioxMP23tsVxXVy3fu44JWw2nFQk2waGxpM9eepmC2QGsMikBweBRyH/dRTyWB8jvUT/hj+/Q==" saltValue="e+2otgQ2EoOFCtKf7n1aE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540</v>
      </c>
      <c r="J40" s="79" t="s">
        <v>541</v>
      </c>
      <c r="K40" s="79" t="s">
        <v>542</v>
      </c>
      <c r="L40" s="79" t="s">
        <v>543</v>
      </c>
      <c r="M40" s="80" t="s">
        <v>544</v>
      </c>
    </row>
    <row r="41" spans="2:13" ht="27.75" customHeight="1">
      <c r="B41" s="1254" t="s">
        <v>24</v>
      </c>
      <c r="C41" s="1255"/>
      <c r="D41" s="81"/>
      <c r="E41" s="1256" t="s">
        <v>25</v>
      </c>
      <c r="F41" s="1256"/>
      <c r="G41" s="1256"/>
      <c r="H41" s="1257"/>
      <c r="I41" s="82">
        <v>11788</v>
      </c>
      <c r="J41" s="83">
        <v>11657</v>
      </c>
      <c r="K41" s="83">
        <v>11366</v>
      </c>
      <c r="L41" s="83">
        <v>11372</v>
      </c>
      <c r="M41" s="84">
        <v>11798</v>
      </c>
    </row>
    <row r="42" spans="2:13" ht="27.75" customHeight="1">
      <c r="B42" s="1244"/>
      <c r="C42" s="1245"/>
      <c r="D42" s="85"/>
      <c r="E42" s="1248" t="s">
        <v>26</v>
      </c>
      <c r="F42" s="1248"/>
      <c r="G42" s="1248"/>
      <c r="H42" s="1249"/>
      <c r="I42" s="86">
        <v>116</v>
      </c>
      <c r="J42" s="87">
        <v>183</v>
      </c>
      <c r="K42" s="87">
        <v>258</v>
      </c>
      <c r="L42" s="87">
        <v>157</v>
      </c>
      <c r="M42" s="88">
        <v>79</v>
      </c>
    </row>
    <row r="43" spans="2:13" ht="27.75" customHeight="1">
      <c r="B43" s="1244"/>
      <c r="C43" s="1245"/>
      <c r="D43" s="85"/>
      <c r="E43" s="1248" t="s">
        <v>27</v>
      </c>
      <c r="F43" s="1248"/>
      <c r="G43" s="1248"/>
      <c r="H43" s="1249"/>
      <c r="I43" s="86">
        <v>4484</v>
      </c>
      <c r="J43" s="87">
        <v>4210</v>
      </c>
      <c r="K43" s="87">
        <v>3840</v>
      </c>
      <c r="L43" s="87">
        <v>3739</v>
      </c>
      <c r="M43" s="88">
        <v>3506</v>
      </c>
    </row>
    <row r="44" spans="2:13" ht="27.75" customHeight="1">
      <c r="B44" s="1244"/>
      <c r="C44" s="1245"/>
      <c r="D44" s="85"/>
      <c r="E44" s="1248" t="s">
        <v>28</v>
      </c>
      <c r="F44" s="1248"/>
      <c r="G44" s="1248"/>
      <c r="H44" s="1249"/>
      <c r="I44" s="86">
        <v>464</v>
      </c>
      <c r="J44" s="87">
        <v>827</v>
      </c>
      <c r="K44" s="87">
        <v>762</v>
      </c>
      <c r="L44" s="87">
        <v>921</v>
      </c>
      <c r="M44" s="88">
        <v>836</v>
      </c>
    </row>
    <row r="45" spans="2:13" ht="27.75" customHeight="1">
      <c r="B45" s="1244"/>
      <c r="C45" s="1245"/>
      <c r="D45" s="85"/>
      <c r="E45" s="1248" t="s">
        <v>29</v>
      </c>
      <c r="F45" s="1248"/>
      <c r="G45" s="1248"/>
      <c r="H45" s="1249"/>
      <c r="I45" s="86">
        <v>646</v>
      </c>
      <c r="J45" s="87">
        <v>448</v>
      </c>
      <c r="K45" s="87">
        <v>436</v>
      </c>
      <c r="L45" s="87">
        <v>420</v>
      </c>
      <c r="M45" s="88">
        <v>424</v>
      </c>
    </row>
    <row r="46" spans="2:13" ht="27.75" customHeight="1">
      <c r="B46" s="1244"/>
      <c r="C46" s="1245"/>
      <c r="D46" s="89"/>
      <c r="E46" s="1248" t="s">
        <v>30</v>
      </c>
      <c r="F46" s="1248"/>
      <c r="G46" s="1248"/>
      <c r="H46" s="1249"/>
      <c r="I46" s="86" t="s">
        <v>498</v>
      </c>
      <c r="J46" s="87" t="s">
        <v>498</v>
      </c>
      <c r="K46" s="87" t="s">
        <v>498</v>
      </c>
      <c r="L46" s="87" t="s">
        <v>498</v>
      </c>
      <c r="M46" s="88" t="s">
        <v>498</v>
      </c>
    </row>
    <row r="47" spans="2:13" ht="27.75" customHeight="1">
      <c r="B47" s="1244"/>
      <c r="C47" s="1245"/>
      <c r="D47" s="90"/>
      <c r="E47" s="1258" t="s">
        <v>31</v>
      </c>
      <c r="F47" s="1259"/>
      <c r="G47" s="1259"/>
      <c r="H47" s="1260"/>
      <c r="I47" s="86" t="s">
        <v>498</v>
      </c>
      <c r="J47" s="87" t="s">
        <v>498</v>
      </c>
      <c r="K47" s="87" t="s">
        <v>498</v>
      </c>
      <c r="L47" s="87" t="s">
        <v>498</v>
      </c>
      <c r="M47" s="88" t="s">
        <v>498</v>
      </c>
    </row>
    <row r="48" spans="2:13" ht="27.75" customHeight="1">
      <c r="B48" s="1244"/>
      <c r="C48" s="1245"/>
      <c r="D48" s="85"/>
      <c r="E48" s="1248" t="s">
        <v>32</v>
      </c>
      <c r="F48" s="1248"/>
      <c r="G48" s="1248"/>
      <c r="H48" s="1249"/>
      <c r="I48" s="86" t="s">
        <v>498</v>
      </c>
      <c r="J48" s="87" t="s">
        <v>498</v>
      </c>
      <c r="K48" s="87" t="s">
        <v>498</v>
      </c>
      <c r="L48" s="87" t="s">
        <v>498</v>
      </c>
      <c r="M48" s="88" t="s">
        <v>498</v>
      </c>
    </row>
    <row r="49" spans="2:13" ht="27.75" customHeight="1">
      <c r="B49" s="1246"/>
      <c r="C49" s="1247"/>
      <c r="D49" s="85"/>
      <c r="E49" s="1248" t="s">
        <v>33</v>
      </c>
      <c r="F49" s="1248"/>
      <c r="G49" s="1248"/>
      <c r="H49" s="1249"/>
      <c r="I49" s="86" t="s">
        <v>498</v>
      </c>
      <c r="J49" s="87" t="s">
        <v>498</v>
      </c>
      <c r="K49" s="87" t="s">
        <v>498</v>
      </c>
      <c r="L49" s="87" t="s">
        <v>498</v>
      </c>
      <c r="M49" s="88" t="s">
        <v>498</v>
      </c>
    </row>
    <row r="50" spans="2:13" ht="27.75" customHeight="1">
      <c r="B50" s="1242" t="s">
        <v>34</v>
      </c>
      <c r="C50" s="1243"/>
      <c r="D50" s="91"/>
      <c r="E50" s="1248" t="s">
        <v>35</v>
      </c>
      <c r="F50" s="1248"/>
      <c r="G50" s="1248"/>
      <c r="H50" s="1249"/>
      <c r="I50" s="86">
        <v>2964</v>
      </c>
      <c r="J50" s="87">
        <v>3044</v>
      </c>
      <c r="K50" s="87">
        <v>3083</v>
      </c>
      <c r="L50" s="87">
        <v>3035</v>
      </c>
      <c r="M50" s="88">
        <v>2806</v>
      </c>
    </row>
    <row r="51" spans="2:13" ht="27.75" customHeight="1">
      <c r="B51" s="1244"/>
      <c r="C51" s="1245"/>
      <c r="D51" s="85"/>
      <c r="E51" s="1248" t="s">
        <v>36</v>
      </c>
      <c r="F51" s="1248"/>
      <c r="G51" s="1248"/>
      <c r="H51" s="1249"/>
      <c r="I51" s="86">
        <v>532</v>
      </c>
      <c r="J51" s="87">
        <v>747</v>
      </c>
      <c r="K51" s="87">
        <v>823</v>
      </c>
      <c r="L51" s="87">
        <v>658</v>
      </c>
      <c r="M51" s="88">
        <v>603</v>
      </c>
    </row>
    <row r="52" spans="2:13" ht="27.75" customHeight="1">
      <c r="B52" s="1246"/>
      <c r="C52" s="1247"/>
      <c r="D52" s="85"/>
      <c r="E52" s="1248" t="s">
        <v>37</v>
      </c>
      <c r="F52" s="1248"/>
      <c r="G52" s="1248"/>
      <c r="H52" s="1249"/>
      <c r="I52" s="86">
        <v>13255</v>
      </c>
      <c r="J52" s="87">
        <v>13253</v>
      </c>
      <c r="K52" s="87">
        <v>13390</v>
      </c>
      <c r="L52" s="87">
        <v>13450</v>
      </c>
      <c r="M52" s="88">
        <v>13307</v>
      </c>
    </row>
    <row r="53" spans="2:13" ht="27.75" customHeight="1" thickBot="1">
      <c r="B53" s="1250" t="s">
        <v>38</v>
      </c>
      <c r="C53" s="1251"/>
      <c r="D53" s="92"/>
      <c r="E53" s="1252" t="s">
        <v>39</v>
      </c>
      <c r="F53" s="1252"/>
      <c r="G53" s="1252"/>
      <c r="H53" s="1253"/>
      <c r="I53" s="93">
        <v>747</v>
      </c>
      <c r="J53" s="94">
        <v>280</v>
      </c>
      <c r="K53" s="94">
        <v>-634</v>
      </c>
      <c r="L53" s="94">
        <v>-534</v>
      </c>
      <c r="M53" s="95">
        <v>-72</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O9y9kFEaktq1hppiRZExbrtySZ7cPm0xeuYFcvfdrKRl8l7T/cI7QkyberlwhdWbJoOY9HeXo4PLXoJ/TxH1EA==" saltValue="nkJXDRPD/NVJ96fMzN6fm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542</v>
      </c>
      <c r="G54" s="104" t="s">
        <v>543</v>
      </c>
      <c r="H54" s="105" t="s">
        <v>544</v>
      </c>
    </row>
    <row r="55" spans="2:8" ht="52.5" customHeight="1">
      <c r="B55" s="106"/>
      <c r="C55" s="1269" t="s">
        <v>42</v>
      </c>
      <c r="D55" s="1269"/>
      <c r="E55" s="1270"/>
      <c r="F55" s="107">
        <v>1052</v>
      </c>
      <c r="G55" s="107">
        <v>1053</v>
      </c>
      <c r="H55" s="108">
        <v>1010</v>
      </c>
    </row>
    <row r="56" spans="2:8" ht="52.5" customHeight="1">
      <c r="B56" s="109"/>
      <c r="C56" s="1271" t="s">
        <v>43</v>
      </c>
      <c r="D56" s="1271"/>
      <c r="E56" s="1272"/>
      <c r="F56" s="110">
        <v>47</v>
      </c>
      <c r="G56" s="110">
        <v>47</v>
      </c>
      <c r="H56" s="111">
        <v>48</v>
      </c>
    </row>
    <row r="57" spans="2:8" ht="53.25" customHeight="1">
      <c r="B57" s="109"/>
      <c r="C57" s="1273" t="s">
        <v>44</v>
      </c>
      <c r="D57" s="1273"/>
      <c r="E57" s="1274"/>
      <c r="F57" s="112">
        <v>1112</v>
      </c>
      <c r="G57" s="112">
        <v>1133</v>
      </c>
      <c r="H57" s="113">
        <v>910</v>
      </c>
    </row>
    <row r="58" spans="2:8" ht="45.75" customHeight="1">
      <c r="B58" s="114"/>
      <c r="C58" s="1261" t="s">
        <v>572</v>
      </c>
      <c r="D58" s="1262"/>
      <c r="E58" s="1263"/>
      <c r="F58" s="115">
        <v>450</v>
      </c>
      <c r="G58" s="115">
        <v>470</v>
      </c>
      <c r="H58" s="116">
        <v>546</v>
      </c>
    </row>
    <row r="59" spans="2:8" ht="45.75" customHeight="1">
      <c r="B59" s="114"/>
      <c r="C59" s="1261" t="s">
        <v>573</v>
      </c>
      <c r="D59" s="1262"/>
      <c r="E59" s="1263"/>
      <c r="F59" s="115">
        <v>603</v>
      </c>
      <c r="G59" s="115">
        <v>604</v>
      </c>
      <c r="H59" s="116">
        <v>304</v>
      </c>
    </row>
    <row r="60" spans="2:8" ht="45.75" customHeight="1">
      <c r="B60" s="114"/>
      <c r="C60" s="1261" t="s">
        <v>574</v>
      </c>
      <c r="D60" s="1262"/>
      <c r="E60" s="1263"/>
      <c r="F60" s="115">
        <v>53</v>
      </c>
      <c r="G60" s="115">
        <v>53</v>
      </c>
      <c r="H60" s="116">
        <v>53</v>
      </c>
    </row>
    <row r="61" spans="2:8" ht="45.75" customHeight="1">
      <c r="B61" s="114"/>
      <c r="C61" s="1261" t="s">
        <v>575</v>
      </c>
      <c r="D61" s="1262"/>
      <c r="E61" s="1263"/>
      <c r="F61" s="115">
        <v>5</v>
      </c>
      <c r="G61" s="115">
        <v>5</v>
      </c>
      <c r="H61" s="116">
        <v>6</v>
      </c>
    </row>
    <row r="62" spans="2:8" ht="45.75" customHeight="1" thickBot="1">
      <c r="B62" s="117"/>
      <c r="C62" s="1264" t="s">
        <v>576</v>
      </c>
      <c r="D62" s="1265"/>
      <c r="E62" s="1266"/>
      <c r="F62" s="118">
        <v>1</v>
      </c>
      <c r="G62" s="118">
        <v>1</v>
      </c>
      <c r="H62" s="119">
        <v>1</v>
      </c>
    </row>
    <row r="63" spans="2:8" ht="52.5" customHeight="1" thickBot="1">
      <c r="B63" s="120"/>
      <c r="C63" s="1267" t="s">
        <v>45</v>
      </c>
      <c r="D63" s="1267"/>
      <c r="E63" s="1268"/>
      <c r="F63" s="121">
        <v>2211</v>
      </c>
      <c r="G63" s="121">
        <v>2234</v>
      </c>
      <c r="H63" s="122">
        <v>1967</v>
      </c>
    </row>
    <row r="64" spans="2:8" ht="15" customHeight="1"/>
    <row r="65" ht="0" hidden="1" customHeight="1"/>
    <row r="66" ht="0" hidden="1" customHeight="1"/>
  </sheetData>
  <sheetProtection algorithmName="SHA-512" hashValue="dS5TZYbPuVjPerUhOPvNsRpDBL50fJFWsQLYsw0ADt3GTTlIk1ZHB32sF6OetSMWqeeZtMD4Ajz2I4HFBJR5Kw==" saltValue="VspvHCmoitMylDuGZTc32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0" customHeight="1" zeroHeight="1"/>
  <cols>
    <col min="1" max="1" width="6.375" style="365" customWidth="1"/>
    <col min="2" max="107" width="2.5" style="365" customWidth="1"/>
    <col min="108" max="108" width="6.125" style="367" customWidth="1"/>
    <col min="109" max="109" width="5.875" style="366" customWidth="1"/>
    <col min="110" max="110" width="19.125" style="365" hidden="1"/>
    <col min="111" max="115" width="12.625" style="365" hidden="1"/>
    <col min="116" max="349" width="8.625" style="365" hidden="1"/>
    <col min="350" max="355" width="14.875" style="365" hidden="1"/>
    <col min="356" max="357" width="15.875" style="365" hidden="1"/>
    <col min="358" max="363" width="16.125" style="365" hidden="1"/>
    <col min="364" max="364" width="6.125" style="365" hidden="1"/>
    <col min="365" max="365" width="3" style="365" hidden="1"/>
    <col min="366" max="605" width="8.625" style="365" hidden="1"/>
    <col min="606" max="611" width="14.875" style="365" hidden="1"/>
    <col min="612" max="613" width="15.875" style="365" hidden="1"/>
    <col min="614" max="619" width="16.125" style="365" hidden="1"/>
    <col min="620" max="620" width="6.125" style="365" hidden="1"/>
    <col min="621" max="621" width="3" style="365" hidden="1"/>
    <col min="622" max="861" width="8.625" style="365" hidden="1"/>
    <col min="862" max="867" width="14.875" style="365" hidden="1"/>
    <col min="868" max="869" width="15.875" style="365" hidden="1"/>
    <col min="870" max="875" width="16.125" style="365" hidden="1"/>
    <col min="876" max="876" width="6.125" style="365" hidden="1"/>
    <col min="877" max="877" width="3" style="365" hidden="1"/>
    <col min="878" max="1117" width="8.625" style="365" hidden="1"/>
    <col min="1118" max="1123" width="14.875" style="365" hidden="1"/>
    <col min="1124" max="1125" width="15.875" style="365" hidden="1"/>
    <col min="1126" max="1131" width="16.125" style="365" hidden="1"/>
    <col min="1132" max="1132" width="6.125" style="365" hidden="1"/>
    <col min="1133" max="1133" width="3" style="365" hidden="1"/>
    <col min="1134" max="1373" width="8.625" style="365" hidden="1"/>
    <col min="1374" max="1379" width="14.875" style="365" hidden="1"/>
    <col min="1380" max="1381" width="15.875" style="365" hidden="1"/>
    <col min="1382" max="1387" width="16.125" style="365" hidden="1"/>
    <col min="1388" max="1388" width="6.125" style="365" hidden="1"/>
    <col min="1389" max="1389" width="3" style="365" hidden="1"/>
    <col min="1390" max="1629" width="8.625" style="365" hidden="1"/>
    <col min="1630" max="1635" width="14.875" style="365" hidden="1"/>
    <col min="1636" max="1637" width="15.875" style="365" hidden="1"/>
    <col min="1638" max="1643" width="16.125" style="365" hidden="1"/>
    <col min="1644" max="1644" width="6.125" style="365" hidden="1"/>
    <col min="1645" max="1645" width="3" style="365" hidden="1"/>
    <col min="1646" max="1885" width="8.625" style="365" hidden="1"/>
    <col min="1886" max="1891" width="14.875" style="365" hidden="1"/>
    <col min="1892" max="1893" width="15.875" style="365" hidden="1"/>
    <col min="1894" max="1899" width="16.125" style="365" hidden="1"/>
    <col min="1900" max="1900" width="6.125" style="365" hidden="1"/>
    <col min="1901" max="1901" width="3" style="365" hidden="1"/>
    <col min="1902" max="2141" width="8.625" style="365" hidden="1"/>
    <col min="2142" max="2147" width="14.875" style="365" hidden="1"/>
    <col min="2148" max="2149" width="15.875" style="365" hidden="1"/>
    <col min="2150" max="2155" width="16.125" style="365" hidden="1"/>
    <col min="2156" max="2156" width="6.125" style="365" hidden="1"/>
    <col min="2157" max="2157" width="3" style="365" hidden="1"/>
    <col min="2158" max="2397" width="8.625" style="365" hidden="1"/>
    <col min="2398" max="2403" width="14.875" style="365" hidden="1"/>
    <col min="2404" max="2405" width="15.875" style="365" hidden="1"/>
    <col min="2406" max="2411" width="16.125" style="365" hidden="1"/>
    <col min="2412" max="2412" width="6.125" style="365" hidden="1"/>
    <col min="2413" max="2413" width="3" style="365" hidden="1"/>
    <col min="2414" max="2653" width="8.625" style="365" hidden="1"/>
    <col min="2654" max="2659" width="14.875" style="365" hidden="1"/>
    <col min="2660" max="2661" width="15.875" style="365" hidden="1"/>
    <col min="2662" max="2667" width="16.125" style="365" hidden="1"/>
    <col min="2668" max="2668" width="6.125" style="365" hidden="1"/>
    <col min="2669" max="2669" width="3" style="365" hidden="1"/>
    <col min="2670" max="2909" width="8.625" style="365" hidden="1"/>
    <col min="2910" max="2915" width="14.875" style="365" hidden="1"/>
    <col min="2916" max="2917" width="15.875" style="365" hidden="1"/>
    <col min="2918" max="2923" width="16.125" style="365" hidden="1"/>
    <col min="2924" max="2924" width="6.125" style="365" hidden="1"/>
    <col min="2925" max="2925" width="3" style="365" hidden="1"/>
    <col min="2926" max="3165" width="8.625" style="365" hidden="1"/>
    <col min="3166" max="3171" width="14.875" style="365" hidden="1"/>
    <col min="3172" max="3173" width="15.875" style="365" hidden="1"/>
    <col min="3174" max="3179" width="16.125" style="365" hidden="1"/>
    <col min="3180" max="3180" width="6.125" style="365" hidden="1"/>
    <col min="3181" max="3181" width="3" style="365" hidden="1"/>
    <col min="3182" max="3421" width="8.625" style="365" hidden="1"/>
    <col min="3422" max="3427" width="14.875" style="365" hidden="1"/>
    <col min="3428" max="3429" width="15.875" style="365" hidden="1"/>
    <col min="3430" max="3435" width="16.125" style="365" hidden="1"/>
    <col min="3436" max="3436" width="6.125" style="365" hidden="1"/>
    <col min="3437" max="3437" width="3" style="365" hidden="1"/>
    <col min="3438" max="3677" width="8.625" style="365" hidden="1"/>
    <col min="3678" max="3683" width="14.875" style="365" hidden="1"/>
    <col min="3684" max="3685" width="15.875" style="365" hidden="1"/>
    <col min="3686" max="3691" width="16.125" style="365" hidden="1"/>
    <col min="3692" max="3692" width="6.125" style="365" hidden="1"/>
    <col min="3693" max="3693" width="3" style="365" hidden="1"/>
    <col min="3694" max="3933" width="8.625" style="365" hidden="1"/>
    <col min="3934" max="3939" width="14.875" style="365" hidden="1"/>
    <col min="3940" max="3941" width="15.875" style="365" hidden="1"/>
    <col min="3942" max="3947" width="16.125" style="365" hidden="1"/>
    <col min="3948" max="3948" width="6.125" style="365" hidden="1"/>
    <col min="3949" max="3949" width="3" style="365" hidden="1"/>
    <col min="3950" max="4189" width="8.625" style="365" hidden="1"/>
    <col min="4190" max="4195" width="14.875" style="365" hidden="1"/>
    <col min="4196" max="4197" width="15.875" style="365" hidden="1"/>
    <col min="4198" max="4203" width="16.125" style="365" hidden="1"/>
    <col min="4204" max="4204" width="6.125" style="365" hidden="1"/>
    <col min="4205" max="4205" width="3" style="365" hidden="1"/>
    <col min="4206" max="4445" width="8.625" style="365" hidden="1"/>
    <col min="4446" max="4451" width="14.875" style="365" hidden="1"/>
    <col min="4452" max="4453" width="15.875" style="365" hidden="1"/>
    <col min="4454" max="4459" width="16.125" style="365" hidden="1"/>
    <col min="4460" max="4460" width="6.125" style="365" hidden="1"/>
    <col min="4461" max="4461" width="3" style="365" hidden="1"/>
    <col min="4462" max="4701" width="8.625" style="365" hidden="1"/>
    <col min="4702" max="4707" width="14.875" style="365" hidden="1"/>
    <col min="4708" max="4709" width="15.875" style="365" hidden="1"/>
    <col min="4710" max="4715" width="16.125" style="365" hidden="1"/>
    <col min="4716" max="4716" width="6.125" style="365" hidden="1"/>
    <col min="4717" max="4717" width="3" style="365" hidden="1"/>
    <col min="4718" max="4957" width="8.625" style="365" hidden="1"/>
    <col min="4958" max="4963" width="14.875" style="365" hidden="1"/>
    <col min="4964" max="4965" width="15.875" style="365" hidden="1"/>
    <col min="4966" max="4971" width="16.125" style="365" hidden="1"/>
    <col min="4972" max="4972" width="6.125" style="365" hidden="1"/>
    <col min="4973" max="4973" width="3" style="365" hidden="1"/>
    <col min="4974" max="5213" width="8.625" style="365" hidden="1"/>
    <col min="5214" max="5219" width="14.875" style="365" hidden="1"/>
    <col min="5220" max="5221" width="15.875" style="365" hidden="1"/>
    <col min="5222" max="5227" width="16.125" style="365" hidden="1"/>
    <col min="5228" max="5228" width="6.125" style="365" hidden="1"/>
    <col min="5229" max="5229" width="3" style="365" hidden="1"/>
    <col min="5230" max="5469" width="8.625" style="365" hidden="1"/>
    <col min="5470" max="5475" width="14.875" style="365" hidden="1"/>
    <col min="5476" max="5477" width="15.875" style="365" hidden="1"/>
    <col min="5478" max="5483" width="16.125" style="365" hidden="1"/>
    <col min="5484" max="5484" width="6.125" style="365" hidden="1"/>
    <col min="5485" max="5485" width="3" style="365" hidden="1"/>
    <col min="5486" max="5725" width="8.625" style="365" hidden="1"/>
    <col min="5726" max="5731" width="14.875" style="365" hidden="1"/>
    <col min="5732" max="5733" width="15.875" style="365" hidden="1"/>
    <col min="5734" max="5739" width="16.125" style="365" hidden="1"/>
    <col min="5740" max="5740" width="6.125" style="365" hidden="1"/>
    <col min="5741" max="5741" width="3" style="365" hidden="1"/>
    <col min="5742" max="5981" width="8.625" style="365" hidden="1"/>
    <col min="5982" max="5987" width="14.875" style="365" hidden="1"/>
    <col min="5988" max="5989" width="15.875" style="365" hidden="1"/>
    <col min="5990" max="5995" width="16.125" style="365" hidden="1"/>
    <col min="5996" max="5996" width="6.125" style="365" hidden="1"/>
    <col min="5997" max="5997" width="3" style="365" hidden="1"/>
    <col min="5998" max="6237" width="8.625" style="365" hidden="1"/>
    <col min="6238" max="6243" width="14.875" style="365" hidden="1"/>
    <col min="6244" max="6245" width="15.875" style="365" hidden="1"/>
    <col min="6246" max="6251" width="16.125" style="365" hidden="1"/>
    <col min="6252" max="6252" width="6.125" style="365" hidden="1"/>
    <col min="6253" max="6253" width="3" style="365" hidden="1"/>
    <col min="6254" max="6493" width="8.625" style="365" hidden="1"/>
    <col min="6494" max="6499" width="14.875" style="365" hidden="1"/>
    <col min="6500" max="6501" width="15.875" style="365" hidden="1"/>
    <col min="6502" max="6507" width="16.125" style="365" hidden="1"/>
    <col min="6508" max="6508" width="6.125" style="365" hidden="1"/>
    <col min="6509" max="6509" width="3" style="365" hidden="1"/>
    <col min="6510" max="6749" width="8.625" style="365" hidden="1"/>
    <col min="6750" max="6755" width="14.875" style="365" hidden="1"/>
    <col min="6756" max="6757" width="15.875" style="365" hidden="1"/>
    <col min="6758" max="6763" width="16.125" style="365" hidden="1"/>
    <col min="6764" max="6764" width="6.125" style="365" hidden="1"/>
    <col min="6765" max="6765" width="3" style="365" hidden="1"/>
    <col min="6766" max="7005" width="8.625" style="365" hidden="1"/>
    <col min="7006" max="7011" width="14.875" style="365" hidden="1"/>
    <col min="7012" max="7013" width="15.875" style="365" hidden="1"/>
    <col min="7014" max="7019" width="16.125" style="365" hidden="1"/>
    <col min="7020" max="7020" width="6.125" style="365" hidden="1"/>
    <col min="7021" max="7021" width="3" style="365" hidden="1"/>
    <col min="7022" max="7261" width="8.625" style="365" hidden="1"/>
    <col min="7262" max="7267" width="14.875" style="365" hidden="1"/>
    <col min="7268" max="7269" width="15.875" style="365" hidden="1"/>
    <col min="7270" max="7275" width="16.125" style="365" hidden="1"/>
    <col min="7276" max="7276" width="6.125" style="365" hidden="1"/>
    <col min="7277" max="7277" width="3" style="365" hidden="1"/>
    <col min="7278" max="7517" width="8.625" style="365" hidden="1"/>
    <col min="7518" max="7523" width="14.875" style="365" hidden="1"/>
    <col min="7524" max="7525" width="15.875" style="365" hidden="1"/>
    <col min="7526" max="7531" width="16.125" style="365" hidden="1"/>
    <col min="7532" max="7532" width="6.125" style="365" hidden="1"/>
    <col min="7533" max="7533" width="3" style="365" hidden="1"/>
    <col min="7534" max="7773" width="8.625" style="365" hidden="1"/>
    <col min="7774" max="7779" width="14.875" style="365" hidden="1"/>
    <col min="7780" max="7781" width="15.875" style="365" hidden="1"/>
    <col min="7782" max="7787" width="16.125" style="365" hidden="1"/>
    <col min="7788" max="7788" width="6.125" style="365" hidden="1"/>
    <col min="7789" max="7789" width="3" style="365" hidden="1"/>
    <col min="7790" max="8029" width="8.625" style="365" hidden="1"/>
    <col min="8030" max="8035" width="14.875" style="365" hidden="1"/>
    <col min="8036" max="8037" width="15.875" style="365" hidden="1"/>
    <col min="8038" max="8043" width="16.125" style="365" hidden="1"/>
    <col min="8044" max="8044" width="6.125" style="365" hidden="1"/>
    <col min="8045" max="8045" width="3" style="365" hidden="1"/>
    <col min="8046" max="8285" width="8.625" style="365" hidden="1"/>
    <col min="8286" max="8291" width="14.875" style="365" hidden="1"/>
    <col min="8292" max="8293" width="15.875" style="365" hidden="1"/>
    <col min="8294" max="8299" width="16.125" style="365" hidden="1"/>
    <col min="8300" max="8300" width="6.125" style="365" hidden="1"/>
    <col min="8301" max="8301" width="3" style="365" hidden="1"/>
    <col min="8302" max="8541" width="8.625" style="365" hidden="1"/>
    <col min="8542" max="8547" width="14.875" style="365" hidden="1"/>
    <col min="8548" max="8549" width="15.875" style="365" hidden="1"/>
    <col min="8550" max="8555" width="16.125" style="365" hidden="1"/>
    <col min="8556" max="8556" width="6.125" style="365" hidden="1"/>
    <col min="8557" max="8557" width="3" style="365" hidden="1"/>
    <col min="8558" max="8797" width="8.625" style="365" hidden="1"/>
    <col min="8798" max="8803" width="14.875" style="365" hidden="1"/>
    <col min="8804" max="8805" width="15.875" style="365" hidden="1"/>
    <col min="8806" max="8811" width="16.125" style="365" hidden="1"/>
    <col min="8812" max="8812" width="6.125" style="365" hidden="1"/>
    <col min="8813" max="8813" width="3" style="365" hidden="1"/>
    <col min="8814" max="9053" width="8.625" style="365" hidden="1"/>
    <col min="9054" max="9059" width="14.875" style="365" hidden="1"/>
    <col min="9060" max="9061" width="15.875" style="365" hidden="1"/>
    <col min="9062" max="9067" width="16.125" style="365" hidden="1"/>
    <col min="9068" max="9068" width="6.125" style="365" hidden="1"/>
    <col min="9069" max="9069" width="3" style="365" hidden="1"/>
    <col min="9070" max="9309" width="8.625" style="365" hidden="1"/>
    <col min="9310" max="9315" width="14.875" style="365" hidden="1"/>
    <col min="9316" max="9317" width="15.875" style="365" hidden="1"/>
    <col min="9318" max="9323" width="16.125" style="365" hidden="1"/>
    <col min="9324" max="9324" width="6.125" style="365" hidden="1"/>
    <col min="9325" max="9325" width="3" style="365" hidden="1"/>
    <col min="9326" max="9565" width="8.625" style="365" hidden="1"/>
    <col min="9566" max="9571" width="14.875" style="365" hidden="1"/>
    <col min="9572" max="9573" width="15.875" style="365" hidden="1"/>
    <col min="9574" max="9579" width="16.125" style="365" hidden="1"/>
    <col min="9580" max="9580" width="6.125" style="365" hidden="1"/>
    <col min="9581" max="9581" width="3" style="365" hidden="1"/>
    <col min="9582" max="9821" width="8.625" style="365" hidden="1"/>
    <col min="9822" max="9827" width="14.875" style="365" hidden="1"/>
    <col min="9828" max="9829" width="15.875" style="365" hidden="1"/>
    <col min="9830" max="9835" width="16.125" style="365" hidden="1"/>
    <col min="9836" max="9836" width="6.125" style="365" hidden="1"/>
    <col min="9837" max="9837" width="3" style="365" hidden="1"/>
    <col min="9838" max="10077" width="8.625" style="365" hidden="1"/>
    <col min="10078" max="10083" width="14.875" style="365" hidden="1"/>
    <col min="10084" max="10085" width="15.875" style="365" hidden="1"/>
    <col min="10086" max="10091" width="16.125" style="365" hidden="1"/>
    <col min="10092" max="10092" width="6.125" style="365" hidden="1"/>
    <col min="10093" max="10093" width="3" style="365" hidden="1"/>
    <col min="10094" max="10333" width="8.625" style="365" hidden="1"/>
    <col min="10334" max="10339" width="14.875" style="365" hidden="1"/>
    <col min="10340" max="10341" width="15.875" style="365" hidden="1"/>
    <col min="10342" max="10347" width="16.125" style="365" hidden="1"/>
    <col min="10348" max="10348" width="6.125" style="365" hidden="1"/>
    <col min="10349" max="10349" width="3" style="365" hidden="1"/>
    <col min="10350" max="10589" width="8.625" style="365" hidden="1"/>
    <col min="10590" max="10595" width="14.875" style="365" hidden="1"/>
    <col min="10596" max="10597" width="15.875" style="365" hidden="1"/>
    <col min="10598" max="10603" width="16.125" style="365" hidden="1"/>
    <col min="10604" max="10604" width="6.125" style="365" hidden="1"/>
    <col min="10605" max="10605" width="3" style="365" hidden="1"/>
    <col min="10606" max="10845" width="8.625" style="365" hidden="1"/>
    <col min="10846" max="10851" width="14.875" style="365" hidden="1"/>
    <col min="10852" max="10853" width="15.875" style="365" hidden="1"/>
    <col min="10854" max="10859" width="16.125" style="365" hidden="1"/>
    <col min="10860" max="10860" width="6.125" style="365" hidden="1"/>
    <col min="10861" max="10861" width="3" style="365" hidden="1"/>
    <col min="10862" max="11101" width="8.625" style="365" hidden="1"/>
    <col min="11102" max="11107" width="14.875" style="365" hidden="1"/>
    <col min="11108" max="11109" width="15.875" style="365" hidden="1"/>
    <col min="11110" max="11115" width="16.125" style="365" hidden="1"/>
    <col min="11116" max="11116" width="6.125" style="365" hidden="1"/>
    <col min="11117" max="11117" width="3" style="365" hidden="1"/>
    <col min="11118" max="11357" width="8.625" style="365" hidden="1"/>
    <col min="11358" max="11363" width="14.875" style="365" hidden="1"/>
    <col min="11364" max="11365" width="15.875" style="365" hidden="1"/>
    <col min="11366" max="11371" width="16.125" style="365" hidden="1"/>
    <col min="11372" max="11372" width="6.125" style="365" hidden="1"/>
    <col min="11373" max="11373" width="3" style="365" hidden="1"/>
    <col min="11374" max="11613" width="8.625" style="365" hidden="1"/>
    <col min="11614" max="11619" width="14.875" style="365" hidden="1"/>
    <col min="11620" max="11621" width="15.875" style="365" hidden="1"/>
    <col min="11622" max="11627" width="16.125" style="365" hidden="1"/>
    <col min="11628" max="11628" width="6.125" style="365" hidden="1"/>
    <col min="11629" max="11629" width="3" style="365" hidden="1"/>
    <col min="11630" max="11869" width="8.625" style="365" hidden="1"/>
    <col min="11870" max="11875" width="14.875" style="365" hidden="1"/>
    <col min="11876" max="11877" width="15.875" style="365" hidden="1"/>
    <col min="11878" max="11883" width="16.125" style="365" hidden="1"/>
    <col min="11884" max="11884" width="6.125" style="365" hidden="1"/>
    <col min="11885" max="11885" width="3" style="365" hidden="1"/>
    <col min="11886" max="12125" width="8.625" style="365" hidden="1"/>
    <col min="12126" max="12131" width="14.875" style="365" hidden="1"/>
    <col min="12132" max="12133" width="15.875" style="365" hidden="1"/>
    <col min="12134" max="12139" width="16.125" style="365" hidden="1"/>
    <col min="12140" max="12140" width="6.125" style="365" hidden="1"/>
    <col min="12141" max="12141" width="3" style="365" hidden="1"/>
    <col min="12142" max="12381" width="8.625" style="365" hidden="1"/>
    <col min="12382" max="12387" width="14.875" style="365" hidden="1"/>
    <col min="12388" max="12389" width="15.875" style="365" hidden="1"/>
    <col min="12390" max="12395" width="16.125" style="365" hidden="1"/>
    <col min="12396" max="12396" width="6.125" style="365" hidden="1"/>
    <col min="12397" max="12397" width="3" style="365" hidden="1"/>
    <col min="12398" max="12637" width="8.625" style="365" hidden="1"/>
    <col min="12638" max="12643" width="14.875" style="365" hidden="1"/>
    <col min="12644" max="12645" width="15.875" style="365" hidden="1"/>
    <col min="12646" max="12651" width="16.125" style="365" hidden="1"/>
    <col min="12652" max="12652" width="6.125" style="365" hidden="1"/>
    <col min="12653" max="12653" width="3" style="365" hidden="1"/>
    <col min="12654" max="12893" width="8.625" style="365" hidden="1"/>
    <col min="12894" max="12899" width="14.875" style="365" hidden="1"/>
    <col min="12900" max="12901" width="15.875" style="365" hidden="1"/>
    <col min="12902" max="12907" width="16.125" style="365" hidden="1"/>
    <col min="12908" max="12908" width="6.125" style="365" hidden="1"/>
    <col min="12909" max="12909" width="3" style="365" hidden="1"/>
    <col min="12910" max="13149" width="8.625" style="365" hidden="1"/>
    <col min="13150" max="13155" width="14.875" style="365" hidden="1"/>
    <col min="13156" max="13157" width="15.875" style="365" hidden="1"/>
    <col min="13158" max="13163" width="16.125" style="365" hidden="1"/>
    <col min="13164" max="13164" width="6.125" style="365" hidden="1"/>
    <col min="13165" max="13165" width="3" style="365" hidden="1"/>
    <col min="13166" max="13405" width="8.625" style="365" hidden="1"/>
    <col min="13406" max="13411" width="14.875" style="365" hidden="1"/>
    <col min="13412" max="13413" width="15.875" style="365" hidden="1"/>
    <col min="13414" max="13419" width="16.125" style="365" hidden="1"/>
    <col min="13420" max="13420" width="6.125" style="365" hidden="1"/>
    <col min="13421" max="13421" width="3" style="365" hidden="1"/>
    <col min="13422" max="13661" width="8.625" style="365" hidden="1"/>
    <col min="13662" max="13667" width="14.875" style="365" hidden="1"/>
    <col min="13668" max="13669" width="15.875" style="365" hidden="1"/>
    <col min="13670" max="13675" width="16.125" style="365" hidden="1"/>
    <col min="13676" max="13676" width="6.125" style="365" hidden="1"/>
    <col min="13677" max="13677" width="3" style="365" hidden="1"/>
    <col min="13678" max="13917" width="8.625" style="365" hidden="1"/>
    <col min="13918" max="13923" width="14.875" style="365" hidden="1"/>
    <col min="13924" max="13925" width="15.875" style="365" hidden="1"/>
    <col min="13926" max="13931" width="16.125" style="365" hidden="1"/>
    <col min="13932" max="13932" width="6.125" style="365" hidden="1"/>
    <col min="13933" max="13933" width="3" style="365" hidden="1"/>
    <col min="13934" max="14173" width="8.625" style="365" hidden="1"/>
    <col min="14174" max="14179" width="14.875" style="365" hidden="1"/>
    <col min="14180" max="14181" width="15.875" style="365" hidden="1"/>
    <col min="14182" max="14187" width="16.125" style="365" hidden="1"/>
    <col min="14188" max="14188" width="6.125" style="365" hidden="1"/>
    <col min="14189" max="14189" width="3" style="365" hidden="1"/>
    <col min="14190" max="14429" width="8.625" style="365" hidden="1"/>
    <col min="14430" max="14435" width="14.875" style="365" hidden="1"/>
    <col min="14436" max="14437" width="15.875" style="365" hidden="1"/>
    <col min="14438" max="14443" width="16.125" style="365" hidden="1"/>
    <col min="14444" max="14444" width="6.125" style="365" hidden="1"/>
    <col min="14445" max="14445" width="3" style="365" hidden="1"/>
    <col min="14446" max="14685" width="8.625" style="365" hidden="1"/>
    <col min="14686" max="14691" width="14.875" style="365" hidden="1"/>
    <col min="14692" max="14693" width="15.875" style="365" hidden="1"/>
    <col min="14694" max="14699" width="16.125" style="365" hidden="1"/>
    <col min="14700" max="14700" width="6.125" style="365" hidden="1"/>
    <col min="14701" max="14701" width="3" style="365" hidden="1"/>
    <col min="14702" max="14941" width="8.625" style="365" hidden="1"/>
    <col min="14942" max="14947" width="14.875" style="365" hidden="1"/>
    <col min="14948" max="14949" width="15.875" style="365" hidden="1"/>
    <col min="14950" max="14955" width="16.125" style="365" hidden="1"/>
    <col min="14956" max="14956" width="6.125" style="365" hidden="1"/>
    <col min="14957" max="14957" width="3" style="365" hidden="1"/>
    <col min="14958" max="15197" width="8.625" style="365" hidden="1"/>
    <col min="15198" max="15203" width="14.875" style="365" hidden="1"/>
    <col min="15204" max="15205" width="15.875" style="365" hidden="1"/>
    <col min="15206" max="15211" width="16.125" style="365" hidden="1"/>
    <col min="15212" max="15212" width="6.125" style="365" hidden="1"/>
    <col min="15213" max="15213" width="3" style="365" hidden="1"/>
    <col min="15214" max="15453" width="8.625" style="365" hidden="1"/>
    <col min="15454" max="15459" width="14.875" style="365" hidden="1"/>
    <col min="15460" max="15461" width="15.875" style="365" hidden="1"/>
    <col min="15462" max="15467" width="16.125" style="365" hidden="1"/>
    <col min="15468" max="15468" width="6.125" style="365" hidden="1"/>
    <col min="15469" max="15469" width="3" style="365" hidden="1"/>
    <col min="15470" max="15709" width="8.625" style="365" hidden="1"/>
    <col min="15710" max="15715" width="14.875" style="365" hidden="1"/>
    <col min="15716" max="15717" width="15.875" style="365" hidden="1"/>
    <col min="15718" max="15723" width="16.125" style="365" hidden="1"/>
    <col min="15724" max="15724" width="6.125" style="365" hidden="1"/>
    <col min="15725" max="15725" width="3" style="365" hidden="1"/>
    <col min="15726" max="15965" width="8.625" style="365" hidden="1"/>
    <col min="15966" max="15971" width="14.875" style="365" hidden="1"/>
    <col min="15972" max="15973" width="15.875" style="365" hidden="1"/>
    <col min="15974" max="15979" width="16.125" style="365" hidden="1"/>
    <col min="15980" max="15980" width="6.125" style="365" hidden="1"/>
    <col min="15981" max="15981" width="3" style="365" hidden="1"/>
    <col min="15982" max="16221" width="8.625" style="365" hidden="1"/>
    <col min="16222" max="16227" width="14.875" style="365" hidden="1"/>
    <col min="16228" max="16229" width="15.875" style="365" hidden="1"/>
    <col min="16230" max="16235" width="16.125" style="365" hidden="1"/>
    <col min="16236" max="16236" width="6.125" style="365" hidden="1"/>
    <col min="16237" max="16237" width="3" style="365" hidden="1"/>
    <col min="16238" max="16384" width="8.625" style="365" hidden="1"/>
  </cols>
  <sheetData>
    <row r="1" spans="1:143" ht="42.75" customHeight="1">
      <c r="A1" s="402"/>
      <c r="B1" s="401"/>
      <c r="DD1" s="365"/>
      <c r="DE1" s="365"/>
    </row>
    <row r="2" spans="1:143" ht="25.5" customHeight="1">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5"/>
      <c r="DE2" s="365"/>
    </row>
    <row r="3" spans="1:143" ht="25.5" customHeight="1">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5"/>
      <c r="DE3" s="365"/>
    </row>
    <row r="4" spans="1:143" s="270" customFormat="1" ht="13.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271"/>
      <c r="DG4" s="271"/>
      <c r="DH4" s="271"/>
      <c r="DI4" s="271"/>
      <c r="DJ4" s="271"/>
      <c r="DK4" s="271"/>
      <c r="DL4" s="271"/>
      <c r="DM4" s="271"/>
      <c r="DN4" s="271"/>
      <c r="DO4" s="271"/>
      <c r="DP4" s="271"/>
      <c r="DQ4" s="271"/>
      <c r="DR4" s="271"/>
      <c r="DS4" s="271"/>
      <c r="DT4" s="271"/>
      <c r="DU4" s="271"/>
      <c r="DV4" s="271"/>
      <c r="DW4" s="271"/>
    </row>
    <row r="5" spans="1:143" s="270" customFormat="1" ht="13.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271"/>
      <c r="DG5" s="271"/>
      <c r="DH5" s="271"/>
      <c r="DI5" s="271"/>
      <c r="DJ5" s="271"/>
      <c r="DK5" s="271"/>
      <c r="DL5" s="271"/>
      <c r="DM5" s="271"/>
      <c r="DN5" s="271"/>
      <c r="DO5" s="271"/>
      <c r="DP5" s="271"/>
      <c r="DQ5" s="271"/>
      <c r="DR5" s="271"/>
      <c r="DS5" s="271"/>
      <c r="DT5" s="271"/>
      <c r="DU5" s="271"/>
      <c r="DV5" s="271"/>
      <c r="DW5" s="271"/>
    </row>
    <row r="6" spans="1:143" s="270" customFormat="1" ht="13.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271"/>
      <c r="DG6" s="271"/>
      <c r="DH6" s="271"/>
      <c r="DI6" s="271"/>
      <c r="DJ6" s="271"/>
      <c r="DK6" s="271"/>
      <c r="DL6" s="271"/>
      <c r="DM6" s="271"/>
      <c r="DN6" s="271"/>
      <c r="DO6" s="271"/>
      <c r="DP6" s="271"/>
      <c r="DQ6" s="271"/>
      <c r="DR6" s="271"/>
      <c r="DS6" s="271"/>
      <c r="DT6" s="271"/>
      <c r="DU6" s="271"/>
      <c r="DV6" s="271"/>
      <c r="DW6" s="271"/>
    </row>
    <row r="7" spans="1:143" s="270" customFormat="1" ht="13.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271"/>
      <c r="DG7" s="271"/>
      <c r="DH7" s="271"/>
      <c r="DI7" s="271"/>
      <c r="DJ7" s="271"/>
      <c r="DK7" s="271"/>
      <c r="DL7" s="271"/>
      <c r="DM7" s="271"/>
      <c r="DN7" s="271"/>
      <c r="DO7" s="271"/>
      <c r="DP7" s="271"/>
      <c r="DQ7" s="271"/>
      <c r="DR7" s="271"/>
      <c r="DS7" s="271"/>
      <c r="DT7" s="271"/>
      <c r="DU7" s="271"/>
      <c r="DV7" s="271"/>
      <c r="DW7" s="271"/>
    </row>
    <row r="8" spans="1:143" s="270" customFormat="1" ht="13.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271"/>
      <c r="DG8" s="271"/>
      <c r="DH8" s="271"/>
      <c r="DI8" s="271"/>
      <c r="DJ8" s="271"/>
      <c r="DK8" s="271"/>
      <c r="DL8" s="271"/>
      <c r="DM8" s="271"/>
      <c r="DN8" s="271"/>
      <c r="DO8" s="271"/>
      <c r="DP8" s="271"/>
      <c r="DQ8" s="271"/>
      <c r="DR8" s="271"/>
      <c r="DS8" s="271"/>
      <c r="DT8" s="271"/>
      <c r="DU8" s="271"/>
      <c r="DV8" s="271"/>
      <c r="DW8" s="271"/>
    </row>
    <row r="9" spans="1:143" s="270" customFormat="1" ht="13.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271"/>
      <c r="DG9" s="271"/>
      <c r="DH9" s="271"/>
      <c r="DI9" s="271"/>
      <c r="DJ9" s="271"/>
      <c r="DK9" s="271"/>
      <c r="DL9" s="271"/>
      <c r="DM9" s="271"/>
      <c r="DN9" s="271"/>
      <c r="DO9" s="271"/>
      <c r="DP9" s="271"/>
      <c r="DQ9" s="271"/>
      <c r="DR9" s="271"/>
      <c r="DS9" s="271"/>
      <c r="DT9" s="271"/>
      <c r="DU9" s="271"/>
      <c r="DV9" s="271"/>
      <c r="DW9" s="271"/>
    </row>
    <row r="10" spans="1:143" s="270" customFormat="1" ht="13.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271"/>
      <c r="DG10" s="271"/>
      <c r="DH10" s="271"/>
      <c r="DI10" s="271"/>
      <c r="DJ10" s="271"/>
      <c r="DK10" s="271"/>
      <c r="DL10" s="271"/>
      <c r="DM10" s="271"/>
      <c r="DN10" s="271"/>
      <c r="DO10" s="271"/>
      <c r="DP10" s="271"/>
      <c r="DQ10" s="271"/>
      <c r="DR10" s="271"/>
      <c r="DS10" s="271"/>
      <c r="DT10" s="271"/>
      <c r="DU10" s="271"/>
      <c r="DV10" s="271"/>
      <c r="DW10" s="271"/>
      <c r="EM10" s="270" t="s">
        <v>588</v>
      </c>
    </row>
    <row r="11" spans="1:143" s="270" customFormat="1" ht="13.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271"/>
      <c r="DG12" s="271"/>
      <c r="DH12" s="271"/>
      <c r="DI12" s="271"/>
      <c r="DJ12" s="271"/>
      <c r="DK12" s="271"/>
      <c r="DL12" s="271"/>
      <c r="DM12" s="271"/>
      <c r="DN12" s="271"/>
      <c r="DO12" s="271"/>
      <c r="DP12" s="271"/>
      <c r="DQ12" s="271"/>
      <c r="DR12" s="271"/>
      <c r="DS12" s="271"/>
      <c r="DT12" s="271"/>
      <c r="DU12" s="271"/>
      <c r="DV12" s="271"/>
      <c r="DW12" s="271"/>
      <c r="EM12" s="270" t="s">
        <v>588</v>
      </c>
    </row>
    <row r="13" spans="1:143" s="270" customFormat="1" ht="13.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c r="A15" s="365"/>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c r="A16" s="365"/>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c r="A17" s="365"/>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c r="A18" s="365"/>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271"/>
      <c r="DG18" s="271"/>
      <c r="DH18" s="271"/>
      <c r="DI18" s="271"/>
      <c r="DJ18" s="271"/>
      <c r="DK18" s="271"/>
      <c r="DL18" s="271"/>
      <c r="DM18" s="271"/>
      <c r="DN18" s="271"/>
      <c r="DO18" s="271"/>
      <c r="DP18" s="271"/>
      <c r="DQ18" s="271"/>
      <c r="DR18" s="271"/>
      <c r="DS18" s="271"/>
      <c r="DT18" s="271"/>
      <c r="DU18" s="271"/>
      <c r="DV18" s="271"/>
      <c r="DW18" s="271"/>
    </row>
    <row r="19" spans="1:351" ht="13.5">
      <c r="DD19" s="365"/>
      <c r="DE19" s="365"/>
    </row>
    <row r="20" spans="1:351" ht="13.5">
      <c r="DD20" s="365"/>
      <c r="DE20" s="365"/>
    </row>
    <row r="21" spans="1:351" ht="17.25">
      <c r="B21" s="399"/>
      <c r="C21" s="395"/>
      <c r="D21" s="395"/>
      <c r="E21" s="395"/>
      <c r="F21" s="395"/>
      <c r="G21" s="395"/>
      <c r="H21" s="395"/>
      <c r="I21" s="395"/>
      <c r="J21" s="395"/>
      <c r="K21" s="395"/>
      <c r="L21" s="395"/>
      <c r="M21" s="395"/>
      <c r="N21" s="398"/>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8"/>
      <c r="AU21" s="395"/>
      <c r="AV21" s="395"/>
      <c r="AW21" s="395"/>
      <c r="AX21" s="395"/>
      <c r="AY21" s="395"/>
      <c r="AZ21" s="395"/>
      <c r="BA21" s="395"/>
      <c r="BB21" s="395"/>
      <c r="BC21" s="395"/>
      <c r="BD21" s="395"/>
      <c r="BE21" s="395"/>
      <c r="BF21" s="398"/>
      <c r="BG21" s="395"/>
      <c r="BH21" s="395"/>
      <c r="BI21" s="395"/>
      <c r="BJ21" s="395"/>
      <c r="BK21" s="395"/>
      <c r="BL21" s="395"/>
      <c r="BM21" s="395"/>
      <c r="BN21" s="395"/>
      <c r="BO21" s="395"/>
      <c r="BP21" s="395"/>
      <c r="BQ21" s="395"/>
      <c r="BR21" s="398"/>
      <c r="BS21" s="395"/>
      <c r="BT21" s="395"/>
      <c r="BU21" s="395"/>
      <c r="BV21" s="395"/>
      <c r="BW21" s="395"/>
      <c r="BX21" s="395"/>
      <c r="BY21" s="395"/>
      <c r="BZ21" s="395"/>
      <c r="CA21" s="395"/>
      <c r="CB21" s="395"/>
      <c r="CC21" s="395"/>
      <c r="CD21" s="398"/>
      <c r="CE21" s="395"/>
      <c r="CF21" s="395"/>
      <c r="CG21" s="395"/>
      <c r="CH21" s="395"/>
      <c r="CI21" s="395"/>
      <c r="CJ21" s="395"/>
      <c r="CK21" s="395"/>
      <c r="CL21" s="395"/>
      <c r="CM21" s="395"/>
      <c r="CN21" s="395"/>
      <c r="CO21" s="395"/>
      <c r="CP21" s="398"/>
      <c r="CQ21" s="395"/>
      <c r="CR21" s="395"/>
      <c r="CS21" s="395"/>
      <c r="CT21" s="395"/>
      <c r="CU21" s="395"/>
      <c r="CV21" s="395"/>
      <c r="CW21" s="395"/>
      <c r="CX21" s="395"/>
      <c r="CY21" s="395"/>
      <c r="CZ21" s="395"/>
      <c r="DA21" s="395"/>
      <c r="DB21" s="398"/>
      <c r="DC21" s="395"/>
      <c r="DD21" s="394"/>
      <c r="DE21" s="365"/>
      <c r="MM21" s="397"/>
    </row>
    <row r="22" spans="1:351" ht="17.25">
      <c r="B22" s="366"/>
      <c r="MM22" s="397"/>
    </row>
    <row r="23" spans="1:351" ht="13.5">
      <c r="B23" s="366"/>
    </row>
    <row r="24" spans="1:351" ht="13.5">
      <c r="B24" s="366"/>
    </row>
    <row r="25" spans="1:351" ht="13.5">
      <c r="B25" s="366"/>
    </row>
    <row r="26" spans="1:351" ht="13.5">
      <c r="B26" s="366"/>
    </row>
    <row r="27" spans="1:351" ht="13.5">
      <c r="B27" s="366"/>
    </row>
    <row r="28" spans="1:351" ht="13.5">
      <c r="B28" s="366"/>
    </row>
    <row r="29" spans="1:351" ht="13.5">
      <c r="B29" s="366"/>
    </row>
    <row r="30" spans="1:351" ht="13.5">
      <c r="B30" s="366"/>
    </row>
    <row r="31" spans="1:351" ht="13.5">
      <c r="B31" s="366"/>
    </row>
    <row r="32" spans="1:351" ht="13.5">
      <c r="B32" s="366"/>
    </row>
    <row r="33" spans="2:109" ht="13.5">
      <c r="B33" s="366"/>
    </row>
    <row r="34" spans="2:109" ht="13.5">
      <c r="B34" s="366"/>
    </row>
    <row r="35" spans="2:109" ht="13.5">
      <c r="B35" s="366"/>
    </row>
    <row r="36" spans="2:109" ht="13.5">
      <c r="B36" s="366"/>
    </row>
    <row r="37" spans="2:109" ht="13.5">
      <c r="B37" s="366"/>
    </row>
    <row r="38" spans="2:109" ht="13.5">
      <c r="B38" s="366"/>
    </row>
    <row r="39" spans="2:109" ht="13.5">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5">
      <c r="B40" s="386"/>
      <c r="DD40" s="386"/>
      <c r="DE40" s="365"/>
    </row>
    <row r="41" spans="2:109" ht="17.25">
      <c r="B41" s="396" t="s">
        <v>587</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5">
      <c r="B42" s="366"/>
      <c r="G42" s="382"/>
      <c r="I42" s="381"/>
      <c r="J42" s="381"/>
      <c r="K42" s="381"/>
      <c r="AM42" s="382"/>
      <c r="AN42" s="382" t="s">
        <v>583</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c r="B43" s="366"/>
      <c r="AN43" s="1277" t="s">
        <v>586</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ht="13.5">
      <c r="B44" s="366"/>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ht="13.5">
      <c r="B45" s="366"/>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ht="13.5">
      <c r="B46" s="366"/>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ht="13.5">
      <c r="B47" s="366"/>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ht="13.5">
      <c r="B48" s="366"/>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5">
      <c r="B49" s="366"/>
      <c r="AN49" s="365" t="s">
        <v>581</v>
      </c>
    </row>
    <row r="50" spans="1:109" ht="13.5">
      <c r="B50" s="366"/>
      <c r="G50" s="1286"/>
      <c r="H50" s="1286"/>
      <c r="I50" s="1286"/>
      <c r="J50" s="1286"/>
      <c r="K50" s="375"/>
      <c r="L50" s="375"/>
      <c r="M50" s="374"/>
      <c r="N50" s="374"/>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90" t="s">
        <v>540</v>
      </c>
      <c r="BQ50" s="1290"/>
      <c r="BR50" s="1290"/>
      <c r="BS50" s="1290"/>
      <c r="BT50" s="1290"/>
      <c r="BU50" s="1290"/>
      <c r="BV50" s="1290"/>
      <c r="BW50" s="1290"/>
      <c r="BX50" s="1290" t="s">
        <v>541</v>
      </c>
      <c r="BY50" s="1290"/>
      <c r="BZ50" s="1290"/>
      <c r="CA50" s="1290"/>
      <c r="CB50" s="1290"/>
      <c r="CC50" s="1290"/>
      <c r="CD50" s="1290"/>
      <c r="CE50" s="1290"/>
      <c r="CF50" s="1290" t="s">
        <v>542</v>
      </c>
      <c r="CG50" s="1290"/>
      <c r="CH50" s="1290"/>
      <c r="CI50" s="1290"/>
      <c r="CJ50" s="1290"/>
      <c r="CK50" s="1290"/>
      <c r="CL50" s="1290"/>
      <c r="CM50" s="1290"/>
      <c r="CN50" s="1290" t="s">
        <v>543</v>
      </c>
      <c r="CO50" s="1290"/>
      <c r="CP50" s="1290"/>
      <c r="CQ50" s="1290"/>
      <c r="CR50" s="1290"/>
      <c r="CS50" s="1290"/>
      <c r="CT50" s="1290"/>
      <c r="CU50" s="1290"/>
      <c r="CV50" s="1290" t="s">
        <v>544</v>
      </c>
      <c r="CW50" s="1290"/>
      <c r="CX50" s="1290"/>
      <c r="CY50" s="1290"/>
      <c r="CZ50" s="1290"/>
      <c r="DA50" s="1290"/>
      <c r="DB50" s="1290"/>
      <c r="DC50" s="1290"/>
    </row>
    <row r="51" spans="1:109" ht="13.5" customHeight="1">
      <c r="B51" s="366"/>
      <c r="G51" s="1276"/>
      <c r="H51" s="1276"/>
      <c r="I51" s="1295"/>
      <c r="J51" s="1295"/>
      <c r="K51" s="1291"/>
      <c r="L51" s="1291"/>
      <c r="M51" s="1291"/>
      <c r="N51" s="1291"/>
      <c r="AM51" s="373"/>
      <c r="AN51" s="1292" t="s">
        <v>580</v>
      </c>
      <c r="AO51" s="1292"/>
      <c r="AP51" s="1292"/>
      <c r="AQ51" s="1292"/>
      <c r="AR51" s="1292"/>
      <c r="AS51" s="1292"/>
      <c r="AT51" s="1292"/>
      <c r="AU51" s="1292"/>
      <c r="AV51" s="1292"/>
      <c r="AW51" s="1292"/>
      <c r="AX51" s="1292"/>
      <c r="AY51" s="1292"/>
      <c r="AZ51" s="1292"/>
      <c r="BA51" s="1292"/>
      <c r="BB51" s="1292" t="s">
        <v>578</v>
      </c>
      <c r="BC51" s="1292"/>
      <c r="BD51" s="1292"/>
      <c r="BE51" s="1292"/>
      <c r="BF51" s="1292"/>
      <c r="BG51" s="1292"/>
      <c r="BH51" s="1292"/>
      <c r="BI51" s="1292"/>
      <c r="BJ51" s="1292"/>
      <c r="BK51" s="1292"/>
      <c r="BL51" s="1292"/>
      <c r="BM51" s="1292"/>
      <c r="BN51" s="1292"/>
      <c r="BO51" s="1292"/>
      <c r="BP51" s="1293"/>
      <c r="BQ51" s="1275"/>
      <c r="BR51" s="1275"/>
      <c r="BS51" s="1275"/>
      <c r="BT51" s="1275"/>
      <c r="BU51" s="1275"/>
      <c r="BV51" s="1275"/>
      <c r="BW51" s="1275"/>
      <c r="BX51" s="1293"/>
      <c r="BY51" s="1275"/>
      <c r="BZ51" s="1275"/>
      <c r="CA51" s="1275"/>
      <c r="CB51" s="1275"/>
      <c r="CC51" s="1275"/>
      <c r="CD51" s="1275"/>
      <c r="CE51" s="1275"/>
      <c r="CF51" s="1275"/>
      <c r="CG51" s="1275"/>
      <c r="CH51" s="1275"/>
      <c r="CI51" s="1275"/>
      <c r="CJ51" s="1275"/>
      <c r="CK51" s="1275"/>
      <c r="CL51" s="1275"/>
      <c r="CM51" s="1275"/>
      <c r="CN51" s="1275"/>
      <c r="CO51" s="1275"/>
      <c r="CP51" s="1275"/>
      <c r="CQ51" s="1275"/>
      <c r="CR51" s="1275"/>
      <c r="CS51" s="1275"/>
      <c r="CT51" s="1275"/>
      <c r="CU51" s="1275"/>
      <c r="CV51" s="1275"/>
      <c r="CW51" s="1275"/>
      <c r="CX51" s="1275"/>
      <c r="CY51" s="1275"/>
      <c r="CZ51" s="1275"/>
      <c r="DA51" s="1275"/>
      <c r="DB51" s="1275"/>
      <c r="DC51" s="1275"/>
    </row>
    <row r="52" spans="1:109" ht="13.5">
      <c r="B52" s="366"/>
      <c r="G52" s="1276"/>
      <c r="H52" s="1276"/>
      <c r="I52" s="1295"/>
      <c r="J52" s="1295"/>
      <c r="K52" s="1291"/>
      <c r="L52" s="1291"/>
      <c r="M52" s="1291"/>
      <c r="N52" s="1291"/>
      <c r="AM52" s="373"/>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ht="13.5">
      <c r="A53" s="381"/>
      <c r="B53" s="366"/>
      <c r="G53" s="1276"/>
      <c r="H53" s="1276"/>
      <c r="I53" s="1286"/>
      <c r="J53" s="1286"/>
      <c r="K53" s="1291"/>
      <c r="L53" s="1291"/>
      <c r="M53" s="1291"/>
      <c r="N53" s="1291"/>
      <c r="AM53" s="373"/>
      <c r="AN53" s="1292"/>
      <c r="AO53" s="1292"/>
      <c r="AP53" s="1292"/>
      <c r="AQ53" s="1292"/>
      <c r="AR53" s="1292"/>
      <c r="AS53" s="1292"/>
      <c r="AT53" s="1292"/>
      <c r="AU53" s="1292"/>
      <c r="AV53" s="1292"/>
      <c r="AW53" s="1292"/>
      <c r="AX53" s="1292"/>
      <c r="AY53" s="1292"/>
      <c r="AZ53" s="1292"/>
      <c r="BA53" s="1292"/>
      <c r="BB53" s="1292" t="s">
        <v>585</v>
      </c>
      <c r="BC53" s="1292"/>
      <c r="BD53" s="1292"/>
      <c r="BE53" s="1292"/>
      <c r="BF53" s="1292"/>
      <c r="BG53" s="1292"/>
      <c r="BH53" s="1292"/>
      <c r="BI53" s="1292"/>
      <c r="BJ53" s="1292"/>
      <c r="BK53" s="1292"/>
      <c r="BL53" s="1292"/>
      <c r="BM53" s="1292"/>
      <c r="BN53" s="1292"/>
      <c r="BO53" s="1292"/>
      <c r="BP53" s="1293"/>
      <c r="BQ53" s="1275"/>
      <c r="BR53" s="1275"/>
      <c r="BS53" s="1275"/>
      <c r="BT53" s="1275"/>
      <c r="BU53" s="1275"/>
      <c r="BV53" s="1275"/>
      <c r="BW53" s="1275"/>
      <c r="BX53" s="1293"/>
      <c r="BY53" s="1275"/>
      <c r="BZ53" s="1275"/>
      <c r="CA53" s="1275"/>
      <c r="CB53" s="1275"/>
      <c r="CC53" s="1275"/>
      <c r="CD53" s="1275"/>
      <c r="CE53" s="1275"/>
      <c r="CF53" s="1275">
        <v>36.5</v>
      </c>
      <c r="CG53" s="1275"/>
      <c r="CH53" s="1275"/>
      <c r="CI53" s="1275"/>
      <c r="CJ53" s="1275"/>
      <c r="CK53" s="1275"/>
      <c r="CL53" s="1275"/>
      <c r="CM53" s="1275"/>
      <c r="CN53" s="1275">
        <v>62</v>
      </c>
      <c r="CO53" s="1275"/>
      <c r="CP53" s="1275"/>
      <c r="CQ53" s="1275"/>
      <c r="CR53" s="1275"/>
      <c r="CS53" s="1275"/>
      <c r="CT53" s="1275"/>
      <c r="CU53" s="1275"/>
      <c r="CV53" s="1275">
        <v>63.7</v>
      </c>
      <c r="CW53" s="1275"/>
      <c r="CX53" s="1275"/>
      <c r="CY53" s="1275"/>
      <c r="CZ53" s="1275"/>
      <c r="DA53" s="1275"/>
      <c r="DB53" s="1275"/>
      <c r="DC53" s="1275"/>
    </row>
    <row r="54" spans="1:109" ht="13.5">
      <c r="A54" s="381"/>
      <c r="B54" s="366"/>
      <c r="G54" s="1276"/>
      <c r="H54" s="1276"/>
      <c r="I54" s="1286"/>
      <c r="J54" s="1286"/>
      <c r="K54" s="1291"/>
      <c r="L54" s="1291"/>
      <c r="M54" s="1291"/>
      <c r="N54" s="1291"/>
      <c r="AM54" s="373"/>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ht="13.5">
      <c r="A55" s="381"/>
      <c r="B55" s="366"/>
      <c r="G55" s="1286"/>
      <c r="H55" s="1286"/>
      <c r="I55" s="1286"/>
      <c r="J55" s="1286"/>
      <c r="K55" s="1291"/>
      <c r="L55" s="1291"/>
      <c r="M55" s="1291"/>
      <c r="N55" s="1291"/>
      <c r="AN55" s="1290" t="s">
        <v>579</v>
      </c>
      <c r="AO55" s="1290"/>
      <c r="AP55" s="1290"/>
      <c r="AQ55" s="1290"/>
      <c r="AR55" s="1290"/>
      <c r="AS55" s="1290"/>
      <c r="AT55" s="1290"/>
      <c r="AU55" s="1290"/>
      <c r="AV55" s="1290"/>
      <c r="AW55" s="1290"/>
      <c r="AX55" s="1290"/>
      <c r="AY55" s="1290"/>
      <c r="AZ55" s="1290"/>
      <c r="BA55" s="1290"/>
      <c r="BB55" s="1292" t="s">
        <v>578</v>
      </c>
      <c r="BC55" s="1292"/>
      <c r="BD55" s="1292"/>
      <c r="BE55" s="1292"/>
      <c r="BF55" s="1292"/>
      <c r="BG55" s="1292"/>
      <c r="BH55" s="1292"/>
      <c r="BI55" s="1292"/>
      <c r="BJ55" s="1292"/>
      <c r="BK55" s="1292"/>
      <c r="BL55" s="1292"/>
      <c r="BM55" s="1292"/>
      <c r="BN55" s="1292"/>
      <c r="BO55" s="1292"/>
      <c r="BP55" s="1293"/>
      <c r="BQ55" s="1275"/>
      <c r="BR55" s="1275"/>
      <c r="BS55" s="1275"/>
      <c r="BT55" s="1275"/>
      <c r="BU55" s="1275"/>
      <c r="BV55" s="1275"/>
      <c r="BW55" s="1275"/>
      <c r="BX55" s="1293"/>
      <c r="BY55" s="1275"/>
      <c r="BZ55" s="1275"/>
      <c r="CA55" s="1275"/>
      <c r="CB55" s="1275"/>
      <c r="CC55" s="1275"/>
      <c r="CD55" s="1275"/>
      <c r="CE55" s="1275"/>
      <c r="CF55" s="1275">
        <v>33.6</v>
      </c>
      <c r="CG55" s="1275"/>
      <c r="CH55" s="1275"/>
      <c r="CI55" s="1275"/>
      <c r="CJ55" s="1275"/>
      <c r="CK55" s="1275"/>
      <c r="CL55" s="1275"/>
      <c r="CM55" s="1275"/>
      <c r="CN55" s="1275">
        <v>35.299999999999997</v>
      </c>
      <c r="CO55" s="1275"/>
      <c r="CP55" s="1275"/>
      <c r="CQ55" s="1275"/>
      <c r="CR55" s="1275"/>
      <c r="CS55" s="1275"/>
      <c r="CT55" s="1275"/>
      <c r="CU55" s="1275"/>
      <c r="CV55" s="1275">
        <v>31.9</v>
      </c>
      <c r="CW55" s="1275"/>
      <c r="CX55" s="1275"/>
      <c r="CY55" s="1275"/>
      <c r="CZ55" s="1275"/>
      <c r="DA55" s="1275"/>
      <c r="DB55" s="1275"/>
      <c r="DC55" s="1275"/>
    </row>
    <row r="56" spans="1:109" ht="13.5">
      <c r="A56" s="381"/>
      <c r="B56" s="366"/>
      <c r="G56" s="1286"/>
      <c r="H56" s="1286"/>
      <c r="I56" s="1286"/>
      <c r="J56" s="1286"/>
      <c r="K56" s="1291"/>
      <c r="L56" s="1291"/>
      <c r="M56" s="1291"/>
      <c r="N56" s="1291"/>
      <c r="AN56" s="1290"/>
      <c r="AO56" s="1290"/>
      <c r="AP56" s="1290"/>
      <c r="AQ56" s="1290"/>
      <c r="AR56" s="1290"/>
      <c r="AS56" s="1290"/>
      <c r="AT56" s="1290"/>
      <c r="AU56" s="1290"/>
      <c r="AV56" s="1290"/>
      <c r="AW56" s="1290"/>
      <c r="AX56" s="1290"/>
      <c r="AY56" s="1290"/>
      <c r="AZ56" s="1290"/>
      <c r="BA56" s="1290"/>
      <c r="BB56" s="1292"/>
      <c r="BC56" s="1292"/>
      <c r="BD56" s="1292"/>
      <c r="BE56" s="1292"/>
      <c r="BF56" s="1292"/>
      <c r="BG56" s="1292"/>
      <c r="BH56" s="1292"/>
      <c r="BI56" s="1292"/>
      <c r="BJ56" s="1292"/>
      <c r="BK56" s="1292"/>
      <c r="BL56" s="1292"/>
      <c r="BM56" s="1292"/>
      <c r="BN56" s="1292"/>
      <c r="BO56" s="1292"/>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1" customFormat="1" ht="13.5">
      <c r="B57" s="387"/>
      <c r="G57" s="1286"/>
      <c r="H57" s="1286"/>
      <c r="I57" s="1294"/>
      <c r="J57" s="1294"/>
      <c r="K57" s="1291"/>
      <c r="L57" s="1291"/>
      <c r="M57" s="1291"/>
      <c r="N57" s="1291"/>
      <c r="AM57" s="365"/>
      <c r="AN57" s="1290"/>
      <c r="AO57" s="1290"/>
      <c r="AP57" s="1290"/>
      <c r="AQ57" s="1290"/>
      <c r="AR57" s="1290"/>
      <c r="AS57" s="1290"/>
      <c r="AT57" s="1290"/>
      <c r="AU57" s="1290"/>
      <c r="AV57" s="1290"/>
      <c r="AW57" s="1290"/>
      <c r="AX57" s="1290"/>
      <c r="AY57" s="1290"/>
      <c r="AZ57" s="1290"/>
      <c r="BA57" s="1290"/>
      <c r="BB57" s="1292" t="s">
        <v>585</v>
      </c>
      <c r="BC57" s="1292"/>
      <c r="BD57" s="1292"/>
      <c r="BE57" s="1292"/>
      <c r="BF57" s="1292"/>
      <c r="BG57" s="1292"/>
      <c r="BH57" s="1292"/>
      <c r="BI57" s="1292"/>
      <c r="BJ57" s="1292"/>
      <c r="BK57" s="1292"/>
      <c r="BL57" s="1292"/>
      <c r="BM57" s="1292"/>
      <c r="BN57" s="1292"/>
      <c r="BO57" s="1292"/>
      <c r="BP57" s="1293"/>
      <c r="BQ57" s="1275"/>
      <c r="BR57" s="1275"/>
      <c r="BS57" s="1275"/>
      <c r="BT57" s="1275"/>
      <c r="BU57" s="1275"/>
      <c r="BV57" s="1275"/>
      <c r="BW57" s="1275"/>
      <c r="BX57" s="1293"/>
      <c r="BY57" s="1275"/>
      <c r="BZ57" s="1275"/>
      <c r="CA57" s="1275"/>
      <c r="CB57" s="1275"/>
      <c r="CC57" s="1275"/>
      <c r="CD57" s="1275"/>
      <c r="CE57" s="1275"/>
      <c r="CF57" s="1275">
        <v>56.8</v>
      </c>
      <c r="CG57" s="1275"/>
      <c r="CH57" s="1275"/>
      <c r="CI57" s="1275"/>
      <c r="CJ57" s="1275"/>
      <c r="CK57" s="1275"/>
      <c r="CL57" s="1275"/>
      <c r="CM57" s="1275"/>
      <c r="CN57" s="1275">
        <v>60.4</v>
      </c>
      <c r="CO57" s="1275"/>
      <c r="CP57" s="1275"/>
      <c r="CQ57" s="1275"/>
      <c r="CR57" s="1275"/>
      <c r="CS57" s="1275"/>
      <c r="CT57" s="1275"/>
      <c r="CU57" s="1275"/>
      <c r="CV57" s="1275">
        <v>60.8</v>
      </c>
      <c r="CW57" s="1275"/>
      <c r="CX57" s="1275"/>
      <c r="CY57" s="1275"/>
      <c r="CZ57" s="1275"/>
      <c r="DA57" s="1275"/>
      <c r="DB57" s="1275"/>
      <c r="DC57" s="1275"/>
      <c r="DD57" s="392"/>
      <c r="DE57" s="387"/>
    </row>
    <row r="58" spans="1:109" s="381" customFormat="1" ht="13.5">
      <c r="A58" s="365"/>
      <c r="B58" s="387"/>
      <c r="G58" s="1286"/>
      <c r="H58" s="1286"/>
      <c r="I58" s="1294"/>
      <c r="J58" s="1294"/>
      <c r="K58" s="1291"/>
      <c r="L58" s="1291"/>
      <c r="M58" s="1291"/>
      <c r="N58" s="1291"/>
      <c r="AM58" s="365"/>
      <c r="AN58" s="1290"/>
      <c r="AO58" s="1290"/>
      <c r="AP58" s="1290"/>
      <c r="AQ58" s="1290"/>
      <c r="AR58" s="1290"/>
      <c r="AS58" s="1290"/>
      <c r="AT58" s="1290"/>
      <c r="AU58" s="1290"/>
      <c r="AV58" s="1290"/>
      <c r="AW58" s="1290"/>
      <c r="AX58" s="1290"/>
      <c r="AY58" s="1290"/>
      <c r="AZ58" s="1290"/>
      <c r="BA58" s="1290"/>
      <c r="BB58" s="1292"/>
      <c r="BC58" s="1292"/>
      <c r="BD58" s="1292"/>
      <c r="BE58" s="1292"/>
      <c r="BF58" s="1292"/>
      <c r="BG58" s="1292"/>
      <c r="BH58" s="1292"/>
      <c r="BI58" s="1292"/>
      <c r="BJ58" s="1292"/>
      <c r="BK58" s="1292"/>
      <c r="BL58" s="1292"/>
      <c r="BM58" s="1292"/>
      <c r="BN58" s="1292"/>
      <c r="BO58" s="1292"/>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92"/>
      <c r="DE58" s="387"/>
    </row>
    <row r="59" spans="1:109" s="381" customFormat="1" ht="13.5">
      <c r="A59" s="365"/>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5">
      <c r="A60" s="365"/>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5">
      <c r="A61" s="365"/>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5">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5"/>
    </row>
    <row r="63" spans="1:109" ht="17.25">
      <c r="B63" s="385" t="s">
        <v>584</v>
      </c>
    </row>
    <row r="64" spans="1:109" ht="13.5">
      <c r="B64" s="366"/>
      <c r="G64" s="382"/>
      <c r="I64" s="384"/>
      <c r="J64" s="384"/>
      <c r="K64" s="384"/>
      <c r="L64" s="384"/>
      <c r="M64" s="384"/>
      <c r="N64" s="383"/>
      <c r="AM64" s="382"/>
      <c r="AN64" s="382" t="s">
        <v>583</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5">
      <c r="B65" s="366"/>
      <c r="AN65" s="1277" t="s">
        <v>582</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ht="13.5">
      <c r="B66" s="366"/>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ht="13.5">
      <c r="B67" s="366"/>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ht="13.5">
      <c r="B68" s="366"/>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ht="13.5">
      <c r="B69" s="366"/>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ht="13.5">
      <c r="B70" s="366"/>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5">
      <c r="B71" s="366"/>
      <c r="G71" s="376"/>
      <c r="I71" s="379"/>
      <c r="J71" s="378"/>
      <c r="K71" s="378"/>
      <c r="L71" s="377"/>
      <c r="M71" s="378"/>
      <c r="N71" s="377"/>
      <c r="AM71" s="376"/>
      <c r="AN71" s="365" t="s">
        <v>581</v>
      </c>
    </row>
    <row r="72" spans="2:107" ht="13.5">
      <c r="B72" s="366"/>
      <c r="G72" s="1286"/>
      <c r="H72" s="1286"/>
      <c r="I72" s="1286"/>
      <c r="J72" s="1286"/>
      <c r="K72" s="375"/>
      <c r="L72" s="375"/>
      <c r="M72" s="374"/>
      <c r="N72" s="374"/>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90" t="s">
        <v>540</v>
      </c>
      <c r="BQ72" s="1290"/>
      <c r="BR72" s="1290"/>
      <c r="BS72" s="1290"/>
      <c r="BT72" s="1290"/>
      <c r="BU72" s="1290"/>
      <c r="BV72" s="1290"/>
      <c r="BW72" s="1290"/>
      <c r="BX72" s="1290" t="s">
        <v>541</v>
      </c>
      <c r="BY72" s="1290"/>
      <c r="BZ72" s="1290"/>
      <c r="CA72" s="1290"/>
      <c r="CB72" s="1290"/>
      <c r="CC72" s="1290"/>
      <c r="CD72" s="1290"/>
      <c r="CE72" s="1290"/>
      <c r="CF72" s="1290" t="s">
        <v>542</v>
      </c>
      <c r="CG72" s="1290"/>
      <c r="CH72" s="1290"/>
      <c r="CI72" s="1290"/>
      <c r="CJ72" s="1290"/>
      <c r="CK72" s="1290"/>
      <c r="CL72" s="1290"/>
      <c r="CM72" s="1290"/>
      <c r="CN72" s="1290" t="s">
        <v>543</v>
      </c>
      <c r="CO72" s="1290"/>
      <c r="CP72" s="1290"/>
      <c r="CQ72" s="1290"/>
      <c r="CR72" s="1290"/>
      <c r="CS72" s="1290"/>
      <c r="CT72" s="1290"/>
      <c r="CU72" s="1290"/>
      <c r="CV72" s="1290" t="s">
        <v>544</v>
      </c>
      <c r="CW72" s="1290"/>
      <c r="CX72" s="1290"/>
      <c r="CY72" s="1290"/>
      <c r="CZ72" s="1290"/>
      <c r="DA72" s="1290"/>
      <c r="DB72" s="1290"/>
      <c r="DC72" s="1290"/>
    </row>
    <row r="73" spans="2:107" ht="13.5">
      <c r="B73" s="366"/>
      <c r="G73" s="1276"/>
      <c r="H73" s="1276"/>
      <c r="I73" s="1276"/>
      <c r="J73" s="1276"/>
      <c r="K73" s="1296"/>
      <c r="L73" s="1296"/>
      <c r="M73" s="1296"/>
      <c r="N73" s="1296"/>
      <c r="AM73" s="373"/>
      <c r="AN73" s="1292" t="s">
        <v>580</v>
      </c>
      <c r="AO73" s="1292"/>
      <c r="AP73" s="1292"/>
      <c r="AQ73" s="1292"/>
      <c r="AR73" s="1292"/>
      <c r="AS73" s="1292"/>
      <c r="AT73" s="1292"/>
      <c r="AU73" s="1292"/>
      <c r="AV73" s="1292"/>
      <c r="AW73" s="1292"/>
      <c r="AX73" s="1292"/>
      <c r="AY73" s="1292"/>
      <c r="AZ73" s="1292"/>
      <c r="BA73" s="1292"/>
      <c r="BB73" s="1292" t="s">
        <v>578</v>
      </c>
      <c r="BC73" s="1292"/>
      <c r="BD73" s="1292"/>
      <c r="BE73" s="1292"/>
      <c r="BF73" s="1292"/>
      <c r="BG73" s="1292"/>
      <c r="BH73" s="1292"/>
      <c r="BI73" s="1292"/>
      <c r="BJ73" s="1292"/>
      <c r="BK73" s="1292"/>
      <c r="BL73" s="1292"/>
      <c r="BM73" s="1292"/>
      <c r="BN73" s="1292"/>
      <c r="BO73" s="1292"/>
      <c r="BP73" s="1275">
        <v>9.1</v>
      </c>
      <c r="BQ73" s="1275"/>
      <c r="BR73" s="1275"/>
      <c r="BS73" s="1275"/>
      <c r="BT73" s="1275"/>
      <c r="BU73" s="1275"/>
      <c r="BV73" s="1275"/>
      <c r="BW73" s="1275"/>
      <c r="BX73" s="1275">
        <v>3.4</v>
      </c>
      <c r="BY73" s="1275"/>
      <c r="BZ73" s="1275"/>
      <c r="CA73" s="1275"/>
      <c r="CB73" s="1275"/>
      <c r="CC73" s="1275"/>
      <c r="CD73" s="1275"/>
      <c r="CE73" s="1275"/>
      <c r="CF73" s="1275"/>
      <c r="CG73" s="1275"/>
      <c r="CH73" s="1275"/>
      <c r="CI73" s="1275"/>
      <c r="CJ73" s="1275"/>
      <c r="CK73" s="1275"/>
      <c r="CL73" s="1275"/>
      <c r="CM73" s="1275"/>
      <c r="CN73" s="1275"/>
      <c r="CO73" s="1275"/>
      <c r="CP73" s="1275"/>
      <c r="CQ73" s="1275"/>
      <c r="CR73" s="1275"/>
      <c r="CS73" s="1275"/>
      <c r="CT73" s="1275"/>
      <c r="CU73" s="1275"/>
      <c r="CV73" s="1275"/>
      <c r="CW73" s="1275"/>
      <c r="CX73" s="1275"/>
      <c r="CY73" s="1275"/>
      <c r="CZ73" s="1275"/>
      <c r="DA73" s="1275"/>
      <c r="DB73" s="1275"/>
      <c r="DC73" s="1275"/>
    </row>
    <row r="74" spans="2:107" ht="13.5">
      <c r="B74" s="366"/>
      <c r="G74" s="1276"/>
      <c r="H74" s="1276"/>
      <c r="I74" s="1276"/>
      <c r="J74" s="1276"/>
      <c r="K74" s="1296"/>
      <c r="L74" s="1296"/>
      <c r="M74" s="1296"/>
      <c r="N74" s="1296"/>
      <c r="AM74" s="373"/>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ht="13.5">
      <c r="B75" s="366"/>
      <c r="G75" s="1276"/>
      <c r="H75" s="1276"/>
      <c r="I75" s="1286"/>
      <c r="J75" s="1286"/>
      <c r="K75" s="1291"/>
      <c r="L75" s="1291"/>
      <c r="M75" s="1291"/>
      <c r="N75" s="1291"/>
      <c r="AM75" s="373"/>
      <c r="AN75" s="1292"/>
      <c r="AO75" s="1292"/>
      <c r="AP75" s="1292"/>
      <c r="AQ75" s="1292"/>
      <c r="AR75" s="1292"/>
      <c r="AS75" s="1292"/>
      <c r="AT75" s="1292"/>
      <c r="AU75" s="1292"/>
      <c r="AV75" s="1292"/>
      <c r="AW75" s="1292"/>
      <c r="AX75" s="1292"/>
      <c r="AY75" s="1292"/>
      <c r="AZ75" s="1292"/>
      <c r="BA75" s="1292"/>
      <c r="BB75" s="1292" t="s">
        <v>577</v>
      </c>
      <c r="BC75" s="1292"/>
      <c r="BD75" s="1292"/>
      <c r="BE75" s="1292"/>
      <c r="BF75" s="1292"/>
      <c r="BG75" s="1292"/>
      <c r="BH75" s="1292"/>
      <c r="BI75" s="1292"/>
      <c r="BJ75" s="1292"/>
      <c r="BK75" s="1292"/>
      <c r="BL75" s="1292"/>
      <c r="BM75" s="1292"/>
      <c r="BN75" s="1292"/>
      <c r="BO75" s="1292"/>
      <c r="BP75" s="1275">
        <v>8.3000000000000007</v>
      </c>
      <c r="BQ75" s="1275"/>
      <c r="BR75" s="1275"/>
      <c r="BS75" s="1275"/>
      <c r="BT75" s="1275"/>
      <c r="BU75" s="1275"/>
      <c r="BV75" s="1275"/>
      <c r="BW75" s="1275"/>
      <c r="BX75" s="1275">
        <v>7.1</v>
      </c>
      <c r="BY75" s="1275"/>
      <c r="BZ75" s="1275"/>
      <c r="CA75" s="1275"/>
      <c r="CB75" s="1275"/>
      <c r="CC75" s="1275"/>
      <c r="CD75" s="1275"/>
      <c r="CE75" s="1275"/>
      <c r="CF75" s="1275">
        <v>6.4</v>
      </c>
      <c r="CG75" s="1275"/>
      <c r="CH75" s="1275"/>
      <c r="CI75" s="1275"/>
      <c r="CJ75" s="1275"/>
      <c r="CK75" s="1275"/>
      <c r="CL75" s="1275"/>
      <c r="CM75" s="1275"/>
      <c r="CN75" s="1275">
        <v>7.5</v>
      </c>
      <c r="CO75" s="1275"/>
      <c r="CP75" s="1275"/>
      <c r="CQ75" s="1275"/>
      <c r="CR75" s="1275"/>
      <c r="CS75" s="1275"/>
      <c r="CT75" s="1275"/>
      <c r="CU75" s="1275"/>
      <c r="CV75" s="1275">
        <v>7.9</v>
      </c>
      <c r="CW75" s="1275"/>
      <c r="CX75" s="1275"/>
      <c r="CY75" s="1275"/>
      <c r="CZ75" s="1275"/>
      <c r="DA75" s="1275"/>
      <c r="DB75" s="1275"/>
      <c r="DC75" s="1275"/>
    </row>
    <row r="76" spans="2:107" ht="13.5">
      <c r="B76" s="366"/>
      <c r="G76" s="1276"/>
      <c r="H76" s="1276"/>
      <c r="I76" s="1286"/>
      <c r="J76" s="1286"/>
      <c r="K76" s="1291"/>
      <c r="L76" s="1291"/>
      <c r="M76" s="1291"/>
      <c r="N76" s="1291"/>
      <c r="AM76" s="373"/>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ht="13.5">
      <c r="B77" s="366"/>
      <c r="G77" s="1286"/>
      <c r="H77" s="1286"/>
      <c r="I77" s="1286"/>
      <c r="J77" s="1286"/>
      <c r="K77" s="1296"/>
      <c r="L77" s="1296"/>
      <c r="M77" s="1296"/>
      <c r="N77" s="1296"/>
      <c r="AN77" s="1290" t="s">
        <v>579</v>
      </c>
      <c r="AO77" s="1290"/>
      <c r="AP77" s="1290"/>
      <c r="AQ77" s="1290"/>
      <c r="AR77" s="1290"/>
      <c r="AS77" s="1290"/>
      <c r="AT77" s="1290"/>
      <c r="AU77" s="1290"/>
      <c r="AV77" s="1290"/>
      <c r="AW77" s="1290"/>
      <c r="AX77" s="1290"/>
      <c r="AY77" s="1290"/>
      <c r="AZ77" s="1290"/>
      <c r="BA77" s="1290"/>
      <c r="BB77" s="1292" t="s">
        <v>578</v>
      </c>
      <c r="BC77" s="1292"/>
      <c r="BD77" s="1292"/>
      <c r="BE77" s="1292"/>
      <c r="BF77" s="1292"/>
      <c r="BG77" s="1292"/>
      <c r="BH77" s="1292"/>
      <c r="BI77" s="1292"/>
      <c r="BJ77" s="1292"/>
      <c r="BK77" s="1292"/>
      <c r="BL77" s="1292"/>
      <c r="BM77" s="1292"/>
      <c r="BN77" s="1292"/>
      <c r="BO77" s="1292"/>
      <c r="BP77" s="1275">
        <v>50.3</v>
      </c>
      <c r="BQ77" s="1275"/>
      <c r="BR77" s="1275"/>
      <c r="BS77" s="1275"/>
      <c r="BT77" s="1275"/>
      <c r="BU77" s="1275"/>
      <c r="BV77" s="1275"/>
      <c r="BW77" s="1275"/>
      <c r="BX77" s="1275">
        <v>45.9</v>
      </c>
      <c r="BY77" s="1275"/>
      <c r="BZ77" s="1275"/>
      <c r="CA77" s="1275"/>
      <c r="CB77" s="1275"/>
      <c r="CC77" s="1275"/>
      <c r="CD77" s="1275"/>
      <c r="CE77" s="1275"/>
      <c r="CF77" s="1275">
        <v>33.6</v>
      </c>
      <c r="CG77" s="1275"/>
      <c r="CH77" s="1275"/>
      <c r="CI77" s="1275"/>
      <c r="CJ77" s="1275"/>
      <c r="CK77" s="1275"/>
      <c r="CL77" s="1275"/>
      <c r="CM77" s="1275"/>
      <c r="CN77" s="1275">
        <v>35.299999999999997</v>
      </c>
      <c r="CO77" s="1275"/>
      <c r="CP77" s="1275"/>
      <c r="CQ77" s="1275"/>
      <c r="CR77" s="1275"/>
      <c r="CS77" s="1275"/>
      <c r="CT77" s="1275"/>
      <c r="CU77" s="1275"/>
      <c r="CV77" s="1275">
        <v>31.9</v>
      </c>
      <c r="CW77" s="1275"/>
      <c r="CX77" s="1275"/>
      <c r="CY77" s="1275"/>
      <c r="CZ77" s="1275"/>
      <c r="DA77" s="1275"/>
      <c r="DB77" s="1275"/>
      <c r="DC77" s="1275"/>
    </row>
    <row r="78" spans="2:107" ht="13.5">
      <c r="B78" s="366"/>
      <c r="G78" s="1286"/>
      <c r="H78" s="1286"/>
      <c r="I78" s="1286"/>
      <c r="J78" s="1286"/>
      <c r="K78" s="1296"/>
      <c r="L78" s="1296"/>
      <c r="M78" s="1296"/>
      <c r="N78" s="1296"/>
      <c r="AN78" s="1290"/>
      <c r="AO78" s="1290"/>
      <c r="AP78" s="1290"/>
      <c r="AQ78" s="1290"/>
      <c r="AR78" s="1290"/>
      <c r="AS78" s="1290"/>
      <c r="AT78" s="1290"/>
      <c r="AU78" s="1290"/>
      <c r="AV78" s="1290"/>
      <c r="AW78" s="1290"/>
      <c r="AX78" s="1290"/>
      <c r="AY78" s="1290"/>
      <c r="AZ78" s="1290"/>
      <c r="BA78" s="1290"/>
      <c r="BB78" s="1292"/>
      <c r="BC78" s="1292"/>
      <c r="BD78" s="1292"/>
      <c r="BE78" s="1292"/>
      <c r="BF78" s="1292"/>
      <c r="BG78" s="1292"/>
      <c r="BH78" s="1292"/>
      <c r="BI78" s="1292"/>
      <c r="BJ78" s="1292"/>
      <c r="BK78" s="1292"/>
      <c r="BL78" s="1292"/>
      <c r="BM78" s="1292"/>
      <c r="BN78" s="1292"/>
      <c r="BO78" s="1292"/>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ht="13.5">
      <c r="B79" s="366"/>
      <c r="G79" s="1286"/>
      <c r="H79" s="1286"/>
      <c r="I79" s="1294"/>
      <c r="J79" s="1294"/>
      <c r="K79" s="1297"/>
      <c r="L79" s="1297"/>
      <c r="M79" s="1297"/>
      <c r="N79" s="1297"/>
      <c r="AN79" s="1290"/>
      <c r="AO79" s="1290"/>
      <c r="AP79" s="1290"/>
      <c r="AQ79" s="1290"/>
      <c r="AR79" s="1290"/>
      <c r="AS79" s="1290"/>
      <c r="AT79" s="1290"/>
      <c r="AU79" s="1290"/>
      <c r="AV79" s="1290"/>
      <c r="AW79" s="1290"/>
      <c r="AX79" s="1290"/>
      <c r="AY79" s="1290"/>
      <c r="AZ79" s="1290"/>
      <c r="BA79" s="1290"/>
      <c r="BB79" s="1292" t="s">
        <v>577</v>
      </c>
      <c r="BC79" s="1292"/>
      <c r="BD79" s="1292"/>
      <c r="BE79" s="1292"/>
      <c r="BF79" s="1292"/>
      <c r="BG79" s="1292"/>
      <c r="BH79" s="1292"/>
      <c r="BI79" s="1292"/>
      <c r="BJ79" s="1292"/>
      <c r="BK79" s="1292"/>
      <c r="BL79" s="1292"/>
      <c r="BM79" s="1292"/>
      <c r="BN79" s="1292"/>
      <c r="BO79" s="1292"/>
      <c r="BP79" s="1275">
        <v>9.6</v>
      </c>
      <c r="BQ79" s="1275"/>
      <c r="BR79" s="1275"/>
      <c r="BS79" s="1275"/>
      <c r="BT79" s="1275"/>
      <c r="BU79" s="1275"/>
      <c r="BV79" s="1275"/>
      <c r="BW79" s="1275"/>
      <c r="BX79" s="1275">
        <v>8.8000000000000007</v>
      </c>
      <c r="BY79" s="1275"/>
      <c r="BZ79" s="1275"/>
      <c r="CA79" s="1275"/>
      <c r="CB79" s="1275"/>
      <c r="CC79" s="1275"/>
      <c r="CD79" s="1275"/>
      <c r="CE79" s="1275"/>
      <c r="CF79" s="1275">
        <v>7</v>
      </c>
      <c r="CG79" s="1275"/>
      <c r="CH79" s="1275"/>
      <c r="CI79" s="1275"/>
      <c r="CJ79" s="1275"/>
      <c r="CK79" s="1275"/>
      <c r="CL79" s="1275"/>
      <c r="CM79" s="1275"/>
      <c r="CN79" s="1275">
        <v>6.9</v>
      </c>
      <c r="CO79" s="1275"/>
      <c r="CP79" s="1275"/>
      <c r="CQ79" s="1275"/>
      <c r="CR79" s="1275"/>
      <c r="CS79" s="1275"/>
      <c r="CT79" s="1275"/>
      <c r="CU79" s="1275"/>
      <c r="CV79" s="1275">
        <v>6.6</v>
      </c>
      <c r="CW79" s="1275"/>
      <c r="CX79" s="1275"/>
      <c r="CY79" s="1275"/>
      <c r="CZ79" s="1275"/>
      <c r="DA79" s="1275"/>
      <c r="DB79" s="1275"/>
      <c r="DC79" s="1275"/>
    </row>
    <row r="80" spans="2:107" ht="13.5">
      <c r="B80" s="366"/>
      <c r="G80" s="1286"/>
      <c r="H80" s="1286"/>
      <c r="I80" s="1294"/>
      <c r="J80" s="1294"/>
      <c r="K80" s="1297"/>
      <c r="L80" s="1297"/>
      <c r="M80" s="1297"/>
      <c r="N80" s="1297"/>
      <c r="AN80" s="1290"/>
      <c r="AO80" s="1290"/>
      <c r="AP80" s="1290"/>
      <c r="AQ80" s="1290"/>
      <c r="AR80" s="1290"/>
      <c r="AS80" s="1290"/>
      <c r="AT80" s="1290"/>
      <c r="AU80" s="1290"/>
      <c r="AV80" s="1290"/>
      <c r="AW80" s="1290"/>
      <c r="AX80" s="1290"/>
      <c r="AY80" s="1290"/>
      <c r="AZ80" s="1290"/>
      <c r="BA80" s="1290"/>
      <c r="BB80" s="1292"/>
      <c r="BC80" s="1292"/>
      <c r="BD80" s="1292"/>
      <c r="BE80" s="1292"/>
      <c r="BF80" s="1292"/>
      <c r="BG80" s="1292"/>
      <c r="BH80" s="1292"/>
      <c r="BI80" s="1292"/>
      <c r="BJ80" s="1292"/>
      <c r="BK80" s="1292"/>
      <c r="BL80" s="1292"/>
      <c r="BM80" s="1292"/>
      <c r="BN80" s="1292"/>
      <c r="BO80" s="1292"/>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ht="13.5">
      <c r="B81" s="366"/>
    </row>
    <row r="82" spans="2:109" ht="17.25">
      <c r="B82" s="366"/>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5">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5">
      <c r="DD84" s="365"/>
      <c r="DE84" s="365"/>
    </row>
    <row r="85" spans="2:109" ht="13.5">
      <c r="DD85" s="365"/>
      <c r="DE85" s="365"/>
    </row>
    <row r="86" spans="2:109" ht="13.5" hidden="1">
      <c r="DD86" s="365"/>
      <c r="DE86" s="365"/>
    </row>
    <row r="87" spans="2:109" ht="13.5" hidden="1">
      <c r="K87" s="368"/>
      <c r="AQ87" s="368"/>
      <c r="BC87" s="368"/>
      <c r="BO87" s="368"/>
      <c r="CA87" s="368"/>
      <c r="CM87" s="368"/>
      <c r="CY87" s="368"/>
      <c r="DD87" s="365"/>
      <c r="DE87" s="365"/>
    </row>
    <row r="88" spans="2:109" ht="13.5" hidden="1">
      <c r="DD88" s="365"/>
      <c r="DE88" s="365"/>
    </row>
    <row r="89" spans="2:109" ht="13.5" hidden="1">
      <c r="DD89" s="365"/>
      <c r="DE89" s="365"/>
    </row>
    <row r="90" spans="2:109" ht="13.5" hidden="1">
      <c r="DD90" s="365"/>
      <c r="DE90" s="365"/>
    </row>
    <row r="91" spans="2:109" ht="13.5" hidden="1">
      <c r="DD91" s="365"/>
      <c r="DE91" s="365"/>
    </row>
    <row r="92" spans="2:109" ht="13.5" hidden="1" customHeight="1">
      <c r="DD92" s="365"/>
      <c r="DE92" s="365"/>
    </row>
    <row r="93" spans="2:109" ht="13.5" hidden="1" customHeight="1">
      <c r="DD93" s="365"/>
      <c r="DE93" s="365"/>
    </row>
    <row r="94" spans="2:109" ht="13.5" hidden="1" customHeight="1">
      <c r="DD94" s="365"/>
      <c r="DE94" s="365"/>
    </row>
    <row r="95" spans="2:109" ht="13.5" hidden="1" customHeight="1">
      <c r="DD95" s="365"/>
      <c r="DE95" s="365"/>
    </row>
    <row r="96" spans="2:109" ht="13.5" hidden="1" customHeight="1">
      <c r="DD96" s="365"/>
      <c r="DE96" s="365"/>
    </row>
    <row r="97" spans="108:109" ht="13.5" hidden="1" customHeight="1">
      <c r="DD97" s="365"/>
      <c r="DE97" s="365"/>
    </row>
    <row r="98" spans="108:109" ht="13.5" hidden="1" customHeight="1">
      <c r="DD98" s="365"/>
      <c r="DE98" s="365"/>
    </row>
    <row r="99" spans="108:109" ht="13.5" hidden="1" customHeight="1">
      <c r="DD99" s="365"/>
      <c r="DE99" s="365"/>
    </row>
    <row r="100" spans="108:109" ht="13.5" hidden="1" customHeight="1">
      <c r="DD100" s="365"/>
      <c r="DE100" s="365"/>
    </row>
    <row r="101" spans="108:109" ht="13.5" hidden="1" customHeight="1">
      <c r="DD101" s="365"/>
      <c r="DE101" s="365"/>
    </row>
    <row r="102" spans="108:109" ht="13.5" hidden="1" customHeight="1">
      <c r="DD102" s="365"/>
      <c r="DE102" s="365"/>
    </row>
    <row r="103" spans="108:109" ht="13.5" hidden="1" customHeight="1">
      <c r="DD103" s="365"/>
      <c r="DE103" s="365"/>
    </row>
    <row r="104" spans="108:109" ht="13.5" hidden="1" customHeight="1">
      <c r="DD104" s="365"/>
      <c r="DE104" s="365"/>
    </row>
    <row r="105" spans="108:109" ht="13.5" hidden="1" customHeight="1">
      <c r="DD105" s="365"/>
      <c r="DE105" s="365"/>
    </row>
    <row r="106" spans="108:109" ht="13.5" hidden="1" customHeight="1">
      <c r="DD106" s="365"/>
      <c r="DE106" s="365"/>
    </row>
    <row r="107" spans="108:109" ht="13.5" hidden="1" customHeight="1">
      <c r="DD107" s="365"/>
      <c r="DE107" s="365"/>
    </row>
    <row r="108" spans="108:109" ht="13.5" hidden="1" customHeight="1">
      <c r="DD108" s="365"/>
      <c r="DE108" s="365"/>
    </row>
    <row r="109" spans="108:109" ht="13.5" hidden="1" customHeight="1">
      <c r="DD109" s="365"/>
      <c r="DE109" s="365"/>
    </row>
    <row r="110" spans="108:109" ht="13.5" hidden="1" customHeight="1">
      <c r="DD110" s="365"/>
      <c r="DE110" s="365"/>
    </row>
    <row r="111" spans="108:109" ht="13.5" hidden="1" customHeight="1">
      <c r="DD111" s="365"/>
      <c r="DE111" s="365"/>
    </row>
    <row r="112" spans="108:109" ht="13.5" hidden="1" customHeight="1">
      <c r="DD112" s="365"/>
      <c r="DE112" s="365"/>
    </row>
    <row r="113" spans="108:109" ht="13.5" hidden="1" customHeight="1">
      <c r="DD113" s="365"/>
      <c r="DE113" s="365"/>
    </row>
    <row r="114" spans="108:109" ht="13.5" hidden="1" customHeight="1">
      <c r="DD114" s="365"/>
      <c r="DE114" s="365"/>
    </row>
    <row r="115" spans="108:109" ht="13.5" hidden="1" customHeight="1">
      <c r="DD115" s="365"/>
      <c r="DE115" s="365"/>
    </row>
    <row r="116" spans="108:109" ht="13.5" hidden="1" customHeight="1">
      <c r="DD116" s="365"/>
      <c r="DE116" s="365"/>
    </row>
    <row r="117" spans="108:109" ht="13.5" hidden="1" customHeight="1">
      <c r="DD117" s="365"/>
      <c r="DE117" s="365"/>
    </row>
    <row r="118" spans="108:109" ht="13.5" hidden="1" customHeight="1">
      <c r="DD118" s="365"/>
      <c r="DE118" s="365"/>
    </row>
    <row r="119" spans="108:109" ht="13.5" hidden="1" customHeight="1">
      <c r="DD119" s="365"/>
      <c r="DE119" s="365"/>
    </row>
    <row r="120" spans="108:109" ht="13.5" hidden="1" customHeight="1">
      <c r="DD120" s="365"/>
      <c r="DE120" s="365"/>
    </row>
    <row r="121" spans="108:109" ht="13.5" hidden="1" customHeight="1">
      <c r="DD121" s="365"/>
      <c r="DE121" s="365"/>
    </row>
    <row r="122" spans="108:109" ht="13.5" hidden="1" customHeight="1">
      <c r="DD122" s="365"/>
      <c r="DE122" s="365"/>
    </row>
    <row r="123" spans="108:109" ht="13.5" hidden="1" customHeight="1">
      <c r="DD123" s="365"/>
      <c r="DE123" s="365"/>
    </row>
    <row r="124" spans="108:109" ht="13.5" hidden="1" customHeight="1">
      <c r="DD124" s="365"/>
      <c r="DE124" s="365"/>
    </row>
    <row r="125" spans="108:109" ht="13.5" hidden="1" customHeight="1">
      <c r="DD125" s="365"/>
      <c r="DE125" s="365"/>
    </row>
    <row r="126" spans="108:109" ht="13.5" hidden="1" customHeight="1">
      <c r="DD126" s="365"/>
      <c r="DE126" s="365"/>
    </row>
    <row r="127" spans="108:109" ht="13.5" hidden="1" customHeight="1">
      <c r="DD127" s="365"/>
      <c r="DE127" s="365"/>
    </row>
    <row r="128" spans="108:109" ht="13.5" hidden="1" customHeight="1">
      <c r="DD128" s="365"/>
      <c r="DE128" s="365"/>
    </row>
    <row r="129" spans="108:109" ht="13.5" hidden="1" customHeight="1">
      <c r="DD129" s="365"/>
      <c r="DE129" s="365"/>
    </row>
    <row r="130" spans="108:109" ht="13.5" hidden="1" customHeight="1">
      <c r="DD130" s="365"/>
      <c r="DE130" s="365"/>
    </row>
    <row r="131" spans="108:109" ht="13.5" hidden="1" customHeight="1">
      <c r="DD131" s="365"/>
      <c r="DE131" s="365"/>
    </row>
    <row r="132" spans="108:109" ht="13.5" hidden="1" customHeight="1">
      <c r="DD132" s="365"/>
      <c r="DE132" s="365"/>
    </row>
    <row r="133" spans="108:109" ht="13.5" hidden="1" customHeight="1">
      <c r="DD133" s="365"/>
      <c r="DE133" s="365"/>
    </row>
    <row r="134" spans="108:109" ht="13.5" hidden="1" customHeight="1">
      <c r="DD134" s="365"/>
      <c r="DE134" s="365"/>
    </row>
    <row r="135" spans="108:109" ht="13.5" hidden="1" customHeight="1">
      <c r="DD135" s="365"/>
      <c r="DE135" s="365"/>
    </row>
    <row r="136" spans="108:109" ht="13.5" hidden="1" customHeight="1">
      <c r="DD136" s="365"/>
      <c r="DE136" s="365"/>
    </row>
    <row r="137" spans="108:109" ht="13.5" hidden="1" customHeight="1">
      <c r="DD137" s="365"/>
      <c r="DE137" s="365"/>
    </row>
    <row r="138" spans="108:109" ht="13.5" hidden="1" customHeight="1">
      <c r="DD138" s="365"/>
      <c r="DE138" s="365"/>
    </row>
    <row r="139" spans="108:109" ht="13.5" hidden="1" customHeight="1">
      <c r="DD139" s="365"/>
      <c r="DE139" s="365"/>
    </row>
    <row r="140" spans="108:109" ht="13.5" hidden="1" customHeight="1">
      <c r="DD140" s="365"/>
      <c r="DE140" s="365"/>
    </row>
    <row r="141" spans="108:109" ht="13.5" hidden="1" customHeight="1">
      <c r="DD141" s="365"/>
      <c r="DE141" s="365"/>
    </row>
    <row r="142" spans="108:109" ht="13.5" hidden="1" customHeight="1">
      <c r="DD142" s="365"/>
      <c r="DE142" s="365"/>
    </row>
    <row r="143" spans="108:109" ht="13.5" hidden="1" customHeight="1">
      <c r="DD143" s="365"/>
      <c r="DE143" s="365"/>
    </row>
    <row r="144" spans="108:109" ht="13.5" hidden="1" customHeight="1">
      <c r="DD144" s="365"/>
      <c r="DE144" s="365"/>
    </row>
    <row r="145" spans="108:109" ht="13.5" hidden="1" customHeight="1">
      <c r="DD145" s="365"/>
      <c r="DE145" s="365"/>
    </row>
    <row r="146" spans="108:109" ht="13.5" hidden="1" customHeight="1">
      <c r="DD146" s="365"/>
      <c r="DE146" s="365"/>
    </row>
    <row r="147" spans="108:109" ht="13.5" hidden="1" customHeight="1">
      <c r="DD147" s="365"/>
      <c r="DE147" s="365"/>
    </row>
    <row r="148" spans="108:109" ht="13.5" hidden="1" customHeight="1">
      <c r="DD148" s="365"/>
      <c r="DE148" s="365"/>
    </row>
    <row r="149" spans="108:109" ht="13.5" hidden="1" customHeight="1">
      <c r="DD149" s="365"/>
      <c r="DE149" s="365"/>
    </row>
    <row r="150" spans="108:109" ht="13.5" hidden="1" customHeight="1">
      <c r="DD150" s="365"/>
      <c r="DE150" s="365"/>
    </row>
    <row r="151" spans="108:109" ht="13.5" hidden="1" customHeight="1">
      <c r="DD151" s="365"/>
      <c r="DE151" s="365"/>
    </row>
    <row r="152" spans="108:109" ht="13.5" hidden="1" customHeight="1">
      <c r="DD152" s="365"/>
      <c r="DE152" s="365"/>
    </row>
    <row r="153" spans="108:109" ht="13.5" hidden="1" customHeight="1">
      <c r="DD153" s="365"/>
      <c r="DE153" s="365"/>
    </row>
    <row r="154" spans="108:109" ht="13.5" hidden="1" customHeight="1">
      <c r="DD154" s="365"/>
      <c r="DE154" s="365"/>
    </row>
    <row r="155" spans="108:109" ht="13.5" hidden="1" customHeight="1">
      <c r="DD155" s="365"/>
      <c r="DE155" s="365"/>
    </row>
    <row r="156" spans="108:109" ht="13.5" hidden="1" customHeight="1">
      <c r="DD156" s="365"/>
      <c r="DE156" s="365"/>
    </row>
    <row r="157" spans="108:109" ht="13.5" hidden="1" customHeight="1">
      <c r="DD157" s="365"/>
      <c r="DE157" s="365"/>
    </row>
    <row r="158" spans="108:109" ht="13.5" hidden="1" customHeight="1">
      <c r="DD158" s="365"/>
      <c r="DE158" s="365"/>
    </row>
    <row r="159" spans="108:109" ht="13.5" hidden="1" customHeight="1">
      <c r="DD159" s="365"/>
      <c r="DE159" s="365"/>
    </row>
    <row r="160" spans="108:109" ht="13.5" hidden="1" customHeight="1">
      <c r="DD160" s="365"/>
      <c r="DE160" s="365"/>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eJudcgsRjbqvZ+vluVCmF0wTcdG6RRzXFrwVFH495I20vuZ37zMmt9Iapanubt1RSPKQ1NE1F7QncdU0D5sDGg==" saltValue="kjecWz+NNSH+PRnTDao2rQ=="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55:DC56"/>
    <mergeCell ref="CV72:DC72"/>
    <mergeCell ref="BX72:CE72"/>
    <mergeCell ref="CF72:CM72"/>
    <mergeCell ref="CN72:CU72"/>
    <mergeCell ref="CV57:DC58"/>
    <mergeCell ref="BB75:BO76"/>
    <mergeCell ref="BP75:BW76"/>
    <mergeCell ref="BX75:CE76"/>
    <mergeCell ref="CF75:CM76"/>
    <mergeCell ref="CN75:CU76"/>
    <mergeCell ref="CV75:DC76"/>
    <mergeCell ref="G72:J72"/>
    <mergeCell ref="AN72:BO72"/>
    <mergeCell ref="BP72:BW72"/>
    <mergeCell ref="G73:H76"/>
    <mergeCell ref="I73:J74"/>
    <mergeCell ref="K73:K74"/>
    <mergeCell ref="L73:L74"/>
    <mergeCell ref="M73:M74"/>
    <mergeCell ref="N73:N74"/>
    <mergeCell ref="BX73:CE74"/>
    <mergeCell ref="CF73:CM74"/>
    <mergeCell ref="CN73:CU74"/>
    <mergeCell ref="BX57:CE58"/>
    <mergeCell ref="CF57:CM58"/>
    <mergeCell ref="CN57:CU58"/>
    <mergeCell ref="AN73:BA76"/>
    <mergeCell ref="BB73:BO74"/>
    <mergeCell ref="BP73:BW74"/>
    <mergeCell ref="AN65:DC69"/>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55:CE56"/>
    <mergeCell ref="CF55:CM56"/>
    <mergeCell ref="CN55:CU56"/>
    <mergeCell ref="M55:M56"/>
    <mergeCell ref="N55:N56"/>
    <mergeCell ref="AN55:BA58"/>
    <mergeCell ref="BB55:BO56"/>
    <mergeCell ref="BP55:BW56"/>
    <mergeCell ref="BP57:BW58"/>
    <mergeCell ref="M57:M58"/>
    <mergeCell ref="N57:N58"/>
    <mergeCell ref="BB57:BO58"/>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485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ZSWdn48k7grwCOHb8QxccikUoMxg/d/8rltxRfRtvNTr1qBuq9qQrXitmTlV01trhbz4E3B7fM4F4QkmEL00eA==" saltValue="kCADkN0IMlajtI5kc7rUK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589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lZxECv/lTBsk+QKrOyMph0JsHgmeRRseDxjqHdZXkI1o2OC224bnDTxeBmoBn0P7WqJ+35KIg0vR6r4jpMmfmg==" saltValue="yyVn0waFFSAEg92Pya/CA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537</v>
      </c>
      <c r="G2" s="136"/>
      <c r="H2" s="137"/>
    </row>
    <row r="3" spans="1:8">
      <c r="A3" s="133" t="s">
        <v>530</v>
      </c>
      <c r="B3" s="138"/>
      <c r="C3" s="139"/>
      <c r="D3" s="140">
        <v>20109</v>
      </c>
      <c r="E3" s="141"/>
      <c r="F3" s="142">
        <v>63956</v>
      </c>
      <c r="G3" s="143"/>
      <c r="H3" s="144"/>
    </row>
    <row r="4" spans="1:8">
      <c r="A4" s="145"/>
      <c r="B4" s="146"/>
      <c r="C4" s="147"/>
      <c r="D4" s="148">
        <v>15669</v>
      </c>
      <c r="E4" s="149"/>
      <c r="F4" s="150">
        <v>29239</v>
      </c>
      <c r="G4" s="151"/>
      <c r="H4" s="152"/>
    </row>
    <row r="5" spans="1:8">
      <c r="A5" s="133" t="s">
        <v>532</v>
      </c>
      <c r="B5" s="138"/>
      <c r="C5" s="139"/>
      <c r="D5" s="140">
        <v>22399</v>
      </c>
      <c r="E5" s="141"/>
      <c r="F5" s="142">
        <v>66255</v>
      </c>
      <c r="G5" s="143"/>
      <c r="H5" s="144"/>
    </row>
    <row r="6" spans="1:8">
      <c r="A6" s="145"/>
      <c r="B6" s="146"/>
      <c r="C6" s="147"/>
      <c r="D6" s="148">
        <v>13474</v>
      </c>
      <c r="E6" s="149"/>
      <c r="F6" s="150">
        <v>31822</v>
      </c>
      <c r="G6" s="151"/>
      <c r="H6" s="152"/>
    </row>
    <row r="7" spans="1:8">
      <c r="A7" s="133" t="s">
        <v>533</v>
      </c>
      <c r="B7" s="138"/>
      <c r="C7" s="139"/>
      <c r="D7" s="140">
        <v>23560</v>
      </c>
      <c r="E7" s="141"/>
      <c r="F7" s="142">
        <v>47278</v>
      </c>
      <c r="G7" s="143"/>
      <c r="H7" s="144"/>
    </row>
    <row r="8" spans="1:8">
      <c r="A8" s="145"/>
      <c r="B8" s="146"/>
      <c r="C8" s="147"/>
      <c r="D8" s="148">
        <v>15591</v>
      </c>
      <c r="E8" s="149"/>
      <c r="F8" s="150">
        <v>24096</v>
      </c>
      <c r="G8" s="151"/>
      <c r="H8" s="152"/>
    </row>
    <row r="9" spans="1:8">
      <c r="A9" s="133" t="s">
        <v>534</v>
      </c>
      <c r="B9" s="138"/>
      <c r="C9" s="139"/>
      <c r="D9" s="140">
        <v>33603</v>
      </c>
      <c r="E9" s="141"/>
      <c r="F9" s="142">
        <v>44504</v>
      </c>
      <c r="G9" s="143"/>
      <c r="H9" s="144"/>
    </row>
    <row r="10" spans="1:8">
      <c r="A10" s="145"/>
      <c r="B10" s="146"/>
      <c r="C10" s="147"/>
      <c r="D10" s="148">
        <v>25612</v>
      </c>
      <c r="E10" s="149"/>
      <c r="F10" s="150">
        <v>25876</v>
      </c>
      <c r="G10" s="151"/>
      <c r="H10" s="152"/>
    </row>
    <row r="11" spans="1:8">
      <c r="A11" s="133" t="s">
        <v>535</v>
      </c>
      <c r="B11" s="138"/>
      <c r="C11" s="139"/>
      <c r="D11" s="140">
        <v>39653</v>
      </c>
      <c r="E11" s="141"/>
      <c r="F11" s="142">
        <v>47820</v>
      </c>
      <c r="G11" s="143"/>
      <c r="H11" s="144"/>
    </row>
    <row r="12" spans="1:8">
      <c r="A12" s="145"/>
      <c r="B12" s="146"/>
      <c r="C12" s="153"/>
      <c r="D12" s="148">
        <v>33879</v>
      </c>
      <c r="E12" s="149"/>
      <c r="F12" s="150">
        <v>25855</v>
      </c>
      <c r="G12" s="151"/>
      <c r="H12" s="152"/>
    </row>
    <row r="13" spans="1:8">
      <c r="A13" s="133"/>
      <c r="B13" s="138"/>
      <c r="C13" s="154"/>
      <c r="D13" s="155">
        <v>27865</v>
      </c>
      <c r="E13" s="156"/>
      <c r="F13" s="157">
        <v>53963</v>
      </c>
      <c r="G13" s="158"/>
      <c r="H13" s="144"/>
    </row>
    <row r="14" spans="1:8">
      <c r="A14" s="145"/>
      <c r="B14" s="146"/>
      <c r="C14" s="147"/>
      <c r="D14" s="148">
        <v>20845</v>
      </c>
      <c r="E14" s="149"/>
      <c r="F14" s="150">
        <v>27378</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5.88</v>
      </c>
      <c r="C19" s="159">
        <f>ROUND(VALUE(SUBSTITUTE(実質収支比率等に係る経年分析!G$48,"▲","-")),2)</f>
        <v>4.55</v>
      </c>
      <c r="D19" s="159">
        <f>ROUND(VALUE(SUBSTITUTE(実質収支比率等に係る経年分析!H$48,"▲","-")),2)</f>
        <v>5.92</v>
      </c>
      <c r="E19" s="159">
        <f>ROUND(VALUE(SUBSTITUTE(実質収支比率等に係る経年分析!I$48,"▲","-")),2)</f>
        <v>5.79</v>
      </c>
      <c r="F19" s="159">
        <f>ROUND(VALUE(SUBSTITUTE(実質収支比率等に係る経年分析!J$48,"▲","-")),2)</f>
        <v>6.35</v>
      </c>
    </row>
    <row r="20" spans="1:11">
      <c r="A20" s="159" t="s">
        <v>49</v>
      </c>
      <c r="B20" s="159">
        <f>ROUND(VALUE(SUBSTITUTE(実質収支比率等に係る経年分析!F$47,"▲","-")),2)</f>
        <v>11.45</v>
      </c>
      <c r="C20" s="159">
        <f>ROUND(VALUE(SUBSTITUTE(実質収支比率等に係る経年分析!G$47,"▲","-")),2)</f>
        <v>11.54</v>
      </c>
      <c r="D20" s="159">
        <f>ROUND(VALUE(SUBSTITUTE(実質収支比率等に係る経年分析!H$47,"▲","-")),2)</f>
        <v>11.09</v>
      </c>
      <c r="E20" s="159">
        <f>ROUND(VALUE(SUBSTITUTE(実質収支比率等に係る経年分析!I$47,"▲","-")),2)</f>
        <v>10.94</v>
      </c>
      <c r="F20" s="159">
        <f>ROUND(VALUE(SUBSTITUTE(実質収支比率等に係る経年分析!J$47,"▲","-")),2)</f>
        <v>10.26</v>
      </c>
    </row>
    <row r="21" spans="1:11">
      <c r="A21" s="159" t="s">
        <v>50</v>
      </c>
      <c r="B21" s="159">
        <f>IF(ISNUMBER(VALUE(SUBSTITUTE(実質収支比率等に係る経年分析!F$49,"▲","-"))),ROUND(VALUE(SUBSTITUTE(実質収支比率等に係る経年分析!F$49,"▲","-")),2),NA())</f>
        <v>0.19</v>
      </c>
      <c r="C21" s="159">
        <f>IF(ISNUMBER(VALUE(SUBSTITUTE(実質収支比率等に係る経年分析!G$49,"▲","-"))),ROUND(VALUE(SUBSTITUTE(実質収支比率等に係る経年分析!G$49,"▲","-")),2),NA())</f>
        <v>-1.1200000000000001</v>
      </c>
      <c r="D21" s="159">
        <f>IF(ISNUMBER(VALUE(SUBSTITUTE(実質収支比率等に係る経年分析!H$49,"▲","-"))),ROUND(VALUE(SUBSTITUTE(実質収支比率等に係る経年分析!H$49,"▲","-")),2),NA())</f>
        <v>1.2</v>
      </c>
      <c r="E21" s="159">
        <f>IF(ISNUMBER(VALUE(SUBSTITUTE(実質収支比率等に係る経年分析!I$49,"▲","-"))),ROUND(VALUE(SUBSTITUTE(実質収支比率等に係る経年分析!I$49,"▲","-")),2),NA())</f>
        <v>-0.02</v>
      </c>
      <c r="F21" s="159">
        <f>IF(ISNUMBER(VALUE(SUBSTITUTE(実質収支比率等に係る経年分析!J$49,"▲","-"))),ROUND(VALUE(SUBSTITUTE(実質収支比率等に係る経年分析!J$49,"▲","-")),2),NA())</f>
        <v>0.25</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0.24</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0.05</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0.09</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農業集落排水事業特別会計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0.02</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0.03</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0.02</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0.04</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0.03</v>
      </c>
    </row>
    <row r="30" spans="1:11">
      <c r="A30" s="160" t="str">
        <f>IF(連結実質赤字比率に係る赤字・黒字の構成分析!C$40="",NA(),連結実質赤字比率に係る赤字・黒字の構成分析!C$40)</f>
        <v>野牛・高岩土地区画整理事業特別会計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0.93</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0.63</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0.31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0.13</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7.0000000000000007E-2</v>
      </c>
    </row>
    <row r="31" spans="1:11">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0.08</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0.04</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0.06</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7.0000000000000007E-2</v>
      </c>
    </row>
    <row r="32" spans="1:11">
      <c r="A32" s="160" t="str">
        <f>IF(連結実質赤字比率に係る赤字・黒字の構成分析!C$38="",NA(),連結実質赤字比率に係る赤字・黒字の構成分析!C$38)</f>
        <v>公共下水道事業特別会計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0.24</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0.31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0.32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0.19</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0.28000000000000003</v>
      </c>
    </row>
    <row r="33" spans="1:16">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0.76</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0.64</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1.1499999999999999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2.5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1.45</v>
      </c>
    </row>
    <row r="34" spans="1:16">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2.27</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3.81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2.4500000000000002</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2.77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4.29</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5.88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4.6900000000000004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5.68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5.55</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6.2</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15.75</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13.73</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13.34</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11.42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11.62</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1214</v>
      </c>
      <c r="E42" s="161"/>
      <c r="F42" s="161"/>
      <c r="G42" s="161">
        <f>'実質公債費比率（分子）の構造'!L$52</f>
        <v>1254</v>
      </c>
      <c r="H42" s="161"/>
      <c r="I42" s="161"/>
      <c r="J42" s="161">
        <f>'実質公債費比率（分子）の構造'!M$52</f>
        <v>1119</v>
      </c>
      <c r="K42" s="161"/>
      <c r="L42" s="161"/>
      <c r="M42" s="161">
        <f>'実質公債費比率（分子）の構造'!N$52</f>
        <v>1121</v>
      </c>
      <c r="N42" s="161"/>
      <c r="O42" s="161"/>
      <c r="P42" s="161">
        <f>'実質公債費比率（分子）の構造'!O$52</f>
        <v>1193</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0</v>
      </c>
      <c r="C44" s="161"/>
      <c r="D44" s="161"/>
      <c r="E44" s="161">
        <f>'実質公債費比率（分子）の構造'!L$50</f>
        <v>17</v>
      </c>
      <c r="F44" s="161"/>
      <c r="G44" s="161"/>
      <c r="H44" s="161">
        <f>'実質公債費比率（分子）の構造'!M$50</f>
        <v>0</v>
      </c>
      <c r="I44" s="161"/>
      <c r="J44" s="161"/>
      <c r="K44" s="161">
        <f>'実質公債費比率（分子）の構造'!N$50</f>
        <v>157</v>
      </c>
      <c r="L44" s="161"/>
      <c r="M44" s="161"/>
      <c r="N44" s="161">
        <f>'実質公債費比率（分子）の構造'!O$50</f>
        <v>102</v>
      </c>
      <c r="O44" s="161"/>
      <c r="P44" s="161"/>
    </row>
    <row r="45" spans="1:16">
      <c r="A45" s="161" t="s">
        <v>60</v>
      </c>
      <c r="B45" s="161">
        <f>'実質公債費比率（分子）の構造'!K$49</f>
        <v>88</v>
      </c>
      <c r="C45" s="161"/>
      <c r="D45" s="161"/>
      <c r="E45" s="161">
        <f>'実質公債費比率（分子）の構造'!L$49</f>
        <v>85</v>
      </c>
      <c r="F45" s="161"/>
      <c r="G45" s="161"/>
      <c r="H45" s="161">
        <f>'実質公債費比率（分子）の構造'!M$49</f>
        <v>86</v>
      </c>
      <c r="I45" s="161"/>
      <c r="J45" s="161"/>
      <c r="K45" s="161">
        <f>'実質公債費比率（分子）の構造'!N$49</f>
        <v>107</v>
      </c>
      <c r="L45" s="161"/>
      <c r="M45" s="161"/>
      <c r="N45" s="161">
        <f>'実質公債費比率（分子）の構造'!O$49</f>
        <v>100</v>
      </c>
      <c r="O45" s="161"/>
      <c r="P45" s="161"/>
    </row>
    <row r="46" spans="1:16">
      <c r="A46" s="161" t="s">
        <v>61</v>
      </c>
      <c r="B46" s="161">
        <f>'実質公債費比率（分子）の構造'!K$48</f>
        <v>325</v>
      </c>
      <c r="C46" s="161"/>
      <c r="D46" s="161"/>
      <c r="E46" s="161">
        <f>'実質公債費比率（分子）の構造'!L$48</f>
        <v>350</v>
      </c>
      <c r="F46" s="161"/>
      <c r="G46" s="161"/>
      <c r="H46" s="161">
        <f>'実質公債費比率（分子）の構造'!M$48</f>
        <v>354</v>
      </c>
      <c r="I46" s="161"/>
      <c r="J46" s="161"/>
      <c r="K46" s="161">
        <f>'実質公債費比率（分子）の構造'!N$48</f>
        <v>331</v>
      </c>
      <c r="L46" s="161"/>
      <c r="M46" s="161"/>
      <c r="N46" s="161">
        <f>'実質公債費比率（分子）の構造'!O$48</f>
        <v>337</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1302</v>
      </c>
      <c r="C49" s="161"/>
      <c r="D49" s="161"/>
      <c r="E49" s="161">
        <f>'実質公債費比率（分子）の構造'!L$45</f>
        <v>1323</v>
      </c>
      <c r="F49" s="161"/>
      <c r="G49" s="161"/>
      <c r="H49" s="161">
        <f>'実質公債費比率（分子）の構造'!M$45</f>
        <v>1251</v>
      </c>
      <c r="I49" s="161"/>
      <c r="J49" s="161"/>
      <c r="K49" s="161">
        <f>'実質公債費比率（分子）の構造'!N$45</f>
        <v>1343</v>
      </c>
      <c r="L49" s="161"/>
      <c r="M49" s="161"/>
      <c r="N49" s="161">
        <f>'実質公債費比率（分子）の構造'!O$45</f>
        <v>1329</v>
      </c>
      <c r="O49" s="161"/>
      <c r="P49" s="161"/>
    </row>
    <row r="50" spans="1:16">
      <c r="A50" s="161" t="s">
        <v>65</v>
      </c>
      <c r="B50" s="161" t="e">
        <f>NA()</f>
        <v>#N/A</v>
      </c>
      <c r="C50" s="161">
        <f>IF(ISNUMBER('実質公債費比率（分子）の構造'!K$53),'実質公債費比率（分子）の構造'!K$53,NA())</f>
        <v>501</v>
      </c>
      <c r="D50" s="161" t="e">
        <f>NA()</f>
        <v>#N/A</v>
      </c>
      <c r="E50" s="161" t="e">
        <f>NA()</f>
        <v>#N/A</v>
      </c>
      <c r="F50" s="161">
        <f>IF(ISNUMBER('実質公債費比率（分子）の構造'!L$53),'実質公債費比率（分子）の構造'!L$53,NA())</f>
        <v>521</v>
      </c>
      <c r="G50" s="161" t="e">
        <f>NA()</f>
        <v>#N/A</v>
      </c>
      <c r="H50" s="161" t="e">
        <f>NA()</f>
        <v>#N/A</v>
      </c>
      <c r="I50" s="161">
        <f>IF(ISNUMBER('実質公債費比率（分子）の構造'!M$53),'実質公債費比率（分子）の構造'!M$53,NA())</f>
        <v>572</v>
      </c>
      <c r="J50" s="161" t="e">
        <f>NA()</f>
        <v>#N/A</v>
      </c>
      <c r="K50" s="161" t="e">
        <f>NA()</f>
        <v>#N/A</v>
      </c>
      <c r="L50" s="161">
        <f>IF(ISNUMBER('実質公債費比率（分子）の構造'!N$53),'実質公債費比率（分子）の構造'!N$53,NA())</f>
        <v>817</v>
      </c>
      <c r="M50" s="161" t="e">
        <f>NA()</f>
        <v>#N/A</v>
      </c>
      <c r="N50" s="161" t="e">
        <f>NA()</f>
        <v>#N/A</v>
      </c>
      <c r="O50" s="161">
        <f>IF(ISNUMBER('実質公債費比率（分子）の構造'!O$53),'実質公債費比率（分子）の構造'!O$53,NA())</f>
        <v>675</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13255</v>
      </c>
      <c r="E56" s="160"/>
      <c r="F56" s="160"/>
      <c r="G56" s="160">
        <f>'将来負担比率（分子）の構造'!J$52</f>
        <v>13253</v>
      </c>
      <c r="H56" s="160"/>
      <c r="I56" s="160"/>
      <c r="J56" s="160">
        <f>'将来負担比率（分子）の構造'!K$52</f>
        <v>13390</v>
      </c>
      <c r="K56" s="160"/>
      <c r="L56" s="160"/>
      <c r="M56" s="160">
        <f>'将来負担比率（分子）の構造'!L$52</f>
        <v>13450</v>
      </c>
      <c r="N56" s="160"/>
      <c r="O56" s="160"/>
      <c r="P56" s="160">
        <f>'将来負担比率（分子）の構造'!M$52</f>
        <v>13307</v>
      </c>
    </row>
    <row r="57" spans="1:16">
      <c r="A57" s="160" t="s">
        <v>36</v>
      </c>
      <c r="B57" s="160"/>
      <c r="C57" s="160"/>
      <c r="D57" s="160">
        <f>'将来負担比率（分子）の構造'!I$51</f>
        <v>532</v>
      </c>
      <c r="E57" s="160"/>
      <c r="F57" s="160"/>
      <c r="G57" s="160">
        <f>'将来負担比率（分子）の構造'!J$51</f>
        <v>747</v>
      </c>
      <c r="H57" s="160"/>
      <c r="I57" s="160"/>
      <c r="J57" s="160">
        <f>'将来負担比率（分子）の構造'!K$51</f>
        <v>823</v>
      </c>
      <c r="K57" s="160"/>
      <c r="L57" s="160"/>
      <c r="M57" s="160">
        <f>'将来負担比率（分子）の構造'!L$51</f>
        <v>658</v>
      </c>
      <c r="N57" s="160"/>
      <c r="O57" s="160"/>
      <c r="P57" s="160">
        <f>'将来負担比率（分子）の構造'!M$51</f>
        <v>603</v>
      </c>
    </row>
    <row r="58" spans="1:16">
      <c r="A58" s="160" t="s">
        <v>35</v>
      </c>
      <c r="B58" s="160"/>
      <c r="C58" s="160"/>
      <c r="D58" s="160">
        <f>'将来負担比率（分子）の構造'!I$50</f>
        <v>2964</v>
      </c>
      <c r="E58" s="160"/>
      <c r="F58" s="160"/>
      <c r="G58" s="160">
        <f>'将来負担比率（分子）の構造'!J$50</f>
        <v>3044</v>
      </c>
      <c r="H58" s="160"/>
      <c r="I58" s="160"/>
      <c r="J58" s="160">
        <f>'将来負担比率（分子）の構造'!K$50</f>
        <v>3083</v>
      </c>
      <c r="K58" s="160"/>
      <c r="L58" s="160"/>
      <c r="M58" s="160">
        <f>'将来負担比率（分子）の構造'!L$50</f>
        <v>3035</v>
      </c>
      <c r="N58" s="160"/>
      <c r="O58" s="160"/>
      <c r="P58" s="160">
        <f>'将来負担比率（分子）の構造'!M$50</f>
        <v>2806</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646</v>
      </c>
      <c r="C62" s="160"/>
      <c r="D62" s="160"/>
      <c r="E62" s="160">
        <f>'将来負担比率（分子）の構造'!J$45</f>
        <v>448</v>
      </c>
      <c r="F62" s="160"/>
      <c r="G62" s="160"/>
      <c r="H62" s="160">
        <f>'将来負担比率（分子）の構造'!K$45</f>
        <v>436</v>
      </c>
      <c r="I62" s="160"/>
      <c r="J62" s="160"/>
      <c r="K62" s="160">
        <f>'将来負担比率（分子）の構造'!L$45</f>
        <v>420</v>
      </c>
      <c r="L62" s="160"/>
      <c r="M62" s="160"/>
      <c r="N62" s="160">
        <f>'将来負担比率（分子）の構造'!M$45</f>
        <v>424</v>
      </c>
      <c r="O62" s="160"/>
      <c r="P62" s="160"/>
    </row>
    <row r="63" spans="1:16">
      <c r="A63" s="160" t="s">
        <v>28</v>
      </c>
      <c r="B63" s="160">
        <f>'将来負担比率（分子）の構造'!I$44</f>
        <v>464</v>
      </c>
      <c r="C63" s="160"/>
      <c r="D63" s="160"/>
      <c r="E63" s="160">
        <f>'将来負担比率（分子）の構造'!J$44</f>
        <v>827</v>
      </c>
      <c r="F63" s="160"/>
      <c r="G63" s="160"/>
      <c r="H63" s="160">
        <f>'将来負担比率（分子）の構造'!K$44</f>
        <v>762</v>
      </c>
      <c r="I63" s="160"/>
      <c r="J63" s="160"/>
      <c r="K63" s="160">
        <f>'将来負担比率（分子）の構造'!L$44</f>
        <v>921</v>
      </c>
      <c r="L63" s="160"/>
      <c r="M63" s="160"/>
      <c r="N63" s="160">
        <f>'将来負担比率（分子）の構造'!M$44</f>
        <v>836</v>
      </c>
      <c r="O63" s="160"/>
      <c r="P63" s="160"/>
    </row>
    <row r="64" spans="1:16">
      <c r="A64" s="160" t="s">
        <v>27</v>
      </c>
      <c r="B64" s="160">
        <f>'将来負担比率（分子）の構造'!I$43</f>
        <v>4484</v>
      </c>
      <c r="C64" s="160"/>
      <c r="D64" s="160"/>
      <c r="E64" s="160">
        <f>'将来負担比率（分子）の構造'!J$43</f>
        <v>4210</v>
      </c>
      <c r="F64" s="160"/>
      <c r="G64" s="160"/>
      <c r="H64" s="160">
        <f>'将来負担比率（分子）の構造'!K$43</f>
        <v>3840</v>
      </c>
      <c r="I64" s="160"/>
      <c r="J64" s="160"/>
      <c r="K64" s="160">
        <f>'将来負担比率（分子）の構造'!L$43</f>
        <v>3739</v>
      </c>
      <c r="L64" s="160"/>
      <c r="M64" s="160"/>
      <c r="N64" s="160">
        <f>'将来負担比率（分子）の構造'!M$43</f>
        <v>3506</v>
      </c>
      <c r="O64" s="160"/>
      <c r="P64" s="160"/>
    </row>
    <row r="65" spans="1:16">
      <c r="A65" s="160" t="s">
        <v>26</v>
      </c>
      <c r="B65" s="160">
        <f>'将来負担比率（分子）の構造'!I$42</f>
        <v>116</v>
      </c>
      <c r="C65" s="160"/>
      <c r="D65" s="160"/>
      <c r="E65" s="160">
        <f>'将来負担比率（分子）の構造'!J$42</f>
        <v>183</v>
      </c>
      <c r="F65" s="160"/>
      <c r="G65" s="160"/>
      <c r="H65" s="160">
        <f>'将来負担比率（分子）の構造'!K$42</f>
        <v>258</v>
      </c>
      <c r="I65" s="160"/>
      <c r="J65" s="160"/>
      <c r="K65" s="160">
        <f>'将来負担比率（分子）の構造'!L$42</f>
        <v>157</v>
      </c>
      <c r="L65" s="160"/>
      <c r="M65" s="160"/>
      <c r="N65" s="160">
        <f>'将来負担比率（分子）の構造'!M$42</f>
        <v>79</v>
      </c>
      <c r="O65" s="160"/>
      <c r="P65" s="160"/>
    </row>
    <row r="66" spans="1:16">
      <c r="A66" s="160" t="s">
        <v>25</v>
      </c>
      <c r="B66" s="160">
        <f>'将来負担比率（分子）の構造'!I$41</f>
        <v>11788</v>
      </c>
      <c r="C66" s="160"/>
      <c r="D66" s="160"/>
      <c r="E66" s="160">
        <f>'将来負担比率（分子）の構造'!J$41</f>
        <v>11657</v>
      </c>
      <c r="F66" s="160"/>
      <c r="G66" s="160"/>
      <c r="H66" s="160">
        <f>'将来負担比率（分子）の構造'!K$41</f>
        <v>11366</v>
      </c>
      <c r="I66" s="160"/>
      <c r="J66" s="160"/>
      <c r="K66" s="160">
        <f>'将来負担比率（分子）の構造'!L$41</f>
        <v>11372</v>
      </c>
      <c r="L66" s="160"/>
      <c r="M66" s="160"/>
      <c r="N66" s="160">
        <f>'将来負担比率（分子）の構造'!M$41</f>
        <v>11798</v>
      </c>
      <c r="O66" s="160"/>
      <c r="P66" s="160"/>
    </row>
    <row r="67" spans="1:16">
      <c r="A67" s="160" t="s">
        <v>69</v>
      </c>
      <c r="B67" s="160" t="e">
        <f>NA()</f>
        <v>#N/A</v>
      </c>
      <c r="C67" s="160">
        <f>IF(ISNUMBER('将来負担比率（分子）の構造'!I$53), IF('将来負担比率（分子）の構造'!I$53 &lt; 0, 0, '将来負担比率（分子）の構造'!I$53), NA())</f>
        <v>747</v>
      </c>
      <c r="D67" s="160" t="e">
        <f>NA()</f>
        <v>#N/A</v>
      </c>
      <c r="E67" s="160" t="e">
        <f>NA()</f>
        <v>#N/A</v>
      </c>
      <c r="F67" s="160">
        <f>IF(ISNUMBER('将来負担比率（分子）の構造'!J$53), IF('将来負担比率（分子）の構造'!J$53 &lt; 0, 0, '将来負担比率（分子）の構造'!J$53), NA())</f>
        <v>280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1052</v>
      </c>
      <c r="C72" s="164">
        <f>基金残高に係る経年分析!G55</f>
        <v>1053</v>
      </c>
      <c r="D72" s="164">
        <f>基金残高に係る経年分析!H55</f>
        <v>1010</v>
      </c>
    </row>
    <row r="73" spans="1:16">
      <c r="A73" s="163" t="s">
        <v>72</v>
      </c>
      <c r="B73" s="164">
        <f>基金残高に係る経年分析!F56</f>
        <v>47</v>
      </c>
      <c r="C73" s="164">
        <f>基金残高に係る経年分析!G56</f>
        <v>47</v>
      </c>
      <c r="D73" s="164">
        <f>基金残高に係る経年分析!H56</f>
        <v>48</v>
      </c>
    </row>
    <row r="74" spans="1:16">
      <c r="A74" s="163" t="s">
        <v>73</v>
      </c>
      <c r="B74" s="164">
        <f>基金残高に係る経年分析!F57</f>
        <v>1112</v>
      </c>
      <c r="C74" s="164">
        <f>基金残高に係る経年分析!G57</f>
        <v>1133</v>
      </c>
      <c r="D74" s="164">
        <f>基金残高に係る経年分析!H57</f>
        <v>910</v>
      </c>
    </row>
  </sheetData>
  <sheetProtection algorithmName="SHA-512" hashValue="h0DMwQUzisViotLdC/3J3FNZFawUPd70R20zwAxsg4NmCqFk4g4xMwvkELqsL4TQ58e8GWbjhiBk00UnsKJ+yg==" saltValue="Wr6mKHL7TFLZmUwCNgBxQ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2019-03-13T02:00:13Z</cp:lastPrinted>
  <dcterms:created xsi:type="dcterms:W3CDTF">2019-02-14T02:06:51Z</dcterms:created>
  <dcterms:modified xsi:type="dcterms:W3CDTF">2019-10-25T07:00:13Z</dcterms:modified>
</cp:coreProperties>
</file>