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sv11.kuki.local\Public\0102財政部\03財政課\07財政係\05 財政\05 財政庶務\04 県からの照会回答\H31-R1\10月\10.17【埼玉県市町村課】平成29年度財政状況資料集の作成について（２回目）（作業依頼）\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W38" i="10" s="1"/>
  <c r="BW39" i="10" s="1"/>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 r="BW40" i="10" l="1"/>
  <c r="BW41" i="10" s="1"/>
  <c r="BW42" i="10" s="1"/>
  <c r="BW43" i="10" s="1"/>
</calcChain>
</file>

<file path=xl/sharedStrings.xml><?xml version="1.0" encoding="utf-8"?>
<sst xmlns="http://schemas.openxmlformats.org/spreadsheetml/2006/main" count="1108" uniqueCount="599">
  <si>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</si>
  <si>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</si>
  <si>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</si>
  <si>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</si>
  <si>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</si>
  <si>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</si>
  <si>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</si>
  <si>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</si>
  <si>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</si>
  <si>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</si>
  <si>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</si>
  <si>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</si>
  <si>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</si>
  <si>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</si>
  <si>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</si>
  <si>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</si>
  <si>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</si>
  <si>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</si>
  <si>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</si>
  <si>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</si>
  <si>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</si>
  <si>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</si>
  <si>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</si>
  <si>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</si>
  <si>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</si>
  <si>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</si>
  <si>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</si>
  <si>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</si>
  <si>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</si>
  <si>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</si>
  <si>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</si>
  <si>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</si>
  <si>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</si>
  <si>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</si>
  <si>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</si>
  <si>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</si>
  <si>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</si>
  <si>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</si>
  <si>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</si>
  <si>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</si>
  <si>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</si>
  <si>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</si>
  <si>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</si>
  <si>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</si>
  <si>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</si>
  <si>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</si>
  <si>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</si>
  <si>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</si>
  <si>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</si>
  <si>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</si>
  <si>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</si>
  <si>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</si>
  <si>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</si>
  <si>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</si>
  <si>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</si>
  <si>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</si>
  <si>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</si>
  <si>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</si>
  <si>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</si>
  <si>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</si>
  <si>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</si>
  <si>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</si>
  <si>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</si>
  <si>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</si>
  <si>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</si>
  <si>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</si>
  <si>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</si>
  <si>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</si>
  <si>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</si>
  <si>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</si>
  <si>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</si>
  <si>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</si>
  <si>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</si>
  <si>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</si>
  <si>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</si>
  <si>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</si>
  <si>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</si>
  <si>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</si>
  <si>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</si>
  <si>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</si>
  <si>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</si>
  <si>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</si>
  <si>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</si>
  <si>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</si>
  <si>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</si>
  <si>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</si>
  <si>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</si>
  <si>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</si>
  <si>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</si>
  <si>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</si>
  <si>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</si>
  <si>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</si>
  <si>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</si>
  <si>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</si>
  <si>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</si>
  <si>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</si>
  <si>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</si>
  <si>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</si>
  <si>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</si>
  <si>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</si>
  <si>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</si>
  <si>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</si>
  <si>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</si>
  <si>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</si>
  <si>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</si>
  <si>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</si>
  <si>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</si>
  <si>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</si>
  <si>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</si>
  <si>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</si>
  <si>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</si>
  <si>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</si>
  <si>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</si>
  <si>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</si>
  <si>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</si>
  <si>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</si>
  <si>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</si>
  <si>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</si>
  <si>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</si>
  <si>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</si>
  <si>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</si>
  <si>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</si>
  <si>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</si>
  <si>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</si>
  <si>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</si>
  <si>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</si>
  <si>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</si>
  <si>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</si>
  <si>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</si>
  <si>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</si>
  <si>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</si>
  <si>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</si>
  <si>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</si>
  <si>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</si>
  <si>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</si>
  <si>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</si>
  <si>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</si>
  <si>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</si>
  <si>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</si>
  <si>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</si>
  <si>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</si>
  <si>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</si>
  <si>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</si>
  <si>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</si>
  <si>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</si>
  <si>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</si>
  <si>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</si>
  <si>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</si>
  <si>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</si>
  <si>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</si>
  <si>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</si>
  <si>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</si>
  <si>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</si>
  <si>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</si>
  <si>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</si>
  <si>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</si>
  <si>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</si>
  <si>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</si>
  <si>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</si>
  <si>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</si>
  <si>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</si>
  <si>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</si>
  <si>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</si>
  <si>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</si>
  <si>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</si>
  <si>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</si>
  <si>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</si>
  <si>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</si>
  <si>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</si>
  <si>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</si>
  <si>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</si>
  <si>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</si>
  <si>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</si>
  <si>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</si>
  <si>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</si>
  <si>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</si>
  <si>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</si>
  <si>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</si>
  <si>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</si>
  <si>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</si>
  <si>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</si>
  <si>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</si>
  <si>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</si>
  <si>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</si>
  <si>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</si>
  <si>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</si>
  <si>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</si>
  <si>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</si>
  <si>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</si>
  <si>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</si>
  <si>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</si>
  <si>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</si>
  <si>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</si>
  <si>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</si>
  <si>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</si>
  <si>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</si>
  <si>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</si>
  <si>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</si>
  <si>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</si>
  <si>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</si>
  <si>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</si>
  <si>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</si>
  <si>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</si>
  <si>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</si>
  <si>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</si>
  <si>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</si>
  <si>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埼玉県久喜市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</si>
  <si>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</si>
  <si>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</si>
  <si>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</si>
  <si>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</si>
  <si>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</si>
  <si>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</si>
  <si>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</si>
  <si>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</si>
  <si>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</si>
  <si>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</si>
  <si>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</si>
  <si>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</si>
  <si>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</si>
  <si>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</si>
  <si>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</si>
  <si>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</si>
  <si>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</si>
  <si>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</si>
  <si>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</si>
  <si>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</si>
  <si>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</si>
  <si>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</si>
  <si>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</si>
  <si>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</si>
  <si>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</si>
  <si>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</si>
  <si>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</si>
  <si>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</si>
  <si>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</si>
  <si>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</si>
  <si>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</si>
  <si>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</si>
  <si>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</si>
  <si>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</si>
  <si>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</si>
  <si>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</si>
  <si>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</si>
  <si>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</si>
  <si>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</si>
  <si>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</si>
  <si>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</si>
  <si>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</si>
  <si>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</si>
  <si>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</si>
  <si>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</si>
  <si>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</si>
  <si>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</si>
  <si>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</si>
  <si>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</si>
  <si>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</si>
  <si>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</si>
  <si>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</si>
  <si>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</si>
  <si>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</si>
  <si>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</si>
  <si>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</si>
  <si>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</si>
  <si>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</si>
  <si>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</si>
  <si>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</si>
  <si>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</si>
  <si>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</si>
  <si>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</si>
  <si>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</si>
  <si>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</si>
  <si>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</si>
  <si>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</si>
  <si>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</si>
  <si>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</si>
  <si>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</si>
  <si>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</si>
  <si>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</si>
  <si>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</si>
  <si>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</si>
  <si>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</si>
  <si>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</si>
  <si>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</si>
  <si>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</si>
  <si>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</si>
  <si>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</si>
  <si>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</si>
  <si>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</si>
  <si>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</si>
  <si>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</si>
  <si>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</si>
  <si>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</si>
  <si>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</si>
  <si>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</si>
  <si>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</si>
  <si>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</si>
  <si>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</si>
  <si>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</si>
  <si>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</si>
  <si>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</si>
  <si>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</si>
  <si>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</si>
  <si>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</si>
  <si>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</si>
  <si>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</si>
  <si>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</si>
  <si>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</si>
  <si>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</si>
  <si>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</si>
  <si>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</si>
  <si>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</si>
  <si>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</si>
  <si>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</si>
  <si>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</si>
  <si>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</si>
  <si>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</si>
  <si>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</si>
  <si>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</si>
  <si>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</si>
  <si>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</si>
  <si>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</si>
  <si>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</si>
  <si>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</si>
  <si>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</si>
  <si>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</si>
  <si>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</si>
  <si>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</si>
  <si>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</si>
  <si>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</si>
  <si>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</si>
  <si>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</si>
  <si>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</si>
  <si>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</si>
  <si>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</si>
  <si>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</si>
  <si>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</si>
  <si>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</si>
  <si>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</si>
  <si>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</si>
  <si>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</si>
  <si>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</si>
  <si>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</si>
  <si>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</si>
  <si>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</si>
  <si>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</si>
  <si>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</si>
  <si>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</si>
  <si>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</si>
  <si>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</si>
  <si>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</si>
  <si>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</si>
  <si>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</si>
  <si>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</si>
  <si>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</si>
  <si>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</si>
  <si>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埼玉県久喜市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</si>
  <si>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</si>
  <si>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</si>
  <si>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</si>
  <si>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</si>
  <si>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</si>
  <si>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</si>
  <si>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</si>
  <si>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</si>
  <si>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</si>
  <si>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</si>
  <si>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</si>
  <si>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</si>
  <si>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</si>
  <si>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</si>
  <si>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</si>
  <si>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</si>
  <si>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</si>
  <si>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</si>
  <si>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</si>
  <si>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</si>
  <si>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</si>
  <si>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</si>
  <si>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</si>
  <si>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</si>
  <si>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</si>
  <si>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</si>
  <si>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</si>
  <si>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</si>
  <si>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</si>
  <si>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</si>
  <si>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</si>
  <si>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</si>
  <si>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</si>
  <si>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</si>
  <si>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</si>
  <si>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</si>
  <si>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</si>
  <si>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</si>
  <si>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</si>
  <si>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</si>
  <si>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</si>
  <si>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</si>
  <si>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</si>
  <si>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</si>
  <si>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</si>
  <si>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</si>
  <si>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</si>
  <si>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</si>
  <si>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</si>
  <si>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</si>
  <si>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</si>
  <si>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</si>
  <si>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</si>
  <si>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</si>
  <si>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</si>
  <si>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</si>
  <si>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</si>
  <si>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</si>
  <si>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</si>
  <si>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</si>
  <si>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</si>
  <si>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</si>
  <si>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</si>
  <si>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</si>
  <si>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</si>
  <si>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</si>
  <si>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</si>
  <si>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</si>
  <si>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</si>
  <si>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</si>
  <si>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</si>
  <si>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</si>
  <si>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</si>
  <si>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</si>
  <si>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</si>
  <si>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</si>
  <si>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</si>
  <si>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</si>
  <si>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</si>
  <si>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</si>
  <si>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</si>
  <si>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</si>
  <si>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</si>
  <si>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</si>
  <si>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</si>
  <si>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</si>
  <si>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</si>
  <si>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</si>
  <si>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</si>
  <si>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</si>
  <si>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</si>
  <si>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</si>
  <si>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</si>
  <si>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</si>
  <si>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</si>
  <si>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</si>
  <si>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</si>
  <si>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</si>
  <si>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</si>
  <si>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</si>
  <si>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</si>
  <si>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</si>
  <si>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</si>
  <si>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</si>
  <si>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</si>
  <si>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</si>
  <si>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</si>
  <si>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</si>
  <si>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</si>
  <si>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</si>
  <si>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</si>
  <si>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</si>
  <si>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</si>
  <si>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</si>
  <si>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</si>
  <si>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</si>
  <si>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</si>
  <si>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</si>
  <si>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</si>
  <si>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</si>
  <si>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</si>
  <si>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</si>
  <si>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</si>
  <si>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</si>
  <si>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</si>
  <si>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</si>
  <si>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</si>
  <si>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</si>
  <si>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</si>
  <si>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</si>
  <si>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</si>
  <si>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</si>
  <si>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</si>
  <si>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</si>
  <si>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</si>
  <si>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</si>
  <si>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</si>
  <si>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</si>
  <si>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</si>
  <si>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</si>
  <si>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</si>
  <si>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</si>
  <si>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</si>
  <si>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</si>
  <si>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</si>
  <si>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</si>
  <si>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</si>
  <si>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</si>
  <si>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</si>
  <si>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</si>
  <si>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</si>
  <si>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</si>
  <si>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</si>
  <si>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</si>
  <si>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</si>
  <si>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</si>
  <si>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</si>
  <si>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</si>
  <si>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</si>
  <si>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</si>
  <si>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</si>
  <si>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</si>
  <si>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</si>
  <si>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</si>
  <si>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</si>
  <si>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</si>
  <si>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</si>
  <si>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</si>
  <si>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</si>
  <si>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</si>
  <si>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</si>
  <si>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</si>
  <si>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</si>
  <si>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</si>
  <si>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</si>
  <si>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</si>
  <si>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</si>
  <si>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</si>
  <si>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</si>
  <si>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</si>
  <si>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</si>
  <si>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</si>
  <si>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</si>
  <si>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</si>
  <si>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</si>
  <si>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</si>
  <si>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</si>
  <si>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</si>
  <si>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</si>
  <si>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</si>
  <si>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</si>
  <si>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</si>
  <si>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</si>
  <si>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2.74</t>
  </si>
  <si>
    <t>▲ 2.55</t>
  </si>
  <si>
    <t>▲ 7.78</t>
  </si>
  <si>
    <t>水道事業会計</t>
  </si>
  <si>
    <t>一般会計</t>
  </si>
  <si>
    <t>国民健康保険特別会計</t>
  </si>
  <si>
    <t>下水道事業会計</t>
  </si>
  <si>
    <t>介護保険特別会計</t>
  </si>
  <si>
    <t>土地区画整理事業特別会計（普通会計）</t>
  </si>
  <si>
    <t>農業集落排水事業特別会計</t>
  </si>
  <si>
    <t>土地区画整理事業特別会計</t>
  </si>
  <si>
    <t>その他会計（赤字）</t>
  </si>
  <si>
    <t>その他会計（黒字）</t>
  </si>
  <si>
    <t>久喜宮代衛生組合</t>
    <rPh sb="0" eb="2">
      <t>クキ</t>
    </rPh>
    <rPh sb="2" eb="3">
      <t>ミヤ</t>
    </rPh>
    <rPh sb="3" eb="4">
      <t>シロ</t>
    </rPh>
    <rPh sb="4" eb="6">
      <t>エイセイ</t>
    </rPh>
    <rPh sb="6" eb="8">
      <t>クミアイ</t>
    </rPh>
    <phoneticPr fontId="2"/>
  </si>
  <si>
    <t>北本地区衛生組合</t>
    <rPh sb="0" eb="1">
      <t>キタ</t>
    </rPh>
    <rPh sb="1" eb="2">
      <t>モト</t>
    </rPh>
    <rPh sb="2" eb="4">
      <t>チク</t>
    </rPh>
    <rPh sb="4" eb="6">
      <t>エイセイ</t>
    </rPh>
    <rPh sb="6" eb="8">
      <t>クミアイ</t>
    </rPh>
    <phoneticPr fontId="2"/>
  </si>
  <si>
    <t>利根川栗橋流域水防事務組合</t>
    <rPh sb="0" eb="3">
      <t>トネガワ</t>
    </rPh>
    <rPh sb="3" eb="5">
      <t>クリハシ</t>
    </rPh>
    <rPh sb="5" eb="7">
      <t>リュウイキ</t>
    </rPh>
    <rPh sb="7" eb="9">
      <t>スイボウ</t>
    </rPh>
    <rPh sb="9" eb="11">
      <t>ジム</t>
    </rPh>
    <rPh sb="11" eb="13">
      <t>クミアイ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</si>
  <si>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</si>
  <si>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広域利根斎場組合</t>
    <rPh sb="0" eb="2">
      <t>コウイキ</t>
    </rPh>
    <rPh sb="2" eb="4">
      <t>トネ</t>
    </rPh>
    <rPh sb="4" eb="6">
      <t>サイジョウ</t>
    </rPh>
    <rPh sb="6" eb="8">
      <t>クミアイ</t>
    </rPh>
    <phoneticPr fontId="2"/>
  </si>
  <si>
    <t>彩の国さいたま人づくり広域連合</t>
    <rPh sb="0" eb="1">
      <t>アヤ</t>
    </rPh>
    <rPh sb="2" eb="3">
      <t>クニ</t>
    </rPh>
    <rPh sb="7" eb="8">
      <t>ヒト</t>
    </rPh>
    <rPh sb="11" eb="13">
      <t>コウイキ</t>
    </rPh>
    <rPh sb="13" eb="15">
      <t>レンゴウ</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</si>
  <si>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</si>
  <si>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</si>
  <si>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t>
    <phoneticPr fontId="2"/>
  </si>
  <si>
    <t>ごみ処理施設整備基金</t>
    <rPh sb="2" eb="4">
      <t>ショリ</t>
    </rPh>
    <rPh sb="4" eb="6">
      <t>シセツ</t>
    </rPh>
    <rPh sb="6" eb="8">
      <t>セイビ</t>
    </rPh>
    <rPh sb="8" eb="10">
      <t>キキン</t>
    </rPh>
    <phoneticPr fontId="11"/>
  </si>
  <si>
    <t>東日本大震災復興交付金基金</t>
    <rPh sb="0" eb="1">
      <t>ヒガシ</t>
    </rPh>
    <rPh sb="1" eb="3">
      <t>ニホン</t>
    </rPh>
    <rPh sb="3" eb="6">
      <t>ダイシンサイ</t>
    </rPh>
    <rPh sb="6" eb="8">
      <t>フッコウ</t>
    </rPh>
    <rPh sb="8" eb="11">
      <t>コウフキン</t>
    </rPh>
    <rPh sb="11" eb="13">
      <t>キキン</t>
    </rPh>
    <phoneticPr fontId="11"/>
  </si>
  <si>
    <t>（仮称）本多静六記念市民の森・緑の公園整備基金</t>
    <rPh sb="1" eb="3">
      <t>カショウ</t>
    </rPh>
    <rPh sb="4" eb="6">
      <t>ホンダ</t>
    </rPh>
    <rPh sb="6" eb="7">
      <t>セイ</t>
    </rPh>
    <rPh sb="7" eb="8">
      <t>ロク</t>
    </rPh>
    <rPh sb="8" eb="10">
      <t>キネン</t>
    </rPh>
    <rPh sb="10" eb="12">
      <t>シミン</t>
    </rPh>
    <rPh sb="13" eb="14">
      <t>モリ</t>
    </rPh>
    <rPh sb="15" eb="16">
      <t>ミドリ</t>
    </rPh>
    <rPh sb="17" eb="19">
      <t>コウエン</t>
    </rPh>
    <rPh sb="19" eb="21">
      <t>セイビ</t>
    </rPh>
    <rPh sb="21" eb="23">
      <t>キキン</t>
    </rPh>
    <phoneticPr fontId="11"/>
  </si>
  <si>
    <t>場外発売場環境整備基金</t>
    <rPh sb="0" eb="2">
      <t>ジョウガイ</t>
    </rPh>
    <rPh sb="2" eb="4">
      <t>ハツバイ</t>
    </rPh>
    <rPh sb="4" eb="5">
      <t>ジョウ</t>
    </rPh>
    <rPh sb="5" eb="7">
      <t>カンキョウ</t>
    </rPh>
    <rPh sb="7" eb="9">
      <t>セイビ</t>
    </rPh>
    <rPh sb="9" eb="11">
      <t>キキン</t>
    </rPh>
    <phoneticPr fontId="11"/>
  </si>
  <si>
    <t>東京理科大学教育振興基金</t>
    <rPh sb="0" eb="2">
      <t>トウキョウ</t>
    </rPh>
    <rPh sb="2" eb="4">
      <t>リカ</t>
    </rPh>
    <rPh sb="4" eb="6">
      <t>ダイガク</t>
    </rPh>
    <rPh sb="6" eb="8">
      <t>キョウイク</t>
    </rPh>
    <rPh sb="8" eb="10">
      <t>シンコウ</t>
    </rPh>
    <rPh sb="10" eb="12">
      <t>キキン</t>
    </rPh>
    <phoneticPr fontId="11"/>
  </si>
  <si>
    <t>-</t>
    <phoneticPr fontId="2"/>
  </si>
  <si>
    <t>-</t>
    <phoneticPr fontId="2"/>
  </si>
  <si>
    <t>-</t>
    <phoneticPr fontId="2"/>
  </si>
  <si>
    <t>一般会計</t>
    <rPh sb="0" eb="2">
      <t>イッパン</t>
    </rPh>
    <rPh sb="2" eb="4">
      <t>カイケイ</t>
    </rPh>
    <phoneticPr fontId="2"/>
  </si>
  <si>
    <t>交通災害特別会計</t>
    <rPh sb="0" eb="2">
      <t>コウツウ</t>
    </rPh>
    <rPh sb="2" eb="4">
      <t>サイガイ</t>
    </rPh>
    <rPh sb="4" eb="6">
      <t>トクベツ</t>
    </rPh>
    <rPh sb="6" eb="7">
      <t>カイ</t>
    </rPh>
    <rPh sb="7" eb="8">
      <t>ケイ</t>
    </rPh>
    <phoneticPr fontId="2"/>
  </si>
  <si>
    <t>特別会計</t>
    <rPh sb="0" eb="2">
      <t>トクベツ</t>
    </rPh>
    <rPh sb="2" eb="3">
      <t>カイ</t>
    </rPh>
    <rPh sb="3" eb="4">
      <t>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</si>
  <si>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</si>
  <si>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</si>
  <si>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</si>
  <si>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</si>
  <si>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地方債の新規発行抑制、繰上償還による地方債現在高の減少により、将来負担比率は改善しているものの、有形固定資産減価償却率は資産の老朽化の進行により悪化している。
　今後は、老朽化に伴う大規模施設の建設を控えており、地方債の借入や基金の取り崩しの増加が予想され、将来負担比率の悪化が見込まれる。また、大規模施設の建て替えにより、一部の施設について有形固定資産減価償却率が改善されるが、全体的に老朽化が進む施設の一部であることから大幅な改善は見込めない。
　交付税措置率を鑑みた市債の選択を推進し、後年度の財政負担の減少に努めていくとともに、改修が必要となった施設について、セグメント分析等を用いたアセットを進めていくことで、各比率の改善を図っていく。
　</t>
    <rPh sb="1" eb="4">
      <t>チホウサイ</t>
    </rPh>
    <rPh sb="5" eb="7">
      <t>シンキ</t>
    </rPh>
    <rPh sb="7" eb="9">
      <t>ハッコウ</t>
    </rPh>
    <rPh sb="9" eb="11">
      <t>ヨクセイ</t>
    </rPh>
    <rPh sb="12" eb="14">
      <t>クリアゲ</t>
    </rPh>
    <rPh sb="14" eb="16">
      <t>ショウカン</t>
    </rPh>
    <rPh sb="19" eb="22">
      <t>チホウサイ</t>
    </rPh>
    <rPh sb="22" eb="24">
      <t>ゲンザイ</t>
    </rPh>
    <rPh sb="24" eb="25">
      <t>ダカ</t>
    </rPh>
    <rPh sb="26" eb="28">
      <t>ゲンショウ</t>
    </rPh>
    <rPh sb="32" eb="34">
      <t>ショウライ</t>
    </rPh>
    <rPh sb="34" eb="36">
      <t>フタン</t>
    </rPh>
    <rPh sb="36" eb="38">
      <t>ヒリツ</t>
    </rPh>
    <rPh sb="39" eb="41">
      <t>カイゼン</t>
    </rPh>
    <rPh sb="49" eb="51">
      <t>ユウケイ</t>
    </rPh>
    <rPh sb="51" eb="53">
      <t>コテイ</t>
    </rPh>
    <rPh sb="53" eb="55">
      <t>シサン</t>
    </rPh>
    <rPh sb="55" eb="57">
      <t>ゲンカ</t>
    </rPh>
    <rPh sb="57" eb="59">
      <t>ショウキャク</t>
    </rPh>
    <rPh sb="59" eb="60">
      <t>リツ</t>
    </rPh>
    <rPh sb="61" eb="63">
      <t>シサン</t>
    </rPh>
    <rPh sb="64" eb="67">
      <t>ロウキュウカ</t>
    </rPh>
    <rPh sb="68" eb="70">
      <t>シンコウ</t>
    </rPh>
    <rPh sb="73" eb="75">
      <t>アッカ</t>
    </rPh>
    <rPh sb="86" eb="89">
      <t>ロウキュウカ</t>
    </rPh>
    <rPh sb="90" eb="91">
      <t>トモナ</t>
    </rPh>
    <rPh sb="95" eb="97">
      <t>シセツ</t>
    </rPh>
    <rPh sb="98" eb="100">
      <t>ケンセツ</t>
    </rPh>
    <rPh sb="101" eb="102">
      <t>ヒカ</t>
    </rPh>
    <rPh sb="122" eb="123">
      <t>ゾウ</t>
    </rPh>
    <rPh sb="123" eb="124">
      <t>カ</t>
    </rPh>
    <rPh sb="130" eb="132">
      <t>ショウライ</t>
    </rPh>
    <rPh sb="132" eb="134">
      <t>フタン</t>
    </rPh>
    <rPh sb="134" eb="136">
      <t>ヒリツ</t>
    </rPh>
    <rPh sb="137" eb="139">
      <t>アッカ</t>
    </rPh>
    <rPh sb="140" eb="142">
      <t>ミコ</t>
    </rPh>
    <rPh sb="152" eb="154">
      <t>シセツ</t>
    </rPh>
    <rPh sb="155" eb="156">
      <t>タ</t>
    </rPh>
    <rPh sb="157" eb="158">
      <t>カ</t>
    </rPh>
    <rPh sb="163" eb="165">
      <t>イチブ</t>
    </rPh>
    <rPh sb="166" eb="168">
      <t>シセツ</t>
    </rPh>
    <rPh sb="184" eb="186">
      <t>カイゼン</t>
    </rPh>
    <rPh sb="191" eb="193">
      <t>ゼンタイ</t>
    </rPh>
    <rPh sb="193" eb="194">
      <t>テキ</t>
    </rPh>
    <rPh sb="195" eb="198">
      <t>ロウキュウカ</t>
    </rPh>
    <rPh sb="199" eb="200">
      <t>スス</t>
    </rPh>
    <rPh sb="201" eb="203">
      <t>シセツ</t>
    </rPh>
    <rPh sb="204" eb="206">
      <t>イチブ</t>
    </rPh>
    <rPh sb="213" eb="215">
      <t>オオハバ</t>
    </rPh>
    <rPh sb="216" eb="218">
      <t>カイゼン</t>
    </rPh>
    <rPh sb="219" eb="221">
      <t>ミコ</t>
    </rPh>
    <rPh sb="311" eb="312">
      <t>カク</t>
    </rPh>
    <rPh sb="312" eb="314">
      <t>ヒリツ</t>
    </rPh>
    <rPh sb="315" eb="317">
      <t>カイゼン</t>
    </rPh>
    <rPh sb="318" eb="319">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</si>
  <si>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</si>
  <si>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</si>
  <si>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</si>
  <si>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</si>
  <si>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</si>
  <si>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</si>
  <si>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</si>
  <si>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地方債の新規発行抑制、繰上償還による地方債現在高の減少により、将来負担比率及び実質公債費比率は年々減少傾向であるものの、依然として類似団体平均と比較すると高い数値となっている。
　今後は、老朽化に伴う大規模施設の建設を控えており、地方債の借入や基金の取り崩しの増加が予想され、将来負担比率及び実質公債費比率の悪化が見込まれる。
　交付税措置率を鑑みた市債の選択を推進し、後年度の財政負担の減少に努め、更なる各比率の改善を図っていく。</t>
    <rPh sb="12" eb="14">
      <t>クリアゲ</t>
    </rPh>
    <rPh sb="14" eb="16">
      <t>ショウカン</t>
    </rPh>
    <rPh sb="32" eb="34">
      <t>ショウライ</t>
    </rPh>
    <rPh sb="34" eb="36">
      <t>フタン</t>
    </rPh>
    <rPh sb="36" eb="38">
      <t>ヒリツ</t>
    </rPh>
    <rPh sb="38" eb="39">
      <t>オヨ</t>
    </rPh>
    <rPh sb="40" eb="42">
      <t>ジッシツ</t>
    </rPh>
    <rPh sb="42" eb="45">
      <t>コウサイヒ</t>
    </rPh>
    <rPh sb="45" eb="47">
      <t>ヒリツ</t>
    </rPh>
    <rPh sb="48" eb="50">
      <t>ネンネン</t>
    </rPh>
    <rPh sb="50" eb="52">
      <t>ゲンショウ</t>
    </rPh>
    <rPh sb="52" eb="54">
      <t>ケイコウ</t>
    </rPh>
    <rPh sb="61" eb="63">
      <t>イゼン</t>
    </rPh>
    <rPh sb="66" eb="68">
      <t>ルイジ</t>
    </rPh>
    <rPh sb="68" eb="70">
      <t>ダンタイ</t>
    </rPh>
    <rPh sb="70" eb="72">
      <t>ヘイキン</t>
    </rPh>
    <rPh sb="73" eb="75">
      <t>ヒカク</t>
    </rPh>
    <rPh sb="78" eb="79">
      <t>タカ</t>
    </rPh>
    <rPh sb="80" eb="82">
      <t>スウチ</t>
    </rPh>
    <rPh sb="201" eb="202">
      <t>サラ</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</si>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</sst>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12D9-42EA-9390-FE7DC292E3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28132</c:v>
                </c:pt>
                <c:pt idx="1">
                  <c:v>30326</c:v>
                </c:pt>
                <c:pt idx="2">
                  <c:v>35879</c:v>
                </c:pt>
                <c:pt idx="3">
                  <c:v>23871</c:v>
                </c:pt>
                <c:pt idx="4">
                  <c:v>42819</c:v>
                </c:pt>
              </c:numCache>
            </c:numRef>
          </c:val>
          <c:smooth val="0"/>
          <c:extLst>
            <c:ext xmlns:c16="http://schemas.microsoft.com/office/drawing/2014/chart" uri="{C3380CC4-5D6E-409C-BE32-E72D297353CC}">
              <c16:uniqueId val="{00000001-12D9-42EA-9390-FE7DC292E3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5.54</c:v>
                </c:pt>
                <c:pt idx="1">
                  <c:v>5.09</c:v>
                </c:pt>
                <c:pt idx="2">
                  <c:v>8.41</c:v>
                </c:pt>
                <c:pt idx="3">
                  <c:v>7.6</c:v>
                </c:pt>
                <c:pt idx="4">
                  <c:v>4.4000000000000004</c:v>
                </c:pt>
              </c:numCache>
            </c:numRef>
          </c:val>
          <c:extLst>
            <c:ext xmlns:c16="http://schemas.microsoft.com/office/drawing/2014/chart" uri="{C3380CC4-5D6E-409C-BE32-E72D297353CC}">
              <c16:uniqueId val="{00000000-3964-4EE4-B60A-1B99EF8DE4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17.649999999999999</c:v>
                </c:pt>
                <c:pt idx="1">
                  <c:v>17.93</c:v>
                </c:pt>
                <c:pt idx="2">
                  <c:v>18.079999999999998</c:v>
                </c:pt>
                <c:pt idx="3">
                  <c:v>19.11</c:v>
                </c:pt>
                <c:pt idx="4">
                  <c:v>17.579999999999998</c:v>
                </c:pt>
              </c:numCache>
            </c:numRef>
          </c:val>
          <c:extLst>
            <c:ext xmlns:c16="http://schemas.microsoft.com/office/drawing/2014/chart" uri="{C3380CC4-5D6E-409C-BE32-E72D297353CC}">
              <c16:uniqueId val="{00000001-3964-4EE4-B60A-1B99EF8DE4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0.72</c:v>
                </c:pt>
                <c:pt idx="1">
                  <c:v>-2.74</c:v>
                </c:pt>
                <c:pt idx="2">
                  <c:v>1.44</c:v>
                </c:pt>
                <c:pt idx="3">
                  <c:v>-2.5499999999999998</c:v>
                </c:pt>
                <c:pt idx="4">
                  <c:v>-7.78</c:v>
                </c:pt>
              </c:numCache>
            </c:numRef>
          </c:val>
          <c:smooth val="0"/>
          <c:extLst>
            <c:ext xmlns:c16="http://schemas.microsoft.com/office/drawing/2014/chart" uri="{C3380CC4-5D6E-409C-BE32-E72D297353CC}">
              <c16:uniqueId val="{00000002-3964-4EE4-B60A-1B99EF8DE4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0.36</c:v>
                </c:pt>
                <c:pt idx="2">
                  <c:v>#N/A</c:v>
                </c:pt>
                <c:pt idx="3">
                  <c:v>0.33</c:v>
                </c:pt>
                <c:pt idx="4">
                  <c:v>#N/A</c:v>
                </c:pt>
                <c:pt idx="5">
                  <c:v>0.25</c:v>
                </c:pt>
                <c:pt idx="6">
                  <c:v>#N/A</c:v>
                </c:pt>
                <c:pt idx="7">
                  <c:v>1.08</c:v>
                </c:pt>
                <c:pt idx="8">
                  <c:v>#N/A</c:v>
                </c:pt>
                <c:pt idx="9">
                  <c:v>0.01</c:v>
                </c:pt>
              </c:numCache>
            </c:numRef>
          </c:val>
          <c:extLst>
            <c:ext xmlns:c16="http://schemas.microsoft.com/office/drawing/2014/chart" uri="{C3380CC4-5D6E-409C-BE32-E72D297353CC}">
              <c16:uniqueId val="{00000000-20E8-4934-B101-EA8E37F705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E8-4934-B101-EA8E37F705E9}"/>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0.14000000000000001</c:v>
                </c:pt>
                <c:pt idx="8">
                  <c:v>#N/A</c:v>
                </c:pt>
                <c:pt idx="9">
                  <c:v>0.01</c:v>
                </c:pt>
              </c:numCache>
            </c:numRef>
          </c:val>
          <c:extLst>
            <c:ext xmlns:c16="http://schemas.microsoft.com/office/drawing/2014/chart" uri="{C3380CC4-5D6E-409C-BE32-E72D297353CC}">
              <c16:uniqueId val="{00000002-20E8-4934-B101-EA8E37F705E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0.09</c:v>
                </c:pt>
                <c:pt idx="4">
                  <c:v>#N/A</c:v>
                </c:pt>
                <c:pt idx="5">
                  <c:v>0.08</c:v>
                </c:pt>
                <c:pt idx="6">
                  <c:v>#N/A</c:v>
                </c:pt>
                <c:pt idx="7">
                  <c:v>0.04</c:v>
                </c:pt>
                <c:pt idx="8">
                  <c:v>#N/A</c:v>
                </c:pt>
                <c:pt idx="9">
                  <c:v>0.06</c:v>
                </c:pt>
              </c:numCache>
            </c:numRef>
          </c:val>
          <c:extLst>
            <c:ext xmlns:c16="http://schemas.microsoft.com/office/drawing/2014/chart" uri="{C3380CC4-5D6E-409C-BE32-E72D297353CC}">
              <c16:uniqueId val="{00000003-20E8-4934-B101-EA8E37F705E9}"/>
            </c:ext>
          </c:extLst>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0.31</c:v>
                </c:pt>
                <c:pt idx="8">
                  <c:v>#N/A</c:v>
                </c:pt>
                <c:pt idx="9">
                  <c:v>0.15</c:v>
                </c:pt>
              </c:numCache>
            </c:numRef>
          </c:val>
          <c:extLst>
            <c:ext xmlns:c16="http://schemas.microsoft.com/office/drawing/2014/chart" uri="{C3380CC4-5D6E-409C-BE32-E72D297353CC}">
              <c16:uniqueId val="{00000004-20E8-4934-B101-EA8E37F705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0.74</c:v>
                </c:pt>
                <c:pt idx="4">
                  <c:v>#N/A</c:v>
                </c:pt>
                <c:pt idx="5">
                  <c:v>1.19</c:v>
                </c:pt>
                <c:pt idx="6">
                  <c:v>#N/A</c:v>
                </c:pt>
                <c:pt idx="7">
                  <c:v>0.95</c:v>
                </c:pt>
                <c:pt idx="8">
                  <c:v>#N/A</c:v>
                </c:pt>
                <c:pt idx="9">
                  <c:v>0.43</c:v>
                </c:pt>
              </c:numCache>
            </c:numRef>
          </c:val>
          <c:extLst>
            <c:ext xmlns:c16="http://schemas.microsoft.com/office/drawing/2014/chart" uri="{C3380CC4-5D6E-409C-BE32-E72D297353CC}">
              <c16:uniqueId val="{00000005-20E8-4934-B101-EA8E37F705E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6-20E8-4934-B101-EA8E37F705E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c:v>
                </c:pt>
                <c:pt idx="2">
                  <c:v>#N/A</c:v>
                </c:pt>
                <c:pt idx="3">
                  <c:v>4.7699999999999996</c:v>
                </c:pt>
                <c:pt idx="4">
                  <c:v>#N/A</c:v>
                </c:pt>
                <c:pt idx="5">
                  <c:v>3.24</c:v>
                </c:pt>
                <c:pt idx="6">
                  <c:v>#N/A</c:v>
                </c:pt>
                <c:pt idx="7">
                  <c:v>3.37</c:v>
                </c:pt>
                <c:pt idx="8">
                  <c:v>#N/A</c:v>
                </c:pt>
                <c:pt idx="9">
                  <c:v>3.13</c:v>
                </c:pt>
              </c:numCache>
            </c:numRef>
          </c:val>
          <c:extLst>
            <c:ext xmlns:c16="http://schemas.microsoft.com/office/drawing/2014/chart" uri="{C3380CC4-5D6E-409C-BE32-E72D297353CC}">
              <c16:uniqueId val="{00000007-20E8-4934-B101-EA8E37F705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c:v>
                </c:pt>
                <c:pt idx="2">
                  <c:v>#N/A</c:v>
                </c:pt>
                <c:pt idx="3">
                  <c:v>4.9400000000000004</c:v>
                </c:pt>
                <c:pt idx="4">
                  <c:v>#N/A</c:v>
                </c:pt>
                <c:pt idx="5">
                  <c:v>8.25</c:v>
                </c:pt>
                <c:pt idx="6">
                  <c:v>#N/A</c:v>
                </c:pt>
                <c:pt idx="7">
                  <c:v>7.29</c:v>
                </c:pt>
                <c:pt idx="8">
                  <c:v>#N/A</c:v>
                </c:pt>
                <c:pt idx="9">
                  <c:v>4.24</c:v>
                </c:pt>
              </c:numCache>
            </c:numRef>
          </c:val>
          <c:extLst>
            <c:ext xmlns:c16="http://schemas.microsoft.com/office/drawing/2014/chart" uri="{C3380CC4-5D6E-409C-BE32-E72D297353CC}">
              <c16:uniqueId val="{00000008-20E8-4934-B101-EA8E37F705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15.35</c:v>
                </c:pt>
                <c:pt idx="2">
                  <c:v>#N/A</c:v>
                </c:pt>
                <c:pt idx="3">
                  <c:v>13.99</c:v>
                </c:pt>
                <c:pt idx="4">
                  <c:v>#N/A</c:v>
                </c:pt>
                <c:pt idx="5">
                  <c:v>10.8</c:v>
                </c:pt>
                <c:pt idx="6">
                  <c:v>#N/A</c:v>
                </c:pt>
                <c:pt idx="7">
                  <c:v>8.02</c:v>
                </c:pt>
                <c:pt idx="8">
                  <c:v>#N/A</c:v>
                </c:pt>
                <c:pt idx="9">
                  <c:v>7.77</c:v>
                </c:pt>
              </c:numCache>
            </c:numRef>
          </c:val>
          <c:extLst>
            <c:ext xmlns:c16="http://schemas.microsoft.com/office/drawing/2014/chart" uri="{C3380CC4-5D6E-409C-BE32-E72D297353CC}">
              <c16:uniqueId val="{00000009-20E8-4934-B101-EA8E37F705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4088</c:v>
                </c:pt>
                <c:pt idx="5">
                  <c:v>4322</c:v>
                </c:pt>
                <c:pt idx="8">
                  <c:v>4071</c:v>
                </c:pt>
                <c:pt idx="11">
                  <c:v>4108</c:v>
                </c:pt>
                <c:pt idx="14">
                  <c:v>4272</c:v>
                </c:pt>
              </c:numCache>
            </c:numRef>
          </c:val>
          <c:extLst>
            <c:ext xmlns:c16="http://schemas.microsoft.com/office/drawing/2014/chart" uri="{C3380CC4-5D6E-409C-BE32-E72D297353CC}">
              <c16:uniqueId val="{00000000-E6A6-4C9F-B2B3-CAE7CB50E3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A6-4C9F-B2B3-CAE7CB50E3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2-E6A6-4C9F-B2B3-CAE7CB50E3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284</c:v>
                </c:pt>
                <c:pt idx="3">
                  <c:v>284</c:v>
                </c:pt>
                <c:pt idx="6">
                  <c:v>168</c:v>
                </c:pt>
                <c:pt idx="9">
                  <c:v>231</c:v>
                </c:pt>
                <c:pt idx="12">
                  <c:v>234</c:v>
                </c:pt>
              </c:numCache>
            </c:numRef>
          </c:val>
          <c:extLst>
            <c:ext xmlns:c16="http://schemas.microsoft.com/office/drawing/2014/chart" uri="{C3380CC4-5D6E-409C-BE32-E72D297353CC}">
              <c16:uniqueId val="{00000003-E6A6-4C9F-B2B3-CAE7CB50E3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1259</c:v>
                </c:pt>
                <c:pt idx="3">
                  <c:v>1309</c:v>
                </c:pt>
                <c:pt idx="6">
                  <c:v>1252</c:v>
                </c:pt>
                <c:pt idx="9">
                  <c:v>1194</c:v>
                </c:pt>
                <c:pt idx="12">
                  <c:v>1157</c:v>
                </c:pt>
              </c:numCache>
            </c:numRef>
          </c:val>
          <c:extLst>
            <c:ext xmlns:c16="http://schemas.microsoft.com/office/drawing/2014/chart" uri="{C3380CC4-5D6E-409C-BE32-E72D297353CC}">
              <c16:uniqueId val="{00000004-E6A6-4C9F-B2B3-CAE7CB50E3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A6-4C9F-B2B3-CAE7CB50E3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A6-4C9F-B2B3-CAE7CB50E3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4848</c:v>
                </c:pt>
                <c:pt idx="3">
                  <c:v>5089</c:v>
                </c:pt>
                <c:pt idx="6">
                  <c:v>4678</c:v>
                </c:pt>
                <c:pt idx="9">
                  <c:v>4605</c:v>
                </c:pt>
                <c:pt idx="12">
                  <c:v>4591</c:v>
                </c:pt>
              </c:numCache>
            </c:numRef>
          </c:val>
          <c:extLst>
            <c:ext xmlns:c16="http://schemas.microsoft.com/office/drawing/2014/chart" uri="{C3380CC4-5D6E-409C-BE32-E72D297353CC}">
              <c16:uniqueId val="{00000007-E6A6-4C9F-B2B3-CAE7CB50E3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2323</c:v>
                </c:pt>
                <c:pt idx="2">
                  <c:v>#N/A</c:v>
                </c:pt>
                <c:pt idx="3">
                  <c:v>#N/A</c:v>
                </c:pt>
                <c:pt idx="4">
                  <c:v>2380</c:v>
                </c:pt>
                <c:pt idx="5">
                  <c:v>#N/A</c:v>
                </c:pt>
                <c:pt idx="6">
                  <c:v>#N/A</c:v>
                </c:pt>
                <c:pt idx="7">
                  <c:v>2047</c:v>
                </c:pt>
                <c:pt idx="8">
                  <c:v>#N/A</c:v>
                </c:pt>
                <c:pt idx="9">
                  <c:v>#N/A</c:v>
                </c:pt>
                <c:pt idx="10">
                  <c:v>1942</c:v>
                </c:pt>
                <c:pt idx="11">
                  <c:v>#N/A</c:v>
                </c:pt>
                <c:pt idx="12">
                  <c:v>#N/A</c:v>
                </c:pt>
                <c:pt idx="13">
                  <c:v>1730</c:v>
                </c:pt>
                <c:pt idx="14">
                  <c:v>#N/A</c:v>
                </c:pt>
              </c:numCache>
            </c:numRef>
          </c:val>
          <c:smooth val="0"/>
          <c:extLst>
            <c:ext xmlns:c16="http://schemas.microsoft.com/office/drawing/2014/chart" uri="{C3380CC4-5D6E-409C-BE32-E72D297353CC}">
              <c16:uniqueId val="{00000008-E6A6-4C9F-B2B3-CAE7CB50E3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45101</c:v>
                </c:pt>
                <c:pt idx="5">
                  <c:v>47317</c:v>
                </c:pt>
                <c:pt idx="8">
                  <c:v>45334</c:v>
                </c:pt>
                <c:pt idx="11">
                  <c:v>44804</c:v>
                </c:pt>
                <c:pt idx="14">
                  <c:v>44514</c:v>
                </c:pt>
              </c:numCache>
            </c:numRef>
          </c:val>
          <c:extLst>
            <c:ext xmlns:c16="http://schemas.microsoft.com/office/drawing/2014/chart" uri="{C3380CC4-5D6E-409C-BE32-E72D297353CC}">
              <c16:uniqueId val="{00000000-4C4D-4AD8-A866-A5D7FDD614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8551</c:v>
                </c:pt>
                <c:pt idx="5">
                  <c:v>9066</c:v>
                </c:pt>
                <c:pt idx="8">
                  <c:v>9890</c:v>
                </c:pt>
                <c:pt idx="11">
                  <c:v>10139</c:v>
                </c:pt>
                <c:pt idx="14">
                  <c:v>7449</c:v>
                </c:pt>
              </c:numCache>
            </c:numRef>
          </c:val>
          <c:extLst>
            <c:ext xmlns:c16="http://schemas.microsoft.com/office/drawing/2014/chart" uri="{C3380CC4-5D6E-409C-BE32-E72D297353CC}">
              <c16:uniqueId val="{00000001-4C4D-4AD8-A866-A5D7FDD614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7283</c:v>
                </c:pt>
                <c:pt idx="5">
                  <c:v>8194</c:v>
                </c:pt>
                <c:pt idx="8">
                  <c:v>9335</c:v>
                </c:pt>
                <c:pt idx="11">
                  <c:v>10420</c:v>
                </c:pt>
                <c:pt idx="14">
                  <c:v>10212</c:v>
                </c:pt>
              </c:numCache>
            </c:numRef>
          </c:val>
          <c:extLst>
            <c:ext xmlns:c16="http://schemas.microsoft.com/office/drawing/2014/chart" uri="{C3380CC4-5D6E-409C-BE32-E72D297353CC}">
              <c16:uniqueId val="{00000002-4C4D-4AD8-A866-A5D7FDD614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D-4AD8-A866-A5D7FDD614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4D-4AD8-A866-A5D7FDD614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4C4D-4AD8-A866-A5D7FDD614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5519</c:v>
                </c:pt>
                <c:pt idx="3">
                  <c:v>4820</c:v>
                </c:pt>
                <c:pt idx="6">
                  <c:v>4232</c:v>
                </c:pt>
                <c:pt idx="9">
                  <c:v>4276</c:v>
                </c:pt>
                <c:pt idx="12">
                  <c:v>4069</c:v>
                </c:pt>
              </c:numCache>
            </c:numRef>
          </c:val>
          <c:extLst>
            <c:ext xmlns:c16="http://schemas.microsoft.com/office/drawing/2014/chart" uri="{C3380CC4-5D6E-409C-BE32-E72D297353CC}">
              <c16:uniqueId val="{00000006-4C4D-4AD8-A866-A5D7FDD614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1144</c:v>
                </c:pt>
                <c:pt idx="3">
                  <c:v>1357</c:v>
                </c:pt>
                <c:pt idx="6">
                  <c:v>1250</c:v>
                </c:pt>
                <c:pt idx="9">
                  <c:v>1147</c:v>
                </c:pt>
                <c:pt idx="12">
                  <c:v>1094</c:v>
                </c:pt>
              </c:numCache>
            </c:numRef>
          </c:val>
          <c:extLst>
            <c:ext xmlns:c16="http://schemas.microsoft.com/office/drawing/2014/chart" uri="{C3380CC4-5D6E-409C-BE32-E72D297353CC}">
              <c16:uniqueId val="{00000007-4C4D-4AD8-A866-A5D7FDD614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24867</c:v>
                </c:pt>
                <c:pt idx="3">
                  <c:v>24914</c:v>
                </c:pt>
                <c:pt idx="6">
                  <c:v>24359</c:v>
                </c:pt>
                <c:pt idx="9">
                  <c:v>23795</c:v>
                </c:pt>
                <c:pt idx="12">
                  <c:v>18078</c:v>
                </c:pt>
              </c:numCache>
            </c:numRef>
          </c:val>
          <c:extLst>
            <c:ext xmlns:c16="http://schemas.microsoft.com/office/drawing/2014/chart" uri="{C3380CC4-5D6E-409C-BE32-E72D297353CC}">
              <c16:uniqueId val="{00000008-4C4D-4AD8-A866-A5D7FDD614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100</c:v>
                </c:pt>
                <c:pt idx="3">
                  <c:v>85</c:v>
                </c:pt>
                <c:pt idx="6">
                  <c:v>70</c:v>
                </c:pt>
                <c:pt idx="9">
                  <c:v>53</c:v>
                </c:pt>
                <c:pt idx="12">
                  <c:v>36</c:v>
                </c:pt>
              </c:numCache>
            </c:numRef>
          </c:val>
          <c:extLst>
            <c:ext xmlns:c16="http://schemas.microsoft.com/office/drawing/2014/chart" uri="{C3380CC4-5D6E-409C-BE32-E72D297353CC}">
              <c16:uniqueId val="{00000009-4C4D-4AD8-A866-A5D7FDD614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47469</c:v>
                </c:pt>
                <c:pt idx="3">
                  <c:v>47259</c:v>
                </c:pt>
                <c:pt idx="6">
                  <c:v>48136</c:v>
                </c:pt>
                <c:pt idx="9">
                  <c:v>47006</c:v>
                </c:pt>
                <c:pt idx="12">
                  <c:v>45928</c:v>
                </c:pt>
              </c:numCache>
            </c:numRef>
          </c:val>
          <c:extLst>
            <c:ext xmlns:c16="http://schemas.microsoft.com/office/drawing/2014/chart" uri="{C3380CC4-5D6E-409C-BE32-E72D297353CC}">
              <c16:uniqueId val="{0000000A-4C4D-4AD8-A866-A5D7FDD614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18164</c:v>
                </c:pt>
                <c:pt idx="2">
                  <c:v>#N/A</c:v>
                </c:pt>
                <c:pt idx="3">
                  <c:v>#N/A</c:v>
                </c:pt>
                <c:pt idx="4">
                  <c:v>13859</c:v>
                </c:pt>
                <c:pt idx="5">
                  <c:v>#N/A</c:v>
                </c:pt>
                <c:pt idx="6">
                  <c:v>#N/A</c:v>
                </c:pt>
                <c:pt idx="7">
                  <c:v>13490</c:v>
                </c:pt>
                <c:pt idx="8">
                  <c:v>#N/A</c:v>
                </c:pt>
                <c:pt idx="9">
                  <c:v>#N/A</c:v>
                </c:pt>
                <c:pt idx="10">
                  <c:v>10914</c:v>
                </c:pt>
                <c:pt idx="11">
                  <c:v>#N/A</c:v>
                </c:pt>
                <c:pt idx="12">
                  <c:v>#N/A</c:v>
                </c:pt>
                <c:pt idx="13">
                  <c:v>7030</c:v>
                </c:pt>
                <c:pt idx="14">
                  <c:v>#N/A</c:v>
                </c:pt>
              </c:numCache>
            </c:numRef>
          </c:val>
          <c:smooth val="0"/>
          <c:extLst>
            <c:ext xmlns:c16="http://schemas.microsoft.com/office/drawing/2014/chart" uri="{C3380CC4-5D6E-409C-BE32-E72D297353CC}">
              <c16:uniqueId val="{0000000B-4C4D-4AD8-A866-A5D7FDD614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5510</c:v>
                </c:pt>
                <c:pt idx="1">
                  <c:v>5822</c:v>
                </c:pt>
                <c:pt idx="2">
                  <c:v>5357</c:v>
                </c:pt>
              </c:numCache>
            </c:numRef>
          </c:val>
          <c:extLst>
            <c:ext xmlns:c16="http://schemas.microsoft.com/office/drawing/2014/chart" uri="{C3380CC4-5D6E-409C-BE32-E72D297353CC}">
              <c16:uniqueId val="{00000000-9CA5-4731-9614-2E904D0791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130</c:v>
                </c:pt>
                <c:pt idx="1">
                  <c:v>130</c:v>
                </c:pt>
                <c:pt idx="2">
                  <c:v>130</c:v>
                </c:pt>
              </c:numCache>
            </c:numRef>
          </c:val>
          <c:extLst>
            <c:ext xmlns:c16="http://schemas.microsoft.com/office/drawing/2014/chart" uri="{C3380CC4-5D6E-409C-BE32-E72D297353CC}">
              <c16:uniqueId val="{00000001-9CA5-4731-9614-2E904D0791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2279</c:v>
                </c:pt>
                <c:pt idx="1">
                  <c:v>2846</c:v>
                </c:pt>
                <c:pt idx="2">
                  <c:v>2793</c:v>
                </c:pt>
              </c:numCache>
            </c:numRef>
          </c:val>
          <c:extLst>
            <c:ext xmlns:c16="http://schemas.microsoft.com/office/drawing/2014/chart" uri="{C3380CC4-5D6E-409C-BE32-E72D297353CC}">
              <c16:uniqueId val="{00000002-9CA5-4731-9614-2E904D0791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{B365A5F2-693E-4B90-AE84-35486CE154EA}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75-4F49-9128-A9B6D4E7BB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{5AEF84C5-BA2A-4BFA-99AE-BE9F511BD6DA}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5-4F49-9128-A9B6D4E7BB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{7C8349D1-5B8F-4BBE-83A2-7166C19C8616}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5-4F49-9128-A9B6D4E7BB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{9ED7554D-F26A-423B-B23D-F5DE0092152F}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5-4F49-9128-A9B6D4E7BB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{ED822A09-47EB-4B89-A407-2FDC24AC765B}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5-4F49-9128-A9B6D4E7BB0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{954755F4-EDA3-45A7-9F01-21E5BCF0BBBE}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75-4F49-9128-A9B6D4E7BB0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{A753C1FC-2FA4-404F-A14B-68798AB9B61F}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75-4F49-9128-A9B6D4E7BB0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{36C0D31C-E8F1-4BFA-8C69-1BD8AC6ACB64}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75-4F49-9128-A9B6D4E7BB0C}"/>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{7CEAD228-52BB-4F90-A2B8-54E780EE7C4A}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75-4F49-9128-A9B6D4E7BB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52.9</c:v>
                </c:pt>
                <c:pt idx="32">
                  <c:v>53.4</c:v>
                </c:pt>
              </c:numCache>
            </c:numRef>
          </c:xVal>
          <c:yVal>
            <c:numRef>
              <c:f>公会計指標分析・財政指標組合せ分析表!$BP$51:$DC$51</c:f>
              <c:numCache>
                <c:formatCode>#,##0.0;"▲ "#,##0.0</c:formatCode>
                <c:ptCount val="40"/>
                <c:pt idx="24">
                  <c:v>40.5</c:v>
                </c:pt>
                <c:pt idx="32">
                  <c:v>26.2</c:v>
                </c:pt>
              </c:numCache>
            </c:numRef>
          </c:yVal>
          <c:smooth val="0"/>
          <c:extLst>
            <c:ext xmlns:c16="http://schemas.microsoft.com/office/drawing/2014/chart" uri="{C3380CC4-5D6E-409C-BE32-E72D297353CC}">
              <c16:uniqueId val="{00000009-D575-4F49-9128-A9B6D4E7BB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{BBA78240-EB79-46AB-BC4D-2FFFDC140835}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75-4F49-9128-A9B6D4E7BB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{CAA4D248-8DE4-40C0-AB50-3A6E760CB69D}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5-4F49-9128-A9B6D4E7BB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{2FC18335-6321-4877-97A3-92E220401EC8}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5-4F49-9128-A9B6D4E7BB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{032C240B-98FC-4EC5-B968-93798A148BA6}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5-4F49-9128-A9B6D4E7BB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{4BE5BD30-52DD-45A5-A126-16B2BFAE022D}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5-4F49-9128-A9B6D4E7BB0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{417A2FF9-5D58-4626-9815-F3A2CFD19779}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75-4F49-9128-A9B6D4E7BB0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{EE423366-BBEF-4992-AFF3-EBB522B4B213}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75-4F49-9128-A9B6D4E7BB0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{526187D5-34AB-43C8-A7CB-D85928228B38}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75-4F49-9128-A9B6D4E7BB0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{9900517B-996B-4FBB-907C-9DE450CFE8AF}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75-4F49-9128-A9B6D4E7BB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D575-4F49-9128-A9B6D4E7BB0C}"/>
            </c:ext>
          </c:extLst>
        </c:ser>
        <c:dLbls>
          <c:showLegendKey val="0"/>
          <c:showVal val="1"/>
          <c:showCatName val="0"/>
          <c:showSerName val="0"/>
          <c:showPercent val="0"/>
          <c:showBubbleSize val="0"/>
        </c:dLbls>
        <c:axId val="46179840"/>
        <c:axId val="46181760"/>
      </c:scatterChart>
      <c:valAx>
        <c:axId val="46179840"/>
        <c:scaling>
          <c:orientation val="minMax"/>
          <c:max val="59.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{E9A38919-E458-483A-86AA-7606AF2C012D}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B5B-4074-9437-6C823AC597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{75658014-F923-4213-ADB4-8E9F3623A406}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5B-4074-9437-6C823AC597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{20F40F8E-2801-4131-9DB9-9D286E883045}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5B-4074-9437-6C823AC597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{0AFC840E-AF02-42AD-AFD0-2F69F9143DF2}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5B-4074-9437-6C823AC597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{64D569DF-DFD6-495B-9DCB-5055D3389D28}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5B-4074-9437-6C823AC5972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{D7C62F9A-5C16-46C5-993F-1D360CEC50E3}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B5B-4074-9437-6C823AC5972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{74BD1716-18D4-4FFD-9F70-135DDD51466C}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B5B-4074-9437-6C823AC5972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{542BC780-02BD-42B7-8EC6-6E432C9EFC07}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B5B-4074-9437-6C823AC5972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{E5D995E2-092F-49EC-BC06-9C5238118950}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B5B-4074-9437-6C823AC597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8.3000000000000007</c:v>
                </c:pt>
                <c:pt idx="24">
                  <c:v>7.8</c:v>
                </c:pt>
                <c:pt idx="32">
                  <c:v>7</c:v>
                </c:pt>
              </c:numCache>
            </c:numRef>
          </c:xVal>
          <c:yVal>
            <c:numRef>
              <c:f>公会計指標分析・財政指標組合せ分析表!$BP$73:$DC$73</c:f>
              <c:numCache>
                <c:formatCode>#,##0.0;"▲ "#,##0.0</c:formatCode>
                <c:ptCount val="40"/>
                <c:pt idx="0">
                  <c:v>67.3</c:v>
                </c:pt>
                <c:pt idx="8">
                  <c:v>51.5</c:v>
                </c:pt>
                <c:pt idx="16">
                  <c:v>49.9</c:v>
                </c:pt>
                <c:pt idx="24">
                  <c:v>40.5</c:v>
                </c:pt>
                <c:pt idx="32">
                  <c:v>26.2</c:v>
                </c:pt>
              </c:numCache>
            </c:numRef>
          </c:yVal>
          <c:smooth val="0"/>
          <c:extLst>
            <c:ext xmlns:c16="http://schemas.microsoft.com/office/drawing/2014/chart" uri="{C3380CC4-5D6E-409C-BE32-E72D297353CC}">
              <c16:uniqueId val="{00000009-4B5B-4074-9437-6C823AC597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{89DE49E6-606A-4EFC-9475-F2DA6ADF4E17}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B5B-4074-9437-6C823AC597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{D0003E5A-0955-4138-B366-B932BD50EF82}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5B-4074-9437-6C823AC597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{232AB405-42A6-4B10-88DF-AC305928F90E}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5B-4074-9437-6C823AC597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{D7D85021-E0A7-4FBD-B01B-204FB312E176}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5B-4074-9437-6C823AC597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{121AC31D-E429-46E1-96C5-65C3DA5C3544}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5B-4074-9437-6C823AC5972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{2DEC1AC3-1F28-443E-B53C-BF2D476BEFF7}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B5B-4074-9437-6C823AC5972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{FC742881-17F6-4071-81A3-6A20F6B38E53}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B5B-4074-9437-6C823AC59726}"/>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{E94825C5-606B-4EF7-8FB6-2F86C9AF3741}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B5B-4074-9437-6C823AC59726}"/>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{305085CE-5464-4BF0-BBF3-C4F1BFF76E63}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B5B-4074-9437-6C823AC597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4B5B-4074-9437-6C823AC59726}"/>
            </c:ext>
          </c:extLst>
        </c:ser>
        <c:dLbls>
          <c:showLegendKey val="0"/>
          <c:showVal val="1"/>
          <c:showCatName val="0"/>
          <c:showSerName val="0"/>
          <c:showPercent val="0"/>
          <c:showBubbleSize val="0"/>
        </c:dLbls>
        <c:axId val="84219776"/>
        <c:axId val="84234240"/>
      </c:scatterChart>
      <c:valAx>
        <c:axId val="84219776"/>
        <c:scaling>
          <c:orientation val="minMax"/>
          <c:max val="9.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154,116
151,480
82.41
52,872,198
51,345,847
1,340,537
30,464,493
45,928,129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合併後から大きな変動はない状況である。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新築家屋等の増加による固定資産税の増に加え、地方消費税交付金や配当割交付金、株式等譲渡所得割交付金等がそれぞれ増加したことにより、基準財政収入額が増加した一方、市町村合併による行政区域の広域化を反映した算定により、社会福祉費や、高齢者保健福祉費、下水道費などの増加に伴い、基準財政需要額も増加したため、前年度と比較すると横ば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埼玉県平均や全国平均を上回ったものの、類似団体平均を下回っているため、今後も引き続き自主財源である市税の徴収率向上を図り、更なる財源確保に努めていく。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ポイント減少（改善）したことにより、類似団体平均、全国平均及び埼玉県平均のいずれの指標よりも低い状況となった。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消費税率の引き上げに対する臨時的措置として臨時福祉給付金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済対策分）を給付したことや、保育施設等に対して教育・保育サービスに要する費用を給付したことによる扶助費の増等があった一方で、固定資産税や市民税の増により、市税が増加したことに加え、地方消費税交付金をはじめとした依存財源が増となったことが改善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今後も自主財源の確保や合併のスケールメリットを活かした人件費の削減や事務事業の見直しによる経常経費の削減に取り組んでいく。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97065</xdr:rowOff>
    </xdr:from>
    <xdr:to>
      <xdr:col>23</xdr:col>
      <xdr:colOff>133350</xdr:colOff>
      <xdr:row>63</xdr:row>
      <xdr:rowOff>120045</xdr:rowOff>
    </xdr:to>
    <xdr:cxnSp macro="">
      <xdr:nvCxnSpPr>
        <xdr:cNvPr id="134" name="直線コネクタ 133"/>
        <xdr:cNvCxnSpPr/>
      </xdr:nvCxnSpPr>
      <xdr:spPr>
        <a:xfrm flipV="1">
          <a:off x="4114800" y="1089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15724</xdr:rowOff>
    </xdr:from>
    <xdr:to>
      <xdr:col>19</xdr:col>
      <xdr:colOff>133350</xdr:colOff>
      <xdr:row>63</xdr:row>
      <xdr:rowOff>120045</xdr:rowOff>
    </xdr:to>
    <xdr:cxnSp macro="">
      <xdr:nvCxnSpPr>
        <xdr:cNvPr id="137" name="直線コネクタ 136"/>
        <xdr:cNvCxnSpPr/>
      </xdr:nvCxnSpPr>
      <xdr:spPr>
        <a:xfrm>
          <a:off x="3225800" y="10645624"/>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15724</xdr:rowOff>
    </xdr:from>
    <xdr:to>
      <xdr:col>15</xdr:col>
      <xdr:colOff>82550</xdr:colOff>
      <xdr:row>63</xdr:row>
      <xdr:rowOff>16631</xdr:rowOff>
    </xdr:to>
    <xdr:cxnSp macro="">
      <xdr:nvCxnSpPr>
        <xdr:cNvPr id="140" name="直線コネクタ 139"/>
        <xdr:cNvCxnSpPr/>
      </xdr:nvCxnSpPr>
      <xdr:spPr>
        <a:xfrm flipV="1">
          <a:off x="2336800" y="1064562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42" name="テキスト ボックス 141"/>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107648</xdr:rowOff>
    </xdr:from>
    <xdr:to>
      <xdr:col>11</xdr:col>
      <xdr:colOff>31750</xdr:colOff>
      <xdr:row>63</xdr:row>
      <xdr:rowOff>16631</xdr:rowOff>
    </xdr:to>
    <xdr:cxnSp macro="">
      <xdr:nvCxnSpPr>
        <xdr:cNvPr id="143" name="直線コネクタ 142"/>
        <xdr:cNvCxnSpPr/>
      </xdr:nvCxnSpPr>
      <xdr:spPr>
        <a:xfrm>
          <a:off x="1447800" y="107375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53" name="楕円 152"/>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62792</xdr:rowOff>
    </xdr:from>
    <xdr:ext cx="762000" cy="259045"/>
    <xdr:sp macro="" textlink="">
      <xdr:nvSpPr>
        <xdr:cNvPr id="154" name="財政構造の弾力性該当値テキスト"/>
        <xdr:cNvSpPr txBox="1"/>
      </xdr:nvSpPr>
      <xdr:spPr>
        <a:xfrm>
          <a:off x="50419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69245</xdr:rowOff>
    </xdr:from>
    <xdr:to>
      <xdr:col>19</xdr:col>
      <xdr:colOff>184150</xdr:colOff>
      <xdr:row>63</xdr:row>
      <xdr:rowOff>170845</xdr:rowOff>
    </xdr:to>
    <xdr:sp macro="" textlink="">
      <xdr:nvSpPr>
        <xdr:cNvPr id="155" name="楕円 154"/>
        <xdr:cNvSpPr/>
      </xdr:nvSpPr>
      <xdr:spPr>
        <a:xfrm>
          <a:off x="4064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9572</xdr:rowOff>
    </xdr:from>
    <xdr:ext cx="736600" cy="259045"/>
    <xdr:sp macro="" textlink="">
      <xdr:nvSpPr>
        <xdr:cNvPr id="156" name="テキスト ボックス 155"/>
        <xdr:cNvSpPr txBox="1"/>
      </xdr:nvSpPr>
      <xdr:spPr>
        <a:xfrm>
          <a:off x="3733800" y="1063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136374</xdr:rowOff>
    </xdr:from>
    <xdr:to>
      <xdr:col>15</xdr:col>
      <xdr:colOff>133350</xdr:colOff>
      <xdr:row>62</xdr:row>
      <xdr:rowOff>66524</xdr:rowOff>
    </xdr:to>
    <xdr:sp macro="" textlink="">
      <xdr:nvSpPr>
        <xdr:cNvPr id="157" name="楕円 156"/>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76701</xdr:rowOff>
    </xdr:from>
    <xdr:ext cx="762000" cy="259045"/>
    <xdr:sp macro="" textlink="">
      <xdr:nvSpPr>
        <xdr:cNvPr id="158" name="テキスト ボックス 157"/>
        <xdr:cNvSpPr txBox="1"/>
      </xdr:nvSpPr>
      <xdr:spPr>
        <a:xfrm>
          <a:off x="2844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137281</xdr:rowOff>
    </xdr:from>
    <xdr:to>
      <xdr:col>11</xdr:col>
      <xdr:colOff>82550</xdr:colOff>
      <xdr:row>63</xdr:row>
      <xdr:rowOff>67431</xdr:rowOff>
    </xdr:to>
    <xdr:sp macro="" textlink="">
      <xdr:nvSpPr>
        <xdr:cNvPr id="159" name="楕円 158"/>
        <xdr:cNvSpPr/>
      </xdr:nvSpPr>
      <xdr:spPr>
        <a:xfrm>
          <a:off x="2286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52208</xdr:rowOff>
    </xdr:from>
    <xdr:ext cx="762000" cy="259045"/>
    <xdr:sp macro="" textlink="">
      <xdr:nvSpPr>
        <xdr:cNvPr id="160" name="テキスト ボックス 159"/>
        <xdr:cNvSpPr txBox="1"/>
      </xdr:nvSpPr>
      <xdr:spPr>
        <a:xfrm>
          <a:off x="1955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56848</xdr:rowOff>
    </xdr:from>
    <xdr:to>
      <xdr:col>7</xdr:col>
      <xdr:colOff>31750</xdr:colOff>
      <xdr:row>62</xdr:row>
      <xdr:rowOff>158448</xdr:rowOff>
    </xdr:to>
    <xdr:sp macro="" textlink="">
      <xdr:nvSpPr>
        <xdr:cNvPr id="161" name="楕円 160"/>
        <xdr:cNvSpPr/>
      </xdr:nvSpPr>
      <xdr:spPr>
        <a:xfrm>
          <a:off x="1397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143225</xdr:rowOff>
    </xdr:from>
    <xdr:ext cx="762000" cy="259045"/>
    <xdr:sp macro="" textlink="">
      <xdr:nvSpPr>
        <xdr:cNvPr id="162" name="テキスト ボックス 161"/>
        <xdr:cNvSpPr txBox="1"/>
      </xdr:nvSpPr>
      <xdr:spPr>
        <a:xfrm>
          <a:off x="1066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退職者の補充を最小限に抑えることで、合併以降職員数の削減を推進しているものの、物件費が、市内全小・中学校に設置した空調設備の賃借料や、東日本大震災において発生した液状化対策に係る事業費の増により増加し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類似団体平均、全国平均、埼玉県平均よりも低い状況であるが、今後も現状に満足することなく、より一層のコスト意識を高め、行政のスリム化・効率化に努めていく。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7576</xdr:rowOff>
    </xdr:from>
    <xdr:to>
      <xdr:col>23</xdr:col>
      <xdr:colOff>133350</xdr:colOff>
      <xdr:row>82</xdr:row>
      <xdr:rowOff>18492</xdr:rowOff>
    </xdr:to>
    <xdr:cxnSp macro="">
      <xdr:nvCxnSpPr>
        <xdr:cNvPr id="199" name="直線コネクタ 198"/>
        <xdr:cNvCxnSpPr/>
      </xdr:nvCxnSpPr>
      <xdr:spPr>
        <a:xfrm>
          <a:off x="4114800" y="14066476"/>
          <a:ext cx="8382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142670</xdr:rowOff>
    </xdr:from>
    <xdr:to>
      <xdr:col>19</xdr:col>
      <xdr:colOff>133350</xdr:colOff>
      <xdr:row>82</xdr:row>
      <xdr:rowOff>7576</xdr:rowOff>
    </xdr:to>
    <xdr:cxnSp macro="">
      <xdr:nvCxnSpPr>
        <xdr:cNvPr id="202" name="直線コネクタ 201"/>
        <xdr:cNvCxnSpPr/>
      </xdr:nvCxnSpPr>
      <xdr:spPr>
        <a:xfrm>
          <a:off x="3225800" y="14030120"/>
          <a:ext cx="8890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134156</xdr:rowOff>
    </xdr:from>
    <xdr:to>
      <xdr:col>15</xdr:col>
      <xdr:colOff>82550</xdr:colOff>
      <xdr:row>81</xdr:row>
      <xdr:rowOff>142670</xdr:rowOff>
    </xdr:to>
    <xdr:cxnSp macro="">
      <xdr:nvCxnSpPr>
        <xdr:cNvPr id="205" name="直線コネクタ 204"/>
        <xdr:cNvCxnSpPr/>
      </xdr:nvCxnSpPr>
      <xdr:spPr>
        <a:xfrm>
          <a:off x="2336800" y="14021606"/>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134156</xdr:rowOff>
    </xdr:from>
    <xdr:to>
      <xdr:col>11</xdr:col>
      <xdr:colOff>31750</xdr:colOff>
      <xdr:row>81</xdr:row>
      <xdr:rowOff>143842</xdr:rowOff>
    </xdr:to>
    <xdr:cxnSp macro="">
      <xdr:nvCxnSpPr>
        <xdr:cNvPr id="208" name="直線コネクタ 207"/>
        <xdr:cNvCxnSpPr/>
      </xdr:nvCxnSpPr>
      <xdr:spPr>
        <a:xfrm flipV="1">
          <a:off x="1447800" y="14021606"/>
          <a:ext cx="8890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139142</xdr:rowOff>
    </xdr:from>
    <xdr:to>
      <xdr:col>23</xdr:col>
      <xdr:colOff>184150</xdr:colOff>
      <xdr:row>82</xdr:row>
      <xdr:rowOff>69292</xdr:rowOff>
    </xdr:to>
    <xdr:sp macro="" textlink="">
      <xdr:nvSpPr>
        <xdr:cNvPr id="218" name="楕円 217"/>
        <xdr:cNvSpPr/>
      </xdr:nvSpPr>
      <xdr:spPr>
        <a:xfrm>
          <a:off x="4902200" y="14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60419</xdr:rowOff>
    </xdr:from>
    <xdr:ext cx="762000" cy="259045"/>
    <xdr:sp macro="" textlink="">
      <xdr:nvSpPr>
        <xdr:cNvPr id="219" name="人件費・物件費等の状況該当値テキスト"/>
        <xdr:cNvSpPr txBox="1"/>
      </xdr:nvSpPr>
      <xdr:spPr>
        <a:xfrm>
          <a:off x="5041900" y="139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128226</xdr:rowOff>
    </xdr:from>
    <xdr:to>
      <xdr:col>19</xdr:col>
      <xdr:colOff>184150</xdr:colOff>
      <xdr:row>82</xdr:row>
      <xdr:rowOff>58376</xdr:rowOff>
    </xdr:to>
    <xdr:sp macro="" textlink="">
      <xdr:nvSpPr>
        <xdr:cNvPr id="220" name="楕円 219"/>
        <xdr:cNvSpPr/>
      </xdr:nvSpPr>
      <xdr:spPr>
        <a:xfrm>
          <a:off x="4064000" y="140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68553</xdr:rowOff>
    </xdr:from>
    <xdr:ext cx="736600" cy="259045"/>
    <xdr:sp macro="" textlink="">
      <xdr:nvSpPr>
        <xdr:cNvPr id="221" name="テキスト ボックス 220"/>
        <xdr:cNvSpPr txBox="1"/>
      </xdr:nvSpPr>
      <xdr:spPr>
        <a:xfrm>
          <a:off x="3733800" y="1378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91870</xdr:rowOff>
    </xdr:from>
    <xdr:to>
      <xdr:col>15</xdr:col>
      <xdr:colOff>133350</xdr:colOff>
      <xdr:row>82</xdr:row>
      <xdr:rowOff>22020</xdr:rowOff>
    </xdr:to>
    <xdr:sp macro="" textlink="">
      <xdr:nvSpPr>
        <xdr:cNvPr id="222" name="楕円 221"/>
        <xdr:cNvSpPr/>
      </xdr:nvSpPr>
      <xdr:spPr>
        <a:xfrm>
          <a:off x="3175000" y="139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32197</xdr:rowOff>
    </xdr:from>
    <xdr:ext cx="762000" cy="259045"/>
    <xdr:sp macro="" textlink="">
      <xdr:nvSpPr>
        <xdr:cNvPr id="223" name="テキスト ボックス 222"/>
        <xdr:cNvSpPr txBox="1"/>
      </xdr:nvSpPr>
      <xdr:spPr>
        <a:xfrm>
          <a:off x="2844800" y="137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83356</xdr:rowOff>
    </xdr:from>
    <xdr:to>
      <xdr:col>11</xdr:col>
      <xdr:colOff>82550</xdr:colOff>
      <xdr:row>82</xdr:row>
      <xdr:rowOff>13506</xdr:rowOff>
    </xdr:to>
    <xdr:sp macro="" textlink="">
      <xdr:nvSpPr>
        <xdr:cNvPr id="224" name="楕円 223"/>
        <xdr:cNvSpPr/>
      </xdr:nvSpPr>
      <xdr:spPr>
        <a:xfrm>
          <a:off x="2286000" y="139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23683</xdr:rowOff>
    </xdr:from>
    <xdr:ext cx="762000" cy="259045"/>
    <xdr:sp macro="" textlink="">
      <xdr:nvSpPr>
        <xdr:cNvPr id="225" name="テキスト ボックス 224"/>
        <xdr:cNvSpPr txBox="1"/>
      </xdr:nvSpPr>
      <xdr:spPr>
        <a:xfrm>
          <a:off x="1955800" y="1373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93042</xdr:rowOff>
    </xdr:from>
    <xdr:to>
      <xdr:col>7</xdr:col>
      <xdr:colOff>31750</xdr:colOff>
      <xdr:row>82</xdr:row>
      <xdr:rowOff>23192</xdr:rowOff>
    </xdr:to>
    <xdr:sp macro="" textlink="">
      <xdr:nvSpPr>
        <xdr:cNvPr id="226" name="楕円 225"/>
        <xdr:cNvSpPr/>
      </xdr:nvSpPr>
      <xdr:spPr>
        <a:xfrm>
          <a:off x="1397000" y="139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33369</xdr:rowOff>
    </xdr:from>
    <xdr:ext cx="762000" cy="259045"/>
    <xdr:sp macro="" textlink="">
      <xdr:nvSpPr>
        <xdr:cNvPr id="227" name="テキスト ボックス 226"/>
        <xdr:cNvSpPr txBox="1"/>
      </xdr:nvSpPr>
      <xdr:spPr>
        <a:xfrm>
          <a:off x="1066800" y="137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前年度の数値を維持することとなったが、類似団体平均及び全国市平均よりも低い状況であることから、今後も適正な給与水準の維持に努めていく。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なお、当該数値については、資料作成時点（平成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年地方公務員給与実態調査が未公表であるため、前年度の数値を引用している。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61" name="直線コネクタ 260"/>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33866</xdr:rowOff>
    </xdr:from>
    <xdr:to>
      <xdr:col>77</xdr:col>
      <xdr:colOff>44450</xdr:colOff>
      <xdr:row>81</xdr:row>
      <xdr:rowOff>114300</xdr:rowOff>
    </xdr:to>
    <xdr:cxnSp macro="">
      <xdr:nvCxnSpPr>
        <xdr:cNvPr id="264" name="直線コネクタ 263"/>
        <xdr:cNvCxnSpPr/>
      </xdr:nvCxnSpPr>
      <xdr:spPr>
        <a:xfrm>
          <a:off x="15290800" y="139213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144991</xdr:rowOff>
    </xdr:from>
    <xdr:to>
      <xdr:col>72</xdr:col>
      <xdr:colOff>203200</xdr:colOff>
      <xdr:row>81</xdr:row>
      <xdr:rowOff>33866</xdr:rowOff>
    </xdr:to>
    <xdr:cxnSp macro="">
      <xdr:nvCxnSpPr>
        <xdr:cNvPr id="267" name="直線コネクタ 266"/>
        <xdr:cNvCxnSpPr/>
      </xdr:nvCxnSpPr>
      <xdr:spPr>
        <a:xfrm>
          <a:off x="14401800" y="138609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144991</xdr:rowOff>
    </xdr:from>
    <xdr:to>
      <xdr:col>68</xdr:col>
      <xdr:colOff>152400</xdr:colOff>
      <xdr:row>81</xdr:row>
      <xdr:rowOff>154516</xdr:rowOff>
    </xdr:to>
    <xdr:cxnSp macro="">
      <xdr:nvCxnSpPr>
        <xdr:cNvPr id="270" name="直線コネクタ 269"/>
        <xdr:cNvCxnSpPr/>
      </xdr:nvCxnSpPr>
      <xdr:spPr>
        <a:xfrm flipV="1">
          <a:off x="13512800" y="138609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4" name="テキスト ボックス 27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80" name="楕円 279"/>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81"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2" name="楕円 281"/>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83" name="テキスト ボックス 282"/>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154516</xdr:rowOff>
    </xdr:from>
    <xdr:to>
      <xdr:col>73</xdr:col>
      <xdr:colOff>44450</xdr:colOff>
      <xdr:row>81</xdr:row>
      <xdr:rowOff>84666</xdr:rowOff>
    </xdr:to>
    <xdr:sp macro="" textlink="">
      <xdr:nvSpPr>
        <xdr:cNvPr id="284" name="楕円 283"/>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94843</xdr:rowOff>
    </xdr:from>
    <xdr:ext cx="762000" cy="259045"/>
    <xdr:sp macro="" textlink="">
      <xdr:nvSpPr>
        <xdr:cNvPr id="285" name="テキスト ボックス 284"/>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94191</xdr:rowOff>
    </xdr:from>
    <xdr:to>
      <xdr:col>68</xdr:col>
      <xdr:colOff>203200</xdr:colOff>
      <xdr:row>81</xdr:row>
      <xdr:rowOff>24341</xdr:rowOff>
    </xdr:to>
    <xdr:sp macro="" textlink="">
      <xdr:nvSpPr>
        <xdr:cNvPr id="286" name="楕円 285"/>
        <xdr:cNvSpPr/>
      </xdr:nvSpPr>
      <xdr:spPr>
        <a:xfrm>
          <a:off x="14351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34518</xdr:rowOff>
    </xdr:from>
    <xdr:ext cx="762000" cy="259045"/>
    <xdr:sp macro="" textlink="">
      <xdr:nvSpPr>
        <xdr:cNvPr id="287" name="テキスト ボックス 286"/>
        <xdr:cNvSpPr txBox="1"/>
      </xdr:nvSpPr>
      <xdr:spPr>
        <a:xfrm>
          <a:off x="14020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8" name="楕円 287"/>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9" name="テキスト ボックス 288"/>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合併効果により、類似団体平均、全国平均及び埼玉県平均のいずれの指標よりも下回っており、定員管理の適正化が進んでいると考えられる。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今後も引き続き退職者の補充を最低限に抑え、職員数の削減を推進していくが、市民サービスの低下を招くことのないよう努めていく。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56424</xdr:rowOff>
    </xdr:from>
    <xdr:to>
      <xdr:col>81</xdr:col>
      <xdr:colOff>44450</xdr:colOff>
      <xdr:row>60</xdr:row>
      <xdr:rowOff>59872</xdr:rowOff>
    </xdr:to>
    <xdr:cxnSp macro="">
      <xdr:nvCxnSpPr>
        <xdr:cNvPr id="326" name="直線コネクタ 325"/>
        <xdr:cNvCxnSpPr/>
      </xdr:nvCxnSpPr>
      <xdr:spPr>
        <a:xfrm>
          <a:off x="16179800" y="1034342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56424</xdr:rowOff>
    </xdr:from>
    <xdr:to>
      <xdr:col>77</xdr:col>
      <xdr:colOff>44450</xdr:colOff>
      <xdr:row>60</xdr:row>
      <xdr:rowOff>63319</xdr:rowOff>
    </xdr:to>
    <xdr:cxnSp macro="">
      <xdr:nvCxnSpPr>
        <xdr:cNvPr id="329" name="直線コネクタ 328"/>
        <xdr:cNvCxnSpPr/>
      </xdr:nvCxnSpPr>
      <xdr:spPr>
        <a:xfrm flipV="1">
          <a:off x="15290800" y="103434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63319</xdr:rowOff>
    </xdr:from>
    <xdr:to>
      <xdr:col>72</xdr:col>
      <xdr:colOff>203200</xdr:colOff>
      <xdr:row>60</xdr:row>
      <xdr:rowOff>73660</xdr:rowOff>
    </xdr:to>
    <xdr:cxnSp macro="">
      <xdr:nvCxnSpPr>
        <xdr:cNvPr id="332" name="直線コネクタ 331"/>
        <xdr:cNvCxnSpPr/>
      </xdr:nvCxnSpPr>
      <xdr:spPr>
        <a:xfrm flipV="1">
          <a:off x="14401800" y="10350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97790</xdr:rowOff>
    </xdr:to>
    <xdr:cxnSp macro="">
      <xdr:nvCxnSpPr>
        <xdr:cNvPr id="335" name="直線コネクタ 334"/>
        <xdr:cNvCxnSpPr/>
      </xdr:nvCxnSpPr>
      <xdr:spPr>
        <a:xfrm flipV="1">
          <a:off x="13512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xdr:rowOff>
    </xdr:from>
    <xdr:to>
      <xdr:col>81</xdr:col>
      <xdr:colOff>95250</xdr:colOff>
      <xdr:row>60</xdr:row>
      <xdr:rowOff>110672</xdr:rowOff>
    </xdr:to>
    <xdr:sp macro="" textlink="">
      <xdr:nvSpPr>
        <xdr:cNvPr id="345" name="楕円 344"/>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25599</xdr:rowOff>
    </xdr:from>
    <xdr:ext cx="762000" cy="259045"/>
    <xdr:sp macro="" textlink="">
      <xdr:nvSpPr>
        <xdr:cNvPr id="346"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xdr:rowOff>
    </xdr:from>
    <xdr:to>
      <xdr:col>77</xdr:col>
      <xdr:colOff>95250</xdr:colOff>
      <xdr:row>60</xdr:row>
      <xdr:rowOff>107224</xdr:rowOff>
    </xdr:to>
    <xdr:sp macro="" textlink="">
      <xdr:nvSpPr>
        <xdr:cNvPr id="347" name="楕円 346"/>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117401</xdr:rowOff>
    </xdr:from>
    <xdr:ext cx="736600" cy="259045"/>
    <xdr:sp macro="" textlink="">
      <xdr:nvSpPr>
        <xdr:cNvPr id="348" name="テキスト ボックス 347"/>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12519</xdr:rowOff>
    </xdr:from>
    <xdr:to>
      <xdr:col>73</xdr:col>
      <xdr:colOff>44450</xdr:colOff>
      <xdr:row>60</xdr:row>
      <xdr:rowOff>114119</xdr:rowOff>
    </xdr:to>
    <xdr:sp macro="" textlink="">
      <xdr:nvSpPr>
        <xdr:cNvPr id="349" name="楕円 348"/>
        <xdr:cNvSpPr/>
      </xdr:nvSpPr>
      <xdr:spPr>
        <a:xfrm>
          <a:off x="15240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50" name="テキスト ボックス 349"/>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1" name="楕円 350"/>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2" name="テキスト ボックス 351"/>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53" name="楕円 352"/>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54" name="テキスト ボックス 353"/>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ポイントの減少（改善）となったが、依然として類似団体平均、全国平均及び埼玉県平均といったいずれの指標よりも高い状況である。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当該指標は直近</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ヵ年の平均により算出しているが、今回対象外となる平成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年度の元利償還金よりも新たに対象となる平成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年度の元利償還金のほうが、既発債の償還完了等により減額となったため、比率が改善している。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今後、学校給食センターや、ごみ処理施設等の大規模施設の整備を控えていることから、地方債の新規発行を十分に検討の上、抑制に努めていく。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163285</xdr:rowOff>
    </xdr:to>
    <xdr:cxnSp macro="">
      <xdr:nvCxnSpPr>
        <xdr:cNvPr id="389" name="直線コネクタ 388"/>
        <xdr:cNvCxnSpPr/>
      </xdr:nvCxnSpPr>
      <xdr:spPr>
        <a:xfrm flipV="1">
          <a:off x="16179800" y="727226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49288</xdr:rowOff>
    </xdr:to>
    <xdr:cxnSp macro="">
      <xdr:nvCxnSpPr>
        <xdr:cNvPr id="392" name="直線コネクタ 391"/>
        <xdr:cNvCxnSpPr/>
      </xdr:nvCxnSpPr>
      <xdr:spPr>
        <a:xfrm flipV="1">
          <a:off x="15290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129722</xdr:rowOff>
    </xdr:to>
    <xdr:cxnSp macro="">
      <xdr:nvCxnSpPr>
        <xdr:cNvPr id="395" name="直線コネクタ 394"/>
        <xdr:cNvCxnSpPr/>
      </xdr:nvCxnSpPr>
      <xdr:spPr>
        <a:xfrm flipV="1">
          <a:off x="14401800" y="74216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44</xdr:row>
      <xdr:rowOff>4233</xdr:rowOff>
    </xdr:to>
    <xdr:cxnSp macro="">
      <xdr:nvCxnSpPr>
        <xdr:cNvPr id="398" name="直線コネクタ 397"/>
        <xdr:cNvCxnSpPr/>
      </xdr:nvCxnSpPr>
      <xdr:spPr>
        <a:xfrm flipV="1">
          <a:off x="13512800" y="75020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20562</xdr:rowOff>
    </xdr:from>
    <xdr:to>
      <xdr:col>81</xdr:col>
      <xdr:colOff>95250</xdr:colOff>
      <xdr:row>42</xdr:row>
      <xdr:rowOff>122162</xdr:rowOff>
    </xdr:to>
    <xdr:sp macro="" textlink="">
      <xdr:nvSpPr>
        <xdr:cNvPr id="408" name="楕円 407"/>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164089</xdr:rowOff>
    </xdr:from>
    <xdr:ext cx="762000" cy="259045"/>
    <xdr:sp macro="" textlink="">
      <xdr:nvSpPr>
        <xdr:cNvPr id="409" name="公債費負担の状況該当値テキスト"/>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10" name="楕円 409"/>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11" name="テキスト ボックス 410"/>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12" name="楕円 411"/>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3" name="テキスト ボックス 412"/>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4" name="楕円 413"/>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5" name="テキスト ボックス 414"/>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6" name="楕円 41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7" name="テキスト ボックス 41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ポイントの減少（改善）となったが、依然として類似団体平均及び埼玉県平均よりも高い状況である。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現在高の減少に努めるとともに、充当可能財源である基金残高の確保及び地方債発行額の総額抑制と並行して基準財政需要額に算入される地方債の活用を念頭に置き、指標の更なる改善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150142</xdr:rowOff>
    </xdr:from>
    <xdr:to>
      <xdr:col>81</xdr:col>
      <xdr:colOff>44450</xdr:colOff>
      <xdr:row>16</xdr:row>
      <xdr:rowOff>170392</xdr:rowOff>
    </xdr:to>
    <xdr:cxnSp macro="">
      <xdr:nvCxnSpPr>
        <xdr:cNvPr id="451" name="直線コネクタ 450"/>
        <xdr:cNvCxnSpPr/>
      </xdr:nvCxnSpPr>
      <xdr:spPr>
        <a:xfrm flipV="1">
          <a:off x="16179800" y="2721892"/>
          <a:ext cx="8382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170392</xdr:rowOff>
    </xdr:from>
    <xdr:to>
      <xdr:col>77</xdr:col>
      <xdr:colOff>44450</xdr:colOff>
      <xdr:row>17</xdr:row>
      <xdr:rowOff>124954</xdr:rowOff>
    </xdr:to>
    <xdr:cxnSp macro="">
      <xdr:nvCxnSpPr>
        <xdr:cNvPr id="454" name="直線コネクタ 453"/>
        <xdr:cNvCxnSpPr/>
      </xdr:nvCxnSpPr>
      <xdr:spPr>
        <a:xfrm flipV="1">
          <a:off x="15290800" y="2913592"/>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124954</xdr:rowOff>
    </xdr:from>
    <xdr:to>
      <xdr:col>72</xdr:col>
      <xdr:colOff>203200</xdr:colOff>
      <xdr:row>17</xdr:row>
      <xdr:rowOff>146403</xdr:rowOff>
    </xdr:to>
    <xdr:cxnSp macro="">
      <xdr:nvCxnSpPr>
        <xdr:cNvPr id="457" name="直線コネクタ 456"/>
        <xdr:cNvCxnSpPr/>
      </xdr:nvCxnSpPr>
      <xdr:spPr>
        <a:xfrm flipV="1">
          <a:off x="14401800" y="303960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146403</xdr:rowOff>
    </xdr:from>
    <xdr:to>
      <xdr:col>68</xdr:col>
      <xdr:colOff>152400</xdr:colOff>
      <xdr:row>19</xdr:row>
      <xdr:rowOff>15311</xdr:rowOff>
    </xdr:to>
    <xdr:cxnSp macro="">
      <xdr:nvCxnSpPr>
        <xdr:cNvPr id="460" name="直線コネクタ 459"/>
        <xdr:cNvCxnSpPr/>
      </xdr:nvCxnSpPr>
      <xdr:spPr>
        <a:xfrm flipV="1">
          <a:off x="13512800" y="3061053"/>
          <a:ext cx="8890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99342</xdr:rowOff>
    </xdr:from>
    <xdr:to>
      <xdr:col>81</xdr:col>
      <xdr:colOff>95250</xdr:colOff>
      <xdr:row>16</xdr:row>
      <xdr:rowOff>29492</xdr:rowOff>
    </xdr:to>
    <xdr:sp macro="" textlink="">
      <xdr:nvSpPr>
        <xdr:cNvPr id="470" name="楕円 469"/>
        <xdr:cNvSpPr/>
      </xdr:nvSpPr>
      <xdr:spPr>
        <a:xfrm>
          <a:off x="16967200" y="26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71419</xdr:rowOff>
    </xdr:from>
    <xdr:ext cx="762000" cy="259045"/>
    <xdr:sp macro="" textlink="">
      <xdr:nvSpPr>
        <xdr:cNvPr id="471" name="将来負担の状況該当値テキスト"/>
        <xdr:cNvSpPr txBox="1"/>
      </xdr:nvSpPr>
      <xdr:spPr>
        <a:xfrm>
          <a:off x="17106900" y="26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119592</xdr:rowOff>
    </xdr:from>
    <xdr:to>
      <xdr:col>77</xdr:col>
      <xdr:colOff>95250</xdr:colOff>
      <xdr:row>17</xdr:row>
      <xdr:rowOff>49742</xdr:rowOff>
    </xdr:to>
    <xdr:sp macro="" textlink="">
      <xdr:nvSpPr>
        <xdr:cNvPr id="472" name="楕円 471"/>
        <xdr:cNvSpPr/>
      </xdr:nvSpPr>
      <xdr:spPr>
        <a:xfrm>
          <a:off x="16129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34519</xdr:rowOff>
    </xdr:from>
    <xdr:ext cx="736600" cy="259045"/>
    <xdr:sp macro="" textlink="">
      <xdr:nvSpPr>
        <xdr:cNvPr id="473" name="テキスト ボックス 472"/>
        <xdr:cNvSpPr txBox="1"/>
      </xdr:nvSpPr>
      <xdr:spPr>
        <a:xfrm>
          <a:off x="15798800" y="294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74154</xdr:rowOff>
    </xdr:from>
    <xdr:to>
      <xdr:col>73</xdr:col>
      <xdr:colOff>44450</xdr:colOff>
      <xdr:row>18</xdr:row>
      <xdr:rowOff>4304</xdr:rowOff>
    </xdr:to>
    <xdr:sp macro="" textlink="">
      <xdr:nvSpPr>
        <xdr:cNvPr id="474" name="楕円 473"/>
        <xdr:cNvSpPr/>
      </xdr:nvSpPr>
      <xdr:spPr>
        <a:xfrm>
          <a:off x="15240000" y="2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160531</xdr:rowOff>
    </xdr:from>
    <xdr:ext cx="762000" cy="259045"/>
    <xdr:sp macro="" textlink="">
      <xdr:nvSpPr>
        <xdr:cNvPr id="475" name="テキスト ボックス 474"/>
        <xdr:cNvSpPr txBox="1"/>
      </xdr:nvSpPr>
      <xdr:spPr>
        <a:xfrm>
          <a:off x="14909800" y="3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95603</xdr:rowOff>
    </xdr:from>
    <xdr:to>
      <xdr:col>68</xdr:col>
      <xdr:colOff>203200</xdr:colOff>
      <xdr:row>18</xdr:row>
      <xdr:rowOff>25753</xdr:rowOff>
    </xdr:to>
    <xdr:sp macro="" textlink="">
      <xdr:nvSpPr>
        <xdr:cNvPr id="476" name="楕円 475"/>
        <xdr:cNvSpPr/>
      </xdr:nvSpPr>
      <xdr:spPr>
        <a:xfrm>
          <a:off x="14351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10530</xdr:rowOff>
    </xdr:from>
    <xdr:ext cx="762000" cy="259045"/>
    <xdr:sp macro="" textlink="">
      <xdr:nvSpPr>
        <xdr:cNvPr id="477" name="テキスト ボックス 476"/>
        <xdr:cNvSpPr txBox="1"/>
      </xdr:nvSpPr>
      <xdr:spPr>
        <a:xfrm>
          <a:off x="14020800" y="309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135960</xdr:rowOff>
    </xdr:from>
    <xdr:to>
      <xdr:col>64</xdr:col>
      <xdr:colOff>152400</xdr:colOff>
      <xdr:row>19</xdr:row>
      <xdr:rowOff>66111</xdr:rowOff>
    </xdr:to>
    <xdr:sp macro="" textlink="">
      <xdr:nvSpPr>
        <xdr:cNvPr id="478" name="楕円 477"/>
        <xdr:cNvSpPr/>
      </xdr:nvSpPr>
      <xdr:spPr>
        <a:xfrm>
          <a:off x="13462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50888</xdr:rowOff>
    </xdr:from>
    <xdr:ext cx="762000" cy="259045"/>
    <xdr:sp macro="" textlink="">
      <xdr:nvSpPr>
        <xdr:cNvPr id="479" name="テキスト ボックス 478"/>
        <xdr:cNvSpPr txBox="1"/>
      </xdr:nvSpPr>
      <xdr:spPr>
        <a:xfrm>
          <a:off x="13131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154,116
151,480
82.41
52,872,198
51,345,847
1,340,537
30,464,493
45,928,129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退職者の補充を最小限に抑えることで、合併以降職員数の削減を推進しており、前年度から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このことから、人口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人当たり人件費・物件費等決算額と同様に、類似団体平均、全国平均、埼玉県平均よりも低い状況となっている。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今後も引き続き、職員数の適正管理を推進しながら、行政のスリム化・効率化に努めることで持続的に市民サービスを提供していく。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xdr:rowOff>
    </xdr:from>
    <xdr:to>
      <xdr:col>24</xdr:col>
      <xdr:colOff>25400</xdr:colOff>
      <xdr:row>36</xdr:row>
      <xdr:rowOff>41275</xdr:rowOff>
    </xdr:to>
    <xdr:cxnSp macro="">
      <xdr:nvCxnSpPr>
        <xdr:cNvPr id="70" name="直線コネクタ 69"/>
        <xdr:cNvCxnSpPr/>
      </xdr:nvCxnSpPr>
      <xdr:spPr>
        <a:xfrm flipV="1">
          <a:off x="3987800" y="6175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22225</xdr:rowOff>
    </xdr:from>
    <xdr:to>
      <xdr:col>19</xdr:col>
      <xdr:colOff>187325</xdr:colOff>
      <xdr:row>36</xdr:row>
      <xdr:rowOff>41275</xdr:rowOff>
    </xdr:to>
    <xdr:cxnSp macro="">
      <xdr:nvCxnSpPr>
        <xdr:cNvPr id="73" name="直線コネクタ 72"/>
        <xdr:cNvCxnSpPr/>
      </xdr:nvCxnSpPr>
      <xdr:spPr>
        <a:xfrm>
          <a:off x="3098800" y="6194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22225</xdr:rowOff>
    </xdr:from>
    <xdr:to>
      <xdr:col>15</xdr:col>
      <xdr:colOff>98425</xdr:colOff>
      <xdr:row>36</xdr:row>
      <xdr:rowOff>69850</xdr:rowOff>
    </xdr:to>
    <xdr:cxnSp macro="">
      <xdr:nvCxnSpPr>
        <xdr:cNvPr id="76" name="直線コネクタ 75"/>
        <xdr:cNvCxnSpPr/>
      </xdr:nvCxnSpPr>
      <xdr:spPr>
        <a:xfrm flipV="1">
          <a:off x="2209800" y="6194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98425</xdr:rowOff>
    </xdr:to>
    <xdr:cxnSp macro="">
      <xdr:nvCxnSpPr>
        <xdr:cNvPr id="79" name="直線コネクタ 78"/>
        <xdr:cNvCxnSpPr/>
      </xdr:nvCxnSpPr>
      <xdr:spPr>
        <a:xfrm flipV="1">
          <a:off x="1320800" y="6242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123825</xdr:rowOff>
    </xdr:from>
    <xdr:to>
      <xdr:col>24</xdr:col>
      <xdr:colOff>76200</xdr:colOff>
      <xdr:row>36</xdr:row>
      <xdr:rowOff>53975</xdr:rowOff>
    </xdr:to>
    <xdr:sp macro="" textlink="">
      <xdr:nvSpPr>
        <xdr:cNvPr id="89" name="楕円 88"/>
        <xdr:cNvSpPr/>
      </xdr:nvSpPr>
      <xdr:spPr>
        <a:xfrm>
          <a:off x="47752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140352</xdr:rowOff>
    </xdr:from>
    <xdr:ext cx="762000" cy="259045"/>
    <xdr:sp macro="" textlink="">
      <xdr:nvSpPr>
        <xdr:cNvPr id="90" name="人件費該当値テキスト"/>
        <xdr:cNvSpPr txBox="1"/>
      </xdr:nvSpPr>
      <xdr:spPr>
        <a:xfrm>
          <a:off x="49149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161925</xdr:rowOff>
    </xdr:from>
    <xdr:to>
      <xdr:col>20</xdr:col>
      <xdr:colOff>38100</xdr:colOff>
      <xdr:row>36</xdr:row>
      <xdr:rowOff>92075</xdr:rowOff>
    </xdr:to>
    <xdr:sp macro="" textlink="">
      <xdr:nvSpPr>
        <xdr:cNvPr id="91" name="楕円 90"/>
        <xdr:cNvSpPr/>
      </xdr:nvSpPr>
      <xdr:spPr>
        <a:xfrm>
          <a:off x="3937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102252</xdr:rowOff>
    </xdr:from>
    <xdr:ext cx="736600" cy="259045"/>
    <xdr:sp macro="" textlink="">
      <xdr:nvSpPr>
        <xdr:cNvPr id="92" name="テキスト ボックス 91"/>
        <xdr:cNvSpPr txBox="1"/>
      </xdr:nvSpPr>
      <xdr:spPr>
        <a:xfrm>
          <a:off x="3606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142875</xdr:rowOff>
    </xdr:from>
    <xdr:to>
      <xdr:col>15</xdr:col>
      <xdr:colOff>149225</xdr:colOff>
      <xdr:row>36</xdr:row>
      <xdr:rowOff>73025</xdr:rowOff>
    </xdr:to>
    <xdr:sp macro="" textlink="">
      <xdr:nvSpPr>
        <xdr:cNvPr id="93" name="楕円 92"/>
        <xdr:cNvSpPr/>
      </xdr:nvSpPr>
      <xdr:spPr>
        <a:xfrm>
          <a:off x="3048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83202</xdr:rowOff>
    </xdr:from>
    <xdr:ext cx="762000" cy="259045"/>
    <xdr:sp macro="" textlink="">
      <xdr:nvSpPr>
        <xdr:cNvPr id="94" name="テキスト ボックス 93"/>
        <xdr:cNvSpPr txBox="1"/>
      </xdr:nvSpPr>
      <xdr:spPr>
        <a:xfrm>
          <a:off x="27178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5" name="楕円 94"/>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130827</xdr:rowOff>
    </xdr:from>
    <xdr:ext cx="762000" cy="259045"/>
    <xdr:sp macro="" textlink="">
      <xdr:nvSpPr>
        <xdr:cNvPr id="96" name="テキスト ボックス 95"/>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47625</xdr:rowOff>
    </xdr:from>
    <xdr:to>
      <xdr:col>6</xdr:col>
      <xdr:colOff>171450</xdr:colOff>
      <xdr:row>36</xdr:row>
      <xdr:rowOff>149225</xdr:rowOff>
    </xdr:to>
    <xdr:sp macro="" textlink="">
      <xdr:nvSpPr>
        <xdr:cNvPr id="97" name="楕円 96"/>
        <xdr:cNvSpPr/>
      </xdr:nvSpPr>
      <xdr:spPr>
        <a:xfrm>
          <a:off x="1270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159402</xdr:rowOff>
    </xdr:from>
    <xdr:ext cx="762000" cy="259045"/>
    <xdr:sp macro="" textlink="">
      <xdr:nvSpPr>
        <xdr:cNvPr id="98" name="テキスト ボックス 97"/>
        <xdr:cNvSpPr txBox="1"/>
      </xdr:nvSpPr>
      <xdr:spPr>
        <a:xfrm>
          <a:off x="939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市内全小・中学校に設置した空調設備の賃借料や、東日本大震災において発生した液状化対策に係る事業費が増加したことより、前年度と比較して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類似団体平均、全国平均、埼玉県平均を下回っている状況ではあるが、より一層、合併によるスケールメリットを追究し、コストを意識した行政運営に努めていく。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94996</xdr:rowOff>
    </xdr:to>
    <xdr:cxnSp macro="">
      <xdr:nvCxnSpPr>
        <xdr:cNvPr id="129" name="直線コネクタ 128"/>
        <xdr:cNvCxnSpPr/>
      </xdr:nvCxnSpPr>
      <xdr:spPr>
        <a:xfrm>
          <a:off x="15671800" y="24815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81280</xdr:rowOff>
    </xdr:to>
    <xdr:cxnSp macro="">
      <xdr:nvCxnSpPr>
        <xdr:cNvPr id="132" name="直線コネクタ 131"/>
        <xdr:cNvCxnSpPr/>
      </xdr:nvCxnSpPr>
      <xdr:spPr>
        <a:xfrm>
          <a:off x="14782800" y="2426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xdr:rowOff>
    </xdr:from>
    <xdr:to>
      <xdr:col>73</xdr:col>
      <xdr:colOff>180975</xdr:colOff>
      <xdr:row>14</xdr:row>
      <xdr:rowOff>26416</xdr:rowOff>
    </xdr:to>
    <xdr:cxnSp macro="">
      <xdr:nvCxnSpPr>
        <xdr:cNvPr id="135" name="直線コネクタ 134"/>
        <xdr:cNvCxnSpPr/>
      </xdr:nvCxnSpPr>
      <xdr:spPr>
        <a:xfrm>
          <a:off x="13893800" y="24038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147574</xdr:rowOff>
    </xdr:from>
    <xdr:to>
      <xdr:col>69</xdr:col>
      <xdr:colOff>92075</xdr:colOff>
      <xdr:row>14</xdr:row>
      <xdr:rowOff>3556</xdr:rowOff>
    </xdr:to>
    <xdr:cxnSp macro="">
      <xdr:nvCxnSpPr>
        <xdr:cNvPr id="138" name="直線コネクタ 137"/>
        <xdr:cNvCxnSpPr/>
      </xdr:nvCxnSpPr>
      <xdr:spPr>
        <a:xfrm>
          <a:off x="13004800" y="2376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48" name="楕円 147"/>
        <xdr:cNvSpPr/>
      </xdr:nvSpPr>
      <xdr:spPr>
        <a:xfrm>
          <a:off x="164592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60723</xdr:rowOff>
    </xdr:from>
    <xdr:ext cx="762000" cy="259045"/>
    <xdr:sp macro="" textlink="">
      <xdr:nvSpPr>
        <xdr:cNvPr id="149" name="物件費該当値テキスト"/>
        <xdr:cNvSpPr txBox="1"/>
      </xdr:nvSpPr>
      <xdr:spPr>
        <a:xfrm>
          <a:off x="16598900" y="22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52" name="楕円 151"/>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53" name="テキスト ボックス 152"/>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124206</xdr:rowOff>
    </xdr:from>
    <xdr:to>
      <xdr:col>69</xdr:col>
      <xdr:colOff>142875</xdr:colOff>
      <xdr:row>14</xdr:row>
      <xdr:rowOff>54356</xdr:rowOff>
    </xdr:to>
    <xdr:sp macro="" textlink="">
      <xdr:nvSpPr>
        <xdr:cNvPr id="154" name="楕円 153"/>
        <xdr:cNvSpPr/>
      </xdr:nvSpPr>
      <xdr:spPr>
        <a:xfrm>
          <a:off x="13843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64533</xdr:rowOff>
    </xdr:from>
    <xdr:ext cx="762000" cy="259045"/>
    <xdr:sp macro="" textlink="">
      <xdr:nvSpPr>
        <xdr:cNvPr id="155" name="テキスト ボックス 154"/>
        <xdr:cNvSpPr txBox="1"/>
      </xdr:nvSpPr>
      <xdr:spPr>
        <a:xfrm>
          <a:off x="13512800" y="21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56" name="楕円 155"/>
        <xdr:cNvSpPr/>
      </xdr:nvSpPr>
      <xdr:spPr>
        <a:xfrm>
          <a:off x="12954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57" name="テキスト ボックス 156"/>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消費税率の引き上げに対する臨時的措置として臨時福祉給付金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経済対策分）を給付したことや、保育施設等に対して教育・保育サービスに要する費用を給付したことにより、前年度よりも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依然として、類似団体平均、埼玉県平均に比べ、低い状況ではあるものの例年増加傾向にあり、少子高齢化の影響などで今後も膨らむことが見込まれる。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90" name="直線コネクタ 189"/>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55</xdr:row>
      <xdr:rowOff>50800</xdr:rowOff>
    </xdr:to>
    <xdr:cxnSp macro="">
      <xdr:nvCxnSpPr>
        <xdr:cNvPr id="193" name="直線コネクタ 192"/>
        <xdr:cNvCxnSpPr/>
      </xdr:nvCxnSpPr>
      <xdr:spPr>
        <a:xfrm>
          <a:off x="3098800" y="9290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31750</xdr:rowOff>
    </xdr:to>
    <xdr:cxnSp macro="">
      <xdr:nvCxnSpPr>
        <xdr:cNvPr id="196" name="直線コネクタ 195"/>
        <xdr:cNvCxnSpPr/>
      </xdr:nvCxnSpPr>
      <xdr:spPr>
        <a:xfrm>
          <a:off x="2209800" y="9156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69850</xdr:rowOff>
    </xdr:to>
    <xdr:cxnSp macro="">
      <xdr:nvCxnSpPr>
        <xdr:cNvPr id="199" name="直線コネクタ 198"/>
        <xdr:cNvCxnSpPr/>
      </xdr:nvCxnSpPr>
      <xdr:spPr>
        <a:xfrm>
          <a:off x="1320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東日本大震災復興交付金基金積立金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元金）や、ごみ処理施設整備基金積立金（元金）の増等があったものの、全体としては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ポイントの大幅な減となった。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下水道事業会計が地方公営企業法を適用したことに伴い、支出科目を繰出金から負担金及び補助金へ変更することとなり、皆減となったことが要因となっている。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数値としては改善しているものの、その分補助費等の数値が大幅な増となっているため、抜本的な改善には至っていないことから、今後も各特別会計の経費節減を図り、普通会計の負担軽減に努めていく。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58</xdr:row>
      <xdr:rowOff>18143</xdr:rowOff>
    </xdr:to>
    <xdr:cxnSp macro="">
      <xdr:nvCxnSpPr>
        <xdr:cNvPr id="253" name="直線コネクタ 252"/>
        <xdr:cNvCxnSpPr/>
      </xdr:nvCxnSpPr>
      <xdr:spPr>
        <a:xfrm flipV="1">
          <a:off x="15671800" y="9711872"/>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50800</xdr:rowOff>
    </xdr:to>
    <xdr:cxnSp macro="">
      <xdr:nvCxnSpPr>
        <xdr:cNvPr id="256" name="直線コネクタ 255"/>
        <xdr:cNvCxnSpPr/>
      </xdr:nvCxnSpPr>
      <xdr:spPr>
        <a:xfrm flipV="1">
          <a:off x="14782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50800</xdr:rowOff>
    </xdr:to>
    <xdr:cxnSp macro="">
      <xdr:nvCxnSpPr>
        <xdr:cNvPr id="259" name="直線コネクタ 258"/>
        <xdr:cNvCxnSpPr/>
      </xdr:nvCxnSpPr>
      <xdr:spPr>
        <a:xfrm>
          <a:off x="13893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xdr:rowOff>
    </xdr:to>
    <xdr:cxnSp macro="">
      <xdr:nvCxnSpPr>
        <xdr:cNvPr id="262" name="直線コネクタ 261"/>
        <xdr:cNvCxnSpPr/>
      </xdr:nvCxnSpPr>
      <xdr:spPr>
        <a:xfrm>
          <a:off x="13004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4" name="楕円 273"/>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5" name="テキスト ボックス 274"/>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8" name="楕円 277"/>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9" name="テキスト ボックス 278"/>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0" name="楕円 279"/>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1" name="テキスト ボックス 280"/>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下水道事業会計が地方公営企業法を適用したことに伴い、支出科目を繰出金から負担金及び補助金へ変更することとなり、皆増となったため、前年度と比較して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しかし、この下水道事業会計への負担金及び補助金を差し引いても、決算額が前年度から増加しており、依然として類似団体平均、全国平均、埼玉県平均のいずれの数値よりも割合が大きくなっている。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このことから、引き続き一部事務組合への負担金や団体への補助金の見直し及び精査を進めることで、補助費等の削減に努めていく。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45357</xdr:rowOff>
    </xdr:from>
    <xdr:to>
      <xdr:col>82</xdr:col>
      <xdr:colOff>107950</xdr:colOff>
      <xdr:row>41</xdr:row>
      <xdr:rowOff>113393</xdr:rowOff>
    </xdr:to>
    <xdr:cxnSp macro="">
      <xdr:nvCxnSpPr>
        <xdr:cNvPr id="316" name="直線コネクタ 315"/>
        <xdr:cNvCxnSpPr/>
      </xdr:nvCxnSpPr>
      <xdr:spPr>
        <a:xfrm>
          <a:off x="15671800" y="69033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23585</xdr:rowOff>
    </xdr:from>
    <xdr:to>
      <xdr:col>78</xdr:col>
      <xdr:colOff>69850</xdr:colOff>
      <xdr:row>40</xdr:row>
      <xdr:rowOff>45357</xdr:rowOff>
    </xdr:to>
    <xdr:cxnSp macro="">
      <xdr:nvCxnSpPr>
        <xdr:cNvPr id="319" name="直線コネクタ 318"/>
        <xdr:cNvCxnSpPr/>
      </xdr:nvCxnSpPr>
      <xdr:spPr>
        <a:xfrm>
          <a:off x="14782800" y="6881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23585</xdr:rowOff>
    </xdr:from>
    <xdr:to>
      <xdr:col>73</xdr:col>
      <xdr:colOff>180975</xdr:colOff>
      <xdr:row>40</xdr:row>
      <xdr:rowOff>143328</xdr:rowOff>
    </xdr:to>
    <xdr:cxnSp macro="">
      <xdr:nvCxnSpPr>
        <xdr:cNvPr id="322" name="直線コネクタ 321"/>
        <xdr:cNvCxnSpPr/>
      </xdr:nvCxnSpPr>
      <xdr:spPr>
        <a:xfrm flipV="1">
          <a:off x="13893800" y="6881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4" name="テキスト ボックス 32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143328</xdr:rowOff>
    </xdr:from>
    <xdr:to>
      <xdr:col>69</xdr:col>
      <xdr:colOff>92075</xdr:colOff>
      <xdr:row>40</xdr:row>
      <xdr:rowOff>143328</xdr:rowOff>
    </xdr:to>
    <xdr:cxnSp macro="">
      <xdr:nvCxnSpPr>
        <xdr:cNvPr id="325" name="直線コネクタ 324"/>
        <xdr:cNvCxnSpPr/>
      </xdr:nvCxnSpPr>
      <xdr:spPr>
        <a:xfrm>
          <a:off x="13004800" y="7001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62593</xdr:rowOff>
    </xdr:from>
    <xdr:to>
      <xdr:col>82</xdr:col>
      <xdr:colOff>158750</xdr:colOff>
      <xdr:row>41</xdr:row>
      <xdr:rowOff>164193</xdr:rowOff>
    </xdr:to>
    <xdr:sp macro="" textlink="">
      <xdr:nvSpPr>
        <xdr:cNvPr id="335" name="楕円 334"/>
        <xdr:cNvSpPr/>
      </xdr:nvSpPr>
      <xdr:spPr>
        <a:xfrm>
          <a:off x="164592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142620</xdr:rowOff>
    </xdr:from>
    <xdr:ext cx="762000" cy="259045"/>
    <xdr:sp macro="" textlink="">
      <xdr:nvSpPr>
        <xdr:cNvPr id="336" name="補助費等該当値テキスト"/>
        <xdr:cNvSpPr txBox="1"/>
      </xdr:nvSpPr>
      <xdr:spPr>
        <a:xfrm>
          <a:off x="16598900" y="70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166007</xdr:rowOff>
    </xdr:from>
    <xdr:to>
      <xdr:col>78</xdr:col>
      <xdr:colOff>120650</xdr:colOff>
      <xdr:row>40</xdr:row>
      <xdr:rowOff>96157</xdr:rowOff>
    </xdr:to>
    <xdr:sp macro="" textlink="">
      <xdr:nvSpPr>
        <xdr:cNvPr id="337" name="楕円 336"/>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38" name="テキスト ボックス 337"/>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144235</xdr:rowOff>
    </xdr:from>
    <xdr:to>
      <xdr:col>74</xdr:col>
      <xdr:colOff>31750</xdr:colOff>
      <xdr:row>40</xdr:row>
      <xdr:rowOff>74385</xdr:rowOff>
    </xdr:to>
    <xdr:sp macro="" textlink="">
      <xdr:nvSpPr>
        <xdr:cNvPr id="339" name="楕円 338"/>
        <xdr:cNvSpPr/>
      </xdr:nvSpPr>
      <xdr:spPr>
        <a:xfrm>
          <a:off x="1473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59162</xdr:rowOff>
    </xdr:from>
    <xdr:ext cx="762000" cy="259045"/>
    <xdr:sp macro="" textlink="">
      <xdr:nvSpPr>
        <xdr:cNvPr id="340" name="テキスト ボックス 339"/>
        <xdr:cNvSpPr txBox="1"/>
      </xdr:nvSpPr>
      <xdr:spPr>
        <a:xfrm>
          <a:off x="1440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92528</xdr:rowOff>
    </xdr:from>
    <xdr:to>
      <xdr:col>69</xdr:col>
      <xdr:colOff>142875</xdr:colOff>
      <xdr:row>41</xdr:row>
      <xdr:rowOff>22678</xdr:rowOff>
    </xdr:to>
    <xdr:sp macro="" textlink="">
      <xdr:nvSpPr>
        <xdr:cNvPr id="341" name="楕円 340"/>
        <xdr:cNvSpPr/>
      </xdr:nvSpPr>
      <xdr:spPr>
        <a:xfrm>
          <a:off x="13843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7455</xdr:rowOff>
    </xdr:from>
    <xdr:ext cx="762000" cy="259045"/>
    <xdr:sp macro="" textlink="">
      <xdr:nvSpPr>
        <xdr:cNvPr id="342" name="テキスト ボックス 341"/>
        <xdr:cNvSpPr txBox="1"/>
      </xdr:nvSpPr>
      <xdr:spPr>
        <a:xfrm>
          <a:off x="13512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43" name="楕円 342"/>
        <xdr:cNvSpPr/>
      </xdr:nvSpPr>
      <xdr:spPr>
        <a:xfrm>
          <a:off x="12954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7455</xdr:rowOff>
    </xdr:from>
    <xdr:ext cx="762000" cy="259045"/>
    <xdr:sp macro="" textlink="">
      <xdr:nvSpPr>
        <xdr:cNvPr id="344" name="テキスト ボックス 343"/>
        <xdr:cNvSpPr txBox="1"/>
      </xdr:nvSpPr>
      <xdr:spPr>
        <a:xfrm>
          <a:off x="12623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財政状況を考慮し、補償金等の生じない借換債の繰上げ償還を推進したことにより、利子償還金が減少したため、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ポイント減少（改善）となったが、依然として、類似団体平均、埼玉県平均を上回っている。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今後も市債の新規発行の抑制及び交付税率を鑑みた市債の選択、並びに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補償金等の生じない借換債の</a:t>
          </a:r>
          <a:r>
            <a:rPr kumimoji="1" lang="ja-JP" altLang="en-US" sz="1300">
              <a:latin typeface="ＭＳ Ｐゴシック" panose="020B0600070205080204" pitchFamily="50" charset="-128"/>
              <a:ea typeface="ＭＳ Ｐゴシック" panose="020B0600070205080204" pitchFamily="50" charset="-128"/>
            </a:rPr>
            <a:t>繰上償還を推進し、後年度の財政負担の減少に努める。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69850</xdr:rowOff>
    </xdr:to>
    <xdr:cxnSp macro="">
      <xdr:nvCxnSpPr>
        <xdr:cNvPr id="377" name="直線コネクタ 376"/>
        <xdr:cNvCxnSpPr/>
      </xdr:nvCxnSpPr>
      <xdr:spPr>
        <a:xfrm flipV="1">
          <a:off x="3987800" y="13248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69850</xdr:rowOff>
    </xdr:to>
    <xdr:cxnSp macro="">
      <xdr:nvCxnSpPr>
        <xdr:cNvPr id="380" name="直線コネクタ 379"/>
        <xdr:cNvCxnSpPr/>
      </xdr:nvCxnSpPr>
      <xdr:spPr>
        <a:xfrm>
          <a:off x="3098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78</xdr:row>
      <xdr:rowOff>5080</xdr:rowOff>
    </xdr:to>
    <xdr:cxnSp macro="">
      <xdr:nvCxnSpPr>
        <xdr:cNvPr id="383" name="直線コネクタ 382"/>
        <xdr:cNvCxnSpPr/>
      </xdr:nvCxnSpPr>
      <xdr:spPr>
        <a:xfrm flipV="1">
          <a:off x="2209800" y="13263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5080</xdr:rowOff>
    </xdr:to>
    <xdr:cxnSp macro="">
      <xdr:nvCxnSpPr>
        <xdr:cNvPr id="386" name="直線コネクタ 385"/>
        <xdr:cNvCxnSpPr/>
      </xdr:nvCxnSpPr>
      <xdr:spPr>
        <a:xfrm>
          <a:off x="1320800" y="1337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6" name="楕円 395"/>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7"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8" name="楕円 397"/>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9" name="テキスト ボックス 39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400" name="楕円 399"/>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401" name="テキスト ボックス 400"/>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402" name="楕円 401"/>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403" name="テキスト ボックス 402"/>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4" name="楕円 403"/>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5" name="テキスト ボックス 404"/>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ポイントの増となった。依然として類似団体平均、埼玉県平均よりは、財政の弾力性が見込まれるものの、依然として高い数値となっているため、全国平均を目標に引き続き経常経費の削減に努めていく。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66039</xdr:rowOff>
    </xdr:to>
    <xdr:cxnSp macro="">
      <xdr:nvCxnSpPr>
        <xdr:cNvPr id="438" name="直線コネクタ 437"/>
        <xdr:cNvCxnSpPr/>
      </xdr:nvCxnSpPr>
      <xdr:spPr>
        <a:xfrm>
          <a:off x="15671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76</xdr:row>
      <xdr:rowOff>58420</xdr:rowOff>
    </xdr:to>
    <xdr:cxnSp macro="">
      <xdr:nvCxnSpPr>
        <xdr:cNvPr id="441" name="直線コネクタ 440"/>
        <xdr:cNvCxnSpPr/>
      </xdr:nvCxnSpPr>
      <xdr:spPr>
        <a:xfrm>
          <a:off x="14782800" y="129133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54610</xdr:rowOff>
    </xdr:to>
    <xdr:cxnSp macro="">
      <xdr:nvCxnSpPr>
        <xdr:cNvPr id="444" name="直線コネクタ 443"/>
        <xdr:cNvCxnSpPr/>
      </xdr:nvCxnSpPr>
      <xdr:spPr>
        <a:xfrm>
          <a:off x="13893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54610</xdr:rowOff>
    </xdr:to>
    <xdr:cxnSp macro="">
      <xdr:nvCxnSpPr>
        <xdr:cNvPr id="447" name="直線コネクタ 446"/>
        <xdr:cNvCxnSpPr/>
      </xdr:nvCxnSpPr>
      <xdr:spPr>
        <a:xfrm>
          <a:off x="13004800" y="12860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9" name="テキスト ボックス 44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7" name="楕円 456"/>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58"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9" name="楕円 45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60" name="テキスト ボックス 45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61" name="楕円 460"/>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62" name="テキスト ボックス 461"/>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63" name="楕円 462"/>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64" name="テキスト ボックス 463"/>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5" name="楕円 464"/>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66" name="テキスト ボックス 465"/>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149159</xdr:rowOff>
    </xdr:from>
    <xdr:to>
      <xdr:col>29</xdr:col>
      <xdr:colOff>127000</xdr:colOff>
      <xdr:row>17</xdr:row>
      <xdr:rowOff>12182</xdr:rowOff>
    </xdr:to>
    <xdr:cxnSp macro="">
      <xdr:nvCxnSpPr>
        <xdr:cNvPr id="48" name="直線コネクタ 47"/>
        <xdr:cNvCxnSpPr/>
      </xdr:nvCxnSpPr>
      <xdr:spPr bwMode="auto">
        <a:xfrm flipV="1">
          <a:off x="5003800" y="2939984"/>
          <a:ext cx="6477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138278</xdr:rowOff>
    </xdr:from>
    <xdr:to>
      <xdr:col>26</xdr:col>
      <xdr:colOff>50800</xdr:colOff>
      <xdr:row>17</xdr:row>
      <xdr:rowOff>12182</xdr:rowOff>
    </xdr:to>
    <xdr:cxnSp macro="">
      <xdr:nvCxnSpPr>
        <xdr:cNvPr id="51" name="直線コネクタ 50"/>
        <xdr:cNvCxnSpPr/>
      </xdr:nvCxnSpPr>
      <xdr:spPr bwMode="auto">
        <a:xfrm>
          <a:off x="4305300" y="2929103"/>
          <a:ext cx="698500" cy="4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138278</xdr:rowOff>
    </xdr:from>
    <xdr:to>
      <xdr:col>22</xdr:col>
      <xdr:colOff>114300</xdr:colOff>
      <xdr:row>17</xdr:row>
      <xdr:rowOff>39843</xdr:rowOff>
    </xdr:to>
    <xdr:cxnSp macro="">
      <xdr:nvCxnSpPr>
        <xdr:cNvPr id="54" name="直線コネクタ 53"/>
        <xdr:cNvCxnSpPr/>
      </xdr:nvCxnSpPr>
      <xdr:spPr bwMode="auto">
        <a:xfrm flipV="1">
          <a:off x="3606800" y="2929103"/>
          <a:ext cx="698500" cy="7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22515</xdr:rowOff>
    </xdr:from>
    <xdr:to>
      <xdr:col>18</xdr:col>
      <xdr:colOff>177800</xdr:colOff>
      <xdr:row>17</xdr:row>
      <xdr:rowOff>39843</xdr:rowOff>
    </xdr:to>
    <xdr:cxnSp macro="">
      <xdr:nvCxnSpPr>
        <xdr:cNvPr id="57" name="直線コネクタ 56"/>
        <xdr:cNvCxnSpPr/>
      </xdr:nvCxnSpPr>
      <xdr:spPr bwMode="auto">
        <a:xfrm>
          <a:off x="2908300" y="2984790"/>
          <a:ext cx="6985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98359</xdr:rowOff>
    </xdr:from>
    <xdr:to>
      <xdr:col>29</xdr:col>
      <xdr:colOff>177800</xdr:colOff>
      <xdr:row>17</xdr:row>
      <xdr:rowOff>28509</xdr:rowOff>
    </xdr:to>
    <xdr:sp macro="" textlink="">
      <xdr:nvSpPr>
        <xdr:cNvPr id="67" name="楕円 66"/>
        <xdr:cNvSpPr/>
      </xdr:nvSpPr>
      <xdr:spPr bwMode="auto">
        <a:xfrm>
          <a:off x="5600700" y="288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70436</xdr:rowOff>
    </xdr:from>
    <xdr:ext cx="762000" cy="259045"/>
    <xdr:sp macro="" textlink="">
      <xdr:nvSpPr>
        <xdr:cNvPr id="68" name="人口1人当たり決算額の推移該当値テキスト130"/>
        <xdr:cNvSpPr txBox="1"/>
      </xdr:nvSpPr>
      <xdr:spPr>
        <a:xfrm>
          <a:off x="5740400" y="286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132832</xdr:rowOff>
    </xdr:from>
    <xdr:to>
      <xdr:col>26</xdr:col>
      <xdr:colOff>101600</xdr:colOff>
      <xdr:row>17</xdr:row>
      <xdr:rowOff>62982</xdr:rowOff>
    </xdr:to>
    <xdr:sp macro="" textlink="">
      <xdr:nvSpPr>
        <xdr:cNvPr id="69" name="楕円 68"/>
        <xdr:cNvSpPr/>
      </xdr:nvSpPr>
      <xdr:spPr bwMode="auto">
        <a:xfrm>
          <a:off x="4953000" y="292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47759</xdr:rowOff>
    </xdr:from>
    <xdr:ext cx="736600" cy="259045"/>
    <xdr:sp macro="" textlink="">
      <xdr:nvSpPr>
        <xdr:cNvPr id="70" name="テキスト ボックス 69"/>
        <xdr:cNvSpPr txBox="1"/>
      </xdr:nvSpPr>
      <xdr:spPr>
        <a:xfrm>
          <a:off x="4622800" y="301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87478</xdr:rowOff>
    </xdr:from>
    <xdr:to>
      <xdr:col>22</xdr:col>
      <xdr:colOff>165100</xdr:colOff>
      <xdr:row>17</xdr:row>
      <xdr:rowOff>17628</xdr:rowOff>
    </xdr:to>
    <xdr:sp macro="" textlink="">
      <xdr:nvSpPr>
        <xdr:cNvPr id="71" name="楕円 70"/>
        <xdr:cNvSpPr/>
      </xdr:nvSpPr>
      <xdr:spPr bwMode="auto">
        <a:xfrm>
          <a:off x="4254500" y="287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2405</xdr:rowOff>
    </xdr:from>
    <xdr:ext cx="762000" cy="259045"/>
    <xdr:sp macro="" textlink="">
      <xdr:nvSpPr>
        <xdr:cNvPr id="72" name="テキスト ボックス 71"/>
        <xdr:cNvSpPr txBox="1"/>
      </xdr:nvSpPr>
      <xdr:spPr>
        <a:xfrm>
          <a:off x="3924300" y="29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160493</xdr:rowOff>
    </xdr:from>
    <xdr:to>
      <xdr:col>19</xdr:col>
      <xdr:colOff>38100</xdr:colOff>
      <xdr:row>17</xdr:row>
      <xdr:rowOff>90643</xdr:rowOff>
    </xdr:to>
    <xdr:sp macro="" textlink="">
      <xdr:nvSpPr>
        <xdr:cNvPr id="73" name="楕円 72"/>
        <xdr:cNvSpPr/>
      </xdr:nvSpPr>
      <xdr:spPr bwMode="auto">
        <a:xfrm>
          <a:off x="3556000" y="295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75420</xdr:rowOff>
    </xdr:from>
    <xdr:ext cx="762000" cy="259045"/>
    <xdr:sp macro="" textlink="">
      <xdr:nvSpPr>
        <xdr:cNvPr id="74" name="テキスト ボックス 73"/>
        <xdr:cNvSpPr txBox="1"/>
      </xdr:nvSpPr>
      <xdr:spPr>
        <a:xfrm>
          <a:off x="3225800" y="30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143165</xdr:rowOff>
    </xdr:from>
    <xdr:to>
      <xdr:col>15</xdr:col>
      <xdr:colOff>101600</xdr:colOff>
      <xdr:row>17</xdr:row>
      <xdr:rowOff>73315</xdr:rowOff>
    </xdr:to>
    <xdr:sp macro="" textlink="">
      <xdr:nvSpPr>
        <xdr:cNvPr id="75" name="楕円 74"/>
        <xdr:cNvSpPr/>
      </xdr:nvSpPr>
      <xdr:spPr bwMode="auto">
        <a:xfrm>
          <a:off x="2857500" y="293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58092</xdr:rowOff>
    </xdr:from>
    <xdr:ext cx="762000" cy="259045"/>
    <xdr:sp macro="" textlink="">
      <xdr:nvSpPr>
        <xdr:cNvPr id="76" name="テキスト ボックス 75"/>
        <xdr:cNvSpPr txBox="1"/>
      </xdr:nvSpPr>
      <xdr:spPr>
        <a:xfrm>
          <a:off x="2527300" y="30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85433</xdr:rowOff>
    </xdr:from>
    <xdr:to>
      <xdr:col>29</xdr:col>
      <xdr:colOff>127000</xdr:colOff>
      <xdr:row>35</xdr:row>
      <xdr:rowOff>137668</xdr:rowOff>
    </xdr:to>
    <xdr:cxnSp macro="">
      <xdr:nvCxnSpPr>
        <xdr:cNvPr id="109" name="直線コネクタ 108"/>
        <xdr:cNvCxnSpPr/>
      </xdr:nvCxnSpPr>
      <xdr:spPr bwMode="auto">
        <a:xfrm>
          <a:off x="5003800" y="6695783"/>
          <a:ext cx="6477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60401</xdr:rowOff>
    </xdr:from>
    <xdr:to>
      <xdr:col>26</xdr:col>
      <xdr:colOff>50800</xdr:colOff>
      <xdr:row>35</xdr:row>
      <xdr:rowOff>85433</xdr:rowOff>
    </xdr:to>
    <xdr:cxnSp macro="">
      <xdr:nvCxnSpPr>
        <xdr:cNvPr id="112" name="直線コネクタ 111"/>
        <xdr:cNvCxnSpPr/>
      </xdr:nvCxnSpPr>
      <xdr:spPr bwMode="auto">
        <a:xfrm>
          <a:off x="4305300" y="667075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321881</xdr:rowOff>
    </xdr:from>
    <xdr:to>
      <xdr:col>22</xdr:col>
      <xdr:colOff>114300</xdr:colOff>
      <xdr:row>35</xdr:row>
      <xdr:rowOff>60401</xdr:rowOff>
    </xdr:to>
    <xdr:cxnSp macro="">
      <xdr:nvCxnSpPr>
        <xdr:cNvPr id="115" name="直線コネクタ 114"/>
        <xdr:cNvCxnSpPr/>
      </xdr:nvCxnSpPr>
      <xdr:spPr bwMode="auto">
        <a:xfrm>
          <a:off x="3606800" y="6589331"/>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321881</xdr:rowOff>
    </xdr:from>
    <xdr:to>
      <xdr:col>18</xdr:col>
      <xdr:colOff>177800</xdr:colOff>
      <xdr:row>34</xdr:row>
      <xdr:rowOff>337769</xdr:rowOff>
    </xdr:to>
    <xdr:cxnSp macro="">
      <xdr:nvCxnSpPr>
        <xdr:cNvPr id="118" name="直線コネクタ 117"/>
        <xdr:cNvCxnSpPr/>
      </xdr:nvCxnSpPr>
      <xdr:spPr bwMode="auto">
        <a:xfrm flipV="1">
          <a:off x="2908300" y="6589331"/>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86868</xdr:rowOff>
    </xdr:from>
    <xdr:to>
      <xdr:col>29</xdr:col>
      <xdr:colOff>177800</xdr:colOff>
      <xdr:row>35</xdr:row>
      <xdr:rowOff>188468</xdr:rowOff>
    </xdr:to>
    <xdr:sp macro="" textlink="">
      <xdr:nvSpPr>
        <xdr:cNvPr id="128" name="楕円 127"/>
        <xdr:cNvSpPr/>
      </xdr:nvSpPr>
      <xdr:spPr bwMode="auto">
        <a:xfrm>
          <a:off x="5600700" y="66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274845</xdr:rowOff>
    </xdr:from>
    <xdr:ext cx="762000" cy="259045"/>
    <xdr:sp macro="" textlink="">
      <xdr:nvSpPr>
        <xdr:cNvPr id="129" name="人口1人当たり決算額の推移該当値テキスト445"/>
        <xdr:cNvSpPr txBox="1"/>
      </xdr:nvSpPr>
      <xdr:spPr>
        <a:xfrm>
          <a:off x="5740400" y="654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34633</xdr:rowOff>
    </xdr:from>
    <xdr:to>
      <xdr:col>26</xdr:col>
      <xdr:colOff>101600</xdr:colOff>
      <xdr:row>35</xdr:row>
      <xdr:rowOff>136233</xdr:rowOff>
    </xdr:to>
    <xdr:sp macro="" textlink="">
      <xdr:nvSpPr>
        <xdr:cNvPr id="130" name="楕円 129"/>
        <xdr:cNvSpPr/>
      </xdr:nvSpPr>
      <xdr:spPr bwMode="auto">
        <a:xfrm>
          <a:off x="4953000" y="664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146410</xdr:rowOff>
    </xdr:from>
    <xdr:ext cx="736600" cy="259045"/>
    <xdr:sp macro="" textlink="">
      <xdr:nvSpPr>
        <xdr:cNvPr id="131" name="テキスト ボックス 130"/>
        <xdr:cNvSpPr txBox="1"/>
      </xdr:nvSpPr>
      <xdr:spPr>
        <a:xfrm>
          <a:off x="4622800" y="641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9601</xdr:rowOff>
    </xdr:from>
    <xdr:to>
      <xdr:col>22</xdr:col>
      <xdr:colOff>165100</xdr:colOff>
      <xdr:row>35</xdr:row>
      <xdr:rowOff>111201</xdr:rowOff>
    </xdr:to>
    <xdr:sp macro="" textlink="">
      <xdr:nvSpPr>
        <xdr:cNvPr id="132" name="楕円 131"/>
        <xdr:cNvSpPr/>
      </xdr:nvSpPr>
      <xdr:spPr bwMode="auto">
        <a:xfrm>
          <a:off x="4254500" y="661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121378</xdr:rowOff>
    </xdr:from>
    <xdr:ext cx="762000" cy="259045"/>
    <xdr:sp macro="" textlink="">
      <xdr:nvSpPr>
        <xdr:cNvPr id="133" name="テキスト ボックス 132"/>
        <xdr:cNvSpPr txBox="1"/>
      </xdr:nvSpPr>
      <xdr:spPr>
        <a:xfrm>
          <a:off x="3924300" y="63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271081</xdr:rowOff>
    </xdr:from>
    <xdr:to>
      <xdr:col>19</xdr:col>
      <xdr:colOff>38100</xdr:colOff>
      <xdr:row>35</xdr:row>
      <xdr:rowOff>29781</xdr:rowOff>
    </xdr:to>
    <xdr:sp macro="" textlink="">
      <xdr:nvSpPr>
        <xdr:cNvPr id="134" name="楕円 133"/>
        <xdr:cNvSpPr/>
      </xdr:nvSpPr>
      <xdr:spPr bwMode="auto">
        <a:xfrm>
          <a:off x="3556000" y="653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39959</xdr:rowOff>
    </xdr:from>
    <xdr:ext cx="762000" cy="259045"/>
    <xdr:sp macro="" textlink="">
      <xdr:nvSpPr>
        <xdr:cNvPr id="135" name="テキスト ボックス 134"/>
        <xdr:cNvSpPr txBox="1"/>
      </xdr:nvSpPr>
      <xdr:spPr>
        <a:xfrm>
          <a:off x="3225800" y="63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286969</xdr:rowOff>
    </xdr:from>
    <xdr:to>
      <xdr:col>15</xdr:col>
      <xdr:colOff>101600</xdr:colOff>
      <xdr:row>35</xdr:row>
      <xdr:rowOff>45669</xdr:rowOff>
    </xdr:to>
    <xdr:sp macro="" textlink="">
      <xdr:nvSpPr>
        <xdr:cNvPr id="136" name="楕円 135"/>
        <xdr:cNvSpPr/>
      </xdr:nvSpPr>
      <xdr:spPr bwMode="auto">
        <a:xfrm>
          <a:off x="2857500" y="655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55846</xdr:rowOff>
    </xdr:from>
    <xdr:ext cx="762000" cy="259045"/>
    <xdr:sp macro="" textlink="">
      <xdr:nvSpPr>
        <xdr:cNvPr id="137" name="テキスト ボックス 136"/>
        <xdr:cNvSpPr txBox="1"/>
      </xdr:nvSpPr>
      <xdr:spPr>
        <a:xfrm>
          <a:off x="2527300" y="632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154,116
151,480
82.41
52,872,198
51,345,847
1,340,537
30,464,493
45,928,129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118478</xdr:rowOff>
    </xdr:from>
    <xdr:to>
      <xdr:col>24</xdr:col>
      <xdr:colOff>63500</xdr:colOff>
      <xdr:row>37</xdr:row>
      <xdr:rowOff>136347</xdr:rowOff>
    </xdr:to>
    <xdr:cxnSp macro="">
      <xdr:nvCxnSpPr>
        <xdr:cNvPr id="61" name="直線コネクタ 60"/>
        <xdr:cNvCxnSpPr/>
      </xdr:nvCxnSpPr>
      <xdr:spPr>
        <a:xfrm>
          <a:off x="3797300" y="6462128"/>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94590</xdr:rowOff>
    </xdr:from>
    <xdr:to>
      <xdr:col>19</xdr:col>
      <xdr:colOff>177800</xdr:colOff>
      <xdr:row>37</xdr:row>
      <xdr:rowOff>118478</xdr:rowOff>
    </xdr:to>
    <xdr:cxnSp macro="">
      <xdr:nvCxnSpPr>
        <xdr:cNvPr id="64" name="直線コネクタ 63"/>
        <xdr:cNvCxnSpPr/>
      </xdr:nvCxnSpPr>
      <xdr:spPr>
        <a:xfrm>
          <a:off x="2908300" y="643824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72796</xdr:rowOff>
    </xdr:from>
    <xdr:to>
      <xdr:col>15</xdr:col>
      <xdr:colOff>50800</xdr:colOff>
      <xdr:row>37</xdr:row>
      <xdr:rowOff>94590</xdr:rowOff>
    </xdr:to>
    <xdr:cxnSp macro="">
      <xdr:nvCxnSpPr>
        <xdr:cNvPr id="67" name="直線コネクタ 66"/>
        <xdr:cNvCxnSpPr/>
      </xdr:nvCxnSpPr>
      <xdr:spPr>
        <a:xfrm>
          <a:off x="2019300" y="6416446"/>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72796</xdr:rowOff>
    </xdr:from>
    <xdr:to>
      <xdr:col>10</xdr:col>
      <xdr:colOff>114300</xdr:colOff>
      <xdr:row>37</xdr:row>
      <xdr:rowOff>102057</xdr:rowOff>
    </xdr:to>
    <xdr:cxnSp macro="">
      <xdr:nvCxnSpPr>
        <xdr:cNvPr id="70" name="直線コネクタ 69"/>
        <xdr:cNvCxnSpPr/>
      </xdr:nvCxnSpPr>
      <xdr:spPr>
        <a:xfrm flipV="1">
          <a:off x="1130300" y="641644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85547</xdr:rowOff>
    </xdr:from>
    <xdr:to>
      <xdr:col>24</xdr:col>
      <xdr:colOff>114300</xdr:colOff>
      <xdr:row>38</xdr:row>
      <xdr:rowOff>15697</xdr:rowOff>
    </xdr:to>
    <xdr:sp macro="" textlink="">
      <xdr:nvSpPr>
        <xdr:cNvPr id="80" name="楕円 79"/>
        <xdr:cNvSpPr/>
      </xdr:nvSpPr>
      <xdr:spPr>
        <a:xfrm>
          <a:off x="4584700" y="64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63974</xdr:rowOff>
    </xdr:from>
    <xdr:ext cx="534377" cy="259045"/>
    <xdr:sp macro="" textlink="">
      <xdr:nvSpPr>
        <xdr:cNvPr id="81" name="人件費該当値テキスト"/>
        <xdr:cNvSpPr txBox="1"/>
      </xdr:nvSpPr>
      <xdr:spPr>
        <a:xfrm>
          <a:off x="4686300" y="64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67678</xdr:rowOff>
    </xdr:from>
    <xdr:to>
      <xdr:col>20</xdr:col>
      <xdr:colOff>38100</xdr:colOff>
      <xdr:row>37</xdr:row>
      <xdr:rowOff>169278</xdr:rowOff>
    </xdr:to>
    <xdr:sp macro="" textlink="">
      <xdr:nvSpPr>
        <xdr:cNvPr id="82" name="楕円 81"/>
        <xdr:cNvSpPr/>
      </xdr:nvSpPr>
      <xdr:spPr>
        <a:xfrm>
          <a:off x="3746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160405</xdr:rowOff>
    </xdr:from>
    <xdr:ext cx="534377" cy="259045"/>
    <xdr:sp macro="" textlink="">
      <xdr:nvSpPr>
        <xdr:cNvPr id="83" name="テキスト ボックス 82"/>
        <xdr:cNvSpPr txBox="1"/>
      </xdr:nvSpPr>
      <xdr:spPr>
        <a:xfrm>
          <a:off x="3530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43790</xdr:rowOff>
    </xdr:from>
    <xdr:to>
      <xdr:col>15</xdr:col>
      <xdr:colOff>101600</xdr:colOff>
      <xdr:row>37</xdr:row>
      <xdr:rowOff>145390</xdr:rowOff>
    </xdr:to>
    <xdr:sp macro="" textlink="">
      <xdr:nvSpPr>
        <xdr:cNvPr id="84" name="楕円 83"/>
        <xdr:cNvSpPr/>
      </xdr:nvSpPr>
      <xdr:spPr>
        <a:xfrm>
          <a:off x="2857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136517</xdr:rowOff>
    </xdr:from>
    <xdr:ext cx="534377" cy="259045"/>
    <xdr:sp macro="" textlink="">
      <xdr:nvSpPr>
        <xdr:cNvPr id="85" name="テキスト ボックス 84"/>
        <xdr:cNvSpPr txBox="1"/>
      </xdr:nvSpPr>
      <xdr:spPr>
        <a:xfrm>
          <a:off x="2641111" y="64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21996</xdr:rowOff>
    </xdr:from>
    <xdr:to>
      <xdr:col>10</xdr:col>
      <xdr:colOff>165100</xdr:colOff>
      <xdr:row>37</xdr:row>
      <xdr:rowOff>123596</xdr:rowOff>
    </xdr:to>
    <xdr:sp macro="" textlink="">
      <xdr:nvSpPr>
        <xdr:cNvPr id="86" name="楕円 85"/>
        <xdr:cNvSpPr/>
      </xdr:nvSpPr>
      <xdr:spPr>
        <a:xfrm>
          <a:off x="1968500" y="63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114723</xdr:rowOff>
    </xdr:from>
    <xdr:ext cx="534377" cy="259045"/>
    <xdr:sp macro="" textlink="">
      <xdr:nvSpPr>
        <xdr:cNvPr id="87" name="テキスト ボックス 86"/>
        <xdr:cNvSpPr txBox="1"/>
      </xdr:nvSpPr>
      <xdr:spPr>
        <a:xfrm>
          <a:off x="1752111" y="64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51257</xdr:rowOff>
    </xdr:from>
    <xdr:to>
      <xdr:col>6</xdr:col>
      <xdr:colOff>38100</xdr:colOff>
      <xdr:row>37</xdr:row>
      <xdr:rowOff>152857</xdr:rowOff>
    </xdr:to>
    <xdr:sp macro="" textlink="">
      <xdr:nvSpPr>
        <xdr:cNvPr id="88" name="楕円 87"/>
        <xdr:cNvSpPr/>
      </xdr:nvSpPr>
      <xdr:spPr>
        <a:xfrm>
          <a:off x="1079500" y="63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143984</xdr:rowOff>
    </xdr:from>
    <xdr:ext cx="534377" cy="259045"/>
    <xdr:sp macro="" textlink="">
      <xdr:nvSpPr>
        <xdr:cNvPr id="89" name="テキスト ボックス 88"/>
        <xdr:cNvSpPr txBox="1"/>
      </xdr:nvSpPr>
      <xdr:spPr>
        <a:xfrm>
          <a:off x="863111" y="64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42228</xdr:rowOff>
    </xdr:from>
    <xdr:to>
      <xdr:col>24</xdr:col>
      <xdr:colOff>63500</xdr:colOff>
      <xdr:row>58</xdr:row>
      <xdr:rowOff>57074</xdr:rowOff>
    </xdr:to>
    <xdr:cxnSp macro="">
      <xdr:nvCxnSpPr>
        <xdr:cNvPr id="119" name="直線コネクタ 118"/>
        <xdr:cNvCxnSpPr/>
      </xdr:nvCxnSpPr>
      <xdr:spPr>
        <a:xfrm flipV="1">
          <a:off x="3797300" y="9986328"/>
          <a:ext cx="8382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57074</xdr:rowOff>
    </xdr:from>
    <xdr:to>
      <xdr:col>19</xdr:col>
      <xdr:colOff>177800</xdr:colOff>
      <xdr:row>58</xdr:row>
      <xdr:rowOff>92659</xdr:rowOff>
    </xdr:to>
    <xdr:cxnSp macro="">
      <xdr:nvCxnSpPr>
        <xdr:cNvPr id="122" name="直線コネクタ 121"/>
        <xdr:cNvCxnSpPr/>
      </xdr:nvCxnSpPr>
      <xdr:spPr>
        <a:xfrm flipV="1">
          <a:off x="2908300" y="10001174"/>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92659</xdr:rowOff>
    </xdr:from>
    <xdr:to>
      <xdr:col>15</xdr:col>
      <xdr:colOff>50800</xdr:colOff>
      <xdr:row>58</xdr:row>
      <xdr:rowOff>112623</xdr:rowOff>
    </xdr:to>
    <xdr:cxnSp macro="">
      <xdr:nvCxnSpPr>
        <xdr:cNvPr id="125" name="直線コネクタ 124"/>
        <xdr:cNvCxnSpPr/>
      </xdr:nvCxnSpPr>
      <xdr:spPr>
        <a:xfrm flipV="1">
          <a:off x="2019300" y="10036759"/>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84925</xdr:rowOff>
    </xdr:from>
    <xdr:to>
      <xdr:col>10</xdr:col>
      <xdr:colOff>114300</xdr:colOff>
      <xdr:row>58</xdr:row>
      <xdr:rowOff>112623</xdr:rowOff>
    </xdr:to>
    <xdr:cxnSp macro="">
      <xdr:nvCxnSpPr>
        <xdr:cNvPr id="128" name="直線コネクタ 127"/>
        <xdr:cNvCxnSpPr/>
      </xdr:nvCxnSpPr>
      <xdr:spPr>
        <a:xfrm>
          <a:off x="1130300" y="10029025"/>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162878</xdr:rowOff>
    </xdr:from>
    <xdr:to>
      <xdr:col>24</xdr:col>
      <xdr:colOff>114300</xdr:colOff>
      <xdr:row>58</xdr:row>
      <xdr:rowOff>93028</xdr:rowOff>
    </xdr:to>
    <xdr:sp macro="" textlink="">
      <xdr:nvSpPr>
        <xdr:cNvPr id="138" name="楕円 137"/>
        <xdr:cNvSpPr/>
      </xdr:nvSpPr>
      <xdr:spPr>
        <a:xfrm>
          <a:off x="4584700" y="99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141305</xdr:rowOff>
    </xdr:from>
    <xdr:ext cx="534377" cy="259045"/>
    <xdr:sp macro="" textlink="">
      <xdr:nvSpPr>
        <xdr:cNvPr id="139" name="物件費該当値テキスト"/>
        <xdr:cNvSpPr txBox="1"/>
      </xdr:nvSpPr>
      <xdr:spPr>
        <a:xfrm>
          <a:off x="4686300" y="99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6274</xdr:rowOff>
    </xdr:from>
    <xdr:to>
      <xdr:col>20</xdr:col>
      <xdr:colOff>38100</xdr:colOff>
      <xdr:row>58</xdr:row>
      <xdr:rowOff>107874</xdr:rowOff>
    </xdr:to>
    <xdr:sp macro="" textlink="">
      <xdr:nvSpPr>
        <xdr:cNvPr id="140" name="楕円 139"/>
        <xdr:cNvSpPr/>
      </xdr:nvSpPr>
      <xdr:spPr>
        <a:xfrm>
          <a:off x="3746500" y="99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99001</xdr:rowOff>
    </xdr:from>
    <xdr:ext cx="534377" cy="259045"/>
    <xdr:sp macro="" textlink="">
      <xdr:nvSpPr>
        <xdr:cNvPr id="141" name="テキスト ボックス 140"/>
        <xdr:cNvSpPr txBox="1"/>
      </xdr:nvSpPr>
      <xdr:spPr>
        <a:xfrm>
          <a:off x="3530111" y="100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41859</xdr:rowOff>
    </xdr:from>
    <xdr:to>
      <xdr:col>15</xdr:col>
      <xdr:colOff>101600</xdr:colOff>
      <xdr:row>58</xdr:row>
      <xdr:rowOff>143459</xdr:rowOff>
    </xdr:to>
    <xdr:sp macro="" textlink="">
      <xdr:nvSpPr>
        <xdr:cNvPr id="142" name="楕円 141"/>
        <xdr:cNvSpPr/>
      </xdr:nvSpPr>
      <xdr:spPr>
        <a:xfrm>
          <a:off x="2857500" y="99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134586</xdr:rowOff>
    </xdr:from>
    <xdr:ext cx="534377" cy="259045"/>
    <xdr:sp macro="" textlink="">
      <xdr:nvSpPr>
        <xdr:cNvPr id="143" name="テキスト ボックス 142"/>
        <xdr:cNvSpPr txBox="1"/>
      </xdr:nvSpPr>
      <xdr:spPr>
        <a:xfrm>
          <a:off x="2641111" y="1007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61823</xdr:rowOff>
    </xdr:from>
    <xdr:to>
      <xdr:col>10</xdr:col>
      <xdr:colOff>165100</xdr:colOff>
      <xdr:row>58</xdr:row>
      <xdr:rowOff>163423</xdr:rowOff>
    </xdr:to>
    <xdr:sp macro="" textlink="">
      <xdr:nvSpPr>
        <xdr:cNvPr id="144" name="楕円 143"/>
        <xdr:cNvSpPr/>
      </xdr:nvSpPr>
      <xdr:spPr>
        <a:xfrm>
          <a:off x="1968500" y="100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154550</xdr:rowOff>
    </xdr:from>
    <xdr:ext cx="534377" cy="259045"/>
    <xdr:sp macro="" textlink="">
      <xdr:nvSpPr>
        <xdr:cNvPr id="145" name="テキスト ボックス 144"/>
        <xdr:cNvSpPr txBox="1"/>
      </xdr:nvSpPr>
      <xdr:spPr>
        <a:xfrm>
          <a:off x="1752111" y="100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34125</xdr:rowOff>
    </xdr:from>
    <xdr:to>
      <xdr:col>6</xdr:col>
      <xdr:colOff>38100</xdr:colOff>
      <xdr:row>58</xdr:row>
      <xdr:rowOff>135725</xdr:rowOff>
    </xdr:to>
    <xdr:sp macro="" textlink="">
      <xdr:nvSpPr>
        <xdr:cNvPr id="146" name="楕円 145"/>
        <xdr:cNvSpPr/>
      </xdr:nvSpPr>
      <xdr:spPr>
        <a:xfrm>
          <a:off x="1079500" y="99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126852</xdr:rowOff>
    </xdr:from>
    <xdr:ext cx="534377" cy="259045"/>
    <xdr:sp macro="" textlink="">
      <xdr:nvSpPr>
        <xdr:cNvPr id="147" name="テキスト ボックス 146"/>
        <xdr:cNvSpPr txBox="1"/>
      </xdr:nvSpPr>
      <xdr:spPr>
        <a:xfrm>
          <a:off x="863111" y="100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25073</xdr:rowOff>
    </xdr:from>
    <xdr:to>
      <xdr:col>24</xdr:col>
      <xdr:colOff>63500</xdr:colOff>
      <xdr:row>78</xdr:row>
      <xdr:rowOff>63827</xdr:rowOff>
    </xdr:to>
    <xdr:cxnSp macro="">
      <xdr:nvCxnSpPr>
        <xdr:cNvPr id="178" name="直線コネクタ 177"/>
        <xdr:cNvCxnSpPr/>
      </xdr:nvCxnSpPr>
      <xdr:spPr>
        <a:xfrm>
          <a:off x="3797300" y="13398173"/>
          <a:ext cx="8382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25073</xdr:rowOff>
    </xdr:from>
    <xdr:to>
      <xdr:col>19</xdr:col>
      <xdr:colOff>177800</xdr:colOff>
      <xdr:row>78</xdr:row>
      <xdr:rowOff>83857</xdr:rowOff>
    </xdr:to>
    <xdr:cxnSp macro="">
      <xdr:nvCxnSpPr>
        <xdr:cNvPr id="181" name="直線コネクタ 180"/>
        <xdr:cNvCxnSpPr/>
      </xdr:nvCxnSpPr>
      <xdr:spPr>
        <a:xfrm flipV="1">
          <a:off x="2908300" y="13398173"/>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28884</xdr:rowOff>
    </xdr:from>
    <xdr:to>
      <xdr:col>15</xdr:col>
      <xdr:colOff>50800</xdr:colOff>
      <xdr:row>78</xdr:row>
      <xdr:rowOff>83857</xdr:rowOff>
    </xdr:to>
    <xdr:cxnSp macro="">
      <xdr:nvCxnSpPr>
        <xdr:cNvPr id="184" name="直線コネクタ 183"/>
        <xdr:cNvCxnSpPr/>
      </xdr:nvCxnSpPr>
      <xdr:spPr>
        <a:xfrm>
          <a:off x="2019300" y="13401984"/>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26815</xdr:rowOff>
    </xdr:from>
    <xdr:to>
      <xdr:col>10</xdr:col>
      <xdr:colOff>114300</xdr:colOff>
      <xdr:row>78</xdr:row>
      <xdr:rowOff>28884</xdr:rowOff>
    </xdr:to>
    <xdr:cxnSp macro="">
      <xdr:nvCxnSpPr>
        <xdr:cNvPr id="187" name="直線コネクタ 186"/>
        <xdr:cNvCxnSpPr/>
      </xdr:nvCxnSpPr>
      <xdr:spPr>
        <a:xfrm>
          <a:off x="1130300" y="1339991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13027</xdr:rowOff>
    </xdr:from>
    <xdr:to>
      <xdr:col>24</xdr:col>
      <xdr:colOff>114300</xdr:colOff>
      <xdr:row>78</xdr:row>
      <xdr:rowOff>114627</xdr:rowOff>
    </xdr:to>
    <xdr:sp macro="" textlink="">
      <xdr:nvSpPr>
        <xdr:cNvPr id="197" name="楕円 196"/>
        <xdr:cNvSpPr/>
      </xdr:nvSpPr>
      <xdr:spPr>
        <a:xfrm>
          <a:off x="45847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162904</xdr:rowOff>
    </xdr:from>
    <xdr:ext cx="469744" cy="259045"/>
    <xdr:sp macro="" textlink="">
      <xdr:nvSpPr>
        <xdr:cNvPr id="198" name="維持補修費該当値テキスト"/>
        <xdr:cNvSpPr txBox="1"/>
      </xdr:nvSpPr>
      <xdr:spPr>
        <a:xfrm>
          <a:off x="4686300" y="1336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145723</xdr:rowOff>
    </xdr:from>
    <xdr:to>
      <xdr:col>20</xdr:col>
      <xdr:colOff>38100</xdr:colOff>
      <xdr:row>78</xdr:row>
      <xdr:rowOff>75873</xdr:rowOff>
    </xdr:to>
    <xdr:sp macro="" textlink="">
      <xdr:nvSpPr>
        <xdr:cNvPr id="199" name="楕円 198"/>
        <xdr:cNvSpPr/>
      </xdr:nvSpPr>
      <xdr:spPr>
        <a:xfrm>
          <a:off x="3746500" y="133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67000</xdr:rowOff>
    </xdr:from>
    <xdr:ext cx="469744" cy="259045"/>
    <xdr:sp macro="" textlink="">
      <xdr:nvSpPr>
        <xdr:cNvPr id="200" name="テキスト ボックス 199"/>
        <xdr:cNvSpPr txBox="1"/>
      </xdr:nvSpPr>
      <xdr:spPr>
        <a:xfrm>
          <a:off x="3562428" y="134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33057</xdr:rowOff>
    </xdr:from>
    <xdr:to>
      <xdr:col>15</xdr:col>
      <xdr:colOff>101600</xdr:colOff>
      <xdr:row>78</xdr:row>
      <xdr:rowOff>134657</xdr:rowOff>
    </xdr:to>
    <xdr:sp macro="" textlink="">
      <xdr:nvSpPr>
        <xdr:cNvPr id="201" name="楕円 200"/>
        <xdr:cNvSpPr/>
      </xdr:nvSpPr>
      <xdr:spPr>
        <a:xfrm>
          <a:off x="2857500" y="134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125784</xdr:rowOff>
    </xdr:from>
    <xdr:ext cx="469744" cy="259045"/>
    <xdr:sp macro="" textlink="">
      <xdr:nvSpPr>
        <xdr:cNvPr id="202" name="テキスト ボックス 201"/>
        <xdr:cNvSpPr txBox="1"/>
      </xdr:nvSpPr>
      <xdr:spPr>
        <a:xfrm>
          <a:off x="2673428" y="134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149534</xdr:rowOff>
    </xdr:from>
    <xdr:to>
      <xdr:col>10</xdr:col>
      <xdr:colOff>165100</xdr:colOff>
      <xdr:row>78</xdr:row>
      <xdr:rowOff>79684</xdr:rowOff>
    </xdr:to>
    <xdr:sp macro="" textlink="">
      <xdr:nvSpPr>
        <xdr:cNvPr id="203" name="楕円 202"/>
        <xdr:cNvSpPr/>
      </xdr:nvSpPr>
      <xdr:spPr>
        <a:xfrm>
          <a:off x="1968500" y="133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70811</xdr:rowOff>
    </xdr:from>
    <xdr:ext cx="469744" cy="259045"/>
    <xdr:sp macro="" textlink="">
      <xdr:nvSpPr>
        <xdr:cNvPr id="204" name="テキスト ボックス 203"/>
        <xdr:cNvSpPr txBox="1"/>
      </xdr:nvSpPr>
      <xdr:spPr>
        <a:xfrm>
          <a:off x="1784428" y="1344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147465</xdr:rowOff>
    </xdr:from>
    <xdr:to>
      <xdr:col>6</xdr:col>
      <xdr:colOff>38100</xdr:colOff>
      <xdr:row>78</xdr:row>
      <xdr:rowOff>77615</xdr:rowOff>
    </xdr:to>
    <xdr:sp macro="" textlink="">
      <xdr:nvSpPr>
        <xdr:cNvPr id="205" name="楕円 204"/>
        <xdr:cNvSpPr/>
      </xdr:nvSpPr>
      <xdr:spPr>
        <a:xfrm>
          <a:off x="1079500" y="133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68742</xdr:rowOff>
    </xdr:from>
    <xdr:ext cx="469744" cy="259045"/>
    <xdr:sp macro="" textlink="">
      <xdr:nvSpPr>
        <xdr:cNvPr id="206" name="テキスト ボックス 205"/>
        <xdr:cNvSpPr txBox="1"/>
      </xdr:nvSpPr>
      <xdr:spPr>
        <a:xfrm>
          <a:off x="895428" y="134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xdr:rowOff>
    </xdr:from>
    <xdr:to>
      <xdr:col>24</xdr:col>
      <xdr:colOff>63500</xdr:colOff>
      <xdr:row>98</xdr:row>
      <xdr:rowOff>43066</xdr:rowOff>
    </xdr:to>
    <xdr:cxnSp macro="">
      <xdr:nvCxnSpPr>
        <xdr:cNvPr id="236" name="直線コネクタ 235"/>
        <xdr:cNvCxnSpPr/>
      </xdr:nvCxnSpPr>
      <xdr:spPr>
        <a:xfrm flipV="1">
          <a:off x="3797300" y="16802139"/>
          <a:ext cx="8382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43066</xdr:rowOff>
    </xdr:from>
    <xdr:to>
      <xdr:col>19</xdr:col>
      <xdr:colOff>177800</xdr:colOff>
      <xdr:row>98</xdr:row>
      <xdr:rowOff>91542</xdr:rowOff>
    </xdr:to>
    <xdr:cxnSp macro="">
      <xdr:nvCxnSpPr>
        <xdr:cNvPr id="239" name="直線コネクタ 238"/>
        <xdr:cNvCxnSpPr/>
      </xdr:nvCxnSpPr>
      <xdr:spPr>
        <a:xfrm flipV="1">
          <a:off x="2908300" y="16845166"/>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91542</xdr:rowOff>
    </xdr:from>
    <xdr:to>
      <xdr:col>15</xdr:col>
      <xdr:colOff>50800</xdr:colOff>
      <xdr:row>98</xdr:row>
      <xdr:rowOff>137337</xdr:rowOff>
    </xdr:to>
    <xdr:cxnSp macro="">
      <xdr:nvCxnSpPr>
        <xdr:cNvPr id="242" name="直線コネクタ 241"/>
        <xdr:cNvCxnSpPr/>
      </xdr:nvCxnSpPr>
      <xdr:spPr>
        <a:xfrm flipV="1">
          <a:off x="2019300" y="16893642"/>
          <a:ext cx="8890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137337</xdr:rowOff>
    </xdr:from>
    <xdr:to>
      <xdr:col>10</xdr:col>
      <xdr:colOff>114300</xdr:colOff>
      <xdr:row>99</xdr:row>
      <xdr:rowOff>23673</xdr:rowOff>
    </xdr:to>
    <xdr:cxnSp macro="">
      <xdr:nvCxnSpPr>
        <xdr:cNvPr id="245" name="直線コネクタ 244"/>
        <xdr:cNvCxnSpPr/>
      </xdr:nvCxnSpPr>
      <xdr:spPr>
        <a:xfrm flipV="1">
          <a:off x="1130300" y="16939437"/>
          <a:ext cx="889000" cy="5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120689</xdr:rowOff>
    </xdr:from>
    <xdr:to>
      <xdr:col>24</xdr:col>
      <xdr:colOff>114300</xdr:colOff>
      <xdr:row>98</xdr:row>
      <xdr:rowOff>50839</xdr:rowOff>
    </xdr:to>
    <xdr:sp macro="" textlink="">
      <xdr:nvSpPr>
        <xdr:cNvPr id="255" name="楕円 254"/>
        <xdr:cNvSpPr/>
      </xdr:nvSpPr>
      <xdr:spPr>
        <a:xfrm>
          <a:off x="4584700" y="167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99116</xdr:rowOff>
    </xdr:from>
    <xdr:ext cx="534377" cy="259045"/>
    <xdr:sp macro="" textlink="">
      <xdr:nvSpPr>
        <xdr:cNvPr id="256" name="扶助費該当値テキスト"/>
        <xdr:cNvSpPr txBox="1"/>
      </xdr:nvSpPr>
      <xdr:spPr>
        <a:xfrm>
          <a:off x="4686300" y="167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163716</xdr:rowOff>
    </xdr:from>
    <xdr:to>
      <xdr:col>20</xdr:col>
      <xdr:colOff>38100</xdr:colOff>
      <xdr:row>98</xdr:row>
      <xdr:rowOff>93866</xdr:rowOff>
    </xdr:to>
    <xdr:sp macro="" textlink="">
      <xdr:nvSpPr>
        <xdr:cNvPr id="257" name="楕円 256"/>
        <xdr:cNvSpPr/>
      </xdr:nvSpPr>
      <xdr:spPr>
        <a:xfrm>
          <a:off x="3746500" y="167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84993</xdr:rowOff>
    </xdr:from>
    <xdr:ext cx="534377" cy="259045"/>
    <xdr:sp macro="" textlink="">
      <xdr:nvSpPr>
        <xdr:cNvPr id="258" name="テキスト ボックス 257"/>
        <xdr:cNvSpPr txBox="1"/>
      </xdr:nvSpPr>
      <xdr:spPr>
        <a:xfrm>
          <a:off x="3530111" y="168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40742</xdr:rowOff>
    </xdr:from>
    <xdr:to>
      <xdr:col>15</xdr:col>
      <xdr:colOff>101600</xdr:colOff>
      <xdr:row>98</xdr:row>
      <xdr:rowOff>142342</xdr:rowOff>
    </xdr:to>
    <xdr:sp macro="" textlink="">
      <xdr:nvSpPr>
        <xdr:cNvPr id="259" name="楕円 258"/>
        <xdr:cNvSpPr/>
      </xdr:nvSpPr>
      <xdr:spPr>
        <a:xfrm>
          <a:off x="2857500" y="168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133469</xdr:rowOff>
    </xdr:from>
    <xdr:ext cx="534377" cy="259045"/>
    <xdr:sp macro="" textlink="">
      <xdr:nvSpPr>
        <xdr:cNvPr id="260" name="テキスト ボックス 259"/>
        <xdr:cNvSpPr txBox="1"/>
      </xdr:nvSpPr>
      <xdr:spPr>
        <a:xfrm>
          <a:off x="2641111" y="16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86537</xdr:rowOff>
    </xdr:from>
    <xdr:to>
      <xdr:col>10</xdr:col>
      <xdr:colOff>165100</xdr:colOff>
      <xdr:row>99</xdr:row>
      <xdr:rowOff>16687</xdr:rowOff>
    </xdr:to>
    <xdr:sp macro="" textlink="">
      <xdr:nvSpPr>
        <xdr:cNvPr id="261" name="楕円 260"/>
        <xdr:cNvSpPr/>
      </xdr:nvSpPr>
      <xdr:spPr>
        <a:xfrm>
          <a:off x="1968500" y="168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7814</xdr:rowOff>
    </xdr:from>
    <xdr:ext cx="534377" cy="259045"/>
    <xdr:sp macro="" textlink="">
      <xdr:nvSpPr>
        <xdr:cNvPr id="262" name="テキスト ボックス 261"/>
        <xdr:cNvSpPr txBox="1"/>
      </xdr:nvSpPr>
      <xdr:spPr>
        <a:xfrm>
          <a:off x="1752111" y="169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144323</xdr:rowOff>
    </xdr:from>
    <xdr:to>
      <xdr:col>6</xdr:col>
      <xdr:colOff>38100</xdr:colOff>
      <xdr:row>99</xdr:row>
      <xdr:rowOff>74473</xdr:rowOff>
    </xdr:to>
    <xdr:sp macro="" textlink="">
      <xdr:nvSpPr>
        <xdr:cNvPr id="263" name="楕円 262"/>
        <xdr:cNvSpPr/>
      </xdr:nvSpPr>
      <xdr:spPr>
        <a:xfrm>
          <a:off x="1079500" y="169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65600</xdr:rowOff>
    </xdr:from>
    <xdr:ext cx="534377" cy="259045"/>
    <xdr:sp macro="" textlink="">
      <xdr:nvSpPr>
        <xdr:cNvPr id="264" name="テキスト ボックス 263"/>
        <xdr:cNvSpPr txBox="1"/>
      </xdr:nvSpPr>
      <xdr:spPr>
        <a:xfrm>
          <a:off x="863111" y="1703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171209</xdr:rowOff>
    </xdr:from>
    <xdr:to>
      <xdr:col>55</xdr:col>
      <xdr:colOff>0</xdr:colOff>
      <xdr:row>32</xdr:row>
      <xdr:rowOff>116116</xdr:rowOff>
    </xdr:to>
    <xdr:cxnSp macro="">
      <xdr:nvCxnSpPr>
        <xdr:cNvPr id="294" name="直線コネクタ 293"/>
        <xdr:cNvCxnSpPr/>
      </xdr:nvCxnSpPr>
      <xdr:spPr>
        <a:xfrm flipV="1">
          <a:off x="9639300" y="5143259"/>
          <a:ext cx="838200" cy="4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5"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108153</xdr:rowOff>
    </xdr:from>
    <xdr:to>
      <xdr:col>50</xdr:col>
      <xdr:colOff>114300</xdr:colOff>
      <xdr:row>32</xdr:row>
      <xdr:rowOff>116116</xdr:rowOff>
    </xdr:to>
    <xdr:cxnSp macro="">
      <xdr:nvCxnSpPr>
        <xdr:cNvPr id="297" name="直線コネクタ 296"/>
        <xdr:cNvCxnSpPr/>
      </xdr:nvCxnSpPr>
      <xdr:spPr>
        <a:xfrm>
          <a:off x="8750300" y="5594553"/>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299" name="テキスト ボックス 298"/>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55461</xdr:rowOff>
    </xdr:from>
    <xdr:to>
      <xdr:col>45</xdr:col>
      <xdr:colOff>177800</xdr:colOff>
      <xdr:row>32</xdr:row>
      <xdr:rowOff>108153</xdr:rowOff>
    </xdr:to>
    <xdr:cxnSp macro="">
      <xdr:nvCxnSpPr>
        <xdr:cNvPr id="300" name="直線コネクタ 299"/>
        <xdr:cNvCxnSpPr/>
      </xdr:nvCxnSpPr>
      <xdr:spPr>
        <a:xfrm>
          <a:off x="7861300" y="5541861"/>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2" name="テキスト ボックス 301"/>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55461</xdr:rowOff>
    </xdr:from>
    <xdr:to>
      <xdr:col>41</xdr:col>
      <xdr:colOff>50800</xdr:colOff>
      <xdr:row>33</xdr:row>
      <xdr:rowOff>3035</xdr:rowOff>
    </xdr:to>
    <xdr:cxnSp macro="">
      <xdr:nvCxnSpPr>
        <xdr:cNvPr id="303" name="直線コネクタ 302"/>
        <xdr:cNvCxnSpPr/>
      </xdr:nvCxnSpPr>
      <xdr:spPr>
        <a:xfrm flipV="1">
          <a:off x="6972300" y="5541861"/>
          <a:ext cx="889000" cy="1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5" name="テキスト ボックス 304"/>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39971</xdr:rowOff>
    </xdr:from>
    <xdr:ext cx="534377" cy="259045"/>
    <xdr:sp macro="" textlink="">
      <xdr:nvSpPr>
        <xdr:cNvPr id="307" name="テキスト ボックス 306"/>
        <xdr:cNvSpPr txBox="1"/>
      </xdr:nvSpPr>
      <xdr:spPr>
        <a:xfrm>
          <a:off x="6705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120409</xdr:rowOff>
    </xdr:from>
    <xdr:to>
      <xdr:col>55</xdr:col>
      <xdr:colOff>50800</xdr:colOff>
      <xdr:row>30</xdr:row>
      <xdr:rowOff>50559</xdr:rowOff>
    </xdr:to>
    <xdr:sp macro="" textlink="">
      <xdr:nvSpPr>
        <xdr:cNvPr id="313" name="楕円 312"/>
        <xdr:cNvSpPr/>
      </xdr:nvSpPr>
      <xdr:spPr>
        <a:xfrm>
          <a:off x="10426700" y="50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73436</xdr:rowOff>
    </xdr:from>
    <xdr:ext cx="534377" cy="259045"/>
    <xdr:sp macro="" textlink="">
      <xdr:nvSpPr>
        <xdr:cNvPr id="314" name="補助費等該当値テキスト"/>
        <xdr:cNvSpPr txBox="1"/>
      </xdr:nvSpPr>
      <xdr:spPr>
        <a:xfrm>
          <a:off x="10528300" y="50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65316</xdr:rowOff>
    </xdr:from>
    <xdr:to>
      <xdr:col>50</xdr:col>
      <xdr:colOff>165100</xdr:colOff>
      <xdr:row>32</xdr:row>
      <xdr:rowOff>166916</xdr:rowOff>
    </xdr:to>
    <xdr:sp macro="" textlink="">
      <xdr:nvSpPr>
        <xdr:cNvPr id="315" name="楕円 314"/>
        <xdr:cNvSpPr/>
      </xdr:nvSpPr>
      <xdr:spPr>
        <a:xfrm>
          <a:off x="9588500" y="55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11993</xdr:rowOff>
    </xdr:from>
    <xdr:ext cx="534377" cy="259045"/>
    <xdr:sp macro="" textlink="">
      <xdr:nvSpPr>
        <xdr:cNvPr id="316" name="テキスト ボックス 315"/>
        <xdr:cNvSpPr txBox="1"/>
      </xdr:nvSpPr>
      <xdr:spPr>
        <a:xfrm>
          <a:off x="9372111" y="532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57353</xdr:rowOff>
    </xdr:from>
    <xdr:to>
      <xdr:col>46</xdr:col>
      <xdr:colOff>38100</xdr:colOff>
      <xdr:row>32</xdr:row>
      <xdr:rowOff>158953</xdr:rowOff>
    </xdr:to>
    <xdr:sp macro="" textlink="">
      <xdr:nvSpPr>
        <xdr:cNvPr id="317" name="楕円 316"/>
        <xdr:cNvSpPr/>
      </xdr:nvSpPr>
      <xdr:spPr>
        <a:xfrm>
          <a:off x="8699500" y="55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4030</xdr:rowOff>
    </xdr:from>
    <xdr:ext cx="534377" cy="259045"/>
    <xdr:sp macro="" textlink="">
      <xdr:nvSpPr>
        <xdr:cNvPr id="318" name="テキスト ボックス 317"/>
        <xdr:cNvSpPr txBox="1"/>
      </xdr:nvSpPr>
      <xdr:spPr>
        <a:xfrm>
          <a:off x="8483111" y="531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4661</xdr:rowOff>
    </xdr:from>
    <xdr:to>
      <xdr:col>41</xdr:col>
      <xdr:colOff>101600</xdr:colOff>
      <xdr:row>32</xdr:row>
      <xdr:rowOff>106261</xdr:rowOff>
    </xdr:to>
    <xdr:sp macro="" textlink="">
      <xdr:nvSpPr>
        <xdr:cNvPr id="319" name="楕円 318"/>
        <xdr:cNvSpPr/>
      </xdr:nvSpPr>
      <xdr:spPr>
        <a:xfrm>
          <a:off x="7810500" y="54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122788</xdr:rowOff>
    </xdr:from>
    <xdr:ext cx="534377" cy="259045"/>
    <xdr:sp macro="" textlink="">
      <xdr:nvSpPr>
        <xdr:cNvPr id="320" name="テキスト ボックス 319"/>
        <xdr:cNvSpPr txBox="1"/>
      </xdr:nvSpPr>
      <xdr:spPr>
        <a:xfrm>
          <a:off x="7594111" y="526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123685</xdr:rowOff>
    </xdr:from>
    <xdr:to>
      <xdr:col>36</xdr:col>
      <xdr:colOff>165100</xdr:colOff>
      <xdr:row>33</xdr:row>
      <xdr:rowOff>53835</xdr:rowOff>
    </xdr:to>
    <xdr:sp macro="" textlink="">
      <xdr:nvSpPr>
        <xdr:cNvPr id="321" name="楕円 320"/>
        <xdr:cNvSpPr/>
      </xdr:nvSpPr>
      <xdr:spPr>
        <a:xfrm>
          <a:off x="6921500" y="56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70362</xdr:rowOff>
    </xdr:from>
    <xdr:ext cx="534377" cy="259045"/>
    <xdr:sp macro="" textlink="">
      <xdr:nvSpPr>
        <xdr:cNvPr id="322" name="テキスト ボックス 321"/>
        <xdr:cNvSpPr txBox="1"/>
      </xdr:nvSpPr>
      <xdr:spPr>
        <a:xfrm>
          <a:off x="6705111" y="53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6" name="直線コネクタ 345"/>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7"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8" name="直線コネクタ 347"/>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49"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0" name="直線コネクタ 349"/>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85998</xdr:rowOff>
    </xdr:from>
    <xdr:to>
      <xdr:col>55</xdr:col>
      <xdr:colOff>0</xdr:colOff>
      <xdr:row>56</xdr:row>
      <xdr:rowOff>104057</xdr:rowOff>
    </xdr:to>
    <xdr:cxnSp macro="">
      <xdr:nvCxnSpPr>
        <xdr:cNvPr id="351" name="直線コネクタ 350"/>
        <xdr:cNvCxnSpPr/>
      </xdr:nvCxnSpPr>
      <xdr:spPr>
        <a:xfrm flipV="1">
          <a:off x="9639300" y="9344298"/>
          <a:ext cx="838200" cy="3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2"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3" name="フローチャート: 判断 352"/>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46755</xdr:rowOff>
    </xdr:from>
    <xdr:to>
      <xdr:col>50</xdr:col>
      <xdr:colOff>114300</xdr:colOff>
      <xdr:row>56</xdr:row>
      <xdr:rowOff>104057</xdr:rowOff>
    </xdr:to>
    <xdr:cxnSp macro="">
      <xdr:nvCxnSpPr>
        <xdr:cNvPr id="354" name="直線コネクタ 353"/>
        <xdr:cNvCxnSpPr/>
      </xdr:nvCxnSpPr>
      <xdr:spPr>
        <a:xfrm>
          <a:off x="8750300" y="9476505"/>
          <a:ext cx="88900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5" name="フローチャート: 判断 354"/>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6" name="テキスト ボックス 355"/>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46755</xdr:rowOff>
    </xdr:from>
    <xdr:to>
      <xdr:col>45</xdr:col>
      <xdr:colOff>177800</xdr:colOff>
      <xdr:row>55</xdr:row>
      <xdr:rowOff>152540</xdr:rowOff>
    </xdr:to>
    <xdr:cxnSp macro="">
      <xdr:nvCxnSpPr>
        <xdr:cNvPr id="357" name="直線コネクタ 356"/>
        <xdr:cNvCxnSpPr/>
      </xdr:nvCxnSpPr>
      <xdr:spPr>
        <a:xfrm flipV="1">
          <a:off x="7861300" y="9476505"/>
          <a:ext cx="889000" cy="10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8" name="フローチャート: 判断 357"/>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59" name="テキスト ボックス 358"/>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152540</xdr:rowOff>
    </xdr:from>
    <xdr:to>
      <xdr:col>41</xdr:col>
      <xdr:colOff>50800</xdr:colOff>
      <xdr:row>56</xdr:row>
      <xdr:rowOff>22885</xdr:rowOff>
    </xdr:to>
    <xdr:cxnSp macro="">
      <xdr:nvCxnSpPr>
        <xdr:cNvPr id="360" name="直線コネクタ 359"/>
        <xdr:cNvCxnSpPr/>
      </xdr:nvCxnSpPr>
      <xdr:spPr>
        <a:xfrm flipV="1">
          <a:off x="6972300" y="9582290"/>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1" name="フローチャート: 判断 360"/>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2" name="テキスト ボックス 361"/>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3" name="フローチャート: 判断 362"/>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4" name="テキスト ボックス 363"/>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35198</xdr:rowOff>
    </xdr:from>
    <xdr:to>
      <xdr:col>55</xdr:col>
      <xdr:colOff>50800</xdr:colOff>
      <xdr:row>54</xdr:row>
      <xdr:rowOff>136798</xdr:rowOff>
    </xdr:to>
    <xdr:sp macro="" textlink="">
      <xdr:nvSpPr>
        <xdr:cNvPr id="370" name="楕円 369"/>
        <xdr:cNvSpPr/>
      </xdr:nvSpPr>
      <xdr:spPr>
        <a:xfrm>
          <a:off x="10426700" y="92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58075</xdr:rowOff>
    </xdr:from>
    <xdr:ext cx="534377" cy="259045"/>
    <xdr:sp macro="" textlink="">
      <xdr:nvSpPr>
        <xdr:cNvPr id="371" name="普通建設事業費該当値テキスト"/>
        <xdr:cNvSpPr txBox="1"/>
      </xdr:nvSpPr>
      <xdr:spPr>
        <a:xfrm>
          <a:off x="10528300" y="914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53257</xdr:rowOff>
    </xdr:from>
    <xdr:to>
      <xdr:col>50</xdr:col>
      <xdr:colOff>165100</xdr:colOff>
      <xdr:row>56</xdr:row>
      <xdr:rowOff>154857</xdr:rowOff>
    </xdr:to>
    <xdr:sp macro="" textlink="">
      <xdr:nvSpPr>
        <xdr:cNvPr id="372" name="楕円 371"/>
        <xdr:cNvSpPr/>
      </xdr:nvSpPr>
      <xdr:spPr>
        <a:xfrm>
          <a:off x="9588500" y="96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145984</xdr:rowOff>
    </xdr:from>
    <xdr:ext cx="534377" cy="259045"/>
    <xdr:sp macro="" textlink="">
      <xdr:nvSpPr>
        <xdr:cNvPr id="373" name="テキスト ボックス 372"/>
        <xdr:cNvSpPr txBox="1"/>
      </xdr:nvSpPr>
      <xdr:spPr>
        <a:xfrm>
          <a:off x="9372111" y="974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167405</xdr:rowOff>
    </xdr:from>
    <xdr:to>
      <xdr:col>46</xdr:col>
      <xdr:colOff>38100</xdr:colOff>
      <xdr:row>55</xdr:row>
      <xdr:rowOff>97555</xdr:rowOff>
    </xdr:to>
    <xdr:sp macro="" textlink="">
      <xdr:nvSpPr>
        <xdr:cNvPr id="374" name="楕円 373"/>
        <xdr:cNvSpPr/>
      </xdr:nvSpPr>
      <xdr:spPr>
        <a:xfrm>
          <a:off x="8699500" y="94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88682</xdr:rowOff>
    </xdr:from>
    <xdr:ext cx="534377" cy="259045"/>
    <xdr:sp macro="" textlink="">
      <xdr:nvSpPr>
        <xdr:cNvPr id="375" name="テキスト ボックス 374"/>
        <xdr:cNvSpPr txBox="1"/>
      </xdr:nvSpPr>
      <xdr:spPr>
        <a:xfrm>
          <a:off x="8483111" y="95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101740</xdr:rowOff>
    </xdr:from>
    <xdr:to>
      <xdr:col>41</xdr:col>
      <xdr:colOff>101600</xdr:colOff>
      <xdr:row>56</xdr:row>
      <xdr:rowOff>31890</xdr:rowOff>
    </xdr:to>
    <xdr:sp macro="" textlink="">
      <xdr:nvSpPr>
        <xdr:cNvPr id="376" name="楕円 375"/>
        <xdr:cNvSpPr/>
      </xdr:nvSpPr>
      <xdr:spPr>
        <a:xfrm>
          <a:off x="7810500" y="95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23017</xdr:rowOff>
    </xdr:from>
    <xdr:ext cx="534377" cy="259045"/>
    <xdr:sp macro="" textlink="">
      <xdr:nvSpPr>
        <xdr:cNvPr id="377" name="テキスト ボックス 376"/>
        <xdr:cNvSpPr txBox="1"/>
      </xdr:nvSpPr>
      <xdr:spPr>
        <a:xfrm>
          <a:off x="7594111" y="96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143535</xdr:rowOff>
    </xdr:from>
    <xdr:to>
      <xdr:col>36</xdr:col>
      <xdr:colOff>165100</xdr:colOff>
      <xdr:row>56</xdr:row>
      <xdr:rowOff>73685</xdr:rowOff>
    </xdr:to>
    <xdr:sp macro="" textlink="">
      <xdr:nvSpPr>
        <xdr:cNvPr id="378" name="楕円 377"/>
        <xdr:cNvSpPr/>
      </xdr:nvSpPr>
      <xdr:spPr>
        <a:xfrm>
          <a:off x="6921500" y="9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64812</xdr:rowOff>
    </xdr:from>
    <xdr:ext cx="534377" cy="259045"/>
    <xdr:sp macro="" textlink="">
      <xdr:nvSpPr>
        <xdr:cNvPr id="379" name="テキスト ボックス 378"/>
        <xdr:cNvSpPr txBox="1"/>
      </xdr:nvSpPr>
      <xdr:spPr>
        <a:xfrm>
          <a:off x="6705111" y="96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3" name="直線コネクタ 402"/>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4"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5" name="直線コネクタ 404"/>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6"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7" name="直線コネクタ 406"/>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80797</xdr:rowOff>
    </xdr:from>
    <xdr:to>
      <xdr:col>55</xdr:col>
      <xdr:colOff>0</xdr:colOff>
      <xdr:row>76</xdr:row>
      <xdr:rowOff>144081</xdr:rowOff>
    </xdr:to>
    <xdr:cxnSp macro="">
      <xdr:nvCxnSpPr>
        <xdr:cNvPr id="408" name="直線コネクタ 407"/>
        <xdr:cNvCxnSpPr/>
      </xdr:nvCxnSpPr>
      <xdr:spPr>
        <a:xfrm flipV="1">
          <a:off x="9639300" y="12939547"/>
          <a:ext cx="838200" cy="2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09" name="普通建設事業費 （ うち新規整備　）平均値テキスト"/>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0" name="フローチャート: 判断 409"/>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144081</xdr:rowOff>
    </xdr:from>
    <xdr:to>
      <xdr:col>50</xdr:col>
      <xdr:colOff>114300</xdr:colOff>
      <xdr:row>79</xdr:row>
      <xdr:rowOff>44450</xdr:rowOff>
    </xdr:to>
    <xdr:cxnSp macro="">
      <xdr:nvCxnSpPr>
        <xdr:cNvPr id="411" name="直線コネクタ 410"/>
        <xdr:cNvCxnSpPr/>
      </xdr:nvCxnSpPr>
      <xdr:spPr>
        <a:xfrm flipV="1">
          <a:off x="8750300" y="13174281"/>
          <a:ext cx="889000" cy="4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2" name="フローチャート: 判断 411"/>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64851</xdr:rowOff>
    </xdr:from>
    <xdr:ext cx="469744" cy="259045"/>
    <xdr:sp macro="" textlink="">
      <xdr:nvSpPr>
        <xdr:cNvPr id="413" name="テキスト ボックス 412"/>
        <xdr:cNvSpPr txBox="1"/>
      </xdr:nvSpPr>
      <xdr:spPr>
        <a:xfrm>
          <a:off x="9404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136195</xdr:rowOff>
    </xdr:from>
    <xdr:to>
      <xdr:col>45</xdr:col>
      <xdr:colOff>177800</xdr:colOff>
      <xdr:row>79</xdr:row>
      <xdr:rowOff>44450</xdr:rowOff>
    </xdr:to>
    <xdr:cxnSp macro="">
      <xdr:nvCxnSpPr>
        <xdr:cNvPr id="414" name="直線コネクタ 413"/>
        <xdr:cNvCxnSpPr/>
      </xdr:nvCxnSpPr>
      <xdr:spPr>
        <a:xfrm>
          <a:off x="7861300" y="13166395"/>
          <a:ext cx="889000" cy="4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5" name="フローチャート: 判断 414"/>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6" name="テキスト ボックス 415"/>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7" name="フローチャート: 判断 416"/>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18" name="テキスト ボックス 417"/>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29997</xdr:rowOff>
    </xdr:from>
    <xdr:to>
      <xdr:col>55</xdr:col>
      <xdr:colOff>50800</xdr:colOff>
      <xdr:row>75</xdr:row>
      <xdr:rowOff>131597</xdr:rowOff>
    </xdr:to>
    <xdr:sp macro="" textlink="">
      <xdr:nvSpPr>
        <xdr:cNvPr id="424" name="楕円 423"/>
        <xdr:cNvSpPr/>
      </xdr:nvSpPr>
      <xdr:spPr>
        <a:xfrm>
          <a:off x="10426700" y="128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52874</xdr:rowOff>
    </xdr:from>
    <xdr:ext cx="534377" cy="259045"/>
    <xdr:sp macro="" textlink="">
      <xdr:nvSpPr>
        <xdr:cNvPr id="425" name="普通建設事業費 （ うち新規整備　）該当値テキスト"/>
        <xdr:cNvSpPr txBox="1"/>
      </xdr:nvSpPr>
      <xdr:spPr>
        <a:xfrm>
          <a:off x="10528300" y="127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93281</xdr:rowOff>
    </xdr:from>
    <xdr:to>
      <xdr:col>50</xdr:col>
      <xdr:colOff>165100</xdr:colOff>
      <xdr:row>77</xdr:row>
      <xdr:rowOff>23431</xdr:rowOff>
    </xdr:to>
    <xdr:sp macro="" textlink="">
      <xdr:nvSpPr>
        <xdr:cNvPr id="426" name="楕円 425"/>
        <xdr:cNvSpPr/>
      </xdr:nvSpPr>
      <xdr:spPr>
        <a:xfrm>
          <a:off x="9588500" y="131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39958</xdr:rowOff>
    </xdr:from>
    <xdr:ext cx="534377" cy="259045"/>
    <xdr:sp macro="" textlink="">
      <xdr:nvSpPr>
        <xdr:cNvPr id="427" name="テキスト ボックス 426"/>
        <xdr:cNvSpPr txBox="1"/>
      </xdr:nvSpPr>
      <xdr:spPr>
        <a:xfrm>
          <a:off x="9372111" y="1289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85395</xdr:rowOff>
    </xdr:from>
    <xdr:to>
      <xdr:col>41</xdr:col>
      <xdr:colOff>101600</xdr:colOff>
      <xdr:row>77</xdr:row>
      <xdr:rowOff>15545</xdr:rowOff>
    </xdr:to>
    <xdr:sp macro="" textlink="">
      <xdr:nvSpPr>
        <xdr:cNvPr id="430" name="楕円 429"/>
        <xdr:cNvSpPr/>
      </xdr:nvSpPr>
      <xdr:spPr>
        <a:xfrm>
          <a:off x="7810500" y="131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6672</xdr:rowOff>
    </xdr:from>
    <xdr:ext cx="534377" cy="259045"/>
    <xdr:sp macro="" textlink="">
      <xdr:nvSpPr>
        <xdr:cNvPr id="431" name="テキスト ボックス 430"/>
        <xdr:cNvSpPr txBox="1"/>
      </xdr:nvSpPr>
      <xdr:spPr>
        <a:xfrm>
          <a:off x="7594111" y="132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3" name="直線コネクタ 452"/>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4"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5" name="直線コネクタ 454"/>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6"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7" name="直線コネクタ 456"/>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132865</xdr:rowOff>
    </xdr:from>
    <xdr:to>
      <xdr:col>55</xdr:col>
      <xdr:colOff>0</xdr:colOff>
      <xdr:row>97</xdr:row>
      <xdr:rowOff>127974</xdr:rowOff>
    </xdr:to>
    <xdr:cxnSp macro="">
      <xdr:nvCxnSpPr>
        <xdr:cNvPr id="458" name="直線コネクタ 457"/>
        <xdr:cNvCxnSpPr/>
      </xdr:nvCxnSpPr>
      <xdr:spPr>
        <a:xfrm flipV="1">
          <a:off x="9639300" y="16592065"/>
          <a:ext cx="838200" cy="16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59"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0" name="フローチャート: 判断 459"/>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54432</xdr:rowOff>
    </xdr:from>
    <xdr:to>
      <xdr:col>50</xdr:col>
      <xdr:colOff>114300</xdr:colOff>
      <xdr:row>97</xdr:row>
      <xdr:rowOff>127974</xdr:rowOff>
    </xdr:to>
    <xdr:cxnSp macro="">
      <xdr:nvCxnSpPr>
        <xdr:cNvPr id="461" name="直線コネクタ 460"/>
        <xdr:cNvCxnSpPr/>
      </xdr:nvCxnSpPr>
      <xdr:spPr>
        <a:xfrm>
          <a:off x="8750300" y="16170732"/>
          <a:ext cx="889000" cy="5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2" name="フローチャート: 判断 461"/>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3" name="テキスト ボックス 462"/>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54432</xdr:rowOff>
    </xdr:from>
    <xdr:to>
      <xdr:col>45</xdr:col>
      <xdr:colOff>177800</xdr:colOff>
      <xdr:row>97</xdr:row>
      <xdr:rowOff>42568</xdr:rowOff>
    </xdr:to>
    <xdr:cxnSp macro="">
      <xdr:nvCxnSpPr>
        <xdr:cNvPr id="464" name="直線コネクタ 463"/>
        <xdr:cNvCxnSpPr/>
      </xdr:nvCxnSpPr>
      <xdr:spPr>
        <a:xfrm flipV="1">
          <a:off x="7861300" y="16170732"/>
          <a:ext cx="889000" cy="50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5" name="フローチャート: 判断 464"/>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6" name="テキスト ボックス 465"/>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7" name="フローチャート: 判断 466"/>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68" name="テキスト ボックス 467"/>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82065</xdr:rowOff>
    </xdr:from>
    <xdr:to>
      <xdr:col>55</xdr:col>
      <xdr:colOff>50800</xdr:colOff>
      <xdr:row>97</xdr:row>
      <xdr:rowOff>12215</xdr:rowOff>
    </xdr:to>
    <xdr:sp macro="" textlink="">
      <xdr:nvSpPr>
        <xdr:cNvPr id="474" name="楕円 473"/>
        <xdr:cNvSpPr/>
      </xdr:nvSpPr>
      <xdr:spPr>
        <a:xfrm>
          <a:off x="10426700" y="165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60492</xdr:rowOff>
    </xdr:from>
    <xdr:ext cx="534377" cy="259045"/>
    <xdr:sp macro="" textlink="">
      <xdr:nvSpPr>
        <xdr:cNvPr id="475" name="普通建設事業費 （ うち更新整備　）該当値テキスト"/>
        <xdr:cNvSpPr txBox="1"/>
      </xdr:nvSpPr>
      <xdr:spPr>
        <a:xfrm>
          <a:off x="10528300" y="165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77174</xdr:rowOff>
    </xdr:from>
    <xdr:to>
      <xdr:col>50</xdr:col>
      <xdr:colOff>165100</xdr:colOff>
      <xdr:row>98</xdr:row>
      <xdr:rowOff>7324</xdr:rowOff>
    </xdr:to>
    <xdr:sp macro="" textlink="">
      <xdr:nvSpPr>
        <xdr:cNvPr id="476" name="楕円 475"/>
        <xdr:cNvSpPr/>
      </xdr:nvSpPr>
      <xdr:spPr>
        <a:xfrm>
          <a:off x="9588500" y="167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169901</xdr:rowOff>
    </xdr:from>
    <xdr:ext cx="469744" cy="259045"/>
    <xdr:sp macro="" textlink="">
      <xdr:nvSpPr>
        <xdr:cNvPr id="477" name="テキスト ボックス 476"/>
        <xdr:cNvSpPr txBox="1"/>
      </xdr:nvSpPr>
      <xdr:spPr>
        <a:xfrm>
          <a:off x="9404428" y="1680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3632</xdr:rowOff>
    </xdr:from>
    <xdr:to>
      <xdr:col>46</xdr:col>
      <xdr:colOff>38100</xdr:colOff>
      <xdr:row>94</xdr:row>
      <xdr:rowOff>105232</xdr:rowOff>
    </xdr:to>
    <xdr:sp macro="" textlink="">
      <xdr:nvSpPr>
        <xdr:cNvPr id="478" name="楕円 477"/>
        <xdr:cNvSpPr/>
      </xdr:nvSpPr>
      <xdr:spPr>
        <a:xfrm>
          <a:off x="8699500" y="161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121759</xdr:rowOff>
    </xdr:from>
    <xdr:ext cx="534377" cy="259045"/>
    <xdr:sp macro="" textlink="">
      <xdr:nvSpPr>
        <xdr:cNvPr id="479" name="テキスト ボックス 478"/>
        <xdr:cNvSpPr txBox="1"/>
      </xdr:nvSpPr>
      <xdr:spPr>
        <a:xfrm>
          <a:off x="8483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163218</xdr:rowOff>
    </xdr:from>
    <xdr:to>
      <xdr:col>41</xdr:col>
      <xdr:colOff>101600</xdr:colOff>
      <xdr:row>97</xdr:row>
      <xdr:rowOff>93368</xdr:rowOff>
    </xdr:to>
    <xdr:sp macro="" textlink="">
      <xdr:nvSpPr>
        <xdr:cNvPr id="480" name="楕円 479"/>
        <xdr:cNvSpPr/>
      </xdr:nvSpPr>
      <xdr:spPr>
        <a:xfrm>
          <a:off x="7810500" y="166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84495</xdr:rowOff>
    </xdr:from>
    <xdr:ext cx="534377" cy="259045"/>
    <xdr:sp macro="" textlink="">
      <xdr:nvSpPr>
        <xdr:cNvPr id="481" name="テキスト ボックス 480"/>
        <xdr:cNvSpPr txBox="1"/>
      </xdr:nvSpPr>
      <xdr:spPr>
        <a:xfrm>
          <a:off x="7594111" y="167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3" name="直線コネクタ 502"/>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6"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7" name="直線コネクタ 506"/>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8" name="直線コネクタ 50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09"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0" name="フローチャート: 判断 509"/>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1" name="直線コネクタ 51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2" name="フローチャート: 判断 511"/>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3" name="テキスト ボックス 512"/>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4" name="直線コネクタ 51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5" name="フローチャート: 判断 514"/>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6" name="テキスト ボックス 515"/>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7" name="直線コネクタ 51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18" name="フローチャート: 判断 517"/>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19" name="テキスト ボックス 518"/>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0" name="フローチャート: 判断 519"/>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1" name="テキスト ボックス 520"/>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7" name="楕円 52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9" name="楕円 52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0" name="テキスト ボックス 52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1" name="楕円 53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2" name="テキスト ボックス 53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8" name="直線コネクタ 607"/>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09"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0" name="直線コネクタ 609"/>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1"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2" name="直線コネクタ 611"/>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24417</xdr:rowOff>
    </xdr:from>
    <xdr:to>
      <xdr:col>85</xdr:col>
      <xdr:colOff>127000</xdr:colOff>
      <xdr:row>77</xdr:row>
      <xdr:rowOff>60193</xdr:rowOff>
    </xdr:to>
    <xdr:cxnSp macro="">
      <xdr:nvCxnSpPr>
        <xdr:cNvPr id="613" name="直線コネクタ 612"/>
        <xdr:cNvCxnSpPr/>
      </xdr:nvCxnSpPr>
      <xdr:spPr>
        <a:xfrm>
          <a:off x="15481300" y="13226067"/>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4"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5" name="フローチャート: 判断 614"/>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24417</xdr:rowOff>
    </xdr:from>
    <xdr:to>
      <xdr:col>81</xdr:col>
      <xdr:colOff>50800</xdr:colOff>
      <xdr:row>77</xdr:row>
      <xdr:rowOff>51780</xdr:rowOff>
    </xdr:to>
    <xdr:cxnSp macro="">
      <xdr:nvCxnSpPr>
        <xdr:cNvPr id="616" name="直線コネクタ 615"/>
        <xdr:cNvCxnSpPr/>
      </xdr:nvCxnSpPr>
      <xdr:spPr>
        <a:xfrm flipV="1">
          <a:off x="14592300" y="13226067"/>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7" name="フローチャート: 判断 616"/>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18" name="テキスト ボックス 617"/>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9353</xdr:rowOff>
    </xdr:from>
    <xdr:to>
      <xdr:col>76</xdr:col>
      <xdr:colOff>114300</xdr:colOff>
      <xdr:row>77</xdr:row>
      <xdr:rowOff>51780</xdr:rowOff>
    </xdr:to>
    <xdr:cxnSp macro="">
      <xdr:nvCxnSpPr>
        <xdr:cNvPr id="619" name="直線コネクタ 618"/>
        <xdr:cNvCxnSpPr/>
      </xdr:nvCxnSpPr>
      <xdr:spPr>
        <a:xfrm>
          <a:off x="13703300" y="13211003"/>
          <a:ext cx="8890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0" name="フローチャート: 判断 619"/>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1" name="テキスト ボックス 620"/>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142878</xdr:rowOff>
    </xdr:from>
    <xdr:to>
      <xdr:col>71</xdr:col>
      <xdr:colOff>177800</xdr:colOff>
      <xdr:row>77</xdr:row>
      <xdr:rowOff>9353</xdr:rowOff>
    </xdr:to>
    <xdr:cxnSp macro="">
      <xdr:nvCxnSpPr>
        <xdr:cNvPr id="622" name="直線コネクタ 621"/>
        <xdr:cNvCxnSpPr/>
      </xdr:nvCxnSpPr>
      <xdr:spPr>
        <a:xfrm>
          <a:off x="12814300" y="13173078"/>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3" name="フローチャート: 判断 622"/>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4" name="テキスト ボックス 623"/>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5" name="フローチャート: 判断 624"/>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6" name="テキスト ボックス 625"/>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9393</xdr:rowOff>
    </xdr:from>
    <xdr:to>
      <xdr:col>85</xdr:col>
      <xdr:colOff>177800</xdr:colOff>
      <xdr:row>77</xdr:row>
      <xdr:rowOff>110993</xdr:rowOff>
    </xdr:to>
    <xdr:sp macro="" textlink="">
      <xdr:nvSpPr>
        <xdr:cNvPr id="632" name="楕円 631"/>
        <xdr:cNvSpPr/>
      </xdr:nvSpPr>
      <xdr:spPr>
        <a:xfrm>
          <a:off x="16268700" y="132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32270</xdr:rowOff>
    </xdr:from>
    <xdr:ext cx="534377" cy="259045"/>
    <xdr:sp macro="" textlink="">
      <xdr:nvSpPr>
        <xdr:cNvPr id="633" name="公債費該当値テキスト"/>
        <xdr:cNvSpPr txBox="1"/>
      </xdr:nvSpPr>
      <xdr:spPr>
        <a:xfrm>
          <a:off x="16370300" y="130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145067</xdr:rowOff>
    </xdr:from>
    <xdr:to>
      <xdr:col>81</xdr:col>
      <xdr:colOff>101600</xdr:colOff>
      <xdr:row>77</xdr:row>
      <xdr:rowOff>75217</xdr:rowOff>
    </xdr:to>
    <xdr:sp macro="" textlink="">
      <xdr:nvSpPr>
        <xdr:cNvPr id="634" name="楕円 633"/>
        <xdr:cNvSpPr/>
      </xdr:nvSpPr>
      <xdr:spPr>
        <a:xfrm>
          <a:off x="15430500" y="131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91744</xdr:rowOff>
    </xdr:from>
    <xdr:ext cx="534377" cy="259045"/>
    <xdr:sp macro="" textlink="">
      <xdr:nvSpPr>
        <xdr:cNvPr id="635" name="テキスト ボックス 634"/>
        <xdr:cNvSpPr txBox="1"/>
      </xdr:nvSpPr>
      <xdr:spPr>
        <a:xfrm>
          <a:off x="15214111" y="129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980</xdr:rowOff>
    </xdr:from>
    <xdr:to>
      <xdr:col>76</xdr:col>
      <xdr:colOff>165100</xdr:colOff>
      <xdr:row>77</xdr:row>
      <xdr:rowOff>102580</xdr:rowOff>
    </xdr:to>
    <xdr:sp macro="" textlink="">
      <xdr:nvSpPr>
        <xdr:cNvPr id="636" name="楕円 635"/>
        <xdr:cNvSpPr/>
      </xdr:nvSpPr>
      <xdr:spPr>
        <a:xfrm>
          <a:off x="14541500" y="132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119107</xdr:rowOff>
    </xdr:from>
    <xdr:ext cx="534377" cy="259045"/>
    <xdr:sp macro="" textlink="">
      <xdr:nvSpPr>
        <xdr:cNvPr id="637" name="テキスト ボックス 636"/>
        <xdr:cNvSpPr txBox="1"/>
      </xdr:nvSpPr>
      <xdr:spPr>
        <a:xfrm>
          <a:off x="14325111" y="129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130003</xdr:rowOff>
    </xdr:from>
    <xdr:to>
      <xdr:col>72</xdr:col>
      <xdr:colOff>38100</xdr:colOff>
      <xdr:row>77</xdr:row>
      <xdr:rowOff>60153</xdr:rowOff>
    </xdr:to>
    <xdr:sp macro="" textlink="">
      <xdr:nvSpPr>
        <xdr:cNvPr id="638" name="楕円 637"/>
        <xdr:cNvSpPr/>
      </xdr:nvSpPr>
      <xdr:spPr>
        <a:xfrm>
          <a:off x="13652500" y="131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76679</xdr:rowOff>
    </xdr:from>
    <xdr:ext cx="534377" cy="259045"/>
    <xdr:sp macro="" textlink="">
      <xdr:nvSpPr>
        <xdr:cNvPr id="639" name="テキスト ボックス 638"/>
        <xdr:cNvSpPr txBox="1"/>
      </xdr:nvSpPr>
      <xdr:spPr>
        <a:xfrm>
          <a:off x="13436111" y="12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92078</xdr:rowOff>
    </xdr:from>
    <xdr:to>
      <xdr:col>67</xdr:col>
      <xdr:colOff>101600</xdr:colOff>
      <xdr:row>77</xdr:row>
      <xdr:rowOff>22228</xdr:rowOff>
    </xdr:to>
    <xdr:sp macro="" textlink="">
      <xdr:nvSpPr>
        <xdr:cNvPr id="640" name="楕円 639"/>
        <xdr:cNvSpPr/>
      </xdr:nvSpPr>
      <xdr:spPr>
        <a:xfrm>
          <a:off x="12763500" y="131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38754</xdr:rowOff>
    </xdr:from>
    <xdr:ext cx="534377" cy="259045"/>
    <xdr:sp macro="" textlink="">
      <xdr:nvSpPr>
        <xdr:cNvPr id="641" name="テキスト ボックス 640"/>
        <xdr:cNvSpPr txBox="1"/>
      </xdr:nvSpPr>
      <xdr:spPr>
        <a:xfrm>
          <a:off x="12547111" y="128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7" name="直線コネクタ 666"/>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8"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69" name="直線コネクタ 668"/>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0"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1" name="直線コネクタ 670"/>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159164</xdr:rowOff>
    </xdr:from>
    <xdr:to>
      <xdr:col>85</xdr:col>
      <xdr:colOff>127000</xdr:colOff>
      <xdr:row>98</xdr:row>
      <xdr:rowOff>129249</xdr:rowOff>
    </xdr:to>
    <xdr:cxnSp macro="">
      <xdr:nvCxnSpPr>
        <xdr:cNvPr id="672" name="直線コネクタ 671"/>
        <xdr:cNvCxnSpPr/>
      </xdr:nvCxnSpPr>
      <xdr:spPr>
        <a:xfrm flipV="1">
          <a:off x="15481300" y="16789814"/>
          <a:ext cx="838200" cy="14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3"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4" name="フローチャート: 判断 673"/>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96952</xdr:rowOff>
    </xdr:from>
    <xdr:to>
      <xdr:col>81</xdr:col>
      <xdr:colOff>50800</xdr:colOff>
      <xdr:row>98</xdr:row>
      <xdr:rowOff>129249</xdr:rowOff>
    </xdr:to>
    <xdr:cxnSp macro="">
      <xdr:nvCxnSpPr>
        <xdr:cNvPr id="675" name="直線コネクタ 674"/>
        <xdr:cNvCxnSpPr/>
      </xdr:nvCxnSpPr>
      <xdr:spPr>
        <a:xfrm>
          <a:off x="14592300" y="16041802"/>
          <a:ext cx="889000" cy="88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6" name="フローチャート: 判断 675"/>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7" name="テキスト ボックス 676"/>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96952</xdr:rowOff>
    </xdr:from>
    <xdr:to>
      <xdr:col>76</xdr:col>
      <xdr:colOff>114300</xdr:colOff>
      <xdr:row>98</xdr:row>
      <xdr:rowOff>842</xdr:rowOff>
    </xdr:to>
    <xdr:cxnSp macro="">
      <xdr:nvCxnSpPr>
        <xdr:cNvPr id="678" name="直線コネクタ 677"/>
        <xdr:cNvCxnSpPr/>
      </xdr:nvCxnSpPr>
      <xdr:spPr>
        <a:xfrm flipV="1">
          <a:off x="13703300" y="16041802"/>
          <a:ext cx="889000" cy="76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79" name="フローチャート: 判断 678"/>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61448</xdr:rowOff>
    </xdr:from>
    <xdr:ext cx="469744" cy="259045"/>
    <xdr:sp macro="" textlink="">
      <xdr:nvSpPr>
        <xdr:cNvPr id="680" name="テキスト ボックス 679"/>
        <xdr:cNvSpPr txBox="1"/>
      </xdr:nvSpPr>
      <xdr:spPr>
        <a:xfrm>
          <a:off x="14357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xdr:rowOff>
    </xdr:from>
    <xdr:to>
      <xdr:col>71</xdr:col>
      <xdr:colOff>177800</xdr:colOff>
      <xdr:row>99</xdr:row>
      <xdr:rowOff>51298</xdr:rowOff>
    </xdr:to>
    <xdr:cxnSp macro="">
      <xdr:nvCxnSpPr>
        <xdr:cNvPr id="681" name="直線コネクタ 680"/>
        <xdr:cNvCxnSpPr/>
      </xdr:nvCxnSpPr>
      <xdr:spPr>
        <a:xfrm flipV="1">
          <a:off x="12814300" y="16802942"/>
          <a:ext cx="889000" cy="2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2" name="フローチャート: 判断 681"/>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3" name="テキスト ボックス 682"/>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4" name="フローチャート: 判断 683"/>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5" name="テキスト ボックス 684"/>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108364</xdr:rowOff>
    </xdr:from>
    <xdr:to>
      <xdr:col>85</xdr:col>
      <xdr:colOff>177800</xdr:colOff>
      <xdr:row>98</xdr:row>
      <xdr:rowOff>38514</xdr:rowOff>
    </xdr:to>
    <xdr:sp macro="" textlink="">
      <xdr:nvSpPr>
        <xdr:cNvPr id="691" name="楕円 690"/>
        <xdr:cNvSpPr/>
      </xdr:nvSpPr>
      <xdr:spPr>
        <a:xfrm>
          <a:off x="16268700" y="167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86791</xdr:rowOff>
    </xdr:from>
    <xdr:ext cx="469744" cy="259045"/>
    <xdr:sp macro="" textlink="">
      <xdr:nvSpPr>
        <xdr:cNvPr id="692" name="積立金該当値テキスト"/>
        <xdr:cNvSpPr txBox="1"/>
      </xdr:nvSpPr>
      <xdr:spPr>
        <a:xfrm>
          <a:off x="16370300" y="167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78449</xdr:rowOff>
    </xdr:from>
    <xdr:to>
      <xdr:col>81</xdr:col>
      <xdr:colOff>101600</xdr:colOff>
      <xdr:row>99</xdr:row>
      <xdr:rowOff>8599</xdr:rowOff>
    </xdr:to>
    <xdr:sp macro="" textlink="">
      <xdr:nvSpPr>
        <xdr:cNvPr id="693" name="楕円 692"/>
        <xdr:cNvSpPr/>
      </xdr:nvSpPr>
      <xdr:spPr>
        <a:xfrm>
          <a:off x="15430500" y="168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171176</xdr:rowOff>
    </xdr:from>
    <xdr:ext cx="469744" cy="259045"/>
    <xdr:sp macro="" textlink="">
      <xdr:nvSpPr>
        <xdr:cNvPr id="694" name="テキスト ボックス 693"/>
        <xdr:cNvSpPr txBox="1"/>
      </xdr:nvSpPr>
      <xdr:spPr>
        <a:xfrm>
          <a:off x="15246428" y="169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46152</xdr:rowOff>
    </xdr:from>
    <xdr:to>
      <xdr:col>76</xdr:col>
      <xdr:colOff>165100</xdr:colOff>
      <xdr:row>93</xdr:row>
      <xdr:rowOff>147752</xdr:rowOff>
    </xdr:to>
    <xdr:sp macro="" textlink="">
      <xdr:nvSpPr>
        <xdr:cNvPr id="695" name="楕円 694"/>
        <xdr:cNvSpPr/>
      </xdr:nvSpPr>
      <xdr:spPr>
        <a:xfrm>
          <a:off x="14541500" y="15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164279</xdr:rowOff>
    </xdr:from>
    <xdr:ext cx="534377" cy="259045"/>
    <xdr:sp macro="" textlink="">
      <xdr:nvSpPr>
        <xdr:cNvPr id="696" name="テキスト ボックス 695"/>
        <xdr:cNvSpPr txBox="1"/>
      </xdr:nvSpPr>
      <xdr:spPr>
        <a:xfrm>
          <a:off x="14325111" y="157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121492</xdr:rowOff>
    </xdr:from>
    <xdr:to>
      <xdr:col>72</xdr:col>
      <xdr:colOff>38100</xdr:colOff>
      <xdr:row>98</xdr:row>
      <xdr:rowOff>51642</xdr:rowOff>
    </xdr:to>
    <xdr:sp macro="" textlink="">
      <xdr:nvSpPr>
        <xdr:cNvPr id="697" name="楕円 696"/>
        <xdr:cNvSpPr/>
      </xdr:nvSpPr>
      <xdr:spPr>
        <a:xfrm>
          <a:off x="13652500" y="167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42769</xdr:rowOff>
    </xdr:from>
    <xdr:ext cx="469744" cy="259045"/>
    <xdr:sp macro="" textlink="">
      <xdr:nvSpPr>
        <xdr:cNvPr id="698" name="テキスト ボックス 697"/>
        <xdr:cNvSpPr txBox="1"/>
      </xdr:nvSpPr>
      <xdr:spPr>
        <a:xfrm>
          <a:off x="13468428" y="1684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498</xdr:rowOff>
    </xdr:from>
    <xdr:to>
      <xdr:col>67</xdr:col>
      <xdr:colOff>101600</xdr:colOff>
      <xdr:row>99</xdr:row>
      <xdr:rowOff>102098</xdr:rowOff>
    </xdr:to>
    <xdr:sp macro="" textlink="">
      <xdr:nvSpPr>
        <xdr:cNvPr id="699" name="楕円 698"/>
        <xdr:cNvSpPr/>
      </xdr:nvSpPr>
      <xdr:spPr>
        <a:xfrm>
          <a:off x="12763500" y="16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93225</xdr:rowOff>
    </xdr:from>
    <xdr:ext cx="469744" cy="259045"/>
    <xdr:sp macro="" textlink="">
      <xdr:nvSpPr>
        <xdr:cNvPr id="700" name="テキスト ボックス 699"/>
        <xdr:cNvSpPr txBox="1"/>
      </xdr:nvSpPr>
      <xdr:spPr>
        <a:xfrm>
          <a:off x="12579428" y="1706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4" name="直線コネクタ 723"/>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7"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8" name="直線コネクタ 727"/>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0"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1" name="フローチャート: 判断 730"/>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3" name="フローチャート: 判断 732"/>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4" name="テキスト ボックス 733"/>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6" name="フローチャート: 判断 735"/>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7" name="テキスト ボックス 736"/>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39" name="フローチャート: 判断 73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0" name="テキスト ボックス 739"/>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1" name="フローチャート: 判断 740"/>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2" name="テキスト ボックス 741"/>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79" name="直線コネクタ 778"/>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2"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3" name="直線コネクタ 782"/>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135403</xdr:rowOff>
    </xdr:from>
    <xdr:to>
      <xdr:col>116</xdr:col>
      <xdr:colOff>63500</xdr:colOff>
      <xdr:row>58</xdr:row>
      <xdr:rowOff>135494</xdr:rowOff>
    </xdr:to>
    <xdr:cxnSp macro="">
      <xdr:nvCxnSpPr>
        <xdr:cNvPr id="784" name="直線コネクタ 783"/>
        <xdr:cNvCxnSpPr/>
      </xdr:nvCxnSpPr>
      <xdr:spPr>
        <a:xfrm flipV="1">
          <a:off x="21323300" y="1007950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5"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6" name="フローチャート: 判断 785"/>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134259</xdr:rowOff>
    </xdr:from>
    <xdr:to>
      <xdr:col>111</xdr:col>
      <xdr:colOff>177800</xdr:colOff>
      <xdr:row>58</xdr:row>
      <xdr:rowOff>135494</xdr:rowOff>
    </xdr:to>
    <xdr:cxnSp macro="">
      <xdr:nvCxnSpPr>
        <xdr:cNvPr id="787" name="直線コネクタ 786"/>
        <xdr:cNvCxnSpPr/>
      </xdr:nvCxnSpPr>
      <xdr:spPr>
        <a:xfrm>
          <a:off x="20434300" y="1007835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8" name="フローチャート: 判断 787"/>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89" name="テキスト ボックス 788"/>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132522</xdr:rowOff>
    </xdr:from>
    <xdr:to>
      <xdr:col>107</xdr:col>
      <xdr:colOff>50800</xdr:colOff>
      <xdr:row>58</xdr:row>
      <xdr:rowOff>134259</xdr:rowOff>
    </xdr:to>
    <xdr:cxnSp macro="">
      <xdr:nvCxnSpPr>
        <xdr:cNvPr id="790" name="直線コネクタ 789"/>
        <xdr:cNvCxnSpPr/>
      </xdr:nvCxnSpPr>
      <xdr:spPr>
        <a:xfrm>
          <a:off x="19545300" y="1007662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1" name="フローチャート: 判断 790"/>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2" name="テキスト ボックス 791"/>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132522</xdr:rowOff>
    </xdr:from>
    <xdr:to>
      <xdr:col>102</xdr:col>
      <xdr:colOff>114300</xdr:colOff>
      <xdr:row>58</xdr:row>
      <xdr:rowOff>133253</xdr:rowOff>
    </xdr:to>
    <xdr:cxnSp macro="">
      <xdr:nvCxnSpPr>
        <xdr:cNvPr id="793" name="直線コネクタ 792"/>
        <xdr:cNvCxnSpPr/>
      </xdr:nvCxnSpPr>
      <xdr:spPr>
        <a:xfrm flipV="1">
          <a:off x="18656300" y="1007662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4" name="フローチャート: 判断 793"/>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5" name="テキスト ボックス 794"/>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6" name="フローチャート: 判断 795"/>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7" name="テキスト ボックス 796"/>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84603</xdr:rowOff>
    </xdr:from>
    <xdr:to>
      <xdr:col>116</xdr:col>
      <xdr:colOff>114300</xdr:colOff>
      <xdr:row>59</xdr:row>
      <xdr:rowOff>14753</xdr:rowOff>
    </xdr:to>
    <xdr:sp macro="" textlink="">
      <xdr:nvSpPr>
        <xdr:cNvPr id="803" name="楕円 802"/>
        <xdr:cNvSpPr/>
      </xdr:nvSpPr>
      <xdr:spPr>
        <a:xfrm>
          <a:off x="221107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170980</xdr:rowOff>
    </xdr:from>
    <xdr:ext cx="313932" cy="259045"/>
    <xdr:sp macro="" textlink="">
      <xdr:nvSpPr>
        <xdr:cNvPr id="804" name="貸付金該当値テキスト"/>
        <xdr:cNvSpPr txBox="1"/>
      </xdr:nvSpPr>
      <xdr:spPr>
        <a:xfrm>
          <a:off x="22212300" y="9943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84694</xdr:rowOff>
    </xdr:from>
    <xdr:to>
      <xdr:col>112</xdr:col>
      <xdr:colOff>38100</xdr:colOff>
      <xdr:row>59</xdr:row>
      <xdr:rowOff>14844</xdr:rowOff>
    </xdr:to>
    <xdr:sp macro="" textlink="">
      <xdr:nvSpPr>
        <xdr:cNvPr id="805" name="楕円 804"/>
        <xdr:cNvSpPr/>
      </xdr:nvSpPr>
      <xdr:spPr>
        <a:xfrm>
          <a:off x="21272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5971</xdr:rowOff>
    </xdr:from>
    <xdr:ext cx="313932" cy="259045"/>
    <xdr:sp macro="" textlink="">
      <xdr:nvSpPr>
        <xdr:cNvPr id="806" name="テキスト ボックス 805"/>
        <xdr:cNvSpPr txBox="1"/>
      </xdr:nvSpPr>
      <xdr:spPr>
        <a:xfrm>
          <a:off x="21166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83459</xdr:rowOff>
    </xdr:from>
    <xdr:to>
      <xdr:col>107</xdr:col>
      <xdr:colOff>101600</xdr:colOff>
      <xdr:row>59</xdr:row>
      <xdr:rowOff>13609</xdr:rowOff>
    </xdr:to>
    <xdr:sp macro="" textlink="">
      <xdr:nvSpPr>
        <xdr:cNvPr id="807" name="楕円 806"/>
        <xdr:cNvSpPr/>
      </xdr:nvSpPr>
      <xdr:spPr>
        <a:xfrm>
          <a:off x="20383500" y="10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4736</xdr:rowOff>
    </xdr:from>
    <xdr:ext cx="378565" cy="259045"/>
    <xdr:sp macro="" textlink="">
      <xdr:nvSpPr>
        <xdr:cNvPr id="808" name="テキスト ボックス 807"/>
        <xdr:cNvSpPr txBox="1"/>
      </xdr:nvSpPr>
      <xdr:spPr>
        <a:xfrm>
          <a:off x="20245017" y="1012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81722</xdr:rowOff>
    </xdr:from>
    <xdr:to>
      <xdr:col>102</xdr:col>
      <xdr:colOff>165100</xdr:colOff>
      <xdr:row>59</xdr:row>
      <xdr:rowOff>11872</xdr:rowOff>
    </xdr:to>
    <xdr:sp macro="" textlink="">
      <xdr:nvSpPr>
        <xdr:cNvPr id="809" name="楕円 808"/>
        <xdr:cNvSpPr/>
      </xdr:nvSpPr>
      <xdr:spPr>
        <a:xfrm>
          <a:off x="19494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2999</xdr:rowOff>
    </xdr:from>
    <xdr:ext cx="378565" cy="259045"/>
    <xdr:sp macro="" textlink="">
      <xdr:nvSpPr>
        <xdr:cNvPr id="810" name="テキスト ボックス 809"/>
        <xdr:cNvSpPr txBox="1"/>
      </xdr:nvSpPr>
      <xdr:spPr>
        <a:xfrm>
          <a:off x="19356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82453</xdr:rowOff>
    </xdr:from>
    <xdr:to>
      <xdr:col>98</xdr:col>
      <xdr:colOff>38100</xdr:colOff>
      <xdr:row>59</xdr:row>
      <xdr:rowOff>12603</xdr:rowOff>
    </xdr:to>
    <xdr:sp macro="" textlink="">
      <xdr:nvSpPr>
        <xdr:cNvPr id="811" name="楕円 810"/>
        <xdr:cNvSpPr/>
      </xdr:nvSpPr>
      <xdr:spPr>
        <a:xfrm>
          <a:off x="18605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3730</xdr:rowOff>
    </xdr:from>
    <xdr:ext cx="378565" cy="259045"/>
    <xdr:sp macro="" textlink="">
      <xdr:nvSpPr>
        <xdr:cNvPr id="812" name="テキスト ボックス 811"/>
        <xdr:cNvSpPr txBox="1"/>
      </xdr:nvSpPr>
      <xdr:spPr>
        <a:xfrm>
          <a:off x="18467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5" name="直線コネクタ 834"/>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6"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7" name="直線コネクタ 836"/>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8"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39" name="直線コネクタ 838"/>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65497</xdr:rowOff>
    </xdr:from>
    <xdr:to>
      <xdr:col>116</xdr:col>
      <xdr:colOff>63500</xdr:colOff>
      <xdr:row>76</xdr:row>
      <xdr:rowOff>35001</xdr:rowOff>
    </xdr:to>
    <xdr:cxnSp macro="">
      <xdr:nvCxnSpPr>
        <xdr:cNvPr id="840" name="直線コネクタ 839"/>
        <xdr:cNvCxnSpPr/>
      </xdr:nvCxnSpPr>
      <xdr:spPr>
        <a:xfrm>
          <a:off x="21323300" y="12581347"/>
          <a:ext cx="838200" cy="48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1"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2" name="フローチャート: 判断 841"/>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65497</xdr:rowOff>
    </xdr:from>
    <xdr:to>
      <xdr:col>111</xdr:col>
      <xdr:colOff>177800</xdr:colOff>
      <xdr:row>73</xdr:row>
      <xdr:rowOff>87076</xdr:rowOff>
    </xdr:to>
    <xdr:cxnSp macro="">
      <xdr:nvCxnSpPr>
        <xdr:cNvPr id="843" name="直線コネクタ 842"/>
        <xdr:cNvCxnSpPr/>
      </xdr:nvCxnSpPr>
      <xdr:spPr>
        <a:xfrm flipV="1">
          <a:off x="20434300" y="12581347"/>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4" name="フローチャート: 判断 843"/>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5" name="テキスト ボックス 844"/>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87076</xdr:rowOff>
    </xdr:from>
    <xdr:to>
      <xdr:col>107</xdr:col>
      <xdr:colOff>50800</xdr:colOff>
      <xdr:row>73</xdr:row>
      <xdr:rowOff>110576</xdr:rowOff>
    </xdr:to>
    <xdr:cxnSp macro="">
      <xdr:nvCxnSpPr>
        <xdr:cNvPr id="846" name="直線コネクタ 845"/>
        <xdr:cNvCxnSpPr/>
      </xdr:nvCxnSpPr>
      <xdr:spPr>
        <a:xfrm flipV="1">
          <a:off x="19545300" y="1260292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7" name="フローチャート: 判断 846"/>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48" name="テキスト ボックス 847"/>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110576</xdr:rowOff>
    </xdr:from>
    <xdr:to>
      <xdr:col>102</xdr:col>
      <xdr:colOff>114300</xdr:colOff>
      <xdr:row>74</xdr:row>
      <xdr:rowOff>36785</xdr:rowOff>
    </xdr:to>
    <xdr:cxnSp macro="">
      <xdr:nvCxnSpPr>
        <xdr:cNvPr id="849" name="直線コネクタ 848"/>
        <xdr:cNvCxnSpPr/>
      </xdr:nvCxnSpPr>
      <xdr:spPr>
        <a:xfrm flipV="1">
          <a:off x="18656300" y="12626426"/>
          <a:ext cx="889000" cy="9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0" name="フローチャート: 判断 849"/>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1" name="テキスト ボックス 850"/>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2" name="フローチャート: 判断 851"/>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3" name="テキスト ボックス 852"/>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155651</xdr:rowOff>
    </xdr:from>
    <xdr:to>
      <xdr:col>116</xdr:col>
      <xdr:colOff>114300</xdr:colOff>
      <xdr:row>76</xdr:row>
      <xdr:rowOff>85801</xdr:rowOff>
    </xdr:to>
    <xdr:sp macro="" textlink="">
      <xdr:nvSpPr>
        <xdr:cNvPr id="859" name="楕円 858"/>
        <xdr:cNvSpPr/>
      </xdr:nvSpPr>
      <xdr:spPr>
        <a:xfrm>
          <a:off x="221107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134078</xdr:rowOff>
    </xdr:from>
    <xdr:ext cx="534377" cy="259045"/>
    <xdr:sp macro="" textlink="">
      <xdr:nvSpPr>
        <xdr:cNvPr id="860" name="繰出金該当値テキスト"/>
        <xdr:cNvSpPr txBox="1"/>
      </xdr:nvSpPr>
      <xdr:spPr>
        <a:xfrm>
          <a:off x="22212300" y="12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14697</xdr:rowOff>
    </xdr:from>
    <xdr:to>
      <xdr:col>112</xdr:col>
      <xdr:colOff>38100</xdr:colOff>
      <xdr:row>73</xdr:row>
      <xdr:rowOff>116297</xdr:rowOff>
    </xdr:to>
    <xdr:sp macro="" textlink="">
      <xdr:nvSpPr>
        <xdr:cNvPr id="861" name="楕円 860"/>
        <xdr:cNvSpPr/>
      </xdr:nvSpPr>
      <xdr:spPr>
        <a:xfrm>
          <a:off x="21272500" y="125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132824</xdr:rowOff>
    </xdr:from>
    <xdr:ext cx="534377" cy="259045"/>
    <xdr:sp macro="" textlink="">
      <xdr:nvSpPr>
        <xdr:cNvPr id="862" name="テキスト ボックス 861"/>
        <xdr:cNvSpPr txBox="1"/>
      </xdr:nvSpPr>
      <xdr:spPr>
        <a:xfrm>
          <a:off x="21056111" y="123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36276</xdr:rowOff>
    </xdr:from>
    <xdr:to>
      <xdr:col>107</xdr:col>
      <xdr:colOff>101600</xdr:colOff>
      <xdr:row>73</xdr:row>
      <xdr:rowOff>137876</xdr:rowOff>
    </xdr:to>
    <xdr:sp macro="" textlink="">
      <xdr:nvSpPr>
        <xdr:cNvPr id="863" name="楕円 862"/>
        <xdr:cNvSpPr/>
      </xdr:nvSpPr>
      <xdr:spPr>
        <a:xfrm>
          <a:off x="20383500" y="125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154403</xdr:rowOff>
    </xdr:from>
    <xdr:ext cx="534377" cy="259045"/>
    <xdr:sp macro="" textlink="">
      <xdr:nvSpPr>
        <xdr:cNvPr id="864" name="テキスト ボックス 863"/>
        <xdr:cNvSpPr txBox="1"/>
      </xdr:nvSpPr>
      <xdr:spPr>
        <a:xfrm>
          <a:off x="20167111" y="123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59776</xdr:rowOff>
    </xdr:from>
    <xdr:to>
      <xdr:col>102</xdr:col>
      <xdr:colOff>165100</xdr:colOff>
      <xdr:row>73</xdr:row>
      <xdr:rowOff>161376</xdr:rowOff>
    </xdr:to>
    <xdr:sp macro="" textlink="">
      <xdr:nvSpPr>
        <xdr:cNvPr id="865" name="楕円 864"/>
        <xdr:cNvSpPr/>
      </xdr:nvSpPr>
      <xdr:spPr>
        <a:xfrm>
          <a:off x="19494500" y="125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6453</xdr:rowOff>
    </xdr:from>
    <xdr:ext cx="534377" cy="259045"/>
    <xdr:sp macro="" textlink="">
      <xdr:nvSpPr>
        <xdr:cNvPr id="866" name="テキスト ボックス 865"/>
        <xdr:cNvSpPr txBox="1"/>
      </xdr:nvSpPr>
      <xdr:spPr>
        <a:xfrm>
          <a:off x="19278111" y="12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157435</xdr:rowOff>
    </xdr:from>
    <xdr:to>
      <xdr:col>98</xdr:col>
      <xdr:colOff>38100</xdr:colOff>
      <xdr:row>74</xdr:row>
      <xdr:rowOff>87585</xdr:rowOff>
    </xdr:to>
    <xdr:sp macro="" textlink="">
      <xdr:nvSpPr>
        <xdr:cNvPr id="867" name="楕円 866"/>
        <xdr:cNvSpPr/>
      </xdr:nvSpPr>
      <xdr:spPr>
        <a:xfrm>
          <a:off x="18605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104112</xdr:rowOff>
    </xdr:from>
    <xdr:ext cx="534377" cy="259045"/>
    <xdr:sp macro="" textlink="">
      <xdr:nvSpPr>
        <xdr:cNvPr id="868" name="テキスト ボックス 867"/>
        <xdr:cNvSpPr txBox="1"/>
      </xdr:nvSpPr>
      <xdr:spPr>
        <a:xfrm>
          <a:off x="18389111" y="124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333,164</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26,922</a:t>
          </a:r>
          <a:r>
            <a:rPr kumimoji="1" lang="ja-JP" altLang="en-US" sz="1300">
              <a:latin typeface="ＭＳ Ｐゴシック" panose="020B0600070205080204" pitchFamily="50" charset="-128"/>
              <a:ea typeface="ＭＳ Ｐゴシック" panose="020B0600070205080204" pitchFamily="50" charset="-128"/>
            </a:rPr>
            <a:t>円の増となった。主な構成項目の一つである人件費は、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数の適正管理を推進するため、退職者の補充を最小限に抑えることで合併以降職員数の削減を推進していることから、前年度数値、類似団体平均、全国平均、埼玉県平均のいずれの数値よりも低くなったが、消費税率の引き上げに対する臨時的措置として臨時福祉給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済対策分）の給付や、保育施設等の運営に係る教育・保育サービスに要する費用に対しての給付を行ったことによる扶助費の増、市内全小・中学校に設置した空調設備の賃借料や、東日本大震災において発生した液状化対策に係る事業費の増による物件費の増等が合ったことから、全体として増加してしまっ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今後は、学校給食センター及びごみ処理施設の建設、並びに（仮称）本多静六記念　市民の森・緑の公園の整備といった大規模改修が控えていることに加え、少子高齢化の影響などで扶助費が膨らむことも見込まれ、より一層、事業の必要性の検証や見直しを徹底するなど、事業費の減少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154,116
151,480
82.41
52,872,198
51,345,847
1,340,537
30,464,493
45,928,129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60234</xdr:rowOff>
    </xdr:from>
    <xdr:to>
      <xdr:col>24</xdr:col>
      <xdr:colOff>63500</xdr:colOff>
      <xdr:row>34</xdr:row>
      <xdr:rowOff>84183</xdr:rowOff>
    </xdr:to>
    <xdr:cxnSp macro="">
      <xdr:nvCxnSpPr>
        <xdr:cNvPr id="63" name="直線コネクタ 62"/>
        <xdr:cNvCxnSpPr/>
      </xdr:nvCxnSpPr>
      <xdr:spPr>
        <a:xfrm>
          <a:off x="3797300" y="5889534"/>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60234</xdr:rowOff>
    </xdr:from>
    <xdr:to>
      <xdr:col>19</xdr:col>
      <xdr:colOff>177800</xdr:colOff>
      <xdr:row>34</xdr:row>
      <xdr:rowOff>73297</xdr:rowOff>
    </xdr:to>
    <xdr:cxnSp macro="">
      <xdr:nvCxnSpPr>
        <xdr:cNvPr id="66" name="直線コネクタ 65"/>
        <xdr:cNvCxnSpPr/>
      </xdr:nvCxnSpPr>
      <xdr:spPr>
        <a:xfrm flipV="1">
          <a:off x="2908300" y="5889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34108</xdr:rowOff>
    </xdr:from>
    <xdr:to>
      <xdr:col>15</xdr:col>
      <xdr:colOff>50800</xdr:colOff>
      <xdr:row>34</xdr:row>
      <xdr:rowOff>73297</xdr:rowOff>
    </xdr:to>
    <xdr:cxnSp macro="">
      <xdr:nvCxnSpPr>
        <xdr:cNvPr id="69" name="直線コネクタ 68"/>
        <xdr:cNvCxnSpPr/>
      </xdr:nvCxnSpPr>
      <xdr:spPr>
        <a:xfrm>
          <a:off x="2019300" y="586340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40096</xdr:rowOff>
    </xdr:from>
    <xdr:to>
      <xdr:col>10</xdr:col>
      <xdr:colOff>114300</xdr:colOff>
      <xdr:row>34</xdr:row>
      <xdr:rowOff>34108</xdr:rowOff>
    </xdr:to>
    <xdr:cxnSp macro="">
      <xdr:nvCxnSpPr>
        <xdr:cNvPr id="72" name="直線コネクタ 71"/>
        <xdr:cNvCxnSpPr/>
      </xdr:nvCxnSpPr>
      <xdr:spPr>
        <a:xfrm>
          <a:off x="1130300" y="5697946"/>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33383</xdr:rowOff>
    </xdr:from>
    <xdr:to>
      <xdr:col>24</xdr:col>
      <xdr:colOff>114300</xdr:colOff>
      <xdr:row>34</xdr:row>
      <xdr:rowOff>134983</xdr:rowOff>
    </xdr:to>
    <xdr:sp macro="" textlink="">
      <xdr:nvSpPr>
        <xdr:cNvPr id="82" name="楕円 81"/>
        <xdr:cNvSpPr/>
      </xdr:nvSpPr>
      <xdr:spPr>
        <a:xfrm>
          <a:off x="45847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56260</xdr:rowOff>
    </xdr:from>
    <xdr:ext cx="469744" cy="259045"/>
    <xdr:sp macro="" textlink="">
      <xdr:nvSpPr>
        <xdr:cNvPr id="83" name="議会費該当値テキスト"/>
        <xdr:cNvSpPr txBox="1"/>
      </xdr:nvSpPr>
      <xdr:spPr>
        <a:xfrm>
          <a:off x="4686300" y="571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9434</xdr:rowOff>
    </xdr:from>
    <xdr:to>
      <xdr:col>20</xdr:col>
      <xdr:colOff>38100</xdr:colOff>
      <xdr:row>34</xdr:row>
      <xdr:rowOff>111034</xdr:rowOff>
    </xdr:to>
    <xdr:sp macro="" textlink="">
      <xdr:nvSpPr>
        <xdr:cNvPr id="84" name="楕円 83"/>
        <xdr:cNvSpPr/>
      </xdr:nvSpPr>
      <xdr:spPr>
        <a:xfrm>
          <a:off x="3746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127561</xdr:rowOff>
    </xdr:from>
    <xdr:ext cx="469744" cy="259045"/>
    <xdr:sp macro="" textlink="">
      <xdr:nvSpPr>
        <xdr:cNvPr id="85" name="テキスト ボックス 84"/>
        <xdr:cNvSpPr txBox="1"/>
      </xdr:nvSpPr>
      <xdr:spPr>
        <a:xfrm>
          <a:off x="3562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22497</xdr:rowOff>
    </xdr:from>
    <xdr:to>
      <xdr:col>15</xdr:col>
      <xdr:colOff>101600</xdr:colOff>
      <xdr:row>34</xdr:row>
      <xdr:rowOff>124097</xdr:rowOff>
    </xdr:to>
    <xdr:sp macro="" textlink="">
      <xdr:nvSpPr>
        <xdr:cNvPr id="86" name="楕円 85"/>
        <xdr:cNvSpPr/>
      </xdr:nvSpPr>
      <xdr:spPr>
        <a:xfrm>
          <a:off x="2857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140624</xdr:rowOff>
    </xdr:from>
    <xdr:ext cx="469744" cy="259045"/>
    <xdr:sp macro="" textlink="">
      <xdr:nvSpPr>
        <xdr:cNvPr id="87" name="テキスト ボックス 86"/>
        <xdr:cNvSpPr txBox="1"/>
      </xdr:nvSpPr>
      <xdr:spPr>
        <a:xfrm>
          <a:off x="2673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154758</xdr:rowOff>
    </xdr:from>
    <xdr:to>
      <xdr:col>10</xdr:col>
      <xdr:colOff>165100</xdr:colOff>
      <xdr:row>34</xdr:row>
      <xdr:rowOff>84908</xdr:rowOff>
    </xdr:to>
    <xdr:sp macro="" textlink="">
      <xdr:nvSpPr>
        <xdr:cNvPr id="88" name="楕円 87"/>
        <xdr:cNvSpPr/>
      </xdr:nvSpPr>
      <xdr:spPr>
        <a:xfrm>
          <a:off x="1968500" y="58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101435</xdr:rowOff>
    </xdr:from>
    <xdr:ext cx="469744" cy="259045"/>
    <xdr:sp macro="" textlink="">
      <xdr:nvSpPr>
        <xdr:cNvPr id="89" name="テキスト ボックス 88"/>
        <xdr:cNvSpPr txBox="1"/>
      </xdr:nvSpPr>
      <xdr:spPr>
        <a:xfrm>
          <a:off x="1784428" y="558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160746</xdr:rowOff>
    </xdr:from>
    <xdr:to>
      <xdr:col>6</xdr:col>
      <xdr:colOff>38100</xdr:colOff>
      <xdr:row>33</xdr:row>
      <xdr:rowOff>90896</xdr:rowOff>
    </xdr:to>
    <xdr:sp macro="" textlink="">
      <xdr:nvSpPr>
        <xdr:cNvPr id="90" name="楕円 89"/>
        <xdr:cNvSpPr/>
      </xdr:nvSpPr>
      <xdr:spPr>
        <a:xfrm>
          <a:off x="1079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107423</xdr:rowOff>
    </xdr:from>
    <xdr:ext cx="469744" cy="259045"/>
    <xdr:sp macro="" textlink="">
      <xdr:nvSpPr>
        <xdr:cNvPr id="91" name="テキスト ボックス 90"/>
        <xdr:cNvSpPr txBox="1"/>
      </xdr:nvSpPr>
      <xdr:spPr>
        <a:xfrm>
          <a:off x="895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147244</xdr:rowOff>
    </xdr:from>
    <xdr:to>
      <xdr:col>24</xdr:col>
      <xdr:colOff>63500</xdr:colOff>
      <xdr:row>58</xdr:row>
      <xdr:rowOff>3835</xdr:rowOff>
    </xdr:to>
    <xdr:cxnSp macro="">
      <xdr:nvCxnSpPr>
        <xdr:cNvPr id="121" name="直線コネクタ 120"/>
        <xdr:cNvCxnSpPr/>
      </xdr:nvCxnSpPr>
      <xdr:spPr>
        <a:xfrm flipV="1">
          <a:off x="3797300" y="9919894"/>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32772</xdr:rowOff>
    </xdr:from>
    <xdr:to>
      <xdr:col>19</xdr:col>
      <xdr:colOff>177800</xdr:colOff>
      <xdr:row>58</xdr:row>
      <xdr:rowOff>3835</xdr:rowOff>
    </xdr:to>
    <xdr:cxnSp macro="">
      <xdr:nvCxnSpPr>
        <xdr:cNvPr id="124" name="直線コネクタ 123"/>
        <xdr:cNvCxnSpPr/>
      </xdr:nvCxnSpPr>
      <xdr:spPr>
        <a:xfrm>
          <a:off x="2908300" y="9805422"/>
          <a:ext cx="889000" cy="1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32772</xdr:rowOff>
    </xdr:from>
    <xdr:to>
      <xdr:col>15</xdr:col>
      <xdr:colOff>50800</xdr:colOff>
      <xdr:row>57</xdr:row>
      <xdr:rowOff>78474</xdr:rowOff>
    </xdr:to>
    <xdr:cxnSp macro="">
      <xdr:nvCxnSpPr>
        <xdr:cNvPr id="127" name="直線コネクタ 126"/>
        <xdr:cNvCxnSpPr/>
      </xdr:nvCxnSpPr>
      <xdr:spPr>
        <a:xfrm flipV="1">
          <a:off x="2019300" y="9805422"/>
          <a:ext cx="889000" cy="4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78474</xdr:rowOff>
    </xdr:from>
    <xdr:to>
      <xdr:col>10</xdr:col>
      <xdr:colOff>114300</xdr:colOff>
      <xdr:row>57</xdr:row>
      <xdr:rowOff>118345</xdr:rowOff>
    </xdr:to>
    <xdr:cxnSp macro="">
      <xdr:nvCxnSpPr>
        <xdr:cNvPr id="130" name="直線コネクタ 129"/>
        <xdr:cNvCxnSpPr/>
      </xdr:nvCxnSpPr>
      <xdr:spPr>
        <a:xfrm flipV="1">
          <a:off x="1130300" y="9851124"/>
          <a:ext cx="889000" cy="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96444</xdr:rowOff>
    </xdr:from>
    <xdr:to>
      <xdr:col>24</xdr:col>
      <xdr:colOff>114300</xdr:colOff>
      <xdr:row>58</xdr:row>
      <xdr:rowOff>26594</xdr:rowOff>
    </xdr:to>
    <xdr:sp macro="" textlink="">
      <xdr:nvSpPr>
        <xdr:cNvPr id="140" name="楕円 139"/>
        <xdr:cNvSpPr/>
      </xdr:nvSpPr>
      <xdr:spPr>
        <a:xfrm>
          <a:off x="4584700" y="9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74871</xdr:rowOff>
    </xdr:from>
    <xdr:ext cx="534377" cy="259045"/>
    <xdr:sp macro="" textlink="">
      <xdr:nvSpPr>
        <xdr:cNvPr id="141" name="総務費該当値テキスト"/>
        <xdr:cNvSpPr txBox="1"/>
      </xdr:nvSpPr>
      <xdr:spPr>
        <a:xfrm>
          <a:off x="4686300" y="98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124485</xdr:rowOff>
    </xdr:from>
    <xdr:to>
      <xdr:col>20</xdr:col>
      <xdr:colOff>38100</xdr:colOff>
      <xdr:row>58</xdr:row>
      <xdr:rowOff>54635</xdr:rowOff>
    </xdr:to>
    <xdr:sp macro="" textlink="">
      <xdr:nvSpPr>
        <xdr:cNvPr id="142" name="楕円 141"/>
        <xdr:cNvSpPr/>
      </xdr:nvSpPr>
      <xdr:spPr>
        <a:xfrm>
          <a:off x="3746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45762</xdr:rowOff>
    </xdr:from>
    <xdr:ext cx="534377" cy="259045"/>
    <xdr:sp macro="" textlink="">
      <xdr:nvSpPr>
        <xdr:cNvPr id="143" name="テキスト ボックス 142"/>
        <xdr:cNvSpPr txBox="1"/>
      </xdr:nvSpPr>
      <xdr:spPr>
        <a:xfrm>
          <a:off x="3530111" y="99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153422</xdr:rowOff>
    </xdr:from>
    <xdr:to>
      <xdr:col>15</xdr:col>
      <xdr:colOff>101600</xdr:colOff>
      <xdr:row>57</xdr:row>
      <xdr:rowOff>83572</xdr:rowOff>
    </xdr:to>
    <xdr:sp macro="" textlink="">
      <xdr:nvSpPr>
        <xdr:cNvPr id="144" name="楕円 143"/>
        <xdr:cNvSpPr/>
      </xdr:nvSpPr>
      <xdr:spPr>
        <a:xfrm>
          <a:off x="2857500" y="97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100099</xdr:rowOff>
    </xdr:from>
    <xdr:ext cx="534377" cy="259045"/>
    <xdr:sp macro="" textlink="">
      <xdr:nvSpPr>
        <xdr:cNvPr id="145" name="テキスト ボックス 144"/>
        <xdr:cNvSpPr txBox="1"/>
      </xdr:nvSpPr>
      <xdr:spPr>
        <a:xfrm>
          <a:off x="2641111" y="9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27674</xdr:rowOff>
    </xdr:from>
    <xdr:to>
      <xdr:col>10</xdr:col>
      <xdr:colOff>165100</xdr:colOff>
      <xdr:row>57</xdr:row>
      <xdr:rowOff>129274</xdr:rowOff>
    </xdr:to>
    <xdr:sp macro="" textlink="">
      <xdr:nvSpPr>
        <xdr:cNvPr id="146" name="楕円 145"/>
        <xdr:cNvSpPr/>
      </xdr:nvSpPr>
      <xdr:spPr>
        <a:xfrm>
          <a:off x="1968500" y="98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120401</xdr:rowOff>
    </xdr:from>
    <xdr:ext cx="534377" cy="259045"/>
    <xdr:sp macro="" textlink="">
      <xdr:nvSpPr>
        <xdr:cNvPr id="147" name="テキスト ボックス 146"/>
        <xdr:cNvSpPr txBox="1"/>
      </xdr:nvSpPr>
      <xdr:spPr>
        <a:xfrm>
          <a:off x="1752111" y="98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67545</xdr:rowOff>
    </xdr:from>
    <xdr:to>
      <xdr:col>6</xdr:col>
      <xdr:colOff>38100</xdr:colOff>
      <xdr:row>57</xdr:row>
      <xdr:rowOff>169145</xdr:rowOff>
    </xdr:to>
    <xdr:sp macro="" textlink="">
      <xdr:nvSpPr>
        <xdr:cNvPr id="148" name="楕円 147"/>
        <xdr:cNvSpPr/>
      </xdr:nvSpPr>
      <xdr:spPr>
        <a:xfrm>
          <a:off x="1079500" y="98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160272</xdr:rowOff>
    </xdr:from>
    <xdr:ext cx="534377" cy="259045"/>
    <xdr:sp macro="" textlink="">
      <xdr:nvSpPr>
        <xdr:cNvPr id="149" name="テキスト ボックス 148"/>
        <xdr:cNvSpPr txBox="1"/>
      </xdr:nvSpPr>
      <xdr:spPr>
        <a:xfrm>
          <a:off x="863111" y="99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60038</xdr:rowOff>
    </xdr:from>
    <xdr:to>
      <xdr:col>24</xdr:col>
      <xdr:colOff>63500</xdr:colOff>
      <xdr:row>77</xdr:row>
      <xdr:rowOff>85468</xdr:rowOff>
    </xdr:to>
    <xdr:cxnSp macro="">
      <xdr:nvCxnSpPr>
        <xdr:cNvPr id="181" name="直線コネクタ 180"/>
        <xdr:cNvCxnSpPr/>
      </xdr:nvCxnSpPr>
      <xdr:spPr>
        <a:xfrm flipV="1">
          <a:off x="3797300" y="13261688"/>
          <a:ext cx="8382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85468</xdr:rowOff>
    </xdr:from>
    <xdr:to>
      <xdr:col>19</xdr:col>
      <xdr:colOff>177800</xdr:colOff>
      <xdr:row>77</xdr:row>
      <xdr:rowOff>112757</xdr:rowOff>
    </xdr:to>
    <xdr:cxnSp macro="">
      <xdr:nvCxnSpPr>
        <xdr:cNvPr id="184" name="直線コネクタ 183"/>
        <xdr:cNvCxnSpPr/>
      </xdr:nvCxnSpPr>
      <xdr:spPr>
        <a:xfrm flipV="1">
          <a:off x="2908300" y="13287118"/>
          <a:ext cx="8890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112757</xdr:rowOff>
    </xdr:from>
    <xdr:to>
      <xdr:col>15</xdr:col>
      <xdr:colOff>50800</xdr:colOff>
      <xdr:row>78</xdr:row>
      <xdr:rowOff>8821</xdr:rowOff>
    </xdr:to>
    <xdr:cxnSp macro="">
      <xdr:nvCxnSpPr>
        <xdr:cNvPr id="187" name="直線コネクタ 186"/>
        <xdr:cNvCxnSpPr/>
      </xdr:nvCxnSpPr>
      <xdr:spPr>
        <a:xfrm flipV="1">
          <a:off x="2019300" y="1331440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8821</xdr:rowOff>
    </xdr:from>
    <xdr:to>
      <xdr:col>10</xdr:col>
      <xdr:colOff>114300</xdr:colOff>
      <xdr:row>78</xdr:row>
      <xdr:rowOff>80590</xdr:rowOff>
    </xdr:to>
    <xdr:cxnSp macro="">
      <xdr:nvCxnSpPr>
        <xdr:cNvPr id="190" name="直線コネクタ 189"/>
        <xdr:cNvCxnSpPr/>
      </xdr:nvCxnSpPr>
      <xdr:spPr>
        <a:xfrm flipV="1">
          <a:off x="1130300" y="13381921"/>
          <a:ext cx="889000" cy="7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9238</xdr:rowOff>
    </xdr:from>
    <xdr:to>
      <xdr:col>24</xdr:col>
      <xdr:colOff>114300</xdr:colOff>
      <xdr:row>77</xdr:row>
      <xdr:rowOff>110838</xdr:rowOff>
    </xdr:to>
    <xdr:sp macro="" textlink="">
      <xdr:nvSpPr>
        <xdr:cNvPr id="200" name="楕円 199"/>
        <xdr:cNvSpPr/>
      </xdr:nvSpPr>
      <xdr:spPr>
        <a:xfrm>
          <a:off x="4584700" y="132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159115</xdr:rowOff>
    </xdr:from>
    <xdr:ext cx="599010" cy="259045"/>
    <xdr:sp macro="" textlink="">
      <xdr:nvSpPr>
        <xdr:cNvPr id="201" name="民生費該当値テキスト"/>
        <xdr:cNvSpPr txBox="1"/>
      </xdr:nvSpPr>
      <xdr:spPr>
        <a:xfrm>
          <a:off x="4686300" y="1318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34668</xdr:rowOff>
    </xdr:from>
    <xdr:to>
      <xdr:col>20</xdr:col>
      <xdr:colOff>38100</xdr:colOff>
      <xdr:row>77</xdr:row>
      <xdr:rowOff>136268</xdr:rowOff>
    </xdr:to>
    <xdr:sp macro="" textlink="">
      <xdr:nvSpPr>
        <xdr:cNvPr id="202" name="楕円 201"/>
        <xdr:cNvSpPr/>
      </xdr:nvSpPr>
      <xdr:spPr>
        <a:xfrm>
          <a:off x="3746500" y="132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127395</xdr:rowOff>
    </xdr:from>
    <xdr:ext cx="599010" cy="259045"/>
    <xdr:sp macro="" textlink="">
      <xdr:nvSpPr>
        <xdr:cNvPr id="203" name="テキスト ボックス 202"/>
        <xdr:cNvSpPr txBox="1"/>
      </xdr:nvSpPr>
      <xdr:spPr>
        <a:xfrm>
          <a:off x="3497795" y="1332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61957</xdr:rowOff>
    </xdr:from>
    <xdr:to>
      <xdr:col>15</xdr:col>
      <xdr:colOff>101600</xdr:colOff>
      <xdr:row>77</xdr:row>
      <xdr:rowOff>163557</xdr:rowOff>
    </xdr:to>
    <xdr:sp macro="" textlink="">
      <xdr:nvSpPr>
        <xdr:cNvPr id="204" name="楕円 203"/>
        <xdr:cNvSpPr/>
      </xdr:nvSpPr>
      <xdr:spPr>
        <a:xfrm>
          <a:off x="2857500" y="132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154684</xdr:rowOff>
    </xdr:from>
    <xdr:ext cx="599010" cy="259045"/>
    <xdr:sp macro="" textlink="">
      <xdr:nvSpPr>
        <xdr:cNvPr id="205" name="テキスト ボックス 204"/>
        <xdr:cNvSpPr txBox="1"/>
      </xdr:nvSpPr>
      <xdr:spPr>
        <a:xfrm>
          <a:off x="2608795" y="133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129471</xdr:rowOff>
    </xdr:from>
    <xdr:to>
      <xdr:col>10</xdr:col>
      <xdr:colOff>165100</xdr:colOff>
      <xdr:row>78</xdr:row>
      <xdr:rowOff>59621</xdr:rowOff>
    </xdr:to>
    <xdr:sp macro="" textlink="">
      <xdr:nvSpPr>
        <xdr:cNvPr id="206" name="楕円 205"/>
        <xdr:cNvSpPr/>
      </xdr:nvSpPr>
      <xdr:spPr>
        <a:xfrm>
          <a:off x="1968500" y="133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50748</xdr:rowOff>
    </xdr:from>
    <xdr:ext cx="599010" cy="259045"/>
    <xdr:sp macro="" textlink="">
      <xdr:nvSpPr>
        <xdr:cNvPr id="207" name="テキスト ボックス 206"/>
        <xdr:cNvSpPr txBox="1"/>
      </xdr:nvSpPr>
      <xdr:spPr>
        <a:xfrm>
          <a:off x="1719795" y="134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29790</xdr:rowOff>
    </xdr:from>
    <xdr:to>
      <xdr:col>6</xdr:col>
      <xdr:colOff>38100</xdr:colOff>
      <xdr:row>78</xdr:row>
      <xdr:rowOff>131390</xdr:rowOff>
    </xdr:to>
    <xdr:sp macro="" textlink="">
      <xdr:nvSpPr>
        <xdr:cNvPr id="208" name="楕円 207"/>
        <xdr:cNvSpPr/>
      </xdr:nvSpPr>
      <xdr:spPr>
        <a:xfrm>
          <a:off x="1079500" y="134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122517</xdr:rowOff>
    </xdr:from>
    <xdr:ext cx="599010" cy="259045"/>
    <xdr:sp macro="" textlink="">
      <xdr:nvSpPr>
        <xdr:cNvPr id="209" name="テキスト ボックス 208"/>
        <xdr:cNvSpPr txBox="1"/>
      </xdr:nvSpPr>
      <xdr:spPr>
        <a:xfrm>
          <a:off x="830795" y="1349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146166</xdr:rowOff>
    </xdr:from>
    <xdr:to>
      <xdr:col>24</xdr:col>
      <xdr:colOff>63500</xdr:colOff>
      <xdr:row>96</xdr:row>
      <xdr:rowOff>130654</xdr:rowOff>
    </xdr:to>
    <xdr:cxnSp macro="">
      <xdr:nvCxnSpPr>
        <xdr:cNvPr id="241" name="直線コネクタ 240"/>
        <xdr:cNvCxnSpPr/>
      </xdr:nvCxnSpPr>
      <xdr:spPr>
        <a:xfrm flipV="1">
          <a:off x="3797300" y="16433916"/>
          <a:ext cx="8382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11357</xdr:rowOff>
    </xdr:from>
    <xdr:to>
      <xdr:col>19</xdr:col>
      <xdr:colOff>177800</xdr:colOff>
      <xdr:row>96</xdr:row>
      <xdr:rowOff>130654</xdr:rowOff>
    </xdr:to>
    <xdr:cxnSp macro="">
      <xdr:nvCxnSpPr>
        <xdr:cNvPr id="244" name="直線コネクタ 243"/>
        <xdr:cNvCxnSpPr/>
      </xdr:nvCxnSpPr>
      <xdr:spPr>
        <a:xfrm>
          <a:off x="2908300" y="16470557"/>
          <a:ext cx="889000" cy="1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11357</xdr:rowOff>
    </xdr:from>
    <xdr:to>
      <xdr:col>15</xdr:col>
      <xdr:colOff>50800</xdr:colOff>
      <xdr:row>96</xdr:row>
      <xdr:rowOff>92053</xdr:rowOff>
    </xdr:to>
    <xdr:cxnSp macro="">
      <xdr:nvCxnSpPr>
        <xdr:cNvPr id="247" name="直線コネクタ 246"/>
        <xdr:cNvCxnSpPr/>
      </xdr:nvCxnSpPr>
      <xdr:spPr>
        <a:xfrm flipV="1">
          <a:off x="2019300" y="16470557"/>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92053</xdr:rowOff>
    </xdr:from>
    <xdr:to>
      <xdr:col>10</xdr:col>
      <xdr:colOff>114300</xdr:colOff>
      <xdr:row>96</xdr:row>
      <xdr:rowOff>137185</xdr:rowOff>
    </xdr:to>
    <xdr:cxnSp macro="">
      <xdr:nvCxnSpPr>
        <xdr:cNvPr id="250" name="直線コネクタ 249"/>
        <xdr:cNvCxnSpPr/>
      </xdr:nvCxnSpPr>
      <xdr:spPr>
        <a:xfrm flipV="1">
          <a:off x="1130300" y="1655125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95366</xdr:rowOff>
    </xdr:from>
    <xdr:to>
      <xdr:col>24</xdr:col>
      <xdr:colOff>114300</xdr:colOff>
      <xdr:row>96</xdr:row>
      <xdr:rowOff>25516</xdr:rowOff>
    </xdr:to>
    <xdr:sp macro="" textlink="">
      <xdr:nvSpPr>
        <xdr:cNvPr id="260" name="楕円 259"/>
        <xdr:cNvSpPr/>
      </xdr:nvSpPr>
      <xdr:spPr>
        <a:xfrm>
          <a:off x="4584700" y="163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73793</xdr:rowOff>
    </xdr:from>
    <xdr:ext cx="534377" cy="259045"/>
    <xdr:sp macro="" textlink="">
      <xdr:nvSpPr>
        <xdr:cNvPr id="261" name="衛生費該当値テキスト"/>
        <xdr:cNvSpPr txBox="1"/>
      </xdr:nvSpPr>
      <xdr:spPr>
        <a:xfrm>
          <a:off x="4686300" y="163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79854</xdr:rowOff>
    </xdr:from>
    <xdr:to>
      <xdr:col>20</xdr:col>
      <xdr:colOff>38100</xdr:colOff>
      <xdr:row>97</xdr:row>
      <xdr:rowOff>10004</xdr:rowOff>
    </xdr:to>
    <xdr:sp macro="" textlink="">
      <xdr:nvSpPr>
        <xdr:cNvPr id="262" name="楕円 261"/>
        <xdr:cNvSpPr/>
      </xdr:nvSpPr>
      <xdr:spPr>
        <a:xfrm>
          <a:off x="3746500" y="16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1131</xdr:rowOff>
    </xdr:from>
    <xdr:ext cx="534377" cy="259045"/>
    <xdr:sp macro="" textlink="">
      <xdr:nvSpPr>
        <xdr:cNvPr id="263" name="テキスト ボックス 262"/>
        <xdr:cNvSpPr txBox="1"/>
      </xdr:nvSpPr>
      <xdr:spPr>
        <a:xfrm>
          <a:off x="3530111" y="166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132007</xdr:rowOff>
    </xdr:from>
    <xdr:to>
      <xdr:col>15</xdr:col>
      <xdr:colOff>101600</xdr:colOff>
      <xdr:row>96</xdr:row>
      <xdr:rowOff>62157</xdr:rowOff>
    </xdr:to>
    <xdr:sp macro="" textlink="">
      <xdr:nvSpPr>
        <xdr:cNvPr id="264" name="楕円 263"/>
        <xdr:cNvSpPr/>
      </xdr:nvSpPr>
      <xdr:spPr>
        <a:xfrm>
          <a:off x="2857500" y="164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53284</xdr:rowOff>
    </xdr:from>
    <xdr:ext cx="534377" cy="259045"/>
    <xdr:sp macro="" textlink="">
      <xdr:nvSpPr>
        <xdr:cNvPr id="265" name="テキスト ボックス 264"/>
        <xdr:cNvSpPr txBox="1"/>
      </xdr:nvSpPr>
      <xdr:spPr>
        <a:xfrm>
          <a:off x="2641111" y="165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41253</xdr:rowOff>
    </xdr:from>
    <xdr:to>
      <xdr:col>10</xdr:col>
      <xdr:colOff>165100</xdr:colOff>
      <xdr:row>96</xdr:row>
      <xdr:rowOff>142853</xdr:rowOff>
    </xdr:to>
    <xdr:sp macro="" textlink="">
      <xdr:nvSpPr>
        <xdr:cNvPr id="266" name="楕円 265"/>
        <xdr:cNvSpPr/>
      </xdr:nvSpPr>
      <xdr:spPr>
        <a:xfrm>
          <a:off x="1968500" y="165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133980</xdr:rowOff>
    </xdr:from>
    <xdr:ext cx="534377" cy="259045"/>
    <xdr:sp macro="" textlink="">
      <xdr:nvSpPr>
        <xdr:cNvPr id="267" name="テキスト ボックス 266"/>
        <xdr:cNvSpPr txBox="1"/>
      </xdr:nvSpPr>
      <xdr:spPr>
        <a:xfrm>
          <a:off x="1752111" y="165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86385</xdr:rowOff>
    </xdr:from>
    <xdr:to>
      <xdr:col>6</xdr:col>
      <xdr:colOff>38100</xdr:colOff>
      <xdr:row>97</xdr:row>
      <xdr:rowOff>16535</xdr:rowOff>
    </xdr:to>
    <xdr:sp macro="" textlink="">
      <xdr:nvSpPr>
        <xdr:cNvPr id="268" name="楕円 267"/>
        <xdr:cNvSpPr/>
      </xdr:nvSpPr>
      <xdr:spPr>
        <a:xfrm>
          <a:off x="10795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7662</xdr:rowOff>
    </xdr:from>
    <xdr:ext cx="534377" cy="259045"/>
    <xdr:sp macro="" textlink="">
      <xdr:nvSpPr>
        <xdr:cNvPr id="269" name="テキスト ボックス 268"/>
        <xdr:cNvSpPr txBox="1"/>
      </xdr:nvSpPr>
      <xdr:spPr>
        <a:xfrm>
          <a:off x="863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142367</xdr:rowOff>
    </xdr:from>
    <xdr:to>
      <xdr:col>55</xdr:col>
      <xdr:colOff>0</xdr:colOff>
      <xdr:row>38</xdr:row>
      <xdr:rowOff>147320</xdr:rowOff>
    </xdr:to>
    <xdr:cxnSp macro="">
      <xdr:nvCxnSpPr>
        <xdr:cNvPr id="298" name="直線コネクタ 297"/>
        <xdr:cNvCxnSpPr/>
      </xdr:nvCxnSpPr>
      <xdr:spPr>
        <a:xfrm>
          <a:off x="9639300" y="665746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113792</xdr:rowOff>
    </xdr:from>
    <xdr:to>
      <xdr:col>50</xdr:col>
      <xdr:colOff>114300</xdr:colOff>
      <xdr:row>38</xdr:row>
      <xdr:rowOff>142367</xdr:rowOff>
    </xdr:to>
    <xdr:cxnSp macro="">
      <xdr:nvCxnSpPr>
        <xdr:cNvPr id="301" name="直線コネクタ 300"/>
        <xdr:cNvCxnSpPr/>
      </xdr:nvCxnSpPr>
      <xdr:spPr>
        <a:xfrm>
          <a:off x="8750300" y="662889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113792</xdr:rowOff>
    </xdr:from>
    <xdr:to>
      <xdr:col>45</xdr:col>
      <xdr:colOff>177800</xdr:colOff>
      <xdr:row>38</xdr:row>
      <xdr:rowOff>134366</xdr:rowOff>
    </xdr:to>
    <xdr:cxnSp macro="">
      <xdr:nvCxnSpPr>
        <xdr:cNvPr id="304" name="直線コネクタ 303"/>
        <xdr:cNvCxnSpPr/>
      </xdr:nvCxnSpPr>
      <xdr:spPr>
        <a:xfrm flipV="1">
          <a:off x="7861300" y="66288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134366</xdr:rowOff>
    </xdr:from>
    <xdr:to>
      <xdr:col>41</xdr:col>
      <xdr:colOff>50800</xdr:colOff>
      <xdr:row>38</xdr:row>
      <xdr:rowOff>142748</xdr:rowOff>
    </xdr:to>
    <xdr:cxnSp macro="">
      <xdr:nvCxnSpPr>
        <xdr:cNvPr id="307" name="直線コネクタ 306"/>
        <xdr:cNvCxnSpPr/>
      </xdr:nvCxnSpPr>
      <xdr:spPr>
        <a:xfrm flipV="1">
          <a:off x="6972300" y="664946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96520</xdr:rowOff>
    </xdr:from>
    <xdr:to>
      <xdr:col>55</xdr:col>
      <xdr:colOff>50800</xdr:colOff>
      <xdr:row>39</xdr:row>
      <xdr:rowOff>26670</xdr:rowOff>
    </xdr:to>
    <xdr:sp macro="" textlink="">
      <xdr:nvSpPr>
        <xdr:cNvPr id="317" name="楕円 316"/>
        <xdr:cNvSpPr/>
      </xdr:nvSpPr>
      <xdr:spPr>
        <a:xfrm>
          <a:off x="10426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11447</xdr:rowOff>
    </xdr:from>
    <xdr:ext cx="378565" cy="259045"/>
    <xdr:sp macro="" textlink="">
      <xdr:nvSpPr>
        <xdr:cNvPr id="318" name="労働費該当値テキスト"/>
        <xdr:cNvSpPr txBox="1"/>
      </xdr:nvSpPr>
      <xdr:spPr>
        <a:xfrm>
          <a:off x="10528300" y="65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91567</xdr:rowOff>
    </xdr:from>
    <xdr:to>
      <xdr:col>50</xdr:col>
      <xdr:colOff>165100</xdr:colOff>
      <xdr:row>39</xdr:row>
      <xdr:rowOff>21717</xdr:rowOff>
    </xdr:to>
    <xdr:sp macro="" textlink="">
      <xdr:nvSpPr>
        <xdr:cNvPr id="319" name="楕円 318"/>
        <xdr:cNvSpPr/>
      </xdr:nvSpPr>
      <xdr:spPr>
        <a:xfrm>
          <a:off x="9588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12844</xdr:rowOff>
    </xdr:from>
    <xdr:ext cx="378565" cy="259045"/>
    <xdr:sp macro="" textlink="">
      <xdr:nvSpPr>
        <xdr:cNvPr id="320" name="テキスト ボックス 319"/>
        <xdr:cNvSpPr txBox="1"/>
      </xdr:nvSpPr>
      <xdr:spPr>
        <a:xfrm>
          <a:off x="9450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62992</xdr:rowOff>
    </xdr:from>
    <xdr:to>
      <xdr:col>46</xdr:col>
      <xdr:colOff>38100</xdr:colOff>
      <xdr:row>38</xdr:row>
      <xdr:rowOff>164592</xdr:rowOff>
    </xdr:to>
    <xdr:sp macro="" textlink="">
      <xdr:nvSpPr>
        <xdr:cNvPr id="321" name="楕円 320"/>
        <xdr:cNvSpPr/>
      </xdr:nvSpPr>
      <xdr:spPr>
        <a:xfrm>
          <a:off x="8699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155719</xdr:rowOff>
    </xdr:from>
    <xdr:ext cx="378565" cy="259045"/>
    <xdr:sp macro="" textlink="">
      <xdr:nvSpPr>
        <xdr:cNvPr id="322" name="テキスト ボックス 321"/>
        <xdr:cNvSpPr txBox="1"/>
      </xdr:nvSpPr>
      <xdr:spPr>
        <a:xfrm>
          <a:off x="8561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83566</xdr:rowOff>
    </xdr:from>
    <xdr:to>
      <xdr:col>41</xdr:col>
      <xdr:colOff>101600</xdr:colOff>
      <xdr:row>39</xdr:row>
      <xdr:rowOff>13716</xdr:rowOff>
    </xdr:to>
    <xdr:sp macro="" textlink="">
      <xdr:nvSpPr>
        <xdr:cNvPr id="323" name="楕円 322"/>
        <xdr:cNvSpPr/>
      </xdr:nvSpPr>
      <xdr:spPr>
        <a:xfrm>
          <a:off x="7810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4843</xdr:rowOff>
    </xdr:from>
    <xdr:ext cx="378565" cy="259045"/>
    <xdr:sp macro="" textlink="">
      <xdr:nvSpPr>
        <xdr:cNvPr id="324" name="テキスト ボックス 323"/>
        <xdr:cNvSpPr txBox="1"/>
      </xdr:nvSpPr>
      <xdr:spPr>
        <a:xfrm>
          <a:off x="7672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91948</xdr:rowOff>
    </xdr:from>
    <xdr:to>
      <xdr:col>36</xdr:col>
      <xdr:colOff>165100</xdr:colOff>
      <xdr:row>39</xdr:row>
      <xdr:rowOff>22098</xdr:rowOff>
    </xdr:to>
    <xdr:sp macro="" textlink="">
      <xdr:nvSpPr>
        <xdr:cNvPr id="325" name="楕円 324"/>
        <xdr:cNvSpPr/>
      </xdr:nvSpPr>
      <xdr:spPr>
        <a:xfrm>
          <a:off x="692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13225</xdr:rowOff>
    </xdr:from>
    <xdr:ext cx="378565" cy="259045"/>
    <xdr:sp macro="" textlink="">
      <xdr:nvSpPr>
        <xdr:cNvPr id="326" name="テキスト ボックス 325"/>
        <xdr:cNvSpPr txBox="1"/>
      </xdr:nvSpPr>
      <xdr:spPr>
        <a:xfrm>
          <a:off x="6783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66273</xdr:rowOff>
    </xdr:from>
    <xdr:to>
      <xdr:col>55</xdr:col>
      <xdr:colOff>0</xdr:colOff>
      <xdr:row>56</xdr:row>
      <xdr:rowOff>80538</xdr:rowOff>
    </xdr:to>
    <xdr:cxnSp macro="">
      <xdr:nvCxnSpPr>
        <xdr:cNvPr id="353" name="直線コネクタ 352"/>
        <xdr:cNvCxnSpPr/>
      </xdr:nvCxnSpPr>
      <xdr:spPr>
        <a:xfrm>
          <a:off x="9639300" y="9667473"/>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30704</xdr:rowOff>
    </xdr:from>
    <xdr:to>
      <xdr:col>50</xdr:col>
      <xdr:colOff>114300</xdr:colOff>
      <xdr:row>56</xdr:row>
      <xdr:rowOff>66273</xdr:rowOff>
    </xdr:to>
    <xdr:cxnSp macro="">
      <xdr:nvCxnSpPr>
        <xdr:cNvPr id="356" name="直線コネクタ 355"/>
        <xdr:cNvCxnSpPr/>
      </xdr:nvCxnSpPr>
      <xdr:spPr>
        <a:xfrm>
          <a:off x="8750300" y="9631904"/>
          <a:ext cx="889000" cy="3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8" name="テキスト ボックス 357"/>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121046</xdr:rowOff>
    </xdr:from>
    <xdr:to>
      <xdr:col>45</xdr:col>
      <xdr:colOff>177800</xdr:colOff>
      <xdr:row>56</xdr:row>
      <xdr:rowOff>30704</xdr:rowOff>
    </xdr:to>
    <xdr:cxnSp macro="">
      <xdr:nvCxnSpPr>
        <xdr:cNvPr id="359" name="直線コネクタ 358"/>
        <xdr:cNvCxnSpPr/>
      </xdr:nvCxnSpPr>
      <xdr:spPr>
        <a:xfrm>
          <a:off x="7861300" y="9550796"/>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61" name="テキスト ボックス 360"/>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121046</xdr:rowOff>
    </xdr:from>
    <xdr:to>
      <xdr:col>41</xdr:col>
      <xdr:colOff>50800</xdr:colOff>
      <xdr:row>56</xdr:row>
      <xdr:rowOff>33081</xdr:rowOff>
    </xdr:to>
    <xdr:cxnSp macro="">
      <xdr:nvCxnSpPr>
        <xdr:cNvPr id="362" name="直線コネクタ 361"/>
        <xdr:cNvCxnSpPr/>
      </xdr:nvCxnSpPr>
      <xdr:spPr>
        <a:xfrm flipV="1">
          <a:off x="6972300" y="9550796"/>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54708</xdr:rowOff>
    </xdr:from>
    <xdr:ext cx="469744" cy="259045"/>
    <xdr:sp macro="" textlink="">
      <xdr:nvSpPr>
        <xdr:cNvPr id="364" name="テキスト ボックス 363"/>
        <xdr:cNvSpPr txBox="1"/>
      </xdr:nvSpPr>
      <xdr:spPr>
        <a:xfrm>
          <a:off x="7626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29738</xdr:rowOff>
    </xdr:from>
    <xdr:to>
      <xdr:col>55</xdr:col>
      <xdr:colOff>50800</xdr:colOff>
      <xdr:row>56</xdr:row>
      <xdr:rowOff>131338</xdr:rowOff>
    </xdr:to>
    <xdr:sp macro="" textlink="">
      <xdr:nvSpPr>
        <xdr:cNvPr id="372" name="楕円 371"/>
        <xdr:cNvSpPr/>
      </xdr:nvSpPr>
      <xdr:spPr>
        <a:xfrm>
          <a:off x="10426700" y="96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52615</xdr:rowOff>
    </xdr:from>
    <xdr:ext cx="469744" cy="259045"/>
    <xdr:sp macro="" textlink="">
      <xdr:nvSpPr>
        <xdr:cNvPr id="373" name="農林水産業費該当値テキスト"/>
        <xdr:cNvSpPr txBox="1"/>
      </xdr:nvSpPr>
      <xdr:spPr>
        <a:xfrm>
          <a:off x="10528300" y="94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15473</xdr:rowOff>
    </xdr:from>
    <xdr:to>
      <xdr:col>50</xdr:col>
      <xdr:colOff>165100</xdr:colOff>
      <xdr:row>56</xdr:row>
      <xdr:rowOff>117073</xdr:rowOff>
    </xdr:to>
    <xdr:sp macro="" textlink="">
      <xdr:nvSpPr>
        <xdr:cNvPr id="374" name="楕円 373"/>
        <xdr:cNvSpPr/>
      </xdr:nvSpPr>
      <xdr:spPr>
        <a:xfrm>
          <a:off x="9588500" y="96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133600</xdr:rowOff>
    </xdr:from>
    <xdr:ext cx="469744" cy="259045"/>
    <xdr:sp macro="" textlink="">
      <xdr:nvSpPr>
        <xdr:cNvPr id="375" name="テキスト ボックス 374"/>
        <xdr:cNvSpPr txBox="1"/>
      </xdr:nvSpPr>
      <xdr:spPr>
        <a:xfrm>
          <a:off x="9404428" y="93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151354</xdr:rowOff>
    </xdr:from>
    <xdr:to>
      <xdr:col>46</xdr:col>
      <xdr:colOff>38100</xdr:colOff>
      <xdr:row>56</xdr:row>
      <xdr:rowOff>81504</xdr:rowOff>
    </xdr:to>
    <xdr:sp macro="" textlink="">
      <xdr:nvSpPr>
        <xdr:cNvPr id="376" name="楕円 375"/>
        <xdr:cNvSpPr/>
      </xdr:nvSpPr>
      <xdr:spPr>
        <a:xfrm>
          <a:off x="8699500" y="95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98031</xdr:rowOff>
    </xdr:from>
    <xdr:ext cx="469744" cy="259045"/>
    <xdr:sp macro="" textlink="">
      <xdr:nvSpPr>
        <xdr:cNvPr id="377" name="テキスト ボックス 376"/>
        <xdr:cNvSpPr txBox="1"/>
      </xdr:nvSpPr>
      <xdr:spPr>
        <a:xfrm>
          <a:off x="8515428" y="935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70246</xdr:rowOff>
    </xdr:from>
    <xdr:to>
      <xdr:col>41</xdr:col>
      <xdr:colOff>101600</xdr:colOff>
      <xdr:row>56</xdr:row>
      <xdr:rowOff>396</xdr:rowOff>
    </xdr:to>
    <xdr:sp macro="" textlink="">
      <xdr:nvSpPr>
        <xdr:cNvPr id="378" name="楕円 377"/>
        <xdr:cNvSpPr/>
      </xdr:nvSpPr>
      <xdr:spPr>
        <a:xfrm>
          <a:off x="7810500" y="94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16923</xdr:rowOff>
    </xdr:from>
    <xdr:ext cx="469744" cy="259045"/>
    <xdr:sp macro="" textlink="">
      <xdr:nvSpPr>
        <xdr:cNvPr id="379" name="テキスト ボックス 378"/>
        <xdr:cNvSpPr txBox="1"/>
      </xdr:nvSpPr>
      <xdr:spPr>
        <a:xfrm>
          <a:off x="7626428" y="92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153731</xdr:rowOff>
    </xdr:from>
    <xdr:to>
      <xdr:col>36</xdr:col>
      <xdr:colOff>165100</xdr:colOff>
      <xdr:row>56</xdr:row>
      <xdr:rowOff>83881</xdr:rowOff>
    </xdr:to>
    <xdr:sp macro="" textlink="">
      <xdr:nvSpPr>
        <xdr:cNvPr id="380" name="楕円 379"/>
        <xdr:cNvSpPr/>
      </xdr:nvSpPr>
      <xdr:spPr>
        <a:xfrm>
          <a:off x="6921500" y="95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75008</xdr:rowOff>
    </xdr:from>
    <xdr:ext cx="469744" cy="259045"/>
    <xdr:sp macro="" textlink="">
      <xdr:nvSpPr>
        <xdr:cNvPr id="381" name="テキスト ボックス 380"/>
        <xdr:cNvSpPr txBox="1"/>
      </xdr:nvSpPr>
      <xdr:spPr>
        <a:xfrm>
          <a:off x="6737428" y="9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165303</xdr:rowOff>
    </xdr:from>
    <xdr:to>
      <xdr:col>55</xdr:col>
      <xdr:colOff>0</xdr:colOff>
      <xdr:row>78</xdr:row>
      <xdr:rowOff>17171</xdr:rowOff>
    </xdr:to>
    <xdr:cxnSp macro="">
      <xdr:nvCxnSpPr>
        <xdr:cNvPr id="408" name="直線コネクタ 407"/>
        <xdr:cNvCxnSpPr/>
      </xdr:nvCxnSpPr>
      <xdr:spPr>
        <a:xfrm flipV="1">
          <a:off x="9639300" y="13366953"/>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137322</xdr:rowOff>
    </xdr:from>
    <xdr:to>
      <xdr:col>50</xdr:col>
      <xdr:colOff>114300</xdr:colOff>
      <xdr:row>78</xdr:row>
      <xdr:rowOff>17171</xdr:rowOff>
    </xdr:to>
    <xdr:cxnSp macro="">
      <xdr:nvCxnSpPr>
        <xdr:cNvPr id="411" name="直線コネクタ 410"/>
        <xdr:cNvCxnSpPr/>
      </xdr:nvCxnSpPr>
      <xdr:spPr>
        <a:xfrm>
          <a:off x="8750300" y="13338972"/>
          <a:ext cx="889000" cy="5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137322</xdr:rowOff>
    </xdr:from>
    <xdr:to>
      <xdr:col>45</xdr:col>
      <xdr:colOff>177800</xdr:colOff>
      <xdr:row>78</xdr:row>
      <xdr:rowOff>50729</xdr:rowOff>
    </xdr:to>
    <xdr:cxnSp macro="">
      <xdr:nvCxnSpPr>
        <xdr:cNvPr id="414" name="直線コネクタ 413"/>
        <xdr:cNvCxnSpPr/>
      </xdr:nvCxnSpPr>
      <xdr:spPr>
        <a:xfrm flipV="1">
          <a:off x="7861300" y="13338972"/>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50729</xdr:rowOff>
    </xdr:from>
    <xdr:to>
      <xdr:col>41</xdr:col>
      <xdr:colOff>50800</xdr:colOff>
      <xdr:row>78</xdr:row>
      <xdr:rowOff>61838</xdr:rowOff>
    </xdr:to>
    <xdr:cxnSp macro="">
      <xdr:nvCxnSpPr>
        <xdr:cNvPr id="417" name="直線コネクタ 416"/>
        <xdr:cNvCxnSpPr/>
      </xdr:nvCxnSpPr>
      <xdr:spPr>
        <a:xfrm flipV="1">
          <a:off x="6972300" y="13423829"/>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114503</xdr:rowOff>
    </xdr:from>
    <xdr:to>
      <xdr:col>55</xdr:col>
      <xdr:colOff>50800</xdr:colOff>
      <xdr:row>78</xdr:row>
      <xdr:rowOff>44653</xdr:rowOff>
    </xdr:to>
    <xdr:sp macro="" textlink="">
      <xdr:nvSpPr>
        <xdr:cNvPr id="427" name="楕円 426"/>
        <xdr:cNvSpPr/>
      </xdr:nvSpPr>
      <xdr:spPr>
        <a:xfrm>
          <a:off x="104267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29430</xdr:rowOff>
    </xdr:from>
    <xdr:ext cx="469744" cy="259045"/>
    <xdr:sp macro="" textlink="">
      <xdr:nvSpPr>
        <xdr:cNvPr id="428" name="商工費該当値テキスト"/>
        <xdr:cNvSpPr txBox="1"/>
      </xdr:nvSpPr>
      <xdr:spPr>
        <a:xfrm>
          <a:off x="10528300" y="132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137821</xdr:rowOff>
    </xdr:from>
    <xdr:to>
      <xdr:col>50</xdr:col>
      <xdr:colOff>165100</xdr:colOff>
      <xdr:row>78</xdr:row>
      <xdr:rowOff>67971</xdr:rowOff>
    </xdr:to>
    <xdr:sp macro="" textlink="">
      <xdr:nvSpPr>
        <xdr:cNvPr id="429" name="楕円 428"/>
        <xdr:cNvSpPr/>
      </xdr:nvSpPr>
      <xdr:spPr>
        <a:xfrm>
          <a:off x="9588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59098</xdr:rowOff>
    </xdr:from>
    <xdr:ext cx="469744" cy="259045"/>
    <xdr:sp macro="" textlink="">
      <xdr:nvSpPr>
        <xdr:cNvPr id="430" name="テキスト ボックス 429"/>
        <xdr:cNvSpPr txBox="1"/>
      </xdr:nvSpPr>
      <xdr:spPr>
        <a:xfrm>
          <a:off x="9404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86522</xdr:rowOff>
    </xdr:from>
    <xdr:to>
      <xdr:col>46</xdr:col>
      <xdr:colOff>38100</xdr:colOff>
      <xdr:row>78</xdr:row>
      <xdr:rowOff>16672</xdr:rowOff>
    </xdr:to>
    <xdr:sp macro="" textlink="">
      <xdr:nvSpPr>
        <xdr:cNvPr id="431" name="楕円 430"/>
        <xdr:cNvSpPr/>
      </xdr:nvSpPr>
      <xdr:spPr>
        <a:xfrm>
          <a:off x="8699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7799</xdr:rowOff>
    </xdr:from>
    <xdr:ext cx="469744" cy="259045"/>
    <xdr:sp macro="" textlink="">
      <xdr:nvSpPr>
        <xdr:cNvPr id="432" name="テキスト ボックス 431"/>
        <xdr:cNvSpPr txBox="1"/>
      </xdr:nvSpPr>
      <xdr:spPr>
        <a:xfrm>
          <a:off x="8515428" y="1338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171379</xdr:rowOff>
    </xdr:from>
    <xdr:to>
      <xdr:col>41</xdr:col>
      <xdr:colOff>101600</xdr:colOff>
      <xdr:row>78</xdr:row>
      <xdr:rowOff>101529</xdr:rowOff>
    </xdr:to>
    <xdr:sp macro="" textlink="">
      <xdr:nvSpPr>
        <xdr:cNvPr id="433" name="楕円 432"/>
        <xdr:cNvSpPr/>
      </xdr:nvSpPr>
      <xdr:spPr>
        <a:xfrm>
          <a:off x="7810500" y="133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92656</xdr:rowOff>
    </xdr:from>
    <xdr:ext cx="469744" cy="259045"/>
    <xdr:sp macro="" textlink="">
      <xdr:nvSpPr>
        <xdr:cNvPr id="434" name="テキスト ボックス 433"/>
        <xdr:cNvSpPr txBox="1"/>
      </xdr:nvSpPr>
      <xdr:spPr>
        <a:xfrm>
          <a:off x="7626428" y="1346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11038</xdr:rowOff>
    </xdr:from>
    <xdr:to>
      <xdr:col>36</xdr:col>
      <xdr:colOff>165100</xdr:colOff>
      <xdr:row>78</xdr:row>
      <xdr:rowOff>112638</xdr:rowOff>
    </xdr:to>
    <xdr:sp macro="" textlink="">
      <xdr:nvSpPr>
        <xdr:cNvPr id="435" name="楕円 434"/>
        <xdr:cNvSpPr/>
      </xdr:nvSpPr>
      <xdr:spPr>
        <a:xfrm>
          <a:off x="6921500" y="133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103765</xdr:rowOff>
    </xdr:from>
    <xdr:ext cx="469744" cy="259045"/>
    <xdr:sp macro="" textlink="">
      <xdr:nvSpPr>
        <xdr:cNvPr id="436" name="テキスト ボックス 435"/>
        <xdr:cNvSpPr txBox="1"/>
      </xdr:nvSpPr>
      <xdr:spPr>
        <a:xfrm>
          <a:off x="6737428" y="134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119028</xdr:rowOff>
    </xdr:from>
    <xdr:to>
      <xdr:col>55</xdr:col>
      <xdr:colOff>0</xdr:colOff>
      <xdr:row>95</xdr:row>
      <xdr:rowOff>119191</xdr:rowOff>
    </xdr:to>
    <xdr:cxnSp macro="">
      <xdr:nvCxnSpPr>
        <xdr:cNvPr id="468" name="直線コネクタ 467"/>
        <xdr:cNvCxnSpPr/>
      </xdr:nvCxnSpPr>
      <xdr:spPr>
        <a:xfrm flipV="1">
          <a:off x="9639300" y="15892428"/>
          <a:ext cx="838200" cy="5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82615</xdr:rowOff>
    </xdr:from>
    <xdr:to>
      <xdr:col>50</xdr:col>
      <xdr:colOff>114300</xdr:colOff>
      <xdr:row>95</xdr:row>
      <xdr:rowOff>119191</xdr:rowOff>
    </xdr:to>
    <xdr:cxnSp macro="">
      <xdr:nvCxnSpPr>
        <xdr:cNvPr id="471" name="直線コネクタ 470"/>
        <xdr:cNvCxnSpPr/>
      </xdr:nvCxnSpPr>
      <xdr:spPr>
        <a:xfrm>
          <a:off x="8750300" y="15684565"/>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82615</xdr:rowOff>
    </xdr:from>
    <xdr:to>
      <xdr:col>45</xdr:col>
      <xdr:colOff>177800</xdr:colOff>
      <xdr:row>95</xdr:row>
      <xdr:rowOff>117069</xdr:rowOff>
    </xdr:to>
    <xdr:cxnSp macro="">
      <xdr:nvCxnSpPr>
        <xdr:cNvPr id="474" name="直線コネクタ 473"/>
        <xdr:cNvCxnSpPr/>
      </xdr:nvCxnSpPr>
      <xdr:spPr>
        <a:xfrm flipV="1">
          <a:off x="7861300" y="15684565"/>
          <a:ext cx="889000" cy="7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117069</xdr:rowOff>
    </xdr:from>
    <xdr:to>
      <xdr:col>41</xdr:col>
      <xdr:colOff>50800</xdr:colOff>
      <xdr:row>97</xdr:row>
      <xdr:rowOff>45321</xdr:rowOff>
    </xdr:to>
    <xdr:cxnSp macro="">
      <xdr:nvCxnSpPr>
        <xdr:cNvPr id="477" name="直線コネクタ 476"/>
        <xdr:cNvCxnSpPr/>
      </xdr:nvCxnSpPr>
      <xdr:spPr>
        <a:xfrm flipV="1">
          <a:off x="6972300" y="16404819"/>
          <a:ext cx="889000" cy="2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68228</xdr:rowOff>
    </xdr:from>
    <xdr:to>
      <xdr:col>55</xdr:col>
      <xdr:colOff>50800</xdr:colOff>
      <xdr:row>92</xdr:row>
      <xdr:rowOff>169828</xdr:rowOff>
    </xdr:to>
    <xdr:sp macro="" textlink="">
      <xdr:nvSpPr>
        <xdr:cNvPr id="487" name="楕円 486"/>
        <xdr:cNvSpPr/>
      </xdr:nvSpPr>
      <xdr:spPr>
        <a:xfrm>
          <a:off x="10426700" y="158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91105</xdr:rowOff>
    </xdr:from>
    <xdr:ext cx="534377" cy="259045"/>
    <xdr:sp macro="" textlink="">
      <xdr:nvSpPr>
        <xdr:cNvPr id="488" name="土木費該当値テキスト"/>
        <xdr:cNvSpPr txBox="1"/>
      </xdr:nvSpPr>
      <xdr:spPr>
        <a:xfrm>
          <a:off x="10528300" y="156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68391</xdr:rowOff>
    </xdr:from>
    <xdr:to>
      <xdr:col>50</xdr:col>
      <xdr:colOff>165100</xdr:colOff>
      <xdr:row>95</xdr:row>
      <xdr:rowOff>169991</xdr:rowOff>
    </xdr:to>
    <xdr:sp macro="" textlink="">
      <xdr:nvSpPr>
        <xdr:cNvPr id="489" name="楕円 488"/>
        <xdr:cNvSpPr/>
      </xdr:nvSpPr>
      <xdr:spPr>
        <a:xfrm>
          <a:off x="9588500" y="163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15068</xdr:rowOff>
    </xdr:from>
    <xdr:ext cx="534377" cy="259045"/>
    <xdr:sp macro="" textlink="">
      <xdr:nvSpPr>
        <xdr:cNvPr id="490" name="テキスト ボックス 489"/>
        <xdr:cNvSpPr txBox="1"/>
      </xdr:nvSpPr>
      <xdr:spPr>
        <a:xfrm>
          <a:off x="9372111" y="161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31815</xdr:rowOff>
    </xdr:from>
    <xdr:to>
      <xdr:col>46</xdr:col>
      <xdr:colOff>38100</xdr:colOff>
      <xdr:row>91</xdr:row>
      <xdr:rowOff>133415</xdr:rowOff>
    </xdr:to>
    <xdr:sp macro="" textlink="">
      <xdr:nvSpPr>
        <xdr:cNvPr id="491" name="楕円 490"/>
        <xdr:cNvSpPr/>
      </xdr:nvSpPr>
      <xdr:spPr>
        <a:xfrm>
          <a:off x="8699500" y="156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149942</xdr:rowOff>
    </xdr:from>
    <xdr:ext cx="534377" cy="259045"/>
    <xdr:sp macro="" textlink="">
      <xdr:nvSpPr>
        <xdr:cNvPr id="492" name="テキスト ボックス 491"/>
        <xdr:cNvSpPr txBox="1"/>
      </xdr:nvSpPr>
      <xdr:spPr>
        <a:xfrm>
          <a:off x="8483111" y="154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66269</xdr:rowOff>
    </xdr:from>
    <xdr:to>
      <xdr:col>41</xdr:col>
      <xdr:colOff>101600</xdr:colOff>
      <xdr:row>95</xdr:row>
      <xdr:rowOff>167869</xdr:rowOff>
    </xdr:to>
    <xdr:sp macro="" textlink="">
      <xdr:nvSpPr>
        <xdr:cNvPr id="493" name="楕円 492"/>
        <xdr:cNvSpPr/>
      </xdr:nvSpPr>
      <xdr:spPr>
        <a:xfrm>
          <a:off x="78105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xdr:rowOff>
    </xdr:from>
    <xdr:ext cx="534377" cy="259045"/>
    <xdr:sp macro="" textlink="">
      <xdr:nvSpPr>
        <xdr:cNvPr id="494" name="テキスト ボックス 493"/>
        <xdr:cNvSpPr txBox="1"/>
      </xdr:nvSpPr>
      <xdr:spPr>
        <a:xfrm>
          <a:off x="7594111" y="161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165971</xdr:rowOff>
    </xdr:from>
    <xdr:to>
      <xdr:col>36</xdr:col>
      <xdr:colOff>165100</xdr:colOff>
      <xdr:row>97</xdr:row>
      <xdr:rowOff>96121</xdr:rowOff>
    </xdr:to>
    <xdr:sp macro="" textlink="">
      <xdr:nvSpPr>
        <xdr:cNvPr id="495" name="楕円 494"/>
        <xdr:cNvSpPr/>
      </xdr:nvSpPr>
      <xdr:spPr>
        <a:xfrm>
          <a:off x="6921500" y="166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87248</xdr:rowOff>
    </xdr:from>
    <xdr:ext cx="534377" cy="259045"/>
    <xdr:sp macro="" textlink="">
      <xdr:nvSpPr>
        <xdr:cNvPr id="496" name="テキスト ボックス 495"/>
        <xdr:cNvSpPr txBox="1"/>
      </xdr:nvSpPr>
      <xdr:spPr>
        <a:xfrm>
          <a:off x="6705111" y="167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15929</xdr:rowOff>
    </xdr:from>
    <xdr:to>
      <xdr:col>85</xdr:col>
      <xdr:colOff>127000</xdr:colOff>
      <xdr:row>32</xdr:row>
      <xdr:rowOff>66222</xdr:rowOff>
    </xdr:to>
    <xdr:cxnSp macro="">
      <xdr:nvCxnSpPr>
        <xdr:cNvPr id="528" name="直線コネクタ 527"/>
        <xdr:cNvCxnSpPr/>
      </xdr:nvCxnSpPr>
      <xdr:spPr>
        <a:xfrm flipV="1">
          <a:off x="15481300" y="5159429"/>
          <a:ext cx="8382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66222</xdr:rowOff>
    </xdr:from>
    <xdr:to>
      <xdr:col>81</xdr:col>
      <xdr:colOff>50800</xdr:colOff>
      <xdr:row>33</xdr:row>
      <xdr:rowOff>17562</xdr:rowOff>
    </xdr:to>
    <xdr:cxnSp macro="">
      <xdr:nvCxnSpPr>
        <xdr:cNvPr id="531" name="直線コネクタ 530"/>
        <xdr:cNvCxnSpPr/>
      </xdr:nvCxnSpPr>
      <xdr:spPr>
        <a:xfrm flipV="1">
          <a:off x="14592300" y="5552622"/>
          <a:ext cx="889000" cy="1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133659</xdr:rowOff>
    </xdr:from>
    <xdr:to>
      <xdr:col>76</xdr:col>
      <xdr:colOff>114300</xdr:colOff>
      <xdr:row>33</xdr:row>
      <xdr:rowOff>17562</xdr:rowOff>
    </xdr:to>
    <xdr:cxnSp macro="">
      <xdr:nvCxnSpPr>
        <xdr:cNvPr id="534" name="直線コネクタ 533"/>
        <xdr:cNvCxnSpPr/>
      </xdr:nvCxnSpPr>
      <xdr:spPr>
        <a:xfrm>
          <a:off x="13703300" y="5620059"/>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133659</xdr:rowOff>
    </xdr:from>
    <xdr:to>
      <xdr:col>71</xdr:col>
      <xdr:colOff>177800</xdr:colOff>
      <xdr:row>32</xdr:row>
      <xdr:rowOff>167948</xdr:rowOff>
    </xdr:to>
    <xdr:cxnSp macro="">
      <xdr:nvCxnSpPr>
        <xdr:cNvPr id="537" name="直線コネクタ 536"/>
        <xdr:cNvCxnSpPr/>
      </xdr:nvCxnSpPr>
      <xdr:spPr>
        <a:xfrm flipV="1">
          <a:off x="12814300" y="562005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9" name="テキスト ボックス 538"/>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155175</xdr:rowOff>
    </xdr:from>
    <xdr:ext cx="534377" cy="259045"/>
    <xdr:sp macro="" textlink="">
      <xdr:nvSpPr>
        <xdr:cNvPr id="541" name="テキスト ボックス 540"/>
        <xdr:cNvSpPr txBox="1"/>
      </xdr:nvSpPr>
      <xdr:spPr>
        <a:xfrm>
          <a:off x="12547111" y="59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136579</xdr:rowOff>
    </xdr:from>
    <xdr:to>
      <xdr:col>85</xdr:col>
      <xdr:colOff>177800</xdr:colOff>
      <xdr:row>30</xdr:row>
      <xdr:rowOff>66729</xdr:rowOff>
    </xdr:to>
    <xdr:sp macro="" textlink="">
      <xdr:nvSpPr>
        <xdr:cNvPr id="547" name="楕円 546"/>
        <xdr:cNvSpPr/>
      </xdr:nvSpPr>
      <xdr:spPr>
        <a:xfrm>
          <a:off x="16268700" y="5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89606</xdr:rowOff>
    </xdr:from>
    <xdr:ext cx="534377" cy="259045"/>
    <xdr:sp macro="" textlink="">
      <xdr:nvSpPr>
        <xdr:cNvPr id="548" name="消防費該当値テキスト"/>
        <xdr:cNvSpPr txBox="1"/>
      </xdr:nvSpPr>
      <xdr:spPr>
        <a:xfrm>
          <a:off x="16370300" y="50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15422</xdr:rowOff>
    </xdr:from>
    <xdr:to>
      <xdr:col>81</xdr:col>
      <xdr:colOff>101600</xdr:colOff>
      <xdr:row>32</xdr:row>
      <xdr:rowOff>117022</xdr:rowOff>
    </xdr:to>
    <xdr:sp macro="" textlink="">
      <xdr:nvSpPr>
        <xdr:cNvPr id="549" name="楕円 548"/>
        <xdr:cNvSpPr/>
      </xdr:nvSpPr>
      <xdr:spPr>
        <a:xfrm>
          <a:off x="15430500" y="5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133549</xdr:rowOff>
    </xdr:from>
    <xdr:ext cx="534377" cy="259045"/>
    <xdr:sp macro="" textlink="">
      <xdr:nvSpPr>
        <xdr:cNvPr id="550" name="テキスト ボックス 549"/>
        <xdr:cNvSpPr txBox="1"/>
      </xdr:nvSpPr>
      <xdr:spPr>
        <a:xfrm>
          <a:off x="15214111" y="52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138212</xdr:rowOff>
    </xdr:from>
    <xdr:to>
      <xdr:col>76</xdr:col>
      <xdr:colOff>165100</xdr:colOff>
      <xdr:row>33</xdr:row>
      <xdr:rowOff>68362</xdr:rowOff>
    </xdr:to>
    <xdr:sp macro="" textlink="">
      <xdr:nvSpPr>
        <xdr:cNvPr id="551" name="楕円 550"/>
        <xdr:cNvSpPr/>
      </xdr:nvSpPr>
      <xdr:spPr>
        <a:xfrm>
          <a:off x="14541500" y="56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84889</xdr:rowOff>
    </xdr:from>
    <xdr:ext cx="534377" cy="259045"/>
    <xdr:sp macro="" textlink="">
      <xdr:nvSpPr>
        <xdr:cNvPr id="552" name="テキスト ボックス 551"/>
        <xdr:cNvSpPr txBox="1"/>
      </xdr:nvSpPr>
      <xdr:spPr>
        <a:xfrm>
          <a:off x="14325111" y="53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82859</xdr:rowOff>
    </xdr:from>
    <xdr:to>
      <xdr:col>72</xdr:col>
      <xdr:colOff>38100</xdr:colOff>
      <xdr:row>33</xdr:row>
      <xdr:rowOff>13009</xdr:rowOff>
    </xdr:to>
    <xdr:sp macro="" textlink="">
      <xdr:nvSpPr>
        <xdr:cNvPr id="553" name="楕円 552"/>
        <xdr:cNvSpPr/>
      </xdr:nvSpPr>
      <xdr:spPr>
        <a:xfrm>
          <a:off x="13652500" y="55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29536</xdr:rowOff>
    </xdr:from>
    <xdr:ext cx="534377" cy="259045"/>
    <xdr:sp macro="" textlink="">
      <xdr:nvSpPr>
        <xdr:cNvPr id="554" name="テキスト ボックス 553"/>
        <xdr:cNvSpPr txBox="1"/>
      </xdr:nvSpPr>
      <xdr:spPr>
        <a:xfrm>
          <a:off x="13436111" y="53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117148</xdr:rowOff>
    </xdr:from>
    <xdr:to>
      <xdr:col>67</xdr:col>
      <xdr:colOff>101600</xdr:colOff>
      <xdr:row>33</xdr:row>
      <xdr:rowOff>47298</xdr:rowOff>
    </xdr:to>
    <xdr:sp macro="" textlink="">
      <xdr:nvSpPr>
        <xdr:cNvPr id="555" name="楕円 554"/>
        <xdr:cNvSpPr/>
      </xdr:nvSpPr>
      <xdr:spPr>
        <a:xfrm>
          <a:off x="12763500" y="56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63825</xdr:rowOff>
    </xdr:from>
    <xdr:ext cx="534377" cy="259045"/>
    <xdr:sp macro="" textlink="">
      <xdr:nvSpPr>
        <xdr:cNvPr id="556" name="テキスト ボックス 555"/>
        <xdr:cNvSpPr txBox="1"/>
      </xdr:nvSpPr>
      <xdr:spPr>
        <a:xfrm>
          <a:off x="12547111" y="53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64194</xdr:rowOff>
    </xdr:from>
    <xdr:to>
      <xdr:col>85</xdr:col>
      <xdr:colOff>127000</xdr:colOff>
      <xdr:row>57</xdr:row>
      <xdr:rowOff>96655</xdr:rowOff>
    </xdr:to>
    <xdr:cxnSp macro="">
      <xdr:nvCxnSpPr>
        <xdr:cNvPr id="584" name="直線コネクタ 583"/>
        <xdr:cNvCxnSpPr/>
      </xdr:nvCxnSpPr>
      <xdr:spPr>
        <a:xfrm flipV="1">
          <a:off x="15481300" y="9836844"/>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75898</xdr:rowOff>
    </xdr:from>
    <xdr:to>
      <xdr:col>81</xdr:col>
      <xdr:colOff>50800</xdr:colOff>
      <xdr:row>57</xdr:row>
      <xdr:rowOff>96655</xdr:rowOff>
    </xdr:to>
    <xdr:cxnSp macro="">
      <xdr:nvCxnSpPr>
        <xdr:cNvPr id="587" name="直線コネクタ 586"/>
        <xdr:cNvCxnSpPr/>
      </xdr:nvCxnSpPr>
      <xdr:spPr>
        <a:xfrm>
          <a:off x="14592300" y="9848548"/>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36533</xdr:rowOff>
    </xdr:from>
    <xdr:to>
      <xdr:col>76</xdr:col>
      <xdr:colOff>114300</xdr:colOff>
      <xdr:row>57</xdr:row>
      <xdr:rowOff>75898</xdr:rowOff>
    </xdr:to>
    <xdr:cxnSp macro="">
      <xdr:nvCxnSpPr>
        <xdr:cNvPr id="590" name="直線コネクタ 589"/>
        <xdr:cNvCxnSpPr/>
      </xdr:nvCxnSpPr>
      <xdr:spPr>
        <a:xfrm>
          <a:off x="13703300" y="9809183"/>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2" name="テキスト ボックス 591"/>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157119</xdr:rowOff>
    </xdr:from>
    <xdr:to>
      <xdr:col>71</xdr:col>
      <xdr:colOff>177800</xdr:colOff>
      <xdr:row>57</xdr:row>
      <xdr:rowOff>36533</xdr:rowOff>
    </xdr:to>
    <xdr:cxnSp macro="">
      <xdr:nvCxnSpPr>
        <xdr:cNvPr id="593" name="直線コネクタ 592"/>
        <xdr:cNvCxnSpPr/>
      </xdr:nvCxnSpPr>
      <xdr:spPr>
        <a:xfrm>
          <a:off x="12814300" y="975831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13394</xdr:rowOff>
    </xdr:from>
    <xdr:to>
      <xdr:col>85</xdr:col>
      <xdr:colOff>177800</xdr:colOff>
      <xdr:row>57</xdr:row>
      <xdr:rowOff>114994</xdr:rowOff>
    </xdr:to>
    <xdr:sp macro="" textlink="">
      <xdr:nvSpPr>
        <xdr:cNvPr id="603" name="楕円 602"/>
        <xdr:cNvSpPr/>
      </xdr:nvSpPr>
      <xdr:spPr>
        <a:xfrm>
          <a:off x="16268700" y="97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163271</xdr:rowOff>
    </xdr:from>
    <xdr:ext cx="534377" cy="259045"/>
    <xdr:sp macro="" textlink="">
      <xdr:nvSpPr>
        <xdr:cNvPr id="604" name="教育費該当値テキスト"/>
        <xdr:cNvSpPr txBox="1"/>
      </xdr:nvSpPr>
      <xdr:spPr>
        <a:xfrm>
          <a:off x="16370300" y="9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45855</xdr:rowOff>
    </xdr:from>
    <xdr:to>
      <xdr:col>81</xdr:col>
      <xdr:colOff>101600</xdr:colOff>
      <xdr:row>57</xdr:row>
      <xdr:rowOff>147455</xdr:rowOff>
    </xdr:to>
    <xdr:sp macro="" textlink="">
      <xdr:nvSpPr>
        <xdr:cNvPr id="605" name="楕円 604"/>
        <xdr:cNvSpPr/>
      </xdr:nvSpPr>
      <xdr:spPr>
        <a:xfrm>
          <a:off x="15430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138582</xdr:rowOff>
    </xdr:from>
    <xdr:ext cx="534377" cy="259045"/>
    <xdr:sp macro="" textlink="">
      <xdr:nvSpPr>
        <xdr:cNvPr id="606" name="テキスト ボックス 605"/>
        <xdr:cNvSpPr txBox="1"/>
      </xdr:nvSpPr>
      <xdr:spPr>
        <a:xfrm>
          <a:off x="15214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25098</xdr:rowOff>
    </xdr:from>
    <xdr:to>
      <xdr:col>76</xdr:col>
      <xdr:colOff>165100</xdr:colOff>
      <xdr:row>57</xdr:row>
      <xdr:rowOff>126698</xdr:rowOff>
    </xdr:to>
    <xdr:sp macro="" textlink="">
      <xdr:nvSpPr>
        <xdr:cNvPr id="607" name="楕円 606"/>
        <xdr:cNvSpPr/>
      </xdr:nvSpPr>
      <xdr:spPr>
        <a:xfrm>
          <a:off x="14541500" y="97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117825</xdr:rowOff>
    </xdr:from>
    <xdr:ext cx="534377" cy="259045"/>
    <xdr:sp macro="" textlink="">
      <xdr:nvSpPr>
        <xdr:cNvPr id="608" name="テキスト ボックス 607"/>
        <xdr:cNvSpPr txBox="1"/>
      </xdr:nvSpPr>
      <xdr:spPr>
        <a:xfrm>
          <a:off x="14325111" y="98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157183</xdr:rowOff>
    </xdr:from>
    <xdr:to>
      <xdr:col>72</xdr:col>
      <xdr:colOff>38100</xdr:colOff>
      <xdr:row>57</xdr:row>
      <xdr:rowOff>87333</xdr:rowOff>
    </xdr:to>
    <xdr:sp macro="" textlink="">
      <xdr:nvSpPr>
        <xdr:cNvPr id="609" name="楕円 608"/>
        <xdr:cNvSpPr/>
      </xdr:nvSpPr>
      <xdr:spPr>
        <a:xfrm>
          <a:off x="13652500" y="97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78460</xdr:rowOff>
    </xdr:from>
    <xdr:ext cx="534377" cy="259045"/>
    <xdr:sp macro="" textlink="">
      <xdr:nvSpPr>
        <xdr:cNvPr id="610" name="テキスト ボックス 609"/>
        <xdr:cNvSpPr txBox="1"/>
      </xdr:nvSpPr>
      <xdr:spPr>
        <a:xfrm>
          <a:off x="13436111" y="98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106319</xdr:rowOff>
    </xdr:from>
    <xdr:to>
      <xdr:col>67</xdr:col>
      <xdr:colOff>101600</xdr:colOff>
      <xdr:row>57</xdr:row>
      <xdr:rowOff>36469</xdr:rowOff>
    </xdr:to>
    <xdr:sp macro="" textlink="">
      <xdr:nvSpPr>
        <xdr:cNvPr id="611" name="楕円 610"/>
        <xdr:cNvSpPr/>
      </xdr:nvSpPr>
      <xdr:spPr>
        <a:xfrm>
          <a:off x="12763500" y="97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27596</xdr:rowOff>
    </xdr:from>
    <xdr:ext cx="534377" cy="259045"/>
    <xdr:sp macro="" textlink="">
      <xdr:nvSpPr>
        <xdr:cNvPr id="612" name="テキスト ボックス 611"/>
        <xdr:cNvSpPr txBox="1"/>
      </xdr:nvSpPr>
      <xdr:spPr>
        <a:xfrm>
          <a:off x="12547111" y="98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24417</xdr:rowOff>
    </xdr:from>
    <xdr:to>
      <xdr:col>85</xdr:col>
      <xdr:colOff>127000</xdr:colOff>
      <xdr:row>97</xdr:row>
      <xdr:rowOff>60193</xdr:rowOff>
    </xdr:to>
    <xdr:cxnSp macro="">
      <xdr:nvCxnSpPr>
        <xdr:cNvPr id="695" name="直線コネクタ 694"/>
        <xdr:cNvCxnSpPr/>
      </xdr:nvCxnSpPr>
      <xdr:spPr>
        <a:xfrm>
          <a:off x="15481300" y="16655067"/>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24417</xdr:rowOff>
    </xdr:from>
    <xdr:to>
      <xdr:col>81</xdr:col>
      <xdr:colOff>50800</xdr:colOff>
      <xdr:row>97</xdr:row>
      <xdr:rowOff>51780</xdr:rowOff>
    </xdr:to>
    <xdr:cxnSp macro="">
      <xdr:nvCxnSpPr>
        <xdr:cNvPr id="698" name="直線コネクタ 697"/>
        <xdr:cNvCxnSpPr/>
      </xdr:nvCxnSpPr>
      <xdr:spPr>
        <a:xfrm flipV="1">
          <a:off x="14592300" y="16655067"/>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9353</xdr:rowOff>
    </xdr:from>
    <xdr:to>
      <xdr:col>76</xdr:col>
      <xdr:colOff>114300</xdr:colOff>
      <xdr:row>97</xdr:row>
      <xdr:rowOff>51780</xdr:rowOff>
    </xdr:to>
    <xdr:cxnSp macro="">
      <xdr:nvCxnSpPr>
        <xdr:cNvPr id="701" name="直線コネクタ 700"/>
        <xdr:cNvCxnSpPr/>
      </xdr:nvCxnSpPr>
      <xdr:spPr>
        <a:xfrm>
          <a:off x="13703300" y="16640003"/>
          <a:ext cx="8890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3" name="テキスト ボックス 702"/>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142878</xdr:rowOff>
    </xdr:from>
    <xdr:to>
      <xdr:col>71</xdr:col>
      <xdr:colOff>177800</xdr:colOff>
      <xdr:row>97</xdr:row>
      <xdr:rowOff>9353</xdr:rowOff>
    </xdr:to>
    <xdr:cxnSp macro="">
      <xdr:nvCxnSpPr>
        <xdr:cNvPr id="704" name="直線コネクタ 703"/>
        <xdr:cNvCxnSpPr/>
      </xdr:nvCxnSpPr>
      <xdr:spPr>
        <a:xfrm>
          <a:off x="12814300" y="16602078"/>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9393</xdr:rowOff>
    </xdr:from>
    <xdr:to>
      <xdr:col>85</xdr:col>
      <xdr:colOff>177800</xdr:colOff>
      <xdr:row>97</xdr:row>
      <xdr:rowOff>110993</xdr:rowOff>
    </xdr:to>
    <xdr:sp macro="" textlink="">
      <xdr:nvSpPr>
        <xdr:cNvPr id="714" name="楕円 713"/>
        <xdr:cNvSpPr/>
      </xdr:nvSpPr>
      <xdr:spPr>
        <a:xfrm>
          <a:off x="16268700" y="1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32270</xdr:rowOff>
    </xdr:from>
    <xdr:ext cx="534377" cy="259045"/>
    <xdr:sp macro="" textlink="">
      <xdr:nvSpPr>
        <xdr:cNvPr id="715" name="公債費該当値テキスト"/>
        <xdr:cNvSpPr txBox="1"/>
      </xdr:nvSpPr>
      <xdr:spPr>
        <a:xfrm>
          <a:off x="16370300" y="164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145067</xdr:rowOff>
    </xdr:from>
    <xdr:to>
      <xdr:col>81</xdr:col>
      <xdr:colOff>101600</xdr:colOff>
      <xdr:row>97</xdr:row>
      <xdr:rowOff>75217</xdr:rowOff>
    </xdr:to>
    <xdr:sp macro="" textlink="">
      <xdr:nvSpPr>
        <xdr:cNvPr id="716" name="楕円 715"/>
        <xdr:cNvSpPr/>
      </xdr:nvSpPr>
      <xdr:spPr>
        <a:xfrm>
          <a:off x="15430500" y="166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91744</xdr:rowOff>
    </xdr:from>
    <xdr:ext cx="534377" cy="259045"/>
    <xdr:sp macro="" textlink="">
      <xdr:nvSpPr>
        <xdr:cNvPr id="717" name="テキスト ボックス 716"/>
        <xdr:cNvSpPr txBox="1"/>
      </xdr:nvSpPr>
      <xdr:spPr>
        <a:xfrm>
          <a:off x="15214111" y="163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980</xdr:rowOff>
    </xdr:from>
    <xdr:to>
      <xdr:col>76</xdr:col>
      <xdr:colOff>165100</xdr:colOff>
      <xdr:row>97</xdr:row>
      <xdr:rowOff>102580</xdr:rowOff>
    </xdr:to>
    <xdr:sp macro="" textlink="">
      <xdr:nvSpPr>
        <xdr:cNvPr id="718" name="楕円 717"/>
        <xdr:cNvSpPr/>
      </xdr:nvSpPr>
      <xdr:spPr>
        <a:xfrm>
          <a:off x="14541500" y="16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119107</xdr:rowOff>
    </xdr:from>
    <xdr:ext cx="534377" cy="259045"/>
    <xdr:sp macro="" textlink="">
      <xdr:nvSpPr>
        <xdr:cNvPr id="719" name="テキスト ボックス 718"/>
        <xdr:cNvSpPr txBox="1"/>
      </xdr:nvSpPr>
      <xdr:spPr>
        <a:xfrm>
          <a:off x="14325111" y="164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130003</xdr:rowOff>
    </xdr:from>
    <xdr:to>
      <xdr:col>72</xdr:col>
      <xdr:colOff>38100</xdr:colOff>
      <xdr:row>97</xdr:row>
      <xdr:rowOff>60153</xdr:rowOff>
    </xdr:to>
    <xdr:sp macro="" textlink="">
      <xdr:nvSpPr>
        <xdr:cNvPr id="720" name="楕円 719"/>
        <xdr:cNvSpPr/>
      </xdr:nvSpPr>
      <xdr:spPr>
        <a:xfrm>
          <a:off x="13652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76680</xdr:rowOff>
    </xdr:from>
    <xdr:ext cx="534377" cy="259045"/>
    <xdr:sp macro="" textlink="">
      <xdr:nvSpPr>
        <xdr:cNvPr id="721" name="テキスト ボックス 720"/>
        <xdr:cNvSpPr txBox="1"/>
      </xdr:nvSpPr>
      <xdr:spPr>
        <a:xfrm>
          <a:off x="13436111" y="163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92078</xdr:rowOff>
    </xdr:from>
    <xdr:to>
      <xdr:col>67</xdr:col>
      <xdr:colOff>101600</xdr:colOff>
      <xdr:row>97</xdr:row>
      <xdr:rowOff>22228</xdr:rowOff>
    </xdr:to>
    <xdr:sp macro="" textlink="">
      <xdr:nvSpPr>
        <xdr:cNvPr id="722" name="楕円 721"/>
        <xdr:cNvSpPr/>
      </xdr:nvSpPr>
      <xdr:spPr>
        <a:xfrm>
          <a:off x="12763500" y="165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38755</xdr:rowOff>
    </xdr:from>
    <xdr:ext cx="534377" cy="259045"/>
    <xdr:sp macro="" textlink="">
      <xdr:nvSpPr>
        <xdr:cNvPr id="723" name="テキスト ボックス 722"/>
        <xdr:cNvSpPr txBox="1"/>
      </xdr:nvSpPr>
      <xdr:spPr>
        <a:xfrm>
          <a:off x="12547111" y="1632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56,133</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円となっており、類似団体平均、全国平均、埼玉県平均のいずれの数値よりも高く、住民負担が大きくなっている。これは、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東日本大震災において発生した液状化対策に係る事業費が増加したことが大きな要因と考えられる。今後も、学校給食センター及びごみ処理施設の建設、並びに（仮称）本多静六記念　市民の森・緑の公園の整備といった大規模改修が控えており、更なる増加が見込まれる。より一層、事業の必要性の検証や見直しを徹底するなど、事業費の削減に努めていく必要がある。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財政状況を考慮し、補償金等の生じない借換債の繰上げ償還を推進したことにより、利子償還金が減少したため、住民一人当たり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30,978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が、依然として、類似団体平均、埼玉県平均よりも高く推移している。今後も市債の新規発行の抑制及び交付税率を鑑みた市債の選択、並びに補償金等の生じない借換債の繰上償還を推進し、後年度の財政負担の軽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東日本大震災において発生した液状化対策に係る事業費が増加したこと等による土木費の増や、消費税率の引き上げに対する臨時的措置として臨時福祉給付金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経済対策分）の給付を行ったこと等による民生費の増などがあったことから、実質収支額が</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これに伴い、実質単年度収支も赤字となったが、財政調整基金の取り崩しにより、実質収支は黒字となっている。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今後も普通交付税の優遇措置の終了に伴う減や、大規模施設の建設による普通建設事業費の増により、実質収支額の減少が見込まれるため、財政調整基金の適正管理に努めていく。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過年度と同様に、全ての会計において赤字額はなかったが、前年度と比較し黒字が減少した。これは、東日本大震災において発生した液状化対策に係る事業費が増加したこと等による土木費の増や、消費税率の引き上げに対する臨時的措置として臨時福祉給付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経済対策分）の給付を行ったこと等による民生費の増などに伴う一般会計の実質収支額の減が大きな要因と考えられる。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今後も各会計において、経費節減を図るだけでなく、使用料収入や保険料収入の徴収率を向上させるなど自主財源確保にも取り組むことで、適正な財政運営及び企業運営に努めていく。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年度以降減少傾向となっており、平成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また、元利償還金も財政状況を考慮し、補償金等の生じない借換債の繰上げ償還を推進したことにより、減少している。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今後、大規模な施設の建設を控えているため、市債の新規発行の抑制及び交付税率を鑑みた市債の選択、並びに補償金等の生じない借換債の繰上償還を推進し、後年度の財政負担の減少に努めていく。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地方債の新規発行抑制に努めており、減少傾向となっているものの、臨時財政対策債の残高が増加傾向にあるとともに、大規模施設の建設が後年度に控えていることから楽観でき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充当可能基金については、実質収支を黒字にするために財政調整基金を取り崩した影響により、平成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年度から続いていた増加傾向から転じて減少することとなった。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このことから、早期健全化基準未満の数値で推移しているものの、引き続き計画的な償還と事業の必要性の検証による地方債の新規発行抑制に努め、更なる比率の改善を図っていく。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埼玉県久喜市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今後の厳しい財政運営を考慮しつつ、健全な財政運営を継続するため、財政調整基金へ平成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1,111,065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千円を積み立てた一方、実質収支を黒字にするため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1,576,175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千円の減となった。また、公園用地の購入等のために、（仮称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本多記念　市民の森・緑の公園整備基金を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518,092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建設や、東日本大震災において発生した液状化対策に係る事業費に充てるため特定目的基金への積立を検討しており、短期的には増加する可能性はあるが、中長期的には減少傾向になる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ごみ処理施設整備基金：市のごみ処理施設等の整備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（仮称）本多静六記念市民の森・緑の公園整備基金：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本多静六記念　市民の森・緑の公園の整備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場外発売場環境整備基金：モーターボート競走法第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条の規定に基づき設置された場外発売場における勝舟投票券の売上に関し、市に交付される環境整備協力費の有効活用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ごみ処理施設の建設及び東日本大震災の影響により発生した液状化の対策に要する経費に充てるため、ごみ処理施設整備基金に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千円、東日本大震災復興交付金に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568,916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千円を積み立てた一方で、（仮称）本多静六記念市民の森・緑の公園整備基金が公園用地の購入等に係る取崩しを行ったことから、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千円の減となったたため、基金全体は減少した。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建設や、東日本大震災において発生した液状化対策に係る事業費に充てるため特定目的基金への積立を検討しており、短期的には増加する可能性はあるが、事業の完了に伴い、中長期的には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1,111,065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千円を積み立てた一方、実質収支を黒字にするため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1,576,175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次久喜市行政改革実施計画の中で、標準財政規模の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ことを目標として掲げているが、今後は普通交付税の優遇措置の終了に伴う減や、大規模施設の建設による普通建設事業費の増により、実質収支額の減少が見込まれるため、財政調整基金の適正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現在高は、地方債の新規発行抑制に努めており、減少傾向となっているものの、臨時財政対策債の残高が増加傾向にあるとともに、大規模施設の建設が後年度に控えており、楽観できない状況であることから、計画的な償還を推進するため、減債基金の適正管理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154,116
151,480
82.41
52,872,198
51,345,847
1,340,537
30,464,493
45,928,129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類似団体平均、全国平均、埼玉県平均のいずれの数値よりも低いものの、平成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年度にかけて、類似団体の減少とは反対に、当市では増加となっている。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これは、合併後の施設のアセットが進んでいないことが理由として考えられる。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今後、老朽化による改修が必要となった施設については、セグメント分析等を用いたアセットを進めていくことで、有形固定資産減価償却率の改善を図っていく。</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76" name="楕円 75"/>
        <xdr:cNvSpPr/>
      </xdr:nvSpPr>
      <xdr:spPr>
        <a:xfrm>
          <a:off x="4711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114190</xdr:rowOff>
    </xdr:from>
    <xdr:ext cx="405111" cy="259045"/>
    <xdr:sp macro="" textlink="">
      <xdr:nvSpPr>
        <xdr:cNvPr id="77" name="有形固定資産減価償却率該当値テキスト"/>
        <xdr:cNvSpPr txBox="1"/>
      </xdr:nvSpPr>
      <xdr:spPr>
        <a:xfrm>
          <a:off x="4813300" y="602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78" name="楕円 77"/>
        <xdr:cNvSpPr/>
      </xdr:nvSpPr>
      <xdr:spPr>
        <a:xfrm>
          <a:off x="4000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36703</xdr:rowOff>
    </xdr:to>
    <xdr:cxnSp macro="">
      <xdr:nvCxnSpPr>
        <xdr:cNvPr id="79" name="直線コネクタ 78"/>
        <xdr:cNvCxnSpPr/>
      </xdr:nvCxnSpPr>
      <xdr:spPr>
        <a:xfrm flipV="1">
          <a:off x="4051300" y="610158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0"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78630</xdr:rowOff>
    </xdr:from>
    <xdr:ext cx="405111" cy="259045"/>
    <xdr:sp macro="" textlink="">
      <xdr:nvSpPr>
        <xdr:cNvPr id="82" name="n_1mainValue有形固定資産減価償却率"/>
        <xdr:cNvSpPr txBox="1"/>
      </xdr:nvSpPr>
      <xdr:spPr>
        <a:xfrm>
          <a:off x="38360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類似団体平均、埼玉県平均の数値よりも高く、全国平均と同値であった。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今後、大規模施設の建設を控えており、地方債の借入や基金の取り崩しの増加に伴い、分子の増加が見込まれる。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しかし、分母にあたる業務収入等の大幅な増加は見込めないことから、債務償還可能年数の悪化が予想される。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引き続き、繰上償還と地方債の新規発行抑制による地方債現在高の減少に努め、債務償還可能年数の改善を図っていく。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8"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6803</xdr:rowOff>
    </xdr:from>
    <xdr:to>
      <xdr:col>76</xdr:col>
      <xdr:colOff>73025</xdr:colOff>
      <xdr:row>29</xdr:row>
      <xdr:rowOff>108403</xdr:rowOff>
    </xdr:to>
    <xdr:sp macro="" textlink="">
      <xdr:nvSpPr>
        <xdr:cNvPr id="125" name="楕円 124"/>
        <xdr:cNvSpPr/>
      </xdr:nvSpPr>
      <xdr:spPr>
        <a:xfrm>
          <a:off x="14744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29680</xdr:rowOff>
    </xdr:from>
    <xdr:ext cx="340478" cy="259045"/>
    <xdr:sp macro="" textlink="">
      <xdr:nvSpPr>
        <xdr:cNvPr id="126" name="債務償還可能年数該当値テキスト"/>
        <xdr:cNvSpPr txBox="1"/>
      </xdr:nvSpPr>
      <xdr:spPr>
        <a:xfrm>
          <a:off x="14846300" y="5601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154,116
151,480
82.41
52,872,198
51,345,847
1,340,537
30,464,493
45,928,129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1"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132080</xdr:rowOff>
    </xdr:from>
    <xdr:to>
      <xdr:col>24</xdr:col>
      <xdr:colOff>114300</xdr:colOff>
      <xdr:row>40</xdr:row>
      <xdr:rowOff>62230</xdr:rowOff>
    </xdr:to>
    <xdr:sp macro="" textlink="">
      <xdr:nvSpPr>
        <xdr:cNvPr id="70" name="楕円 69"/>
        <xdr:cNvSpPr/>
      </xdr:nvSpPr>
      <xdr:spPr>
        <a:xfrm>
          <a:off x="4584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110507</xdr:rowOff>
    </xdr:from>
    <xdr:ext cx="405111" cy="259045"/>
    <xdr:sp macro="" textlink="">
      <xdr:nvSpPr>
        <xdr:cNvPr id="71" name="【道路】&#10;有形固定資産減価償却率該当値テキスト"/>
        <xdr:cNvSpPr txBox="1"/>
      </xdr:nvSpPr>
      <xdr:spPr>
        <a:xfrm>
          <a:off x="46736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2" name="楕円 71"/>
        <xdr:cNvSpPr/>
      </xdr:nvSpPr>
      <xdr:spPr>
        <a:xfrm>
          <a:off x="3746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xdr:rowOff>
    </xdr:from>
    <xdr:to>
      <xdr:col>24</xdr:col>
      <xdr:colOff>63500</xdr:colOff>
      <xdr:row>40</xdr:row>
      <xdr:rowOff>38100</xdr:rowOff>
    </xdr:to>
    <xdr:cxnSp macro="">
      <xdr:nvCxnSpPr>
        <xdr:cNvPr id="73" name="直線コネクタ 72"/>
        <xdr:cNvCxnSpPr/>
      </xdr:nvCxnSpPr>
      <xdr:spPr>
        <a:xfrm flipV="1">
          <a:off x="3797300" y="6869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74"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80027</xdr:rowOff>
    </xdr:from>
    <xdr:ext cx="405111" cy="259045"/>
    <xdr:sp macro="" textlink="">
      <xdr:nvSpPr>
        <xdr:cNvPr id="76" name="n_1mainValue【道路】&#10;有形固定資産減価償却率"/>
        <xdr:cNvSpPr txBox="1"/>
      </xdr:nvSpPr>
      <xdr:spPr>
        <a:xfrm>
          <a:off x="3582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3"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41494</xdr:rowOff>
    </xdr:from>
    <xdr:to>
      <xdr:col>55</xdr:col>
      <xdr:colOff>50800</xdr:colOff>
      <xdr:row>39</xdr:row>
      <xdr:rowOff>143094</xdr:rowOff>
    </xdr:to>
    <xdr:sp macro="" textlink="">
      <xdr:nvSpPr>
        <xdr:cNvPr id="112" name="楕円 111"/>
        <xdr:cNvSpPr/>
      </xdr:nvSpPr>
      <xdr:spPr>
        <a:xfrm>
          <a:off x="10426700" y="67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64371</xdr:rowOff>
    </xdr:from>
    <xdr:ext cx="469744" cy="259045"/>
    <xdr:sp macro="" textlink="">
      <xdr:nvSpPr>
        <xdr:cNvPr id="113" name="【道路】&#10;一人当たり延長該当値テキスト"/>
        <xdr:cNvSpPr txBox="1"/>
      </xdr:nvSpPr>
      <xdr:spPr>
        <a:xfrm>
          <a:off x="10515600" y="65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41814</xdr:rowOff>
    </xdr:from>
    <xdr:to>
      <xdr:col>50</xdr:col>
      <xdr:colOff>165100</xdr:colOff>
      <xdr:row>39</xdr:row>
      <xdr:rowOff>143414</xdr:rowOff>
    </xdr:to>
    <xdr:sp macro="" textlink="">
      <xdr:nvSpPr>
        <xdr:cNvPr id="114" name="楕円 113"/>
        <xdr:cNvSpPr/>
      </xdr:nvSpPr>
      <xdr:spPr>
        <a:xfrm>
          <a:off x="9588500" y="67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92294</xdr:rowOff>
    </xdr:from>
    <xdr:to>
      <xdr:col>55</xdr:col>
      <xdr:colOff>0</xdr:colOff>
      <xdr:row>39</xdr:row>
      <xdr:rowOff>92614</xdr:rowOff>
    </xdr:to>
    <xdr:cxnSp macro="">
      <xdr:nvCxnSpPr>
        <xdr:cNvPr id="115" name="直線コネクタ 114"/>
        <xdr:cNvCxnSpPr/>
      </xdr:nvCxnSpPr>
      <xdr:spPr>
        <a:xfrm flipV="1">
          <a:off x="9639300" y="6778844"/>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129968</xdr:rowOff>
    </xdr:from>
    <xdr:ext cx="469744" cy="259045"/>
    <xdr:sp macro="" textlink="">
      <xdr:nvSpPr>
        <xdr:cNvPr id="116"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159941</xdr:rowOff>
    </xdr:from>
    <xdr:ext cx="469744" cy="259045"/>
    <xdr:sp macro="" textlink="">
      <xdr:nvSpPr>
        <xdr:cNvPr id="118" name="n_1mainValue【道路】&#10;一人当たり延長"/>
        <xdr:cNvSpPr txBox="1"/>
      </xdr:nvSpPr>
      <xdr:spPr>
        <a:xfrm>
          <a:off x="9391727" y="650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7"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56" name="楕円 155"/>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61612</xdr:rowOff>
    </xdr:from>
    <xdr:ext cx="405111" cy="259045"/>
    <xdr:sp macro="" textlink="">
      <xdr:nvSpPr>
        <xdr:cNvPr id="157" name="【橋りょう・トンネル】&#10;有形固定資産減価償却率該当値テキスト"/>
        <xdr:cNvSpPr txBox="1"/>
      </xdr:nvSpPr>
      <xdr:spPr>
        <a:xfrm>
          <a:off x="467360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58" name="楕円 157"/>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89535</xdr:rowOff>
    </xdr:from>
    <xdr:to>
      <xdr:col>24</xdr:col>
      <xdr:colOff>63500</xdr:colOff>
      <xdr:row>57</xdr:row>
      <xdr:rowOff>108585</xdr:rowOff>
    </xdr:to>
    <xdr:cxnSp macro="">
      <xdr:nvCxnSpPr>
        <xdr:cNvPr id="159" name="直線コネクタ 158"/>
        <xdr:cNvCxnSpPr/>
      </xdr:nvCxnSpPr>
      <xdr:spPr>
        <a:xfrm flipV="1">
          <a:off x="3797300" y="98621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0"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62" name="n_1mainValue【橋りょう・トンネ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113114</xdr:rowOff>
    </xdr:from>
    <xdr:to>
      <xdr:col>55</xdr:col>
      <xdr:colOff>50800</xdr:colOff>
      <xdr:row>56</xdr:row>
      <xdr:rowOff>43264</xdr:rowOff>
    </xdr:to>
    <xdr:sp macro="" textlink="">
      <xdr:nvSpPr>
        <xdr:cNvPr id="200" name="楕円 199"/>
        <xdr:cNvSpPr/>
      </xdr:nvSpPr>
      <xdr:spPr>
        <a:xfrm>
          <a:off x="10426700" y="95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29954</xdr:rowOff>
    </xdr:from>
    <xdr:ext cx="599010" cy="259045"/>
    <xdr:sp macro="" textlink="">
      <xdr:nvSpPr>
        <xdr:cNvPr id="201" name="【橋りょう・トンネル】&#10;一人当たり有形固定資産（償却資産）額該当値テキスト"/>
        <xdr:cNvSpPr txBox="1"/>
      </xdr:nvSpPr>
      <xdr:spPr>
        <a:xfrm>
          <a:off x="10515600" y="945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122303</xdr:rowOff>
    </xdr:from>
    <xdr:to>
      <xdr:col>50</xdr:col>
      <xdr:colOff>165100</xdr:colOff>
      <xdr:row>56</xdr:row>
      <xdr:rowOff>52453</xdr:rowOff>
    </xdr:to>
    <xdr:sp macro="" textlink="">
      <xdr:nvSpPr>
        <xdr:cNvPr id="202" name="楕円 201"/>
        <xdr:cNvSpPr/>
      </xdr:nvSpPr>
      <xdr:spPr>
        <a:xfrm>
          <a:off x="9588500" y="95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163914</xdr:rowOff>
    </xdr:from>
    <xdr:to>
      <xdr:col>55</xdr:col>
      <xdr:colOff>0</xdr:colOff>
      <xdr:row>56</xdr:row>
      <xdr:rowOff>1653</xdr:rowOff>
    </xdr:to>
    <xdr:cxnSp macro="">
      <xdr:nvCxnSpPr>
        <xdr:cNvPr id="203" name="直線コネクタ 202"/>
        <xdr:cNvCxnSpPr/>
      </xdr:nvCxnSpPr>
      <xdr:spPr>
        <a:xfrm flipV="1">
          <a:off x="9639300" y="9593664"/>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04"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68980</xdr:rowOff>
    </xdr:from>
    <xdr:ext cx="599010" cy="259045"/>
    <xdr:sp macro="" textlink="">
      <xdr:nvSpPr>
        <xdr:cNvPr id="206" name="n_1mainValue【橋りょう・トンネル】&#10;一人当たり有形固定資産（償却資産）額"/>
        <xdr:cNvSpPr txBox="1"/>
      </xdr:nvSpPr>
      <xdr:spPr>
        <a:xfrm>
          <a:off x="9327095" y="932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243" name="楕円 242"/>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119397</xdr:rowOff>
    </xdr:from>
    <xdr:ext cx="405111" cy="259045"/>
    <xdr:sp macro="" textlink="">
      <xdr:nvSpPr>
        <xdr:cNvPr id="244" name="【公営住宅】&#10;有形固定資産減価償却率該当値テキスト"/>
        <xdr:cNvSpPr txBox="1"/>
      </xdr:nvSpPr>
      <xdr:spPr>
        <a:xfrm>
          <a:off x="4673600"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62737</xdr:rowOff>
    </xdr:from>
    <xdr:to>
      <xdr:col>20</xdr:col>
      <xdr:colOff>38100</xdr:colOff>
      <xdr:row>78</xdr:row>
      <xdr:rowOff>164337</xdr:rowOff>
    </xdr:to>
    <xdr:sp macro="" textlink="">
      <xdr:nvSpPr>
        <xdr:cNvPr id="245" name="楕円 244"/>
        <xdr:cNvSpPr/>
      </xdr:nvSpPr>
      <xdr:spPr>
        <a:xfrm>
          <a:off x="3746500" y="13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83820</xdr:rowOff>
    </xdr:from>
    <xdr:to>
      <xdr:col>24</xdr:col>
      <xdr:colOff>63500</xdr:colOff>
      <xdr:row>78</xdr:row>
      <xdr:rowOff>113537</xdr:rowOff>
    </xdr:to>
    <xdr:cxnSp macro="">
      <xdr:nvCxnSpPr>
        <xdr:cNvPr id="246" name="直線コネクタ 245"/>
        <xdr:cNvCxnSpPr/>
      </xdr:nvCxnSpPr>
      <xdr:spPr>
        <a:xfrm flipV="1">
          <a:off x="3797300" y="1345692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7"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9414</xdr:rowOff>
    </xdr:from>
    <xdr:ext cx="405111" cy="259045"/>
    <xdr:sp macro="" textlink="">
      <xdr:nvSpPr>
        <xdr:cNvPr id="249" name="n_1mainValue【公営住宅】&#10;有形固定資産減価償却率"/>
        <xdr:cNvSpPr txBox="1"/>
      </xdr:nvSpPr>
      <xdr:spPr>
        <a:xfrm>
          <a:off x="3582044" y="1321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153721</xdr:rowOff>
    </xdr:from>
    <xdr:to>
      <xdr:col>55</xdr:col>
      <xdr:colOff>50800</xdr:colOff>
      <xdr:row>86</xdr:row>
      <xdr:rowOff>83871</xdr:rowOff>
    </xdr:to>
    <xdr:sp macro="" textlink="">
      <xdr:nvSpPr>
        <xdr:cNvPr id="285" name="楕円 284"/>
        <xdr:cNvSpPr/>
      </xdr:nvSpPr>
      <xdr:spPr>
        <a:xfrm>
          <a:off x="104267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68648</xdr:rowOff>
    </xdr:from>
    <xdr:ext cx="469744" cy="259045"/>
    <xdr:sp macro="" textlink="">
      <xdr:nvSpPr>
        <xdr:cNvPr id="286" name="【公営住宅】&#10;一人当たり面積該当値テキスト"/>
        <xdr:cNvSpPr txBox="1"/>
      </xdr:nvSpPr>
      <xdr:spPr>
        <a:xfrm>
          <a:off x="10515600" y="1464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153721</xdr:rowOff>
    </xdr:from>
    <xdr:to>
      <xdr:col>50</xdr:col>
      <xdr:colOff>165100</xdr:colOff>
      <xdr:row>86</xdr:row>
      <xdr:rowOff>83871</xdr:rowOff>
    </xdr:to>
    <xdr:sp macro="" textlink="">
      <xdr:nvSpPr>
        <xdr:cNvPr id="287" name="楕円 286"/>
        <xdr:cNvSpPr/>
      </xdr:nvSpPr>
      <xdr:spPr>
        <a:xfrm>
          <a:off x="9588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33071</xdr:rowOff>
    </xdr:from>
    <xdr:to>
      <xdr:col>55</xdr:col>
      <xdr:colOff>0</xdr:colOff>
      <xdr:row>86</xdr:row>
      <xdr:rowOff>33071</xdr:rowOff>
    </xdr:to>
    <xdr:cxnSp macro="">
      <xdr:nvCxnSpPr>
        <xdr:cNvPr id="288" name="直線コネクタ 287"/>
        <xdr:cNvCxnSpPr/>
      </xdr:nvCxnSpPr>
      <xdr:spPr>
        <a:xfrm>
          <a:off x="9639300" y="14777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74998</xdr:rowOff>
    </xdr:from>
    <xdr:ext cx="469744" cy="259045"/>
    <xdr:sp macro="" textlink="">
      <xdr:nvSpPr>
        <xdr:cNvPr id="291" name="n_1mainValue【公営住宅】&#10;一人当たり面積"/>
        <xdr:cNvSpPr txBox="1"/>
      </xdr:nvSpPr>
      <xdr:spPr>
        <a:xfrm>
          <a:off x="93917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37" name="【認定こども園・幼稚園・保育所】&#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0" name="フローチャート: 判断 3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46" name="楕円 345"/>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347" name="【認定こども園・幼稚園・保育所】&#10;有形固定資産減価償却率該当値テキスト"/>
        <xdr:cNvSpPr txBox="1"/>
      </xdr:nvSpPr>
      <xdr:spPr>
        <a:xfrm>
          <a:off x="16357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348" name="楕円 347"/>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38</xdr:row>
      <xdr:rowOff>156210</xdr:rowOff>
    </xdr:to>
    <xdr:cxnSp macro="">
      <xdr:nvCxnSpPr>
        <xdr:cNvPr id="349" name="直線コネクタ 348"/>
        <xdr:cNvCxnSpPr/>
      </xdr:nvCxnSpPr>
      <xdr:spPr>
        <a:xfrm flipV="1">
          <a:off x="15481300" y="66217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51"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352" name="n_1mainValue【認定こども園・幼稚園・保育所】&#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82" name="フローチャート: 判断 38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388" name="楕円 387"/>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389"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390" name="楕円 389"/>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391" name="直線コネクタ 390"/>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9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394"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27" name="フローチャート: 判断 42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433" name="楕円 432"/>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58437</xdr:rowOff>
    </xdr:from>
    <xdr:ext cx="405111" cy="259045"/>
    <xdr:sp macro="" textlink="">
      <xdr:nvSpPr>
        <xdr:cNvPr id="434" name="【学校施設】&#10;有形固定資産減価償却率該当値テキスト"/>
        <xdr:cNvSpPr txBox="1"/>
      </xdr:nvSpPr>
      <xdr:spPr>
        <a:xfrm>
          <a:off x="16357600" y="965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435" name="楕円 434"/>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22860</xdr:rowOff>
    </xdr:from>
    <xdr:to>
      <xdr:col>85</xdr:col>
      <xdr:colOff>127000</xdr:colOff>
      <xdr:row>57</xdr:row>
      <xdr:rowOff>87630</xdr:rowOff>
    </xdr:to>
    <xdr:cxnSp macro="">
      <xdr:nvCxnSpPr>
        <xdr:cNvPr id="436" name="直線コネクタ 435"/>
        <xdr:cNvCxnSpPr/>
      </xdr:nvCxnSpPr>
      <xdr:spPr>
        <a:xfrm flipV="1">
          <a:off x="15481300" y="97955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37"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38"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439" name="n_1mainValue【学校施設】&#10;有形固定資産減価償却率"/>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0" name="直線コネクタ 4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1" name="テキスト ボックス 4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2" name="直線コネクタ 4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3" name="テキスト ボックス 4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6" name="直線コネクタ 4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7" name="テキスト ボックス 4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8" name="直線コネクタ 4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9" name="テキスト ボックス 4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1524</xdr:rowOff>
    </xdr:from>
    <xdr:to>
      <xdr:col>116</xdr:col>
      <xdr:colOff>62864</xdr:colOff>
      <xdr:row>62</xdr:row>
      <xdr:rowOff>81534</xdr:rowOff>
    </xdr:to>
    <xdr:cxnSp macro="">
      <xdr:nvCxnSpPr>
        <xdr:cNvPr id="463" name="直線コネクタ 462"/>
        <xdr:cNvCxnSpPr/>
      </xdr:nvCxnSpPr>
      <xdr:spPr>
        <a:xfrm flipV="1">
          <a:off x="22160864" y="9431274"/>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85361</xdr:rowOff>
    </xdr:from>
    <xdr:ext cx="469744" cy="259045"/>
    <xdr:sp macro="" textlink="">
      <xdr:nvSpPr>
        <xdr:cNvPr id="464" name="【学校施設】&#10;一人当たり面積最小値テキスト"/>
        <xdr:cNvSpPr txBox="1"/>
      </xdr:nvSpPr>
      <xdr:spPr>
        <a:xfrm>
          <a:off x="22199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81534</xdr:rowOff>
    </xdr:from>
    <xdr:to>
      <xdr:col>116</xdr:col>
      <xdr:colOff>152400</xdr:colOff>
      <xdr:row>62</xdr:row>
      <xdr:rowOff>81534</xdr:rowOff>
    </xdr:to>
    <xdr:cxnSp macro="">
      <xdr:nvCxnSpPr>
        <xdr:cNvPr id="465" name="直線コネクタ 464"/>
        <xdr:cNvCxnSpPr/>
      </xdr:nvCxnSpPr>
      <xdr:spPr>
        <a:xfrm>
          <a:off x="22072600" y="107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119651</xdr:rowOff>
    </xdr:from>
    <xdr:ext cx="469744" cy="259045"/>
    <xdr:sp macro="" textlink="">
      <xdr:nvSpPr>
        <xdr:cNvPr id="466" name="【学校施設】&#10;一人当たり面積最大値テキスト"/>
        <xdr:cNvSpPr txBox="1"/>
      </xdr:nvSpPr>
      <xdr:spPr>
        <a:xfrm>
          <a:off x="22199600" y="920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1524</xdr:rowOff>
    </xdr:from>
    <xdr:to>
      <xdr:col>116</xdr:col>
      <xdr:colOff>152400</xdr:colOff>
      <xdr:row>55</xdr:row>
      <xdr:rowOff>1524</xdr:rowOff>
    </xdr:to>
    <xdr:cxnSp macro="">
      <xdr:nvCxnSpPr>
        <xdr:cNvPr id="467" name="直線コネクタ 466"/>
        <xdr:cNvCxnSpPr/>
      </xdr:nvCxnSpPr>
      <xdr:spPr>
        <a:xfrm>
          <a:off x="22072600" y="943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18686</xdr:rowOff>
    </xdr:from>
    <xdr:ext cx="469744" cy="259045"/>
    <xdr:sp macro="" textlink="">
      <xdr:nvSpPr>
        <xdr:cNvPr id="468" name="【学校施設】&#10;一人当たり面積平均値テキスト"/>
        <xdr:cNvSpPr txBox="1"/>
      </xdr:nvSpPr>
      <xdr:spPr>
        <a:xfrm>
          <a:off x="22199600" y="1047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40259</xdr:rowOff>
    </xdr:from>
    <xdr:to>
      <xdr:col>116</xdr:col>
      <xdr:colOff>114300</xdr:colOff>
      <xdr:row>61</xdr:row>
      <xdr:rowOff>141859</xdr:rowOff>
    </xdr:to>
    <xdr:sp macro="" textlink="">
      <xdr:nvSpPr>
        <xdr:cNvPr id="469" name="フローチャート: 判断 468"/>
        <xdr:cNvSpPr/>
      </xdr:nvSpPr>
      <xdr:spPr>
        <a:xfrm>
          <a:off x="22110700" y="1049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62738</xdr:rowOff>
    </xdr:from>
    <xdr:to>
      <xdr:col>112</xdr:col>
      <xdr:colOff>38100</xdr:colOff>
      <xdr:row>61</xdr:row>
      <xdr:rowOff>164338</xdr:rowOff>
    </xdr:to>
    <xdr:sp macro="" textlink="">
      <xdr:nvSpPr>
        <xdr:cNvPr id="470" name="フローチャート: 判断 469"/>
        <xdr:cNvSpPr/>
      </xdr:nvSpPr>
      <xdr:spPr>
        <a:xfrm>
          <a:off x="21272500" y="105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101981</xdr:rowOff>
    </xdr:from>
    <xdr:to>
      <xdr:col>107</xdr:col>
      <xdr:colOff>101600</xdr:colOff>
      <xdr:row>62</xdr:row>
      <xdr:rowOff>32131</xdr:rowOff>
    </xdr:to>
    <xdr:sp macro="" textlink="">
      <xdr:nvSpPr>
        <xdr:cNvPr id="471" name="フローチャート: 判断 470"/>
        <xdr:cNvSpPr/>
      </xdr:nvSpPr>
      <xdr:spPr>
        <a:xfrm>
          <a:off x="20383500" y="105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32258</xdr:rowOff>
    </xdr:from>
    <xdr:to>
      <xdr:col>116</xdr:col>
      <xdr:colOff>114300</xdr:colOff>
      <xdr:row>61</xdr:row>
      <xdr:rowOff>133858</xdr:rowOff>
    </xdr:to>
    <xdr:sp macro="" textlink="">
      <xdr:nvSpPr>
        <xdr:cNvPr id="477" name="楕円 476"/>
        <xdr:cNvSpPr/>
      </xdr:nvSpPr>
      <xdr:spPr>
        <a:xfrm>
          <a:off x="22110700" y="104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55135</xdr:rowOff>
    </xdr:from>
    <xdr:ext cx="469744" cy="259045"/>
    <xdr:sp macro="" textlink="">
      <xdr:nvSpPr>
        <xdr:cNvPr id="478" name="【学校施設】&#10;一人当たり面積該当値テキスト"/>
        <xdr:cNvSpPr txBox="1"/>
      </xdr:nvSpPr>
      <xdr:spPr>
        <a:xfrm>
          <a:off x="22199600"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146177</xdr:rowOff>
    </xdr:from>
    <xdr:to>
      <xdr:col>112</xdr:col>
      <xdr:colOff>38100</xdr:colOff>
      <xdr:row>64</xdr:row>
      <xdr:rowOff>76327</xdr:rowOff>
    </xdr:to>
    <xdr:sp macro="" textlink="">
      <xdr:nvSpPr>
        <xdr:cNvPr id="479" name="楕円 478"/>
        <xdr:cNvSpPr/>
      </xdr:nvSpPr>
      <xdr:spPr>
        <a:xfrm>
          <a:off x="21272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83058</xdr:rowOff>
    </xdr:from>
    <xdr:to>
      <xdr:col>116</xdr:col>
      <xdr:colOff>63500</xdr:colOff>
      <xdr:row>64</xdr:row>
      <xdr:rowOff>25527</xdr:rowOff>
    </xdr:to>
    <xdr:cxnSp macro="">
      <xdr:nvCxnSpPr>
        <xdr:cNvPr id="480" name="直線コネクタ 479"/>
        <xdr:cNvCxnSpPr/>
      </xdr:nvCxnSpPr>
      <xdr:spPr>
        <a:xfrm flipV="1">
          <a:off x="21323300" y="10541508"/>
          <a:ext cx="8382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9415</xdr:rowOff>
    </xdr:from>
    <xdr:ext cx="469744" cy="259045"/>
    <xdr:sp macro="" textlink="">
      <xdr:nvSpPr>
        <xdr:cNvPr id="481" name="n_1aveValue【学校施設】&#10;一人当たり面積"/>
        <xdr:cNvSpPr txBox="1"/>
      </xdr:nvSpPr>
      <xdr:spPr>
        <a:xfrm>
          <a:off x="21075727" y="102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48658</xdr:rowOff>
    </xdr:from>
    <xdr:ext cx="469744" cy="259045"/>
    <xdr:sp macro="" textlink="">
      <xdr:nvSpPr>
        <xdr:cNvPr id="482" name="n_2aveValue【学校施設】&#10;一人当たり面積"/>
        <xdr:cNvSpPr txBox="1"/>
      </xdr:nvSpPr>
      <xdr:spPr>
        <a:xfrm>
          <a:off x="20199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67454</xdr:rowOff>
    </xdr:from>
    <xdr:ext cx="469744" cy="259045"/>
    <xdr:sp macro="" textlink="">
      <xdr:nvSpPr>
        <xdr:cNvPr id="483" name="n_1mainValue【学校施設】&#10;一人当たり面積"/>
        <xdr:cNvSpPr txBox="1"/>
      </xdr:nvSpPr>
      <xdr:spPr>
        <a:xfrm>
          <a:off x="210757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4" name="テキスト ボックス 49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4" name="テキスト ボックス 50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8" name="直線コネクタ 507"/>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9"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10" name="直線コネクタ 509"/>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2" name="直線コネクタ 51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3"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4" name="フローチャート: 判断 513"/>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5" name="フローチャート: 判断 514"/>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16" name="フローチャート: 判断 515"/>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522" name="楕円 521"/>
        <xdr:cNvSpPr/>
      </xdr:nvSpPr>
      <xdr:spPr>
        <a:xfrm>
          <a:off x="16268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88282</xdr:rowOff>
    </xdr:from>
    <xdr:ext cx="405111" cy="259045"/>
    <xdr:sp macro="" textlink="">
      <xdr:nvSpPr>
        <xdr:cNvPr id="523" name="【児童館】&#10;有形固定資産減価償却率該当値テキスト"/>
        <xdr:cNvSpPr txBox="1"/>
      </xdr:nvSpPr>
      <xdr:spPr>
        <a:xfrm>
          <a:off x="16357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107314</xdr:rowOff>
    </xdr:from>
    <xdr:to>
      <xdr:col>81</xdr:col>
      <xdr:colOff>101600</xdr:colOff>
      <xdr:row>82</xdr:row>
      <xdr:rowOff>37464</xdr:rowOff>
    </xdr:to>
    <xdr:sp macro="" textlink="">
      <xdr:nvSpPr>
        <xdr:cNvPr id="524" name="楕円 523"/>
        <xdr:cNvSpPr/>
      </xdr:nvSpPr>
      <xdr:spPr>
        <a:xfrm>
          <a:off x="15430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158114</xdr:rowOff>
    </xdr:to>
    <xdr:cxnSp macro="">
      <xdr:nvCxnSpPr>
        <xdr:cNvPr id="525" name="直線コネクタ 524"/>
        <xdr:cNvCxnSpPr/>
      </xdr:nvCxnSpPr>
      <xdr:spPr>
        <a:xfrm flipV="1">
          <a:off x="15481300" y="140036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6"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27"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53991</xdr:rowOff>
    </xdr:from>
    <xdr:ext cx="405111" cy="259045"/>
    <xdr:sp macro="" textlink="">
      <xdr:nvSpPr>
        <xdr:cNvPr id="528" name="n_1mainValue【児童館】&#10;有形固定資産減価償却率"/>
        <xdr:cNvSpPr txBox="1"/>
      </xdr:nvSpPr>
      <xdr:spPr>
        <a:xfrm>
          <a:off x="15266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9" name="直線コネクタ 5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0" name="テキスト ボックス 5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1" name="直線コネクタ 5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2" name="テキスト ボックス 5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3" name="直線コネクタ 5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4" name="テキスト ボックス 5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5" name="直線コネクタ 5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6" name="テキスト ボックス 5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7" name="直線コネクタ 5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8" name="テキスト ボックス 5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2" name="直線コネクタ 55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4" name="直線コネクタ 55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6" name="直線コネクタ 55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5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8" name="フローチャート: 判断 55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9" name="フローチャート: 判断 55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60" name="フローチャート: 判断 559"/>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566" name="楕円 565"/>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567"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68" name="楕円 56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569" name="直線コネクタ 568"/>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7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71"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72"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3" name="テキスト ボックス 5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4" name="直線コネクタ 5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5" name="テキスト ボックス 5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6" name="直線コネクタ 5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7" name="テキスト ボックス 5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8" name="直線コネクタ 5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9" name="テキスト ボックス 5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0" name="直線コネクタ 5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1" name="テキスト ボックス 5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2" name="直線コネクタ 5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3" name="テキスト ボックス 5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7" name="直線コネクタ 596"/>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9" name="直線コネクタ 59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00"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1" name="直線コネクタ 600"/>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602" name="【公民館】&#10;有形固定資産減価償却率平均値テキスト"/>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3" name="フローチャート: 判断 602"/>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4" name="フローチャート: 判断 603"/>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05" name="フローチャート: 判断 604"/>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103505</xdr:rowOff>
    </xdr:from>
    <xdr:to>
      <xdr:col>85</xdr:col>
      <xdr:colOff>177800</xdr:colOff>
      <xdr:row>105</xdr:row>
      <xdr:rowOff>33655</xdr:rowOff>
    </xdr:to>
    <xdr:sp macro="" textlink="">
      <xdr:nvSpPr>
        <xdr:cNvPr id="611" name="楕円 610"/>
        <xdr:cNvSpPr/>
      </xdr:nvSpPr>
      <xdr:spPr>
        <a:xfrm>
          <a:off x="16268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81932</xdr:rowOff>
    </xdr:from>
    <xdr:ext cx="405111" cy="259045"/>
    <xdr:sp macro="" textlink="">
      <xdr:nvSpPr>
        <xdr:cNvPr id="612" name="【公民館】&#10;有形固定資産減価償却率該当値テキスト"/>
        <xdr:cNvSpPr txBox="1"/>
      </xdr:nvSpPr>
      <xdr:spPr>
        <a:xfrm>
          <a:off x="16357600"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613" name="楕円 612"/>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154305</xdr:rowOff>
    </xdr:from>
    <xdr:to>
      <xdr:col>85</xdr:col>
      <xdr:colOff>127000</xdr:colOff>
      <xdr:row>105</xdr:row>
      <xdr:rowOff>5714</xdr:rowOff>
    </xdr:to>
    <xdr:cxnSp macro="">
      <xdr:nvCxnSpPr>
        <xdr:cNvPr id="614" name="直線コネクタ 613"/>
        <xdr:cNvCxnSpPr/>
      </xdr:nvCxnSpPr>
      <xdr:spPr>
        <a:xfrm flipV="1">
          <a:off x="15481300" y="179851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15"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16"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47641</xdr:rowOff>
    </xdr:from>
    <xdr:ext cx="405111" cy="259045"/>
    <xdr:sp macro="" textlink="">
      <xdr:nvSpPr>
        <xdr:cNvPr id="617" name="n_1mainValue【公民館】&#10;有形固定資産減価償却率"/>
        <xdr:cNvSpPr txBox="1"/>
      </xdr:nvSpPr>
      <xdr:spPr>
        <a:xfrm>
          <a:off x="15266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8" name="直線コネクタ 6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9" name="テキスト ボックス 6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0" name="直線コネクタ 6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1" name="テキスト ボックス 6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2" name="直線コネクタ 6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3" name="テキスト ボックス 6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4" name="直線コネクタ 6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5" name="テキスト ボックス 6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6" name="直線コネクタ 6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7" name="テキスト ボックス 6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1" name="直線コネクタ 640"/>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2"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3" name="直線コネクタ 642"/>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4"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5" name="直線コネクタ 644"/>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46"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7" name="フローチャート: 判断 646"/>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8" name="フローチャート: 判断 647"/>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49" name="フローチャート: 判断 648"/>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158750</xdr:rowOff>
    </xdr:from>
    <xdr:to>
      <xdr:col>116</xdr:col>
      <xdr:colOff>114300</xdr:colOff>
      <xdr:row>101</xdr:row>
      <xdr:rowOff>88900</xdr:rowOff>
    </xdr:to>
    <xdr:sp macro="" textlink="">
      <xdr:nvSpPr>
        <xdr:cNvPr id="655" name="楕円 654"/>
        <xdr:cNvSpPr/>
      </xdr:nvSpPr>
      <xdr:spPr>
        <a:xfrm>
          <a:off x="22110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10177</xdr:rowOff>
    </xdr:from>
    <xdr:ext cx="469744" cy="259045"/>
    <xdr:sp macro="" textlink="">
      <xdr:nvSpPr>
        <xdr:cNvPr id="656" name="【公民館】&#10;一人当たり面積該当値テキスト"/>
        <xdr:cNvSpPr txBox="1"/>
      </xdr:nvSpPr>
      <xdr:spPr>
        <a:xfrm>
          <a:off x="22199600"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158750</xdr:rowOff>
    </xdr:from>
    <xdr:to>
      <xdr:col>112</xdr:col>
      <xdr:colOff>38100</xdr:colOff>
      <xdr:row>101</xdr:row>
      <xdr:rowOff>88900</xdr:rowOff>
    </xdr:to>
    <xdr:sp macro="" textlink="">
      <xdr:nvSpPr>
        <xdr:cNvPr id="657" name="楕円 656"/>
        <xdr:cNvSpPr/>
      </xdr:nvSpPr>
      <xdr:spPr>
        <a:xfrm>
          <a:off x="21272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38100</xdr:rowOff>
    </xdr:from>
    <xdr:to>
      <xdr:col>116</xdr:col>
      <xdr:colOff>63500</xdr:colOff>
      <xdr:row>101</xdr:row>
      <xdr:rowOff>38100</xdr:rowOff>
    </xdr:to>
    <xdr:cxnSp macro="">
      <xdr:nvCxnSpPr>
        <xdr:cNvPr id="658" name="直線コネクタ 657"/>
        <xdr:cNvCxnSpPr/>
      </xdr:nvCxnSpPr>
      <xdr:spPr>
        <a:xfrm>
          <a:off x="21323300" y="1735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659"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60"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105427</xdr:rowOff>
    </xdr:from>
    <xdr:ext cx="469744" cy="259045"/>
    <xdr:sp macro="" textlink="">
      <xdr:nvSpPr>
        <xdr:cNvPr id="661" name="n_1mainValue【公民館】&#10;一人当たり面積"/>
        <xdr:cNvSpPr txBox="1"/>
      </xdr:nvSpPr>
      <xdr:spPr>
        <a:xfrm>
          <a:off x="21075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以外の施設において、類似団体平均、全国平均、埼玉県平均と変わらない、またはそれ以上であり、、施設の老朽化が問題となっている。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における有形固定資産減価償却率は、類似団体平均、全国平均、埼玉県平均を大きく上回り、平成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となっている。現在、市が管理している松永団地は老朽化が著しいことから、新規入居は行わず、入居者の退居が完了した施設から順次解体をしており、令和元年度に一部解体を完了したところである。その他の建物についても、老朽化が進行していることから、解体若しくは改修が近々の課題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埼玉県平均のいずれの数値よりも低いものの、一人当たりの面積が類似団体平均を大きく上回っている。これは、合併後の施設のアセットが進んでいないことが理由として考えられる。今後、老朽化による改修が必要となった施設については、セグメント分析等を用いたアセットを進めていくことで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154,116
151,480
82.41
52,872,198
51,345,847
1,340,537
30,464,493
45,928,129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xdr:rowOff>
    </xdr:from>
    <xdr:to>
      <xdr:col>24</xdr:col>
      <xdr:colOff>114300</xdr:colOff>
      <xdr:row>39</xdr:row>
      <xdr:rowOff>102235</xdr:rowOff>
    </xdr:to>
    <xdr:sp macro="" textlink="">
      <xdr:nvSpPr>
        <xdr:cNvPr id="70" name="楕円 69"/>
        <xdr:cNvSpPr/>
      </xdr:nvSpPr>
      <xdr:spPr>
        <a:xfrm>
          <a:off x="4584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150512</xdr:rowOff>
    </xdr:from>
    <xdr:ext cx="405111" cy="259045"/>
    <xdr:sp macro="" textlink="">
      <xdr:nvSpPr>
        <xdr:cNvPr id="71" name="【図書館】&#10;有形固定資産減価償却率該当値テキスト"/>
        <xdr:cNvSpPr txBox="1"/>
      </xdr:nvSpPr>
      <xdr:spPr>
        <a:xfrm>
          <a:off x="4673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2" name="楕円 71"/>
        <xdr:cNvSpPr/>
      </xdr:nvSpPr>
      <xdr:spPr>
        <a:xfrm>
          <a:off x="3746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51435</xdr:rowOff>
    </xdr:from>
    <xdr:to>
      <xdr:col>24</xdr:col>
      <xdr:colOff>63500</xdr:colOff>
      <xdr:row>39</xdr:row>
      <xdr:rowOff>89535</xdr:rowOff>
    </xdr:to>
    <xdr:cxnSp macro="">
      <xdr:nvCxnSpPr>
        <xdr:cNvPr id="73" name="直線コネクタ 72"/>
        <xdr:cNvCxnSpPr/>
      </xdr:nvCxnSpPr>
      <xdr:spPr>
        <a:xfrm flipV="1">
          <a:off x="3797300" y="67379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92092</xdr:rowOff>
    </xdr:from>
    <xdr:ext cx="405111" cy="259045"/>
    <xdr:sp macro="" textlink="">
      <xdr:nvSpPr>
        <xdr:cNvPr id="74"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76" name="n_1mainValue【図書館】&#10;有形固定資産減価償却率"/>
        <xdr:cNvSpPr txBox="1"/>
      </xdr:nvSpPr>
      <xdr:spPr>
        <a:xfrm>
          <a:off x="3582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3"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2" name="楕円 111"/>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13"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14" name="楕円 113"/>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15" name="直線コネクタ 114"/>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16"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18"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58" name="楕円 157"/>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6004</xdr:rowOff>
    </xdr:from>
    <xdr:ext cx="405111" cy="259045"/>
    <xdr:sp macro="" textlink="">
      <xdr:nvSpPr>
        <xdr:cNvPr id="159" name="【体育館・プール】&#10;有形固定資産減価償却率該当値テキスト"/>
        <xdr:cNvSpPr txBox="1"/>
      </xdr:nvSpPr>
      <xdr:spPr>
        <a:xfrm>
          <a:off x="4673600"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60234</xdr:rowOff>
    </xdr:from>
    <xdr:to>
      <xdr:col>20</xdr:col>
      <xdr:colOff>38100</xdr:colOff>
      <xdr:row>59</xdr:row>
      <xdr:rowOff>161834</xdr:rowOff>
    </xdr:to>
    <xdr:sp macro="" textlink="">
      <xdr:nvSpPr>
        <xdr:cNvPr id="160" name="楕円 159"/>
        <xdr:cNvSpPr/>
      </xdr:nvSpPr>
      <xdr:spPr>
        <a:xfrm>
          <a:off x="3746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111034</xdr:rowOff>
    </xdr:to>
    <xdr:cxnSp macro="">
      <xdr:nvCxnSpPr>
        <xdr:cNvPr id="161" name="直線コネクタ 160"/>
        <xdr:cNvCxnSpPr/>
      </xdr:nvCxnSpPr>
      <xdr:spPr>
        <a:xfrm flipV="1">
          <a:off x="3797300" y="101939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142439</xdr:rowOff>
    </xdr:from>
    <xdr:ext cx="405111" cy="259045"/>
    <xdr:sp macro="" textlink="">
      <xdr:nvSpPr>
        <xdr:cNvPr id="162" name="n_1aveValue【体育館・プー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152961</xdr:rowOff>
    </xdr:from>
    <xdr:ext cx="405111" cy="259045"/>
    <xdr:sp macro="" textlink="">
      <xdr:nvSpPr>
        <xdr:cNvPr id="164" name="n_1mainValue【体育館・プール】&#10;有形固定資産減価償却率"/>
        <xdr:cNvSpPr txBox="1"/>
      </xdr:nvSpPr>
      <xdr:spPr>
        <a:xfrm>
          <a:off x="3582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91"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102362</xdr:rowOff>
    </xdr:from>
    <xdr:to>
      <xdr:col>55</xdr:col>
      <xdr:colOff>50800</xdr:colOff>
      <xdr:row>56</xdr:row>
      <xdr:rowOff>32512</xdr:rowOff>
    </xdr:to>
    <xdr:sp macro="" textlink="">
      <xdr:nvSpPr>
        <xdr:cNvPr id="200" name="楕円 199"/>
        <xdr:cNvSpPr/>
      </xdr:nvSpPr>
      <xdr:spPr>
        <a:xfrm>
          <a:off x="104267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55389</xdr:rowOff>
    </xdr:from>
    <xdr:ext cx="469744" cy="259045"/>
    <xdr:sp macro="" textlink="">
      <xdr:nvSpPr>
        <xdr:cNvPr id="201" name="【体育館・プール】&#10;一人当たり面積該当値テキスト"/>
        <xdr:cNvSpPr txBox="1"/>
      </xdr:nvSpPr>
      <xdr:spPr>
        <a:xfrm>
          <a:off x="10515600" y="94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106934</xdr:rowOff>
    </xdr:from>
    <xdr:to>
      <xdr:col>50</xdr:col>
      <xdr:colOff>165100</xdr:colOff>
      <xdr:row>56</xdr:row>
      <xdr:rowOff>37084</xdr:rowOff>
    </xdr:to>
    <xdr:sp macro="" textlink="">
      <xdr:nvSpPr>
        <xdr:cNvPr id="202" name="楕円 201"/>
        <xdr:cNvSpPr/>
      </xdr:nvSpPr>
      <xdr:spPr>
        <a:xfrm>
          <a:off x="9588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153162</xdr:rowOff>
    </xdr:from>
    <xdr:to>
      <xdr:col>55</xdr:col>
      <xdr:colOff>0</xdr:colOff>
      <xdr:row>55</xdr:row>
      <xdr:rowOff>157734</xdr:rowOff>
    </xdr:to>
    <xdr:cxnSp macro="">
      <xdr:nvCxnSpPr>
        <xdr:cNvPr id="203" name="直線コネクタ 202"/>
        <xdr:cNvCxnSpPr/>
      </xdr:nvCxnSpPr>
      <xdr:spPr>
        <a:xfrm flipV="1">
          <a:off x="9639300" y="9582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163085</xdr:rowOff>
    </xdr:from>
    <xdr:ext cx="469744" cy="259045"/>
    <xdr:sp macro="" textlink="">
      <xdr:nvSpPr>
        <xdr:cNvPr id="204"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53611</xdr:rowOff>
    </xdr:from>
    <xdr:ext cx="469744" cy="259045"/>
    <xdr:sp macro="" textlink="">
      <xdr:nvSpPr>
        <xdr:cNvPr id="206" name="n_1mainValue【体育館・プール】&#10;一人当たり面積"/>
        <xdr:cNvSpPr txBox="1"/>
      </xdr:nvSpPr>
      <xdr:spPr>
        <a:xfrm>
          <a:off x="93917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35"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44" name="楕円 243"/>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76216</xdr:rowOff>
    </xdr:from>
    <xdr:ext cx="405111" cy="259045"/>
    <xdr:sp macro="" textlink="">
      <xdr:nvSpPr>
        <xdr:cNvPr id="245" name="【福祉施設】&#10;有形固定資産減価償却率該当値テキスト"/>
        <xdr:cNvSpPr txBox="1"/>
      </xdr:nvSpPr>
      <xdr:spPr>
        <a:xfrm>
          <a:off x="4673600"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46" name="楕円 245"/>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81</xdr:row>
      <xdr:rowOff>167639</xdr:rowOff>
    </xdr:to>
    <xdr:cxnSp macro="">
      <xdr:nvCxnSpPr>
        <xdr:cNvPr id="247" name="直線コネクタ 246"/>
        <xdr:cNvCxnSpPr/>
      </xdr:nvCxnSpPr>
      <xdr:spPr>
        <a:xfrm flipV="1">
          <a:off x="3797300" y="140360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48" name="n_1aveValue【福祉施設】&#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49"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38116</xdr:rowOff>
    </xdr:from>
    <xdr:ext cx="405111" cy="259045"/>
    <xdr:sp macro="" textlink="">
      <xdr:nvSpPr>
        <xdr:cNvPr id="250" name="n_1mainValue【福祉施設】&#10;有形固定資産減価償却率"/>
        <xdr:cNvSpPr txBox="1"/>
      </xdr:nvSpPr>
      <xdr:spPr>
        <a:xfrm>
          <a:off x="3582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81"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290" name="楕円 289"/>
        <xdr:cNvSpPr/>
      </xdr:nvSpPr>
      <xdr:spPr>
        <a:xfrm>
          <a:off x="10426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129013</xdr:rowOff>
    </xdr:from>
    <xdr:ext cx="469744" cy="259045"/>
    <xdr:sp macro="" textlink="">
      <xdr:nvSpPr>
        <xdr:cNvPr id="291" name="【福祉施設】&#10;一人当たり面積該当値テキスト"/>
        <xdr:cNvSpPr txBox="1"/>
      </xdr:nvSpPr>
      <xdr:spPr>
        <a:xfrm>
          <a:off x="10515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150586</xdr:rowOff>
    </xdr:from>
    <xdr:to>
      <xdr:col>50</xdr:col>
      <xdr:colOff>165100</xdr:colOff>
      <xdr:row>85</xdr:row>
      <xdr:rowOff>80736</xdr:rowOff>
    </xdr:to>
    <xdr:sp macro="" textlink="">
      <xdr:nvSpPr>
        <xdr:cNvPr id="292" name="楕円 291"/>
        <xdr:cNvSpPr/>
      </xdr:nvSpPr>
      <xdr:spPr>
        <a:xfrm>
          <a:off x="958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29936</xdr:rowOff>
    </xdr:from>
    <xdr:to>
      <xdr:col>55</xdr:col>
      <xdr:colOff>0</xdr:colOff>
      <xdr:row>85</xdr:row>
      <xdr:rowOff>29936</xdr:rowOff>
    </xdr:to>
    <xdr:cxnSp macro="">
      <xdr:nvCxnSpPr>
        <xdr:cNvPr id="293" name="直線コネクタ 292"/>
        <xdr:cNvCxnSpPr/>
      </xdr:nvCxnSpPr>
      <xdr:spPr>
        <a:xfrm>
          <a:off x="9639300" y="1460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294"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95"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71863</xdr:rowOff>
    </xdr:from>
    <xdr:ext cx="469744" cy="259045"/>
    <xdr:sp macro="" textlink="">
      <xdr:nvSpPr>
        <xdr:cNvPr id="296" name="n_1main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29" name="フローチャート: 判断 328"/>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130175</xdr:rowOff>
    </xdr:from>
    <xdr:to>
      <xdr:col>24</xdr:col>
      <xdr:colOff>114300</xdr:colOff>
      <xdr:row>105</xdr:row>
      <xdr:rowOff>60325</xdr:rowOff>
    </xdr:to>
    <xdr:sp macro="" textlink="">
      <xdr:nvSpPr>
        <xdr:cNvPr id="335" name="楕円 334"/>
        <xdr:cNvSpPr/>
      </xdr:nvSpPr>
      <xdr:spPr>
        <a:xfrm>
          <a:off x="4584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153052</xdr:rowOff>
    </xdr:from>
    <xdr:ext cx="405111" cy="259045"/>
    <xdr:sp macro="" textlink="">
      <xdr:nvSpPr>
        <xdr:cNvPr id="336" name="【市民会館】&#10;有形固定資産減価償却率該当値テキスト"/>
        <xdr:cNvSpPr txBox="1"/>
      </xdr:nvSpPr>
      <xdr:spPr>
        <a:xfrm>
          <a:off x="4673600"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147320</xdr:rowOff>
    </xdr:from>
    <xdr:to>
      <xdr:col>20</xdr:col>
      <xdr:colOff>38100</xdr:colOff>
      <xdr:row>105</xdr:row>
      <xdr:rowOff>77470</xdr:rowOff>
    </xdr:to>
    <xdr:sp macro="" textlink="">
      <xdr:nvSpPr>
        <xdr:cNvPr id="337" name="楕円 336"/>
        <xdr:cNvSpPr/>
      </xdr:nvSpPr>
      <xdr:spPr>
        <a:xfrm>
          <a:off x="3746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xdr:rowOff>
    </xdr:from>
    <xdr:to>
      <xdr:col>24</xdr:col>
      <xdr:colOff>63500</xdr:colOff>
      <xdr:row>105</xdr:row>
      <xdr:rowOff>26670</xdr:rowOff>
    </xdr:to>
    <xdr:cxnSp macro="">
      <xdr:nvCxnSpPr>
        <xdr:cNvPr id="338" name="直線コネクタ 337"/>
        <xdr:cNvCxnSpPr/>
      </xdr:nvCxnSpPr>
      <xdr:spPr>
        <a:xfrm flipV="1">
          <a:off x="3797300" y="180117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339"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68597</xdr:rowOff>
    </xdr:from>
    <xdr:ext cx="405111" cy="259045"/>
    <xdr:sp macro="" textlink="">
      <xdr:nvSpPr>
        <xdr:cNvPr id="341" name="n_1mainValue【市民会館】&#10;有形固定資産減価償却率"/>
        <xdr:cNvSpPr txBox="1"/>
      </xdr:nvSpPr>
      <xdr:spPr>
        <a:xfrm>
          <a:off x="3582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0"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3" name="フローチャート: 判断 37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78739</xdr:rowOff>
    </xdr:from>
    <xdr:to>
      <xdr:col>55</xdr:col>
      <xdr:colOff>50800</xdr:colOff>
      <xdr:row>103</xdr:row>
      <xdr:rowOff>8889</xdr:rowOff>
    </xdr:to>
    <xdr:sp macro="" textlink="">
      <xdr:nvSpPr>
        <xdr:cNvPr id="379" name="楕円 378"/>
        <xdr:cNvSpPr/>
      </xdr:nvSpPr>
      <xdr:spPr>
        <a:xfrm>
          <a:off x="10426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101616</xdr:rowOff>
    </xdr:from>
    <xdr:ext cx="469744" cy="259045"/>
    <xdr:sp macro="" textlink="">
      <xdr:nvSpPr>
        <xdr:cNvPr id="380" name="【市民会館】&#10;一人当たり面積該当値テキスト"/>
        <xdr:cNvSpPr txBox="1"/>
      </xdr:nvSpPr>
      <xdr:spPr>
        <a:xfrm>
          <a:off x="105156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381" name="楕円 380"/>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129539</xdr:rowOff>
    </xdr:from>
    <xdr:to>
      <xdr:col>55</xdr:col>
      <xdr:colOff>0</xdr:colOff>
      <xdr:row>102</xdr:row>
      <xdr:rowOff>129539</xdr:rowOff>
    </xdr:to>
    <xdr:cxnSp macro="">
      <xdr:nvCxnSpPr>
        <xdr:cNvPr id="382" name="直線コネクタ 381"/>
        <xdr:cNvCxnSpPr/>
      </xdr:nvCxnSpPr>
      <xdr:spPr>
        <a:xfrm>
          <a:off x="9639300" y="17617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72407</xdr:rowOff>
    </xdr:from>
    <xdr:ext cx="469744" cy="259045"/>
    <xdr:sp macro="" textlink="">
      <xdr:nvSpPr>
        <xdr:cNvPr id="383"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8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385"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15"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424" name="楕円 423"/>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7002</xdr:rowOff>
    </xdr:from>
    <xdr:ext cx="405111" cy="259045"/>
    <xdr:sp macro="" textlink="">
      <xdr:nvSpPr>
        <xdr:cNvPr id="425" name="【一般廃棄物処理施設】&#10;有形固定資産減価償却率該当値テキスト"/>
        <xdr:cNvSpPr txBox="1"/>
      </xdr:nvSpPr>
      <xdr:spPr>
        <a:xfrm>
          <a:off x="163576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46355</xdr:rowOff>
    </xdr:from>
    <xdr:to>
      <xdr:col>81</xdr:col>
      <xdr:colOff>101600</xdr:colOff>
      <xdr:row>34</xdr:row>
      <xdr:rowOff>147955</xdr:rowOff>
    </xdr:to>
    <xdr:sp macro="" textlink="">
      <xdr:nvSpPr>
        <xdr:cNvPr id="426" name="楕円 425"/>
        <xdr:cNvSpPr/>
      </xdr:nvSpPr>
      <xdr:spPr>
        <a:xfrm>
          <a:off x="15430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97155</xdr:rowOff>
    </xdr:from>
    <xdr:to>
      <xdr:col>85</xdr:col>
      <xdr:colOff>127000</xdr:colOff>
      <xdr:row>34</xdr:row>
      <xdr:rowOff>104775</xdr:rowOff>
    </xdr:to>
    <xdr:cxnSp macro="">
      <xdr:nvCxnSpPr>
        <xdr:cNvPr id="427" name="直線コネクタ 426"/>
        <xdr:cNvCxnSpPr/>
      </xdr:nvCxnSpPr>
      <xdr:spPr>
        <a:xfrm>
          <a:off x="15481300" y="59264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28"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9"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164482</xdr:rowOff>
    </xdr:from>
    <xdr:ext cx="405111" cy="259045"/>
    <xdr:sp macro="" textlink="">
      <xdr:nvSpPr>
        <xdr:cNvPr id="430" name="n_1mainValue【一般廃棄物処理施設】&#10;有形固定資産減価償却率"/>
        <xdr:cNvSpPr txBox="1"/>
      </xdr:nvSpPr>
      <xdr:spPr>
        <a:xfrm>
          <a:off x="152660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59" name="【一般廃棄物処理施設】&#10;一人当たり有形固定資産（償却資産）額平均値テキスト"/>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62" name="フローチャート: 判断 461"/>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3949</xdr:rowOff>
    </xdr:from>
    <xdr:to>
      <xdr:col>116</xdr:col>
      <xdr:colOff>114300</xdr:colOff>
      <xdr:row>41</xdr:row>
      <xdr:rowOff>105549</xdr:rowOff>
    </xdr:to>
    <xdr:sp macro="" textlink="">
      <xdr:nvSpPr>
        <xdr:cNvPr id="468" name="楕円 467"/>
        <xdr:cNvSpPr/>
      </xdr:nvSpPr>
      <xdr:spPr>
        <a:xfrm>
          <a:off x="22110700" y="70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90326</xdr:rowOff>
    </xdr:from>
    <xdr:ext cx="534377" cy="259045"/>
    <xdr:sp macro="" textlink="">
      <xdr:nvSpPr>
        <xdr:cNvPr id="469" name="【一般廃棄物処理施設】&#10;一人当たり有形固定資産（償却資産）額該当値テキスト"/>
        <xdr:cNvSpPr txBox="1"/>
      </xdr:nvSpPr>
      <xdr:spPr>
        <a:xfrm>
          <a:off x="22199600" y="69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131463</xdr:rowOff>
    </xdr:from>
    <xdr:to>
      <xdr:col>112</xdr:col>
      <xdr:colOff>38100</xdr:colOff>
      <xdr:row>38</xdr:row>
      <xdr:rowOff>61613</xdr:rowOff>
    </xdr:to>
    <xdr:sp macro="" textlink="">
      <xdr:nvSpPr>
        <xdr:cNvPr id="470" name="楕円 469"/>
        <xdr:cNvSpPr/>
      </xdr:nvSpPr>
      <xdr:spPr>
        <a:xfrm>
          <a:off x="21272500" y="6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10813</xdr:rowOff>
    </xdr:from>
    <xdr:to>
      <xdr:col>116</xdr:col>
      <xdr:colOff>63500</xdr:colOff>
      <xdr:row>41</xdr:row>
      <xdr:rowOff>54749</xdr:rowOff>
    </xdr:to>
    <xdr:cxnSp macro="">
      <xdr:nvCxnSpPr>
        <xdr:cNvPr id="471" name="直線コネクタ 470"/>
        <xdr:cNvCxnSpPr/>
      </xdr:nvCxnSpPr>
      <xdr:spPr>
        <a:xfrm>
          <a:off x="21323300" y="6525913"/>
          <a:ext cx="838200" cy="55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134083</xdr:rowOff>
    </xdr:from>
    <xdr:ext cx="534377" cy="259045"/>
    <xdr:sp macro="" textlink="">
      <xdr:nvSpPr>
        <xdr:cNvPr id="472"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47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78140</xdr:rowOff>
    </xdr:from>
    <xdr:ext cx="534377" cy="259045"/>
    <xdr:sp macro="" textlink="">
      <xdr:nvSpPr>
        <xdr:cNvPr id="474" name="n_1mainValue【一般廃棄物処理施設】&#10;一人当たり有形固定資産（償却資産）額"/>
        <xdr:cNvSpPr txBox="1"/>
      </xdr:nvSpPr>
      <xdr:spPr>
        <a:xfrm>
          <a:off x="21043411" y="62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05" name="フローチャート: 判断 50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129794</xdr:rowOff>
    </xdr:from>
    <xdr:to>
      <xdr:col>85</xdr:col>
      <xdr:colOff>177800</xdr:colOff>
      <xdr:row>58</xdr:row>
      <xdr:rowOff>59944</xdr:rowOff>
    </xdr:to>
    <xdr:sp macro="" textlink="">
      <xdr:nvSpPr>
        <xdr:cNvPr id="511" name="楕円 510"/>
        <xdr:cNvSpPr/>
      </xdr:nvSpPr>
      <xdr:spPr>
        <a:xfrm>
          <a:off x="162687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152671</xdr:rowOff>
    </xdr:from>
    <xdr:ext cx="405111" cy="259045"/>
    <xdr:sp macro="" textlink="">
      <xdr:nvSpPr>
        <xdr:cNvPr id="512" name="【保健センター・保健所】&#10;有形固定資産減価償却率該当値テキスト"/>
        <xdr:cNvSpPr txBox="1"/>
      </xdr:nvSpPr>
      <xdr:spPr>
        <a:xfrm>
          <a:off x="16357600"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513" name="楕円 512"/>
        <xdr:cNvSpPr/>
      </xdr:nvSpPr>
      <xdr:spPr>
        <a:xfrm>
          <a:off x="15430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xdr:rowOff>
    </xdr:from>
    <xdr:to>
      <xdr:col>85</xdr:col>
      <xdr:colOff>127000</xdr:colOff>
      <xdr:row>58</xdr:row>
      <xdr:rowOff>54864</xdr:rowOff>
    </xdr:to>
    <xdr:cxnSp macro="">
      <xdr:nvCxnSpPr>
        <xdr:cNvPr id="514" name="直線コネクタ 513"/>
        <xdr:cNvCxnSpPr/>
      </xdr:nvCxnSpPr>
      <xdr:spPr>
        <a:xfrm flipV="1">
          <a:off x="15481300" y="99532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51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517" name="n_1mainValue【保健センター・保健所】&#10;有形固定資産減価償却率"/>
        <xdr:cNvSpPr txBox="1"/>
      </xdr:nvSpPr>
      <xdr:spPr>
        <a:xfrm>
          <a:off x="15266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143510</xdr:rowOff>
    </xdr:from>
    <xdr:to>
      <xdr:col>116</xdr:col>
      <xdr:colOff>114300</xdr:colOff>
      <xdr:row>58</xdr:row>
      <xdr:rowOff>73660</xdr:rowOff>
    </xdr:to>
    <xdr:sp macro="" textlink="">
      <xdr:nvSpPr>
        <xdr:cNvPr id="553" name="楕円 552"/>
        <xdr:cNvSpPr/>
      </xdr:nvSpPr>
      <xdr:spPr>
        <a:xfrm>
          <a:off x="22110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166387</xdr:rowOff>
    </xdr:from>
    <xdr:ext cx="469744" cy="259045"/>
    <xdr:sp macro="" textlink="">
      <xdr:nvSpPr>
        <xdr:cNvPr id="554" name="【保健センター・保健所】&#10;一人当たり面積該当値テキスト"/>
        <xdr:cNvSpPr txBox="1"/>
      </xdr:nvSpPr>
      <xdr:spPr>
        <a:xfrm>
          <a:off x="22199600"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143510</xdr:rowOff>
    </xdr:from>
    <xdr:to>
      <xdr:col>112</xdr:col>
      <xdr:colOff>38100</xdr:colOff>
      <xdr:row>58</xdr:row>
      <xdr:rowOff>73660</xdr:rowOff>
    </xdr:to>
    <xdr:sp macro="" textlink="">
      <xdr:nvSpPr>
        <xdr:cNvPr id="555" name="楕円 554"/>
        <xdr:cNvSpPr/>
      </xdr:nvSpPr>
      <xdr:spPr>
        <a:xfrm>
          <a:off x="2127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22860</xdr:rowOff>
    </xdr:from>
    <xdr:to>
      <xdr:col>116</xdr:col>
      <xdr:colOff>63500</xdr:colOff>
      <xdr:row>58</xdr:row>
      <xdr:rowOff>22860</xdr:rowOff>
    </xdr:to>
    <xdr:cxnSp macro="">
      <xdr:nvCxnSpPr>
        <xdr:cNvPr id="556" name="直線コネクタ 555"/>
        <xdr:cNvCxnSpPr/>
      </xdr:nvCxnSpPr>
      <xdr:spPr>
        <a:xfrm>
          <a:off x="21323300" y="9966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167657</xdr:rowOff>
    </xdr:from>
    <xdr:ext cx="469744" cy="259045"/>
    <xdr:sp macro="" textlink="">
      <xdr:nvSpPr>
        <xdr:cNvPr id="557"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5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90187</xdr:rowOff>
    </xdr:from>
    <xdr:ext cx="469744" cy="259045"/>
    <xdr:sp macro="" textlink="">
      <xdr:nvSpPr>
        <xdr:cNvPr id="559" name="n_1mainValue【保健センター・保健所】&#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57529</xdr:rowOff>
    </xdr:from>
    <xdr:ext cx="405111" cy="259045"/>
    <xdr:sp macro="" textlink="">
      <xdr:nvSpPr>
        <xdr:cNvPr id="591" name="【消防施設】&#10;有形固定資産減価償却率平均値テキスト"/>
        <xdr:cNvSpPr txBox="1"/>
      </xdr:nvSpPr>
      <xdr:spPr>
        <a:xfrm>
          <a:off x="16357600" y="1377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94" name="フローチャート: 判断 59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00" name="楕円 599"/>
        <xdr:cNvSpPr/>
      </xdr:nvSpPr>
      <xdr:spPr>
        <a:xfrm>
          <a:off x="16268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127379</xdr:rowOff>
    </xdr:from>
    <xdr:ext cx="405111" cy="259045"/>
    <xdr:sp macro="" textlink="">
      <xdr:nvSpPr>
        <xdr:cNvPr id="601" name="【消防施設】&#10;有形固定資産減価償却率該当値テキスト"/>
        <xdr:cNvSpPr txBox="1"/>
      </xdr:nvSpPr>
      <xdr:spPr>
        <a:xfrm>
          <a:off x="16357600"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02" name="楕円 601"/>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96882</xdr:rowOff>
    </xdr:to>
    <xdr:cxnSp macro="">
      <xdr:nvCxnSpPr>
        <xdr:cNvPr id="603" name="直線コネクタ 602"/>
        <xdr:cNvCxnSpPr/>
      </xdr:nvCxnSpPr>
      <xdr:spPr>
        <a:xfrm flipV="1">
          <a:off x="15481300" y="1408720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102161</xdr:rowOff>
    </xdr:from>
    <xdr:ext cx="405111" cy="259045"/>
    <xdr:sp macro="" textlink="">
      <xdr:nvSpPr>
        <xdr:cNvPr id="604"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05"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138809</xdr:rowOff>
    </xdr:from>
    <xdr:ext cx="405111" cy="259045"/>
    <xdr:sp macro="" textlink="">
      <xdr:nvSpPr>
        <xdr:cNvPr id="606" name="n_1mainValue【消防施設】&#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5"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44" name="楕円 643"/>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45" name="【消防施設】&#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46" name="楕円 645"/>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47" name="直線コネクタ 646"/>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48"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49"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156227</xdr:rowOff>
    </xdr:from>
    <xdr:ext cx="469744" cy="259045"/>
    <xdr:sp macro="" textlink="">
      <xdr:nvSpPr>
        <xdr:cNvPr id="650" name="n_1main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9"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682" name="フローチャート: 判断 681"/>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19686</xdr:rowOff>
    </xdr:from>
    <xdr:to>
      <xdr:col>85</xdr:col>
      <xdr:colOff>177800</xdr:colOff>
      <xdr:row>101</xdr:row>
      <xdr:rowOff>121286</xdr:rowOff>
    </xdr:to>
    <xdr:sp macro="" textlink="">
      <xdr:nvSpPr>
        <xdr:cNvPr id="688" name="楕円 687"/>
        <xdr:cNvSpPr/>
      </xdr:nvSpPr>
      <xdr:spPr>
        <a:xfrm>
          <a:off x="16268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42563</xdr:rowOff>
    </xdr:from>
    <xdr:ext cx="405111" cy="259045"/>
    <xdr:sp macro="" textlink="">
      <xdr:nvSpPr>
        <xdr:cNvPr id="689" name="【庁舎】&#10;有形固定資産減価償却率該当値テキスト"/>
        <xdr:cNvSpPr txBox="1"/>
      </xdr:nvSpPr>
      <xdr:spPr>
        <a:xfrm>
          <a:off x="16357600"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46355</xdr:rowOff>
    </xdr:from>
    <xdr:to>
      <xdr:col>81</xdr:col>
      <xdr:colOff>101600</xdr:colOff>
      <xdr:row>101</xdr:row>
      <xdr:rowOff>147955</xdr:rowOff>
    </xdr:to>
    <xdr:sp macro="" textlink="">
      <xdr:nvSpPr>
        <xdr:cNvPr id="690" name="楕円 689"/>
        <xdr:cNvSpPr/>
      </xdr:nvSpPr>
      <xdr:spPr>
        <a:xfrm>
          <a:off x="15430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70486</xdr:rowOff>
    </xdr:from>
    <xdr:to>
      <xdr:col>85</xdr:col>
      <xdr:colOff>127000</xdr:colOff>
      <xdr:row>101</xdr:row>
      <xdr:rowOff>97155</xdr:rowOff>
    </xdr:to>
    <xdr:cxnSp macro="">
      <xdr:nvCxnSpPr>
        <xdr:cNvPr id="691" name="直線コネクタ 690"/>
        <xdr:cNvCxnSpPr/>
      </xdr:nvCxnSpPr>
      <xdr:spPr>
        <a:xfrm flipV="1">
          <a:off x="15481300" y="173869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92"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693"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164482</xdr:rowOff>
    </xdr:from>
    <xdr:ext cx="405111" cy="259045"/>
    <xdr:sp macro="" textlink="">
      <xdr:nvSpPr>
        <xdr:cNvPr id="694" name="n_1mainValue【庁舎】&#10;有形固定資産減価償却率"/>
        <xdr:cNvSpPr txBox="1"/>
      </xdr:nvSpPr>
      <xdr:spPr>
        <a:xfrm>
          <a:off x="15266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723"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6" name="フローチャート: 判断 72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32" name="楕円 731"/>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33" name="【庁舎】&#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734" name="楕円 733"/>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105</xdr:row>
      <xdr:rowOff>160020</xdr:rowOff>
    </xdr:to>
    <xdr:cxnSp macro="">
      <xdr:nvCxnSpPr>
        <xdr:cNvPr id="735" name="直線コネクタ 734"/>
        <xdr:cNvCxnSpPr/>
      </xdr:nvCxnSpPr>
      <xdr:spPr>
        <a:xfrm flipV="1">
          <a:off x="21323300" y="17929861"/>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36"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37"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738" name="n_1main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全体的には、類似団体平均、全国平均、埼玉県平均と変わらない、またはそれ以上であり、施設の老朽化が問題となっている。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における有形固定資産減価償却率は類似団体平均、全国平均、埼玉県平均を大きく上回り、平成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％、類似団体内順位も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位となっている。現在は久喜宮代衛生組合にて廃棄物処理をしているが、老朽化に伴い、令和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年度稼働予定で新たなごみ処理施設の建設を想定している。類似団体との比較からも、深刻な老朽化が進んでおり、一刻も早い稼働が求められる。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埼玉県平均のいずれの数値よりも低いものの、一人当たりの面積が類似団体平均を大きく上回っている。これは、合併後の施設のアセットが進んでいないことが理由として考えられる。今後、老朽化による改修が必要となった施設については、セグメント分析等を用いたアセットを進めていくことで改善を図っ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321_&#20037;&#2191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40.5</v>
          </cell>
          <cell r="CV51">
            <v>26.2</v>
          </cell>
        </row>
        <row r="53">
          <cell r="CN53">
            <v>52.9</v>
          </cell>
          <cell r="CV53">
            <v>53.4</v>
          </cell>
        </row>
        <row r="55">
          <cell r="AN55" t="str">
            <v>類似団体内平均値</v>
          </cell>
          <cell r="CN55">
            <v>16.600000000000001</v>
          </cell>
          <cell r="CV55">
            <v>17.399999999999999</v>
          </cell>
        </row>
        <row r="57">
          <cell r="CN57">
            <v>58.6</v>
          </cell>
          <cell r="CV57">
            <v>57.9</v>
          </cell>
        </row>
        <row r="72">
          <cell r="BP72" t="str">
            <v>H25</v>
          </cell>
          <cell r="BX72" t="str">
            <v>H26</v>
          </cell>
          <cell r="CF72" t="str">
            <v>H27</v>
          </cell>
          <cell r="CN72" t="str">
            <v>H28</v>
          </cell>
          <cell r="CV72" t="str">
            <v>H29</v>
          </cell>
        </row>
        <row r="73">
          <cell r="AN73" t="str">
            <v>当該団体値</v>
          </cell>
          <cell r="BP73">
            <v>67.3</v>
          </cell>
          <cell r="BX73">
            <v>51.5</v>
          </cell>
          <cell r="CF73">
            <v>49.9</v>
          </cell>
          <cell r="CN73">
            <v>40.5</v>
          </cell>
          <cell r="CV73">
            <v>26.2</v>
          </cell>
        </row>
        <row r="75">
          <cell r="BP75">
            <v>9.4</v>
          </cell>
          <cell r="BX75">
            <v>9</v>
          </cell>
          <cell r="CF75">
            <v>8.3000000000000007</v>
          </cell>
          <cell r="CN75">
            <v>7.8</v>
          </cell>
          <cell r="CV75">
            <v>7</v>
          </cell>
        </row>
        <row r="77">
          <cell r="AN77" t="str">
            <v>類似団体内平均値</v>
          </cell>
          <cell r="BP77">
            <v>32.6</v>
          </cell>
          <cell r="BX77">
            <v>30.5</v>
          </cell>
          <cell r="CF77">
            <v>25.4</v>
          </cell>
          <cell r="CN77">
            <v>16.600000000000001</v>
          </cell>
          <cell r="CV77">
            <v>17.399999999999999</v>
          </cell>
        </row>
        <row r="79">
          <cell r="BP79">
            <v>5.9</v>
          </cell>
          <cell r="BX79">
            <v>5.2</v>
          </cell>
          <cell r="CF79">
            <v>4.8</v>
          </cell>
          <cell r="CN79">
            <v>3.6</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71</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73</v>
      </c>
      <c r="C3" s="382"/>
      <c r="D3" s="382"/>
      <c r="E3" s="383"/>
      <c r="F3" s="383"/>
      <c r="G3" s="383"/>
      <c r="H3" s="383"/>
      <c r="I3" s="383"/>
      <c r="J3" s="383"/>
      <c r="K3" s="383"/>
      <c r="L3" s="383" t="s">
        <v>74</v>
      </c>
      <c r="M3" s="383"/>
      <c r="N3" s="383"/>
      <c r="O3" s="383"/>
      <c r="P3" s="383"/>
      <c r="Q3" s="383"/>
      <c r="R3" s="390"/>
      <c r="S3" s="390"/>
      <c r="T3" s="390"/>
      <c r="U3" s="390"/>
      <c r="V3" s="391"/>
      <c r="W3" s="365" t="s">
        <v>75</v>
      </c>
      <c r="X3" s="366"/>
      <c r="Y3" s="366"/>
      <c r="Z3" s="366"/>
      <c r="AA3" s="366"/>
      <c r="AB3" s="382"/>
      <c r="AC3" s="390" t="s">
        <v>76</v>
      </c>
      <c r="AD3" s="366"/>
      <c r="AE3" s="366"/>
      <c r="AF3" s="366"/>
      <c r="AG3" s="366"/>
      <c r="AH3" s="366"/>
      <c r="AI3" s="366"/>
      <c r="AJ3" s="366"/>
      <c r="AK3" s="366"/>
      <c r="AL3" s="367"/>
      <c r="AM3" s="365" t="s">
        <v>77</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78</v>
      </c>
      <c r="BO3" s="366"/>
      <c r="BP3" s="366"/>
      <c r="BQ3" s="366"/>
      <c r="BR3" s="366"/>
      <c r="BS3" s="366"/>
      <c r="BT3" s="366"/>
      <c r="BU3" s="367"/>
      <c r="BV3" s="365" t="s">
        <v>79</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80</v>
      </c>
      <c r="CU3" s="366"/>
      <c r="CV3" s="366"/>
      <c r="CW3" s="366"/>
      <c r="CX3" s="366"/>
      <c r="CY3" s="366"/>
      <c r="CZ3" s="366"/>
      <c r="DA3" s="367"/>
      <c r="DB3" s="365" t="s">
        <v>81</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82</v>
      </c>
      <c r="AZ4" s="369"/>
      <c r="BA4" s="369"/>
      <c r="BB4" s="369"/>
      <c r="BC4" s="369"/>
      <c r="BD4" s="369"/>
      <c r="BE4" s="369"/>
      <c r="BF4" s="369"/>
      <c r="BG4" s="369"/>
      <c r="BH4" s="369"/>
      <c r="BI4" s="369"/>
      <c r="BJ4" s="369"/>
      <c r="BK4" s="369"/>
      <c r="BL4" s="369"/>
      <c r="BM4" s="370"/>
      <c r="BN4" s="371">
        <v>52872198</v>
      </c>
      <c r="BO4" s="372"/>
      <c r="BP4" s="372"/>
      <c r="BQ4" s="372"/>
      <c r="BR4" s="372"/>
      <c r="BS4" s="372"/>
      <c r="BT4" s="372"/>
      <c r="BU4" s="373"/>
      <c r="BV4" s="371">
        <v>51716916</v>
      </c>
      <c r="BW4" s="372"/>
      <c r="BX4" s="372"/>
      <c r="BY4" s="372"/>
      <c r="BZ4" s="372"/>
      <c r="CA4" s="372"/>
      <c r="CB4" s="372"/>
      <c r="CC4" s="373"/>
      <c r="CD4" s="374" t="s">
        <v>83</v>
      </c>
      <c r="CE4" s="375"/>
      <c r="CF4" s="375"/>
      <c r="CG4" s="375"/>
      <c r="CH4" s="375"/>
      <c r="CI4" s="375"/>
      <c r="CJ4" s="375"/>
      <c r="CK4" s="375"/>
      <c r="CL4" s="375"/>
      <c r="CM4" s="375"/>
      <c r="CN4" s="375"/>
      <c r="CO4" s="375"/>
      <c r="CP4" s="375"/>
      <c r="CQ4" s="375"/>
      <c r="CR4" s="375"/>
      <c r="CS4" s="376"/>
      <c r="CT4" s="377">
        <v>4.4000000000000004</v>
      </c>
      <c r="CU4" s="378"/>
      <c r="CV4" s="378"/>
      <c r="CW4" s="378"/>
      <c r="CX4" s="378"/>
      <c r="CY4" s="378"/>
      <c r="CZ4" s="378"/>
      <c r="DA4" s="379"/>
      <c r="DB4" s="377">
        <v>7.6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84</v>
      </c>
      <c r="AN5" s="438"/>
      <c r="AO5" s="438"/>
      <c r="AP5" s="438"/>
      <c r="AQ5" s="438"/>
      <c r="AR5" s="438"/>
      <c r="AS5" s="438"/>
      <c r="AT5" s="439"/>
      <c r="AU5" s="440" t="s">
        <v>85</v>
      </c>
      <c r="AV5" s="441"/>
      <c r="AW5" s="441"/>
      <c r="AX5" s="441"/>
      <c r="AY5" s="442" t="s">
        <v>86</v>
      </c>
      <c r="AZ5" s="443"/>
      <c r="BA5" s="443"/>
      <c r="BB5" s="443"/>
      <c r="BC5" s="443"/>
      <c r="BD5" s="443"/>
      <c r="BE5" s="443"/>
      <c r="BF5" s="443"/>
      <c r="BG5" s="443"/>
      <c r="BH5" s="443"/>
      <c r="BI5" s="443"/>
      <c r="BJ5" s="443"/>
      <c r="BK5" s="443"/>
      <c r="BL5" s="443"/>
      <c r="BM5" s="444"/>
      <c r="BN5" s="408">
        <v>51345847</v>
      </c>
      <c r="BO5" s="409"/>
      <c r="BP5" s="409"/>
      <c r="BQ5" s="409"/>
      <c r="BR5" s="409"/>
      <c r="BS5" s="409"/>
      <c r="BT5" s="409"/>
      <c r="BU5" s="410"/>
      <c r="BV5" s="408">
        <v>47235137</v>
      </c>
      <c r="BW5" s="409"/>
      <c r="BX5" s="409"/>
      <c r="BY5" s="409"/>
      <c r="BZ5" s="409"/>
      <c r="CA5" s="409"/>
      <c r="CB5" s="409"/>
      <c r="CC5" s="410"/>
      <c r="CD5" s="411" t="s">
        <v>87</v>
      </c>
      <c r="CE5" s="412"/>
      <c r="CF5" s="412"/>
      <c r="CG5" s="412"/>
      <c r="CH5" s="412"/>
      <c r="CI5" s="412"/>
      <c r="CJ5" s="412"/>
      <c r="CK5" s="412"/>
      <c r="CL5" s="412"/>
      <c r="CM5" s="412"/>
      <c r="CN5" s="412"/>
      <c r="CO5" s="412"/>
      <c r="CP5" s="412"/>
      <c r="CQ5" s="412"/>
      <c r="CR5" s="412"/>
      <c r="CS5" s="413"/>
      <c r="CT5" s="405">
        <v>92.4</v>
      </c>
      <c r="CU5" s="406"/>
      <c r="CV5" s="406"/>
      <c r="CW5" s="406"/>
      <c r="CX5" s="406"/>
      <c r="CY5" s="406"/>
      <c r="CZ5" s="406"/>
      <c r="DA5" s="407"/>
      <c r="DB5" s="405">
        <v>92.6</v>
      </c>
      <c r="DC5" s="406"/>
      <c r="DD5" s="406"/>
      <c r="DE5" s="406"/>
      <c r="DF5" s="406"/>
      <c r="DG5" s="406"/>
      <c r="DH5" s="406"/>
      <c r="DI5" s="407"/>
      <c r="DJ5" s="165"/>
      <c r="DK5" s="165"/>
      <c r="DL5" s="165"/>
      <c r="DM5" s="165"/>
      <c r="DN5" s="165"/>
      <c r="DO5" s="165"/>
    </row>
    <row r="6" spans="1:119" ht="18.75" customHeight="1" x14ac:dyDescent="0.15">
      <c r="A6" s="166"/>
      <c r="B6" s="414" t="s">
        <v>88</v>
      </c>
      <c r="C6" s="415"/>
      <c r="D6" s="415"/>
      <c r="E6" s="416"/>
      <c r="F6" s="416"/>
      <c r="G6" s="416"/>
      <c r="H6" s="416"/>
      <c r="I6" s="416"/>
      <c r="J6" s="416"/>
      <c r="K6" s="416"/>
      <c r="L6" s="416" t="s">
        <v>89</v>
      </c>
      <c r="M6" s="416"/>
      <c r="N6" s="416"/>
      <c r="O6" s="416"/>
      <c r="P6" s="416"/>
      <c r="Q6" s="416"/>
      <c r="R6" s="420"/>
      <c r="S6" s="420"/>
      <c r="T6" s="420"/>
      <c r="U6" s="420"/>
      <c r="V6" s="421"/>
      <c r="W6" s="424" t="s">
        <v>90</v>
      </c>
      <c r="X6" s="425"/>
      <c r="Y6" s="425"/>
      <c r="Z6" s="425"/>
      <c r="AA6" s="425"/>
      <c r="AB6" s="415"/>
      <c r="AC6" s="428" t="s">
        <v>91</v>
      </c>
      <c r="AD6" s="429"/>
      <c r="AE6" s="429"/>
      <c r="AF6" s="429"/>
      <c r="AG6" s="429"/>
      <c r="AH6" s="429"/>
      <c r="AI6" s="429"/>
      <c r="AJ6" s="429"/>
      <c r="AK6" s="429"/>
      <c r="AL6" s="430"/>
      <c r="AM6" s="437" t="s">
        <v>92</v>
      </c>
      <c r="AN6" s="438"/>
      <c r="AO6" s="438"/>
      <c r="AP6" s="438"/>
      <c r="AQ6" s="438"/>
      <c r="AR6" s="438"/>
      <c r="AS6" s="438"/>
      <c r="AT6" s="439"/>
      <c r="AU6" s="440" t="s">
        <v>93</v>
      </c>
      <c r="AV6" s="441"/>
      <c r="AW6" s="441"/>
      <c r="AX6" s="441"/>
      <c r="AY6" s="442" t="s">
        <v>94</v>
      </c>
      <c r="AZ6" s="443"/>
      <c r="BA6" s="443"/>
      <c r="BB6" s="443"/>
      <c r="BC6" s="443"/>
      <c r="BD6" s="443"/>
      <c r="BE6" s="443"/>
      <c r="BF6" s="443"/>
      <c r="BG6" s="443"/>
      <c r="BH6" s="443"/>
      <c r="BI6" s="443"/>
      <c r="BJ6" s="443"/>
      <c r="BK6" s="443"/>
      <c r="BL6" s="443"/>
      <c r="BM6" s="444"/>
      <c r="BN6" s="408">
        <v>1526351</v>
      </c>
      <c r="BO6" s="409"/>
      <c r="BP6" s="409"/>
      <c r="BQ6" s="409"/>
      <c r="BR6" s="409"/>
      <c r="BS6" s="409"/>
      <c r="BT6" s="409"/>
      <c r="BU6" s="410"/>
      <c r="BV6" s="408">
        <v>4481779</v>
      </c>
      <c r="BW6" s="409"/>
      <c r="BX6" s="409"/>
      <c r="BY6" s="409"/>
      <c r="BZ6" s="409"/>
      <c r="CA6" s="409"/>
      <c r="CB6" s="409"/>
      <c r="CC6" s="410"/>
      <c r="CD6" s="411" t="s">
        <v>95</v>
      </c>
      <c r="CE6" s="412"/>
      <c r="CF6" s="412"/>
      <c r="CG6" s="412"/>
      <c r="CH6" s="412"/>
      <c r="CI6" s="412"/>
      <c r="CJ6" s="412"/>
      <c r="CK6" s="412"/>
      <c r="CL6" s="412"/>
      <c r="CM6" s="412"/>
      <c r="CN6" s="412"/>
      <c r="CO6" s="412"/>
      <c r="CP6" s="412"/>
      <c r="CQ6" s="412"/>
      <c r="CR6" s="412"/>
      <c r="CS6" s="413"/>
      <c r="CT6" s="445">
        <v>98.2</v>
      </c>
      <c r="CU6" s="446"/>
      <c r="CV6" s="446"/>
      <c r="CW6" s="446"/>
      <c r="CX6" s="446"/>
      <c r="CY6" s="446"/>
      <c r="CZ6" s="446"/>
      <c r="DA6" s="447"/>
      <c r="DB6" s="445">
        <v>98.3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96</v>
      </c>
      <c r="AN7" s="438"/>
      <c r="AO7" s="438"/>
      <c r="AP7" s="438"/>
      <c r="AQ7" s="438"/>
      <c r="AR7" s="438"/>
      <c r="AS7" s="438"/>
      <c r="AT7" s="439"/>
      <c r="AU7" s="440" t="s">
        <v>97</v>
      </c>
      <c r="AV7" s="441"/>
      <c r="AW7" s="441"/>
      <c r="AX7" s="441"/>
      <c r="AY7" s="442" t="s">
        <v>98</v>
      </c>
      <c r="AZ7" s="443"/>
      <c r="BA7" s="443"/>
      <c r="BB7" s="443"/>
      <c r="BC7" s="443"/>
      <c r="BD7" s="443"/>
      <c r="BE7" s="443"/>
      <c r="BF7" s="443"/>
      <c r="BG7" s="443"/>
      <c r="BH7" s="443"/>
      <c r="BI7" s="443"/>
      <c r="BJ7" s="443"/>
      <c r="BK7" s="443"/>
      <c r="BL7" s="443"/>
      <c r="BM7" s="444"/>
      <c r="BN7" s="408">
        <v>185814</v>
      </c>
      <c r="BO7" s="409"/>
      <c r="BP7" s="409"/>
      <c r="BQ7" s="409"/>
      <c r="BR7" s="409"/>
      <c r="BS7" s="409"/>
      <c r="BT7" s="409"/>
      <c r="BU7" s="410"/>
      <c r="BV7" s="408">
        <v>2165334</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30464493</v>
      </c>
      <c r="CU7" s="409"/>
      <c r="CV7" s="409"/>
      <c r="CW7" s="409"/>
      <c r="CX7" s="409"/>
      <c r="CY7" s="409"/>
      <c r="CZ7" s="409"/>
      <c r="DA7" s="410"/>
      <c r="DB7" s="408">
        <v>30469708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93</v>
      </c>
      <c r="AV8" s="441"/>
      <c r="AW8" s="441"/>
      <c r="AX8" s="441"/>
      <c r="AY8" s="442" t="s">
        <v>101</v>
      </c>
      <c r="AZ8" s="443"/>
      <c r="BA8" s="443"/>
      <c r="BB8" s="443"/>
      <c r="BC8" s="443"/>
      <c r="BD8" s="443"/>
      <c r="BE8" s="443"/>
      <c r="BF8" s="443"/>
      <c r="BG8" s="443"/>
      <c r="BH8" s="443"/>
      <c r="BI8" s="443"/>
      <c r="BJ8" s="443"/>
      <c r="BK8" s="443"/>
      <c r="BL8" s="443"/>
      <c r="BM8" s="444"/>
      <c r="BN8" s="408">
        <v>1340537</v>
      </c>
      <c r="BO8" s="409"/>
      <c r="BP8" s="409"/>
      <c r="BQ8" s="409"/>
      <c r="BR8" s="409"/>
      <c r="BS8" s="409"/>
      <c r="BT8" s="409"/>
      <c r="BU8" s="410"/>
      <c r="BV8" s="408">
        <v>2316445</v>
      </c>
      <c r="BW8" s="409"/>
      <c r="BX8" s="409"/>
      <c r="BY8" s="409"/>
      <c r="BZ8" s="409"/>
      <c r="CA8" s="409"/>
      <c r="CB8" s="409"/>
      <c r="CC8" s="410"/>
      <c r="CD8" s="411" t="s">
        <v>102</v>
      </c>
      <c r="CE8" s="412"/>
      <c r="CF8" s="412"/>
      <c r="CG8" s="412"/>
      <c r="CH8" s="412"/>
      <c r="CI8" s="412"/>
      <c r="CJ8" s="412"/>
      <c r="CK8" s="412"/>
      <c r="CL8" s="412"/>
      <c r="CM8" s="412"/>
      <c r="CN8" s="412"/>
      <c r="CO8" s="412"/>
      <c r="CP8" s="412"/>
      <c r="CQ8" s="412"/>
      <c r="CR8" s="412"/>
      <c r="CS8" s="413"/>
      <c r="CT8" s="448">
        <v>0.87</v>
      </c>
      <c r="CU8" s="449"/>
      <c r="CV8" s="449"/>
      <c r="CW8" s="449"/>
      <c r="CX8" s="449"/>
      <c r="CY8" s="449"/>
      <c r="CZ8" s="449"/>
      <c r="DA8" s="450"/>
      <c r="DB8" s="448">
        <v>0.87</v>
      </c>
      <c r="DC8" s="449"/>
      <c r="DD8" s="449"/>
      <c r="DE8" s="449"/>
      <c r="DF8" s="449"/>
      <c r="DG8" s="449"/>
      <c r="DH8" s="449"/>
      <c r="DI8" s="450"/>
      <c r="DJ8" s="165"/>
      <c r="DK8" s="165"/>
      <c r="DL8" s="165"/>
      <c r="DM8" s="165"/>
      <c r="DN8" s="165"/>
      <c r="DO8" s="165"/>
    </row>
    <row r="9" spans="1:119" ht="18.75" customHeight="1" thickBot="1" x14ac:dyDescent="0.2">
      <c r="A9" s="166"/>
      <c r="B9" s="402" t="s">
        <v>103</v>
      </c>
      <c r="C9" s="403"/>
      <c r="D9" s="403"/>
      <c r="E9" s="403"/>
      <c r="F9" s="403"/>
      <c r="G9" s="403"/>
      <c r="H9" s="403"/>
      <c r="I9" s="403"/>
      <c r="J9" s="403"/>
      <c r="K9" s="451"/>
      <c r="L9" s="452" t="s">
        <v>104</v>
      </c>
      <c r="M9" s="453"/>
      <c r="N9" s="453"/>
      <c r="O9" s="453"/>
      <c r="P9" s="453"/>
      <c r="Q9" s="454"/>
      <c r="R9" s="455">
        <v>152311</v>
      </c>
      <c r="S9" s="456"/>
      <c r="T9" s="456"/>
      <c r="U9" s="456"/>
      <c r="V9" s="457"/>
      <c r="W9" s="365" t="s">
        <v>105</v>
      </c>
      <c r="X9" s="366"/>
      <c r="Y9" s="366"/>
      <c r="Z9" s="366"/>
      <c r="AA9" s="366"/>
      <c r="AB9" s="366"/>
      <c r="AC9" s="366"/>
      <c r="AD9" s="366"/>
      <c r="AE9" s="366"/>
      <c r="AF9" s="366"/>
      <c r="AG9" s="366"/>
      <c r="AH9" s="366"/>
      <c r="AI9" s="366"/>
      <c r="AJ9" s="366"/>
      <c r="AK9" s="366"/>
      <c r="AL9" s="367"/>
      <c r="AM9" s="437" t="s">
        <v>106</v>
      </c>
      <c r="AN9" s="438"/>
      <c r="AO9" s="438"/>
      <c r="AP9" s="438"/>
      <c r="AQ9" s="438"/>
      <c r="AR9" s="438"/>
      <c r="AS9" s="438"/>
      <c r="AT9" s="439"/>
      <c r="AU9" s="440" t="s">
        <v>93</v>
      </c>
      <c r="AV9" s="441"/>
      <c r="AW9" s="441"/>
      <c r="AX9" s="441"/>
      <c r="AY9" s="442" t="s">
        <v>107</v>
      </c>
      <c r="AZ9" s="443"/>
      <c r="BA9" s="443"/>
      <c r="BB9" s="443"/>
      <c r="BC9" s="443"/>
      <c r="BD9" s="443"/>
      <c r="BE9" s="443"/>
      <c r="BF9" s="443"/>
      <c r="BG9" s="443"/>
      <c r="BH9" s="443"/>
      <c r="BI9" s="443"/>
      <c r="BJ9" s="443"/>
      <c r="BK9" s="443"/>
      <c r="BL9" s="443"/>
      <c r="BM9" s="444"/>
      <c r="BN9" s="408">
        <v>-975908</v>
      </c>
      <c r="BO9" s="409"/>
      <c r="BP9" s="409"/>
      <c r="BQ9" s="409"/>
      <c r="BR9" s="409"/>
      <c r="BS9" s="409"/>
      <c r="BT9" s="409"/>
      <c r="BU9" s="410"/>
      <c r="BV9" s="408">
        <v>-246028</v>
      </c>
      <c r="BW9" s="409"/>
      <c r="BX9" s="409"/>
      <c r="BY9" s="409"/>
      <c r="BZ9" s="409"/>
      <c r="CA9" s="409"/>
      <c r="CB9" s="409"/>
      <c r="CC9" s="410"/>
      <c r="CD9" s="411" t="s">
        <v>108</v>
      </c>
      <c r="CE9" s="412"/>
      <c r="CF9" s="412"/>
      <c r="CG9" s="412"/>
      <c r="CH9" s="412"/>
      <c r="CI9" s="412"/>
      <c r="CJ9" s="412"/>
      <c r="CK9" s="412"/>
      <c r="CL9" s="412"/>
      <c r="CM9" s="412"/>
      <c r="CN9" s="412"/>
      <c r="CO9" s="412"/>
      <c r="CP9" s="412"/>
      <c r="CQ9" s="412"/>
      <c r="CR9" s="412"/>
      <c r="CS9" s="413"/>
      <c r="CT9" s="405">
        <v>13</v>
      </c>
      <c r="CU9" s="406"/>
      <c r="CV9" s="406"/>
      <c r="CW9" s="406"/>
      <c r="CX9" s="406"/>
      <c r="CY9" s="406"/>
      <c r="CZ9" s="406"/>
      <c r="DA9" s="407"/>
      <c r="DB9" s="405">
        <v>12.8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109</v>
      </c>
      <c r="M10" s="438"/>
      <c r="N10" s="438"/>
      <c r="O10" s="438"/>
      <c r="P10" s="438"/>
      <c r="Q10" s="439"/>
      <c r="R10" s="459">
        <v>154310</v>
      </c>
      <c r="S10" s="460"/>
      <c r="T10" s="460"/>
      <c r="U10" s="460"/>
      <c r="V10" s="461"/>
      <c r="W10" s="396"/>
      <c r="X10" s="397"/>
      <c r="Y10" s="397"/>
      <c r="Z10" s="397"/>
      <c r="AA10" s="397"/>
      <c r="AB10" s="397"/>
      <c r="AC10" s="397"/>
      <c r="AD10" s="397"/>
      <c r="AE10" s="397"/>
      <c r="AF10" s="397"/>
      <c r="AG10" s="397"/>
      <c r="AH10" s="397"/>
      <c r="AI10" s="397"/>
      <c r="AJ10" s="397"/>
      <c r="AK10" s="397"/>
      <c r="AL10" s="400"/>
      <c r="AM10" s="437" t="s">
        <v>110</v>
      </c>
      <c r="AN10" s="438"/>
      <c r="AO10" s="438"/>
      <c r="AP10" s="438"/>
      <c r="AQ10" s="438"/>
      <c r="AR10" s="438"/>
      <c r="AS10" s="438"/>
      <c r="AT10" s="439"/>
      <c r="AU10" s="440" t="s">
        <v>111</v>
      </c>
      <c r="AV10" s="441"/>
      <c r="AW10" s="441"/>
      <c r="AX10" s="441"/>
      <c r="AY10" s="442" t="s">
        <v>112</v>
      </c>
      <c r="AZ10" s="443"/>
      <c r="BA10" s="443"/>
      <c r="BB10" s="443"/>
      <c r="BC10" s="443"/>
      <c r="BD10" s="443"/>
      <c r="BE10" s="443"/>
      <c r="BF10" s="443"/>
      <c r="BG10" s="443"/>
      <c r="BH10" s="443"/>
      <c r="BI10" s="443"/>
      <c r="BJ10" s="443"/>
      <c r="BK10" s="443"/>
      <c r="BL10" s="443"/>
      <c r="BM10" s="444"/>
      <c r="BN10" s="408">
        <v>237</v>
      </c>
      <c r="BO10" s="409"/>
      <c r="BP10" s="409"/>
      <c r="BQ10" s="409"/>
      <c r="BR10" s="409"/>
      <c r="BS10" s="409"/>
      <c r="BT10" s="409"/>
      <c r="BU10" s="410"/>
      <c r="BV10" s="408">
        <v>169</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117</v>
      </c>
      <c r="AV11" s="441"/>
      <c r="AW11" s="441"/>
      <c r="AX11" s="441"/>
      <c r="AY11" s="442" t="s">
        <v>118</v>
      </c>
      <c r="AZ11" s="443"/>
      <c r="BA11" s="443"/>
      <c r="BB11" s="443"/>
      <c r="BC11" s="443"/>
      <c r="BD11" s="443"/>
      <c r="BE11" s="443"/>
      <c r="BF11" s="443"/>
      <c r="BG11" s="443"/>
      <c r="BH11" s="443"/>
      <c r="BI11" s="443"/>
      <c r="BJ11" s="443"/>
      <c r="BK11" s="443"/>
      <c r="BL11" s="443"/>
      <c r="BM11" s="444"/>
      <c r="BN11" s="408">
        <v>182972</v>
      </c>
      <c r="BO11" s="409"/>
      <c r="BP11" s="409"/>
      <c r="BQ11" s="409"/>
      <c r="BR11" s="409"/>
      <c r="BS11" s="409"/>
      <c r="BT11" s="409"/>
      <c r="BU11" s="410"/>
      <c r="BV11" s="408">
        <v>414551</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154116</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111</v>
      </c>
      <c r="AV12" s="441"/>
      <c r="AW12" s="441"/>
      <c r="AX12" s="441"/>
      <c r="AY12" s="442" t="s">
        <v>127</v>
      </c>
      <c r="AZ12" s="443"/>
      <c r="BA12" s="443"/>
      <c r="BB12" s="443"/>
      <c r="BC12" s="443"/>
      <c r="BD12" s="443"/>
      <c r="BE12" s="443"/>
      <c r="BF12" s="443"/>
      <c r="BG12" s="443"/>
      <c r="BH12" s="443"/>
      <c r="BI12" s="443"/>
      <c r="BJ12" s="443"/>
      <c r="BK12" s="443"/>
      <c r="BL12" s="443"/>
      <c r="BM12" s="444"/>
      <c r="BN12" s="408">
        <v>1576175</v>
      </c>
      <c r="BO12" s="409"/>
      <c r="BP12" s="409"/>
      <c r="BQ12" s="409"/>
      <c r="BR12" s="409"/>
      <c r="BS12" s="409"/>
      <c r="BT12" s="409"/>
      <c r="BU12" s="410"/>
      <c r="BV12" s="408">
        <v>946342</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129</v>
      </c>
      <c r="N13" s="497"/>
      <c r="O13" s="497"/>
      <c r="P13" s="497"/>
      <c r="Q13" s="498"/>
      <c r="R13" s="489">
        <v>151480</v>
      </c>
      <c r="S13" s="490"/>
      <c r="T13" s="490"/>
      <c r="U13" s="490"/>
      <c r="V13" s="491"/>
      <c r="W13" s="424" t="s">
        <v>130</v>
      </c>
      <c r="X13" s="425"/>
      <c r="Y13" s="425"/>
      <c r="Z13" s="425"/>
      <c r="AA13" s="425"/>
      <c r="AB13" s="415"/>
      <c r="AC13" s="459">
        <v>1757</v>
      </c>
      <c r="AD13" s="460"/>
      <c r="AE13" s="460"/>
      <c r="AF13" s="460"/>
      <c r="AG13" s="499"/>
      <c r="AH13" s="459">
        <v>1871</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-2368874</v>
      </c>
      <c r="BO13" s="409"/>
      <c r="BP13" s="409"/>
      <c r="BQ13" s="409"/>
      <c r="BR13" s="409"/>
      <c r="BS13" s="409"/>
      <c r="BT13" s="409"/>
      <c r="BU13" s="410"/>
      <c r="BV13" s="408">
        <v>-777650</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7</v>
      </c>
      <c r="CU13" s="406"/>
      <c r="CV13" s="406"/>
      <c r="CW13" s="406"/>
      <c r="CX13" s="406"/>
      <c r="CY13" s="406"/>
      <c r="CZ13" s="406"/>
      <c r="DA13" s="407"/>
      <c r="DB13" s="405">
        <v>7.8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135</v>
      </c>
      <c r="M14" s="487"/>
      <c r="N14" s="487"/>
      <c r="O14" s="487"/>
      <c r="P14" s="487"/>
      <c r="Q14" s="488"/>
      <c r="R14" s="489">
        <v>154241</v>
      </c>
      <c r="S14" s="490"/>
      <c r="T14" s="490"/>
      <c r="U14" s="490"/>
      <c r="V14" s="491"/>
      <c r="W14" s="398"/>
      <c r="X14" s="399"/>
      <c r="Y14" s="399"/>
      <c r="Z14" s="399"/>
      <c r="AA14" s="399"/>
      <c r="AB14" s="388"/>
      <c r="AC14" s="492">
        <v>2.5</v>
      </c>
      <c r="AD14" s="493"/>
      <c r="AE14" s="493"/>
      <c r="AF14" s="493"/>
      <c r="AG14" s="494"/>
      <c r="AH14" s="492">
        <v>2.6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26.2</v>
      </c>
      <c r="CU14" s="504"/>
      <c r="CV14" s="504"/>
      <c r="CW14" s="504"/>
      <c r="CX14" s="504"/>
      <c r="CY14" s="504"/>
      <c r="CZ14" s="504"/>
      <c r="DA14" s="505"/>
      <c r="DB14" s="503">
        <v>40.5</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129</v>
      </c>
      <c r="N15" s="497"/>
      <c r="O15" s="497"/>
      <c r="P15" s="497"/>
      <c r="Q15" s="498"/>
      <c r="R15" s="489">
        <v>152001</v>
      </c>
      <c r="S15" s="490"/>
      <c r="T15" s="490"/>
      <c r="U15" s="490"/>
      <c r="V15" s="491"/>
      <c r="W15" s="424" t="s">
        <v>137</v>
      </c>
      <c r="X15" s="425"/>
      <c r="Y15" s="425"/>
      <c r="Z15" s="425"/>
      <c r="AA15" s="425"/>
      <c r="AB15" s="415"/>
      <c r="AC15" s="459">
        <v>18451</v>
      </c>
      <c r="AD15" s="460"/>
      <c r="AE15" s="460"/>
      <c r="AF15" s="460"/>
      <c r="AG15" s="499"/>
      <c r="AH15" s="459">
        <v>19034</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19166318</v>
      </c>
      <c r="BO15" s="372"/>
      <c r="BP15" s="372"/>
      <c r="BQ15" s="372"/>
      <c r="BR15" s="372"/>
      <c r="BS15" s="372"/>
      <c r="BT15" s="372"/>
      <c r="BU15" s="373"/>
      <c r="BV15" s="371">
        <v>19022877</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26.3</v>
      </c>
      <c r="AD16" s="493"/>
      <c r="AE16" s="493"/>
      <c r="AF16" s="493"/>
      <c r="AG16" s="494"/>
      <c r="AH16" s="492">
        <v>26.9</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22110949</v>
      </c>
      <c r="BO16" s="409"/>
      <c r="BP16" s="409"/>
      <c r="BQ16" s="409"/>
      <c r="BR16" s="409"/>
      <c r="BS16" s="409"/>
      <c r="BT16" s="409"/>
      <c r="BU16" s="410"/>
      <c r="BV16" s="408">
        <v>21845742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143</v>
      </c>
      <c r="N17" s="513"/>
      <c r="O17" s="513"/>
      <c r="P17" s="513"/>
      <c r="Q17" s="514"/>
      <c r="R17" s="509" t="s">
        <v>144</v>
      </c>
      <c r="S17" s="510"/>
      <c r="T17" s="510"/>
      <c r="U17" s="510"/>
      <c r="V17" s="511"/>
      <c r="W17" s="424" t="s">
        <v>145</v>
      </c>
      <c r="X17" s="425"/>
      <c r="Y17" s="425"/>
      <c r="Z17" s="425"/>
      <c r="AA17" s="425"/>
      <c r="AB17" s="415"/>
      <c r="AC17" s="459">
        <v>50054</v>
      </c>
      <c r="AD17" s="460"/>
      <c r="AE17" s="460"/>
      <c r="AF17" s="460"/>
      <c r="AG17" s="499"/>
      <c r="AH17" s="459">
        <v>49965</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24558532</v>
      </c>
      <c r="BO17" s="409"/>
      <c r="BP17" s="409"/>
      <c r="BQ17" s="409"/>
      <c r="BR17" s="409"/>
      <c r="BS17" s="409"/>
      <c r="BT17" s="409"/>
      <c r="BU17" s="410"/>
      <c r="BV17" s="408">
        <v>24386603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147</v>
      </c>
      <c r="C18" s="451"/>
      <c r="D18" s="451"/>
      <c r="E18" s="520"/>
      <c r="F18" s="520"/>
      <c r="G18" s="520"/>
      <c r="H18" s="520"/>
      <c r="I18" s="520"/>
      <c r="J18" s="520"/>
      <c r="K18" s="520"/>
      <c r="L18" s="521">
        <v>82.41</v>
      </c>
      <c r="M18" s="521"/>
      <c r="N18" s="521"/>
      <c r="O18" s="521"/>
      <c r="P18" s="521"/>
      <c r="Q18" s="521"/>
      <c r="R18" s="522"/>
      <c r="S18" s="522"/>
      <c r="T18" s="522"/>
      <c r="U18" s="522"/>
      <c r="V18" s="523"/>
      <c r="W18" s="426"/>
      <c r="X18" s="427"/>
      <c r="Y18" s="427"/>
      <c r="Z18" s="427"/>
      <c r="AA18" s="427"/>
      <c r="AB18" s="418"/>
      <c r="AC18" s="524">
        <v>71.2</v>
      </c>
      <c r="AD18" s="525"/>
      <c r="AE18" s="525"/>
      <c r="AF18" s="525"/>
      <c r="AG18" s="526"/>
      <c r="AH18" s="524">
        <v>70.5</v>
      </c>
      <c r="AI18" s="525"/>
      <c r="AJ18" s="525"/>
      <c r="AK18" s="525"/>
      <c r="AL18" s="527"/>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28684940</v>
      </c>
      <c r="BO18" s="409"/>
      <c r="BP18" s="409"/>
      <c r="BQ18" s="409"/>
      <c r="BR18" s="409"/>
      <c r="BS18" s="409"/>
      <c r="BT18" s="409"/>
      <c r="BU18" s="410"/>
      <c r="BV18" s="408">
        <v>28394950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149</v>
      </c>
      <c r="C19" s="451"/>
      <c r="D19" s="451"/>
      <c r="E19" s="520"/>
      <c r="F19" s="520"/>
      <c r="G19" s="520"/>
      <c r="H19" s="520"/>
      <c r="I19" s="520"/>
      <c r="J19" s="520"/>
      <c r="K19" s="520"/>
      <c r="L19" s="528">
        <v>1848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36452477</v>
      </c>
      <c r="BO19" s="409"/>
      <c r="BP19" s="409"/>
      <c r="BQ19" s="409"/>
      <c r="BR19" s="409"/>
      <c r="BS19" s="409"/>
      <c r="BT19" s="409"/>
      <c r="BU19" s="410"/>
      <c r="BV19" s="408">
        <v>39127264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151</v>
      </c>
      <c r="C20" s="451"/>
      <c r="D20" s="451"/>
      <c r="E20" s="520"/>
      <c r="F20" s="520"/>
      <c r="G20" s="520"/>
      <c r="H20" s="520"/>
      <c r="I20" s="520"/>
      <c r="J20" s="520"/>
      <c r="K20" s="520"/>
      <c r="L20" s="528">
        <v>59082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153</v>
      </c>
      <c r="C22" s="543"/>
      <c r="D22" s="544"/>
      <c r="E22" s="420" t="s">
        <v>1</v>
      </c>
      <c r="F22" s="425"/>
      <c r="G22" s="425"/>
      <c r="H22" s="425"/>
      <c r="I22" s="425"/>
      <c r="J22" s="425"/>
      <c r="K22" s="415"/>
      <c r="L22" s="420" t="s">
        <v>154</v>
      </c>
      <c r="M22" s="425"/>
      <c r="N22" s="425"/>
      <c r="O22" s="425"/>
      <c r="P22" s="415"/>
      <c r="Q22" s="551" t="s">
        <v>155</v>
      </c>
      <c r="R22" s="552"/>
      <c r="S22" s="552"/>
      <c r="T22" s="552"/>
      <c r="U22" s="552"/>
      <c r="V22" s="553"/>
      <c r="W22" s="557" t="s">
        <v>156</v>
      </c>
      <c r="X22" s="543"/>
      <c r="Y22" s="544"/>
      <c r="Z22" s="420" t="s">
        <v>1</v>
      </c>
      <c r="AA22" s="425"/>
      <c r="AB22" s="425"/>
      <c r="AC22" s="425"/>
      <c r="AD22" s="425"/>
      <c r="AE22" s="425"/>
      <c r="AF22" s="425"/>
      <c r="AG22" s="415"/>
      <c r="AH22" s="570" t="s">
        <v>157</v>
      </c>
      <c r="AI22" s="425"/>
      <c r="AJ22" s="425"/>
      <c r="AK22" s="425"/>
      <c r="AL22" s="415"/>
      <c r="AM22" s="570" t="s">
        <v>158</v>
      </c>
      <c r="AN22" s="571"/>
      <c r="AO22" s="571"/>
      <c r="AP22" s="571"/>
      <c r="AQ22" s="571"/>
      <c r="AR22" s="572"/>
      <c r="AS22" s="551" t="s">
        <v>155</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159</v>
      </c>
      <c r="AZ23" s="369"/>
      <c r="BA23" s="369"/>
      <c r="BB23" s="369"/>
      <c r="BC23" s="369"/>
      <c r="BD23" s="369"/>
      <c r="BE23" s="369"/>
      <c r="BF23" s="369"/>
      <c r="BG23" s="369"/>
      <c r="BH23" s="369"/>
      <c r="BI23" s="369"/>
      <c r="BJ23" s="369"/>
      <c r="BK23" s="369"/>
      <c r="BL23" s="369"/>
      <c r="BM23" s="370"/>
      <c r="BN23" s="408">
        <v>45928129</v>
      </c>
      <c r="BO23" s="409"/>
      <c r="BP23" s="409"/>
      <c r="BQ23" s="409"/>
      <c r="BR23" s="409"/>
      <c r="BS23" s="409"/>
      <c r="BT23" s="409"/>
      <c r="BU23" s="410"/>
      <c r="BV23" s="408">
        <v>47005789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160</v>
      </c>
      <c r="F24" s="438"/>
      <c r="G24" s="438"/>
      <c r="H24" s="438"/>
      <c r="I24" s="438"/>
      <c r="J24" s="438"/>
      <c r="K24" s="439"/>
      <c r="L24" s="459">
        <v>1</v>
      </c>
      <c r="M24" s="460"/>
      <c r="N24" s="460"/>
      <c r="O24" s="460"/>
      <c r="P24" s="499"/>
      <c r="Q24" s="459">
        <v>9570</v>
      </c>
      <c r="R24" s="460"/>
      <c r="S24" s="460"/>
      <c r="T24" s="460"/>
      <c r="U24" s="460"/>
      <c r="V24" s="499"/>
      <c r="W24" s="558"/>
      <c r="X24" s="546"/>
      <c r="Y24" s="547"/>
      <c r="Z24" s="458" t="s">
        <v>161</v>
      </c>
      <c r="AA24" s="438"/>
      <c r="AB24" s="438"/>
      <c r="AC24" s="438"/>
      <c r="AD24" s="438"/>
      <c r="AE24" s="438"/>
      <c r="AF24" s="438"/>
      <c r="AG24" s="439"/>
      <c r="AH24" s="459">
        <v>777</v>
      </c>
      <c r="AI24" s="460"/>
      <c r="AJ24" s="460"/>
      <c r="AK24" s="460"/>
      <c r="AL24" s="499"/>
      <c r="AM24" s="459">
        <v>2386944</v>
      </c>
      <c r="AN24" s="460"/>
      <c r="AO24" s="460"/>
      <c r="AP24" s="460"/>
      <c r="AQ24" s="460"/>
      <c r="AR24" s="499"/>
      <c r="AS24" s="459">
        <v>3072</v>
      </c>
      <c r="AT24" s="460"/>
      <c r="AU24" s="460"/>
      <c r="AV24" s="460"/>
      <c r="AW24" s="460"/>
      <c r="AX24" s="461"/>
      <c r="AY24" s="578" t="s">
        <v>162</v>
      </c>
      <c r="AZ24" s="579"/>
      <c r="BA24" s="579"/>
      <c r="BB24" s="579"/>
      <c r="BC24" s="579"/>
      <c r="BD24" s="579"/>
      <c r="BE24" s="579"/>
      <c r="BF24" s="579"/>
      <c r="BG24" s="579"/>
      <c r="BH24" s="579"/>
      <c r="BI24" s="579"/>
      <c r="BJ24" s="579"/>
      <c r="BK24" s="579"/>
      <c r="BL24" s="579"/>
      <c r="BM24" s="580"/>
      <c r="BN24" s="408">
        <v>34766367</v>
      </c>
      <c r="BO24" s="409"/>
      <c r="BP24" s="409"/>
      <c r="BQ24" s="409"/>
      <c r="BR24" s="409"/>
      <c r="BS24" s="409"/>
      <c r="BT24" s="409"/>
      <c r="BU24" s="410"/>
      <c r="BV24" s="408">
        <v>34429305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163</v>
      </c>
      <c r="F25" s="438"/>
      <c r="G25" s="438"/>
      <c r="H25" s="438"/>
      <c r="I25" s="438"/>
      <c r="J25" s="438"/>
      <c r="K25" s="439"/>
      <c r="L25" s="459">
        <v>1</v>
      </c>
      <c r="M25" s="460"/>
      <c r="N25" s="460"/>
      <c r="O25" s="460"/>
      <c r="P25" s="499"/>
      <c r="Q25" s="459">
        <v>8050</v>
      </c>
      <c r="R25" s="460"/>
      <c r="S25" s="460"/>
      <c r="T25" s="460"/>
      <c r="U25" s="460"/>
      <c r="V25" s="499"/>
      <c r="W25" s="558"/>
      <c r="X25" s="546"/>
      <c r="Y25" s="547"/>
      <c r="Z25" s="458" t="s">
        <v>164</v>
      </c>
      <c r="AA25" s="438"/>
      <c r="AB25" s="438"/>
      <c r="AC25" s="438"/>
      <c r="AD25" s="438"/>
      <c r="AE25" s="438"/>
      <c r="AF25" s="438"/>
      <c r="AG25" s="439"/>
      <c r="AH25" s="459" t="s">
        <v>120</v>
      </c>
      <c r="AI25" s="460"/>
      <c r="AJ25" s="460"/>
      <c r="AK25" s="460"/>
      <c r="AL25" s="499"/>
      <c r="AM25" s="459" t="s">
        <v>165</v>
      </c>
      <c r="AN25" s="460"/>
      <c r="AO25" s="460"/>
      <c r="AP25" s="460"/>
      <c r="AQ25" s="460"/>
      <c r="AR25" s="499"/>
      <c r="AS25" s="459" t="s">
        <v>120</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2276398</v>
      </c>
      <c r="BO25" s="372"/>
      <c r="BP25" s="372"/>
      <c r="BQ25" s="372"/>
      <c r="BR25" s="372"/>
      <c r="BS25" s="372"/>
      <c r="BT25" s="372"/>
      <c r="BU25" s="373"/>
      <c r="BV25" s="371">
        <v>2499627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167</v>
      </c>
      <c r="F26" s="438"/>
      <c r="G26" s="438"/>
      <c r="H26" s="438"/>
      <c r="I26" s="438"/>
      <c r="J26" s="438"/>
      <c r="K26" s="439"/>
      <c r="L26" s="459">
        <v>1</v>
      </c>
      <c r="M26" s="460"/>
      <c r="N26" s="460"/>
      <c r="O26" s="460"/>
      <c r="P26" s="499"/>
      <c r="Q26" s="459">
        <v>7370</v>
      </c>
      <c r="R26" s="460"/>
      <c r="S26" s="460"/>
      <c r="T26" s="460"/>
      <c r="U26" s="460"/>
      <c r="V26" s="499"/>
      <c r="W26" s="558"/>
      <c r="X26" s="546"/>
      <c r="Y26" s="547"/>
      <c r="Z26" s="458" t="s">
        <v>168</v>
      </c>
      <c r="AA26" s="568"/>
      <c r="AB26" s="568"/>
      <c r="AC26" s="568"/>
      <c r="AD26" s="568"/>
      <c r="AE26" s="568"/>
      <c r="AF26" s="568"/>
      <c r="AG26" s="569"/>
      <c r="AH26" s="459">
        <v>30</v>
      </c>
      <c r="AI26" s="460"/>
      <c r="AJ26" s="460"/>
      <c r="AK26" s="460"/>
      <c r="AL26" s="499"/>
      <c r="AM26" s="459">
        <v>89160</v>
      </c>
      <c r="AN26" s="460"/>
      <c r="AO26" s="460"/>
      <c r="AP26" s="460"/>
      <c r="AQ26" s="460"/>
      <c r="AR26" s="499"/>
      <c r="AS26" s="459">
        <v>2972</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170</v>
      </c>
      <c r="F27" s="438"/>
      <c r="G27" s="438"/>
      <c r="H27" s="438"/>
      <c r="I27" s="438"/>
      <c r="J27" s="438"/>
      <c r="K27" s="439"/>
      <c r="L27" s="459">
        <v>1</v>
      </c>
      <c r="M27" s="460"/>
      <c r="N27" s="460"/>
      <c r="O27" s="460"/>
      <c r="P27" s="499"/>
      <c r="Q27" s="459">
        <v>4830</v>
      </c>
      <c r="R27" s="460"/>
      <c r="S27" s="460"/>
      <c r="T27" s="460"/>
      <c r="U27" s="460"/>
      <c r="V27" s="499"/>
      <c r="W27" s="558"/>
      <c r="X27" s="546"/>
      <c r="Y27" s="547"/>
      <c r="Z27" s="458" t="s">
        <v>171</v>
      </c>
      <c r="AA27" s="438"/>
      <c r="AB27" s="438"/>
      <c r="AC27" s="438"/>
      <c r="AD27" s="438"/>
      <c r="AE27" s="438"/>
      <c r="AF27" s="438"/>
      <c r="AG27" s="439"/>
      <c r="AH27" s="459">
        <v>24</v>
      </c>
      <c r="AI27" s="460"/>
      <c r="AJ27" s="460"/>
      <c r="AK27" s="460"/>
      <c r="AL27" s="499"/>
      <c r="AM27" s="459">
        <v>84004</v>
      </c>
      <c r="AN27" s="460"/>
      <c r="AO27" s="460"/>
      <c r="AP27" s="460"/>
      <c r="AQ27" s="460"/>
      <c r="AR27" s="499"/>
      <c r="AS27" s="459">
        <v>3500</v>
      </c>
      <c r="AT27" s="460"/>
      <c r="AU27" s="460"/>
      <c r="AV27" s="460"/>
      <c r="AW27" s="460"/>
      <c r="AX27" s="461"/>
      <c r="AY27" s="500" t="s">
        <v>172</v>
      </c>
      <c r="AZ27" s="501"/>
      <c r="BA27" s="501"/>
      <c r="BB27" s="501"/>
      <c r="BC27" s="501"/>
      <c r="BD27" s="501"/>
      <c r="BE27" s="501"/>
      <c r="BF27" s="501"/>
      <c r="BG27" s="501"/>
      <c r="BH27" s="501"/>
      <c r="BI27" s="501"/>
      <c r="BJ27" s="501"/>
      <c r="BK27" s="501"/>
      <c r="BL27" s="501"/>
      <c r="BM27" s="502"/>
      <c r="BN27" s="581" t="s">
        <v>173</v>
      </c>
      <c r="BO27" s="582"/>
      <c r="BP27" s="582"/>
      <c r="BQ27" s="582"/>
      <c r="BR27" s="582"/>
      <c r="BS27" s="582"/>
      <c r="BT27" s="582"/>
      <c r="BU27" s="583"/>
      <c r="BV27" s="581" t="s">
        <v>121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174</v>
      </c>
      <c r="F28" s="438"/>
      <c r="G28" s="438"/>
      <c r="H28" s="438"/>
      <c r="I28" s="438"/>
      <c r="J28" s="438"/>
      <c r="K28" s="439"/>
      <c r="L28" s="459">
        <v>1</v>
      </c>
      <c r="M28" s="460"/>
      <c r="N28" s="460"/>
      <c r="O28" s="460"/>
      <c r="P28" s="499"/>
      <c r="Q28" s="459">
        <v>4330</v>
      </c>
      <c r="R28" s="460"/>
      <c r="S28" s="460"/>
      <c r="T28" s="460"/>
      <c r="U28" s="460"/>
      <c r="V28" s="499"/>
      <c r="W28" s="558"/>
      <c r="X28" s="546"/>
      <c r="Y28" s="547"/>
      <c r="Z28" s="458" t="s">
        <v>175</v>
      </c>
      <c r="AA28" s="438"/>
      <c r="AB28" s="438"/>
      <c r="AC28" s="438"/>
      <c r="AD28" s="438"/>
      <c r="AE28" s="438"/>
      <c r="AF28" s="438"/>
      <c r="AG28" s="439"/>
      <c r="AH28" s="459" t="s">
        <v>165</v>
      </c>
      <c r="AI28" s="460"/>
      <c r="AJ28" s="460"/>
      <c r="AK28" s="460"/>
      <c r="AL28" s="499"/>
      <c r="AM28" s="459" t="s">
        <v>121</v>
      </c>
      <c r="AN28" s="460"/>
      <c r="AO28" s="460"/>
      <c r="AP28" s="460"/>
      <c r="AQ28" s="460"/>
      <c r="AR28" s="499"/>
      <c r="AS28" s="459" t="s">
        <v>121</v>
      </c>
      <c r="AT28" s="460"/>
      <c r="AU28" s="460"/>
      <c r="AV28" s="460"/>
      <c r="AW28" s="460"/>
      <c r="AX28" s="461"/>
      <c r="AY28" s="584" t="s">
        <v>176</v>
      </c>
      <c r="AZ28" s="585"/>
      <c r="BA28" s="585"/>
      <c r="BB28" s="586"/>
      <c r="BC28" s="368" t="s">
        <v>40</v>
      </c>
      <c r="BD28" s="369"/>
      <c r="BE28" s="369"/>
      <c r="BF28" s="369"/>
      <c r="BG28" s="369"/>
      <c r="BH28" s="369"/>
      <c r="BI28" s="369"/>
      <c r="BJ28" s="369"/>
      <c r="BK28" s="369"/>
      <c r="BL28" s="369"/>
      <c r="BM28" s="370"/>
      <c r="BN28" s="371">
        <v>5356751</v>
      </c>
      <c r="BO28" s="372"/>
      <c r="BP28" s="372"/>
      <c r="BQ28" s="372"/>
      <c r="BR28" s="372"/>
      <c r="BS28" s="372"/>
      <c r="BT28" s="372"/>
      <c r="BU28" s="373"/>
      <c r="BV28" s="371">
        <v>5821861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177</v>
      </c>
      <c r="F29" s="438"/>
      <c r="G29" s="438"/>
      <c r="H29" s="438"/>
      <c r="I29" s="438"/>
      <c r="J29" s="438"/>
      <c r="K29" s="439"/>
      <c r="L29" s="459">
        <v>28</v>
      </c>
      <c r="M29" s="460"/>
      <c r="N29" s="460"/>
      <c r="O29" s="460"/>
      <c r="P29" s="499"/>
      <c r="Q29" s="459">
        <v>4100</v>
      </c>
      <c r="R29" s="460"/>
      <c r="S29" s="460"/>
      <c r="T29" s="460"/>
      <c r="U29" s="460"/>
      <c r="V29" s="499"/>
      <c r="W29" s="559"/>
      <c r="X29" s="560"/>
      <c r="Y29" s="561"/>
      <c r="Z29" s="458" t="s">
        <v>178</v>
      </c>
      <c r="AA29" s="438"/>
      <c r="AB29" s="438"/>
      <c r="AC29" s="438"/>
      <c r="AD29" s="438"/>
      <c r="AE29" s="438"/>
      <c r="AF29" s="438"/>
      <c r="AG29" s="439"/>
      <c r="AH29" s="459">
        <v>801</v>
      </c>
      <c r="AI29" s="460"/>
      <c r="AJ29" s="460"/>
      <c r="AK29" s="460"/>
      <c r="AL29" s="499"/>
      <c r="AM29" s="459">
        <v>2470948</v>
      </c>
      <c r="AN29" s="460"/>
      <c r="AO29" s="460"/>
      <c r="AP29" s="460"/>
      <c r="AQ29" s="460"/>
      <c r="AR29" s="499"/>
      <c r="AS29" s="459">
        <v>3085</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129559</v>
      </c>
      <c r="BO29" s="409"/>
      <c r="BP29" s="409"/>
      <c r="BQ29" s="409"/>
      <c r="BR29" s="409"/>
      <c r="BS29" s="409"/>
      <c r="BT29" s="409"/>
      <c r="BU29" s="410"/>
      <c r="BV29" s="408">
        <v>129554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42</v>
      </c>
      <c r="BD30" s="579"/>
      <c r="BE30" s="579"/>
      <c r="BF30" s="579"/>
      <c r="BG30" s="579"/>
      <c r="BH30" s="579"/>
      <c r="BI30" s="579"/>
      <c r="BJ30" s="579"/>
      <c r="BK30" s="579"/>
      <c r="BL30" s="579"/>
      <c r="BM30" s="580"/>
      <c r="BN30" s="581">
        <v>2793335</v>
      </c>
      <c r="BO30" s="582"/>
      <c r="BP30" s="582"/>
      <c r="BQ30" s="582"/>
      <c r="BR30" s="582"/>
      <c r="BS30" s="582"/>
      <c r="BT30" s="582"/>
      <c r="BU30" s="583"/>
      <c r="BV30" s="581">
        <v>2845722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189</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193</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久喜宮代衛生組合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土地区画整理事業特別会計（普通会計）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土地区画整理事業特別会計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北本地区衛生組合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利根川栗橋流域水防事務組合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埼玉県市町村総合事務組合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埼玉県市町村総合事務組合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広域利根斎場組合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彩の国さいたま人づくり広域連合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埼玉県後期高齢者医療広域連合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埼玉県後期高齢者医療広域連合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埼玉東部消防組合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eGyhQ89XrW1VE8ST6IBU7ZvMc7WQPUPY64K4gIyDjgBtQWZ85QWQloik6+OTkDQEC6JeRq+MaJwUEY1vpaQhA==" saltValue="uCHDIjp3x6s+joS3ZZVH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22564560</v>
      </c>
      <c r="S5" s="611"/>
      <c r="T5" s="611"/>
      <c r="U5" s="611"/>
      <c r="V5" s="611"/>
      <c r="W5" s="611"/>
      <c r="X5" s="611"/>
      <c r="Y5" s="612"/>
      <c r="Z5" s="613">
        <v>42.7</v>
      </c>
      <c r="AA5" s="613"/>
      <c r="AB5" s="613"/>
      <c r="AC5" s="613"/>
      <c r="AD5" s="614">
        <v>21592438</v>
      </c>
      <c r="AE5" s="614"/>
      <c r="AF5" s="614"/>
      <c r="AG5" s="614"/>
      <c r="AH5" s="614"/>
      <c r="AI5" s="614"/>
      <c r="AJ5" s="614"/>
      <c r="AK5" s="614"/>
      <c r="AL5" s="615">
        <v>73.900000000000006</v>
      </c>
      <c r="AM5" s="616"/>
      <c r="AN5" s="616"/>
      <c r="AO5" s="617"/>
      <c r="AP5" s="607" t="s">
        <v>219</v>
      </c>
      <c r="AQ5" s="608"/>
      <c r="AR5" s="608"/>
      <c r="AS5" s="608"/>
      <c r="AT5" s="608"/>
      <c r="AU5" s="608"/>
      <c r="AV5" s="608"/>
      <c r="AW5" s="608"/>
      <c r="AX5" s="608"/>
      <c r="AY5" s="608"/>
      <c r="AZ5" s="608"/>
      <c r="BA5" s="608"/>
      <c r="BB5" s="608"/>
      <c r="BC5" s="608"/>
      <c r="BD5" s="608"/>
      <c r="BE5" s="608"/>
      <c r="BF5" s="609"/>
      <c r="BG5" s="621">
        <v>21592134</v>
      </c>
      <c r="BH5" s="622"/>
      <c r="BI5" s="622"/>
      <c r="BJ5" s="622"/>
      <c r="BK5" s="622"/>
      <c r="BL5" s="622"/>
      <c r="BM5" s="622"/>
      <c r="BN5" s="623"/>
      <c r="BO5" s="624">
        <v>95.7</v>
      </c>
      <c r="BP5" s="624"/>
      <c r="BQ5" s="624"/>
      <c r="BR5" s="624"/>
      <c r="BS5" s="625">
        <v>107140</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428436</v>
      </c>
      <c r="S6" s="622"/>
      <c r="T6" s="622"/>
      <c r="U6" s="622"/>
      <c r="V6" s="622"/>
      <c r="W6" s="622"/>
      <c r="X6" s="622"/>
      <c r="Y6" s="623"/>
      <c r="Z6" s="624">
        <v>0.8</v>
      </c>
      <c r="AA6" s="624"/>
      <c r="AB6" s="624"/>
      <c r="AC6" s="624"/>
      <c r="AD6" s="625">
        <v>428436</v>
      </c>
      <c r="AE6" s="625"/>
      <c r="AF6" s="625"/>
      <c r="AG6" s="625"/>
      <c r="AH6" s="625"/>
      <c r="AI6" s="625"/>
      <c r="AJ6" s="625"/>
      <c r="AK6" s="625"/>
      <c r="AL6" s="626">
        <v>1.5</v>
      </c>
      <c r="AM6" s="627"/>
      <c r="AN6" s="627"/>
      <c r="AO6" s="628"/>
      <c r="AP6" s="618" t="s">
        <v>224</v>
      </c>
      <c r="AQ6" s="619"/>
      <c r="AR6" s="619"/>
      <c r="AS6" s="619"/>
      <c r="AT6" s="619"/>
      <c r="AU6" s="619"/>
      <c r="AV6" s="619"/>
      <c r="AW6" s="619"/>
      <c r="AX6" s="619"/>
      <c r="AY6" s="619"/>
      <c r="AZ6" s="619"/>
      <c r="BA6" s="619"/>
      <c r="BB6" s="619"/>
      <c r="BC6" s="619"/>
      <c r="BD6" s="619"/>
      <c r="BE6" s="619"/>
      <c r="BF6" s="620"/>
      <c r="BG6" s="621">
        <v>21592134</v>
      </c>
      <c r="BH6" s="622"/>
      <c r="BI6" s="622"/>
      <c r="BJ6" s="622"/>
      <c r="BK6" s="622"/>
      <c r="BL6" s="622"/>
      <c r="BM6" s="622"/>
      <c r="BN6" s="623"/>
      <c r="BO6" s="624">
        <v>95.7</v>
      </c>
      <c r="BP6" s="624"/>
      <c r="BQ6" s="624"/>
      <c r="BR6" s="624"/>
      <c r="BS6" s="625">
        <v>107140</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354553</v>
      </c>
      <c r="CS6" s="622"/>
      <c r="CT6" s="622"/>
      <c r="CU6" s="622"/>
      <c r="CV6" s="622"/>
      <c r="CW6" s="622"/>
      <c r="CX6" s="622"/>
      <c r="CY6" s="623"/>
      <c r="CZ6" s="615">
        <v>0.7</v>
      </c>
      <c r="DA6" s="616"/>
      <c r="DB6" s="616"/>
      <c r="DC6" s="635"/>
      <c r="DD6" s="630" t="s">
        <v>120</v>
      </c>
      <c r="DE6" s="622"/>
      <c r="DF6" s="622"/>
      <c r="DG6" s="622"/>
      <c r="DH6" s="622"/>
      <c r="DI6" s="622"/>
      <c r="DJ6" s="622"/>
      <c r="DK6" s="622"/>
      <c r="DL6" s="622"/>
      <c r="DM6" s="622"/>
      <c r="DN6" s="622"/>
      <c r="DO6" s="622"/>
      <c r="DP6" s="623"/>
      <c r="DQ6" s="630">
        <v>353643</v>
      </c>
      <c r="DR6" s="622"/>
      <c r="DS6" s="622"/>
      <c r="DT6" s="622"/>
      <c r="DU6" s="622"/>
      <c r="DV6" s="622"/>
      <c r="DW6" s="622"/>
      <c r="DX6" s="622"/>
      <c r="DY6" s="622"/>
      <c r="DZ6" s="622"/>
      <c r="EA6" s="622"/>
      <c r="EB6" s="622"/>
      <c r="EC6" s="631"/>
    </row>
    <row r="7" spans="2:143" ht="11.25" customHeight="1" x14ac:dyDescent="0.15">
      <c r="B7" s="618" t="s">
        <v>226</v>
      </c>
      <c r="C7" s="619"/>
      <c r="D7" s="619"/>
      <c r="E7" s="619"/>
      <c r="F7" s="619"/>
      <c r="G7" s="619"/>
      <c r="H7" s="619"/>
      <c r="I7" s="619"/>
      <c r="J7" s="619"/>
      <c r="K7" s="619"/>
      <c r="L7" s="619"/>
      <c r="M7" s="619"/>
      <c r="N7" s="619"/>
      <c r="O7" s="619"/>
      <c r="P7" s="619"/>
      <c r="Q7" s="620"/>
      <c r="R7" s="621">
        <v>30577</v>
      </c>
      <c r="S7" s="622"/>
      <c r="T7" s="622"/>
      <c r="U7" s="622"/>
      <c r="V7" s="622"/>
      <c r="W7" s="622"/>
      <c r="X7" s="622"/>
      <c r="Y7" s="623"/>
      <c r="Z7" s="624">
        <v>0.1</v>
      </c>
      <c r="AA7" s="624"/>
      <c r="AB7" s="624"/>
      <c r="AC7" s="624"/>
      <c r="AD7" s="625">
        <v>30577</v>
      </c>
      <c r="AE7" s="625"/>
      <c r="AF7" s="625"/>
      <c r="AG7" s="625"/>
      <c r="AH7" s="625"/>
      <c r="AI7" s="625"/>
      <c r="AJ7" s="625"/>
      <c r="AK7" s="625"/>
      <c r="AL7" s="626">
        <v>0.1</v>
      </c>
      <c r="AM7" s="627"/>
      <c r="AN7" s="627"/>
      <c r="AO7" s="628"/>
      <c r="AP7" s="618" t="s">
        <v>227</v>
      </c>
      <c r="AQ7" s="619"/>
      <c r="AR7" s="619"/>
      <c r="AS7" s="619"/>
      <c r="AT7" s="619"/>
      <c r="AU7" s="619"/>
      <c r="AV7" s="619"/>
      <c r="AW7" s="619"/>
      <c r="AX7" s="619"/>
      <c r="AY7" s="619"/>
      <c r="AZ7" s="619"/>
      <c r="BA7" s="619"/>
      <c r="BB7" s="619"/>
      <c r="BC7" s="619"/>
      <c r="BD7" s="619"/>
      <c r="BE7" s="619"/>
      <c r="BF7" s="620"/>
      <c r="BG7" s="621">
        <v>10267311</v>
      </c>
      <c r="BH7" s="622"/>
      <c r="BI7" s="622"/>
      <c r="BJ7" s="622"/>
      <c r="BK7" s="622"/>
      <c r="BL7" s="622"/>
      <c r="BM7" s="622"/>
      <c r="BN7" s="623"/>
      <c r="BO7" s="624">
        <v>45.5</v>
      </c>
      <c r="BP7" s="624"/>
      <c r="BQ7" s="624"/>
      <c r="BR7" s="624"/>
      <c r="BS7" s="625">
        <v>107140</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5024742</v>
      </c>
      <c r="CS7" s="622"/>
      <c r="CT7" s="622"/>
      <c r="CU7" s="622"/>
      <c r="CV7" s="622"/>
      <c r="CW7" s="622"/>
      <c r="CX7" s="622"/>
      <c r="CY7" s="623"/>
      <c r="CZ7" s="624">
        <v>9.8000000000000007</v>
      </c>
      <c r="DA7" s="624"/>
      <c r="DB7" s="624"/>
      <c r="DC7" s="624"/>
      <c r="DD7" s="630">
        <v>619400</v>
      </c>
      <c r="DE7" s="622"/>
      <c r="DF7" s="622"/>
      <c r="DG7" s="622"/>
      <c r="DH7" s="622"/>
      <c r="DI7" s="622"/>
      <c r="DJ7" s="622"/>
      <c r="DK7" s="622"/>
      <c r="DL7" s="622"/>
      <c r="DM7" s="622"/>
      <c r="DN7" s="622"/>
      <c r="DO7" s="622"/>
      <c r="DP7" s="623"/>
      <c r="DQ7" s="630">
        <v>4114842</v>
      </c>
      <c r="DR7" s="622"/>
      <c r="DS7" s="622"/>
      <c r="DT7" s="622"/>
      <c r="DU7" s="622"/>
      <c r="DV7" s="622"/>
      <c r="DW7" s="622"/>
      <c r="DX7" s="622"/>
      <c r="DY7" s="622"/>
      <c r="DZ7" s="622"/>
      <c r="EA7" s="622"/>
      <c r="EB7" s="622"/>
      <c r="EC7" s="631"/>
    </row>
    <row r="8" spans="2:143" ht="11.25" customHeight="1" x14ac:dyDescent="0.15">
      <c r="B8" s="618" t="s">
        <v>229</v>
      </c>
      <c r="C8" s="619"/>
      <c r="D8" s="619"/>
      <c r="E8" s="619"/>
      <c r="F8" s="619"/>
      <c r="G8" s="619"/>
      <c r="H8" s="619"/>
      <c r="I8" s="619"/>
      <c r="J8" s="619"/>
      <c r="K8" s="619"/>
      <c r="L8" s="619"/>
      <c r="M8" s="619"/>
      <c r="N8" s="619"/>
      <c r="O8" s="619"/>
      <c r="P8" s="619"/>
      <c r="Q8" s="620"/>
      <c r="R8" s="621">
        <v>104842</v>
      </c>
      <c r="S8" s="622"/>
      <c r="T8" s="622"/>
      <c r="U8" s="622"/>
      <c r="V8" s="622"/>
      <c r="W8" s="622"/>
      <c r="X8" s="622"/>
      <c r="Y8" s="623"/>
      <c r="Z8" s="624">
        <v>0.2</v>
      </c>
      <c r="AA8" s="624"/>
      <c r="AB8" s="624"/>
      <c r="AC8" s="624"/>
      <c r="AD8" s="625">
        <v>104842</v>
      </c>
      <c r="AE8" s="625"/>
      <c r="AF8" s="625"/>
      <c r="AG8" s="625"/>
      <c r="AH8" s="625"/>
      <c r="AI8" s="625"/>
      <c r="AJ8" s="625"/>
      <c r="AK8" s="625"/>
      <c r="AL8" s="626">
        <v>0.4</v>
      </c>
      <c r="AM8" s="627"/>
      <c r="AN8" s="627"/>
      <c r="AO8" s="628"/>
      <c r="AP8" s="618" t="s">
        <v>230</v>
      </c>
      <c r="AQ8" s="619"/>
      <c r="AR8" s="619"/>
      <c r="AS8" s="619"/>
      <c r="AT8" s="619"/>
      <c r="AU8" s="619"/>
      <c r="AV8" s="619"/>
      <c r="AW8" s="619"/>
      <c r="AX8" s="619"/>
      <c r="AY8" s="619"/>
      <c r="AZ8" s="619"/>
      <c r="BA8" s="619"/>
      <c r="BB8" s="619"/>
      <c r="BC8" s="619"/>
      <c r="BD8" s="619"/>
      <c r="BE8" s="619"/>
      <c r="BF8" s="620"/>
      <c r="BG8" s="621">
        <v>276895</v>
      </c>
      <c r="BH8" s="622"/>
      <c r="BI8" s="622"/>
      <c r="BJ8" s="622"/>
      <c r="BK8" s="622"/>
      <c r="BL8" s="622"/>
      <c r="BM8" s="622"/>
      <c r="BN8" s="623"/>
      <c r="BO8" s="624">
        <v>1.2</v>
      </c>
      <c r="BP8" s="624"/>
      <c r="BQ8" s="624"/>
      <c r="BR8" s="624"/>
      <c r="BS8" s="630" t="s">
        <v>120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19274979</v>
      </c>
      <c r="CS8" s="622"/>
      <c r="CT8" s="622"/>
      <c r="CU8" s="622"/>
      <c r="CV8" s="622"/>
      <c r="CW8" s="622"/>
      <c r="CX8" s="622"/>
      <c r="CY8" s="623"/>
      <c r="CZ8" s="624">
        <v>37.5</v>
      </c>
      <c r="DA8" s="624"/>
      <c r="DB8" s="624"/>
      <c r="DC8" s="624"/>
      <c r="DD8" s="630">
        <v>232502</v>
      </c>
      <c r="DE8" s="622"/>
      <c r="DF8" s="622"/>
      <c r="DG8" s="622"/>
      <c r="DH8" s="622"/>
      <c r="DI8" s="622"/>
      <c r="DJ8" s="622"/>
      <c r="DK8" s="622"/>
      <c r="DL8" s="622"/>
      <c r="DM8" s="622"/>
      <c r="DN8" s="622"/>
      <c r="DO8" s="622"/>
      <c r="DP8" s="623"/>
      <c r="DQ8" s="630">
        <v>9709290</v>
      </c>
      <c r="DR8" s="622"/>
      <c r="DS8" s="622"/>
      <c r="DT8" s="622"/>
      <c r="DU8" s="622"/>
      <c r="DV8" s="622"/>
      <c r="DW8" s="622"/>
      <c r="DX8" s="622"/>
      <c r="DY8" s="622"/>
      <c r="DZ8" s="622"/>
      <c r="EA8" s="622"/>
      <c r="EB8" s="622"/>
      <c r="EC8" s="631"/>
    </row>
    <row r="9" spans="2:143" ht="11.25" customHeight="1" x14ac:dyDescent="0.15">
      <c r="B9" s="618" t="s">
        <v>232</v>
      </c>
      <c r="C9" s="619"/>
      <c r="D9" s="619"/>
      <c r="E9" s="619"/>
      <c r="F9" s="619"/>
      <c r="G9" s="619"/>
      <c r="H9" s="619"/>
      <c r="I9" s="619"/>
      <c r="J9" s="619"/>
      <c r="K9" s="619"/>
      <c r="L9" s="619"/>
      <c r="M9" s="619"/>
      <c r="N9" s="619"/>
      <c r="O9" s="619"/>
      <c r="P9" s="619"/>
      <c r="Q9" s="620"/>
      <c r="R9" s="621">
        <v>114325</v>
      </c>
      <c r="S9" s="622"/>
      <c r="T9" s="622"/>
      <c r="U9" s="622"/>
      <c r="V9" s="622"/>
      <c r="W9" s="622"/>
      <c r="X9" s="622"/>
      <c r="Y9" s="623"/>
      <c r="Z9" s="624">
        <v>0.2</v>
      </c>
      <c r="AA9" s="624"/>
      <c r="AB9" s="624"/>
      <c r="AC9" s="624"/>
      <c r="AD9" s="625">
        <v>114325</v>
      </c>
      <c r="AE9" s="625"/>
      <c r="AF9" s="625"/>
      <c r="AG9" s="625"/>
      <c r="AH9" s="625"/>
      <c r="AI9" s="625"/>
      <c r="AJ9" s="625"/>
      <c r="AK9" s="625"/>
      <c r="AL9" s="626">
        <v>0.4</v>
      </c>
      <c r="AM9" s="627"/>
      <c r="AN9" s="627"/>
      <c r="AO9" s="628"/>
      <c r="AP9" s="618" t="s">
        <v>233</v>
      </c>
      <c r="AQ9" s="619"/>
      <c r="AR9" s="619"/>
      <c r="AS9" s="619"/>
      <c r="AT9" s="619"/>
      <c r="AU9" s="619"/>
      <c r="AV9" s="619"/>
      <c r="AW9" s="619"/>
      <c r="AX9" s="619"/>
      <c r="AY9" s="619"/>
      <c r="AZ9" s="619"/>
      <c r="BA9" s="619"/>
      <c r="BB9" s="619"/>
      <c r="BC9" s="619"/>
      <c r="BD9" s="619"/>
      <c r="BE9" s="619"/>
      <c r="BF9" s="620"/>
      <c r="BG9" s="621">
        <v>8387129</v>
      </c>
      <c r="BH9" s="622"/>
      <c r="BI9" s="622"/>
      <c r="BJ9" s="622"/>
      <c r="BK9" s="622"/>
      <c r="BL9" s="622"/>
      <c r="BM9" s="622"/>
      <c r="BN9" s="623"/>
      <c r="BO9" s="624">
        <v>37.200000000000003</v>
      </c>
      <c r="BP9" s="624"/>
      <c r="BQ9" s="624"/>
      <c r="BR9" s="624"/>
      <c r="BS9" s="630" t="s">
        <v>173</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4554457</v>
      </c>
      <c r="CS9" s="622"/>
      <c r="CT9" s="622"/>
      <c r="CU9" s="622"/>
      <c r="CV9" s="622"/>
      <c r="CW9" s="622"/>
      <c r="CX9" s="622"/>
      <c r="CY9" s="623"/>
      <c r="CZ9" s="624">
        <v>8.9</v>
      </c>
      <c r="DA9" s="624"/>
      <c r="DB9" s="624"/>
      <c r="DC9" s="624"/>
      <c r="DD9" s="630">
        <v>309017</v>
      </c>
      <c r="DE9" s="622"/>
      <c r="DF9" s="622"/>
      <c r="DG9" s="622"/>
      <c r="DH9" s="622"/>
      <c r="DI9" s="622"/>
      <c r="DJ9" s="622"/>
      <c r="DK9" s="622"/>
      <c r="DL9" s="622"/>
      <c r="DM9" s="622"/>
      <c r="DN9" s="622"/>
      <c r="DO9" s="622"/>
      <c r="DP9" s="623"/>
      <c r="DQ9" s="630">
        <v>4233769</v>
      </c>
      <c r="DR9" s="622"/>
      <c r="DS9" s="622"/>
      <c r="DT9" s="622"/>
      <c r="DU9" s="622"/>
      <c r="DV9" s="622"/>
      <c r="DW9" s="622"/>
      <c r="DX9" s="622"/>
      <c r="DY9" s="622"/>
      <c r="DZ9" s="622"/>
      <c r="EA9" s="622"/>
      <c r="EB9" s="622"/>
      <c r="EC9" s="631"/>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120</v>
      </c>
      <c r="S10" s="622"/>
      <c r="T10" s="622"/>
      <c r="U10" s="622"/>
      <c r="V10" s="622"/>
      <c r="W10" s="622"/>
      <c r="X10" s="622"/>
      <c r="Y10" s="623"/>
      <c r="Z10" s="624" t="s">
        <v>173</v>
      </c>
      <c r="AA10" s="624"/>
      <c r="AB10" s="624"/>
      <c r="AC10" s="624"/>
      <c r="AD10" s="625" t="s">
        <v>120</v>
      </c>
      <c r="AE10" s="625"/>
      <c r="AF10" s="625"/>
      <c r="AG10" s="625"/>
      <c r="AH10" s="625"/>
      <c r="AI10" s="625"/>
      <c r="AJ10" s="625"/>
      <c r="AK10" s="625"/>
      <c r="AL10" s="626" t="s">
        <v>120</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449528</v>
      </c>
      <c r="BH10" s="622"/>
      <c r="BI10" s="622"/>
      <c r="BJ10" s="622"/>
      <c r="BK10" s="622"/>
      <c r="BL10" s="622"/>
      <c r="BM10" s="622"/>
      <c r="BN10" s="623"/>
      <c r="BO10" s="624">
        <v>2</v>
      </c>
      <c r="BP10" s="624"/>
      <c r="BQ10" s="624"/>
      <c r="BR10" s="624"/>
      <c r="BS10" s="630" t="s">
        <v>173</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27726</v>
      </c>
      <c r="CS10" s="622"/>
      <c r="CT10" s="622"/>
      <c r="CU10" s="622"/>
      <c r="CV10" s="622"/>
      <c r="CW10" s="622"/>
      <c r="CX10" s="622"/>
      <c r="CY10" s="623"/>
      <c r="CZ10" s="624">
        <v>0.1</v>
      </c>
      <c r="DA10" s="624"/>
      <c r="DB10" s="624"/>
      <c r="DC10" s="624"/>
      <c r="DD10" s="630" t="s">
        <v>238</v>
      </c>
      <c r="DE10" s="622"/>
      <c r="DF10" s="622"/>
      <c r="DG10" s="622"/>
      <c r="DH10" s="622"/>
      <c r="DI10" s="622"/>
      <c r="DJ10" s="622"/>
      <c r="DK10" s="622"/>
      <c r="DL10" s="622"/>
      <c r="DM10" s="622"/>
      <c r="DN10" s="622"/>
      <c r="DO10" s="622"/>
      <c r="DP10" s="623"/>
      <c r="DQ10" s="630">
        <v>23867</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120</v>
      </c>
      <c r="S11" s="622"/>
      <c r="T11" s="622"/>
      <c r="U11" s="622"/>
      <c r="V11" s="622"/>
      <c r="W11" s="622"/>
      <c r="X11" s="622"/>
      <c r="Y11" s="623"/>
      <c r="Z11" s="624" t="s">
        <v>173</v>
      </c>
      <c r="AA11" s="624"/>
      <c r="AB11" s="624"/>
      <c r="AC11" s="624"/>
      <c r="AD11" s="625" t="s">
        <v>173</v>
      </c>
      <c r="AE11" s="625"/>
      <c r="AF11" s="625"/>
      <c r="AG11" s="625"/>
      <c r="AH11" s="625"/>
      <c r="AI11" s="625"/>
      <c r="AJ11" s="625"/>
      <c r="AK11" s="625"/>
      <c r="AL11" s="626" t="s">
        <v>120</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1153759</v>
      </c>
      <c r="BH11" s="622"/>
      <c r="BI11" s="622"/>
      <c r="BJ11" s="622"/>
      <c r="BK11" s="622"/>
      <c r="BL11" s="622"/>
      <c r="BM11" s="622"/>
      <c r="BN11" s="623"/>
      <c r="BO11" s="624">
        <v>5.0999999999999996</v>
      </c>
      <c r="BP11" s="624"/>
      <c r="BQ11" s="624"/>
      <c r="BR11" s="624"/>
      <c r="BS11" s="630">
        <v>107140</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677654</v>
      </c>
      <c r="CS11" s="622"/>
      <c r="CT11" s="622"/>
      <c r="CU11" s="622"/>
      <c r="CV11" s="622"/>
      <c r="CW11" s="622"/>
      <c r="CX11" s="622"/>
      <c r="CY11" s="623"/>
      <c r="CZ11" s="624">
        <v>1.3</v>
      </c>
      <c r="DA11" s="624"/>
      <c r="DB11" s="624"/>
      <c r="DC11" s="624"/>
      <c r="DD11" s="630">
        <v>65166</v>
      </c>
      <c r="DE11" s="622"/>
      <c r="DF11" s="622"/>
      <c r="DG11" s="622"/>
      <c r="DH11" s="622"/>
      <c r="DI11" s="622"/>
      <c r="DJ11" s="622"/>
      <c r="DK11" s="622"/>
      <c r="DL11" s="622"/>
      <c r="DM11" s="622"/>
      <c r="DN11" s="622"/>
      <c r="DO11" s="622"/>
      <c r="DP11" s="623"/>
      <c r="DQ11" s="630">
        <v>618502</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2370366</v>
      </c>
      <c r="S12" s="622"/>
      <c r="T12" s="622"/>
      <c r="U12" s="622"/>
      <c r="V12" s="622"/>
      <c r="W12" s="622"/>
      <c r="X12" s="622"/>
      <c r="Y12" s="623"/>
      <c r="Z12" s="624">
        <v>4.5</v>
      </c>
      <c r="AA12" s="624"/>
      <c r="AB12" s="624"/>
      <c r="AC12" s="624"/>
      <c r="AD12" s="625">
        <v>2370366</v>
      </c>
      <c r="AE12" s="625"/>
      <c r="AF12" s="625"/>
      <c r="AG12" s="625"/>
      <c r="AH12" s="625"/>
      <c r="AI12" s="625"/>
      <c r="AJ12" s="625"/>
      <c r="AK12" s="625"/>
      <c r="AL12" s="626">
        <v>8.1</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10044915</v>
      </c>
      <c r="BH12" s="622"/>
      <c r="BI12" s="622"/>
      <c r="BJ12" s="622"/>
      <c r="BK12" s="622"/>
      <c r="BL12" s="622"/>
      <c r="BM12" s="622"/>
      <c r="BN12" s="623"/>
      <c r="BO12" s="624">
        <v>44.5</v>
      </c>
      <c r="BP12" s="624"/>
      <c r="BQ12" s="624"/>
      <c r="BR12" s="624"/>
      <c r="BS12" s="630" t="s">
        <v>173</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491632</v>
      </c>
      <c r="CS12" s="622"/>
      <c r="CT12" s="622"/>
      <c r="CU12" s="622"/>
      <c r="CV12" s="622"/>
      <c r="CW12" s="622"/>
      <c r="CX12" s="622"/>
      <c r="CY12" s="623"/>
      <c r="CZ12" s="624">
        <v>1</v>
      </c>
      <c r="DA12" s="624"/>
      <c r="DB12" s="624"/>
      <c r="DC12" s="624"/>
      <c r="DD12" s="630">
        <v>24569</v>
      </c>
      <c r="DE12" s="622"/>
      <c r="DF12" s="622"/>
      <c r="DG12" s="622"/>
      <c r="DH12" s="622"/>
      <c r="DI12" s="622"/>
      <c r="DJ12" s="622"/>
      <c r="DK12" s="622"/>
      <c r="DL12" s="622"/>
      <c r="DM12" s="622"/>
      <c r="DN12" s="622"/>
      <c r="DO12" s="622"/>
      <c r="DP12" s="623"/>
      <c r="DQ12" s="630">
        <v>440607</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173</v>
      </c>
      <c r="S13" s="622"/>
      <c r="T13" s="622"/>
      <c r="U13" s="622"/>
      <c r="V13" s="622"/>
      <c r="W13" s="622"/>
      <c r="X13" s="622"/>
      <c r="Y13" s="623"/>
      <c r="Z13" s="624" t="s">
        <v>173</v>
      </c>
      <c r="AA13" s="624"/>
      <c r="AB13" s="624"/>
      <c r="AC13" s="624"/>
      <c r="AD13" s="625" t="s">
        <v>173</v>
      </c>
      <c r="AE13" s="625"/>
      <c r="AF13" s="625"/>
      <c r="AG13" s="625"/>
      <c r="AH13" s="625"/>
      <c r="AI13" s="625"/>
      <c r="AJ13" s="625"/>
      <c r="AK13" s="625"/>
      <c r="AL13" s="626" t="s">
        <v>120</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10011341</v>
      </c>
      <c r="BH13" s="622"/>
      <c r="BI13" s="622"/>
      <c r="BJ13" s="622"/>
      <c r="BK13" s="622"/>
      <c r="BL13" s="622"/>
      <c r="BM13" s="622"/>
      <c r="BN13" s="623"/>
      <c r="BO13" s="624">
        <v>44.4</v>
      </c>
      <c r="BP13" s="624"/>
      <c r="BQ13" s="624"/>
      <c r="BR13" s="624"/>
      <c r="BS13" s="630" t="s">
        <v>173</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8650987</v>
      </c>
      <c r="CS13" s="622"/>
      <c r="CT13" s="622"/>
      <c r="CU13" s="622"/>
      <c r="CV13" s="622"/>
      <c r="CW13" s="622"/>
      <c r="CX13" s="622"/>
      <c r="CY13" s="623"/>
      <c r="CZ13" s="624">
        <v>16.8</v>
      </c>
      <c r="DA13" s="624"/>
      <c r="DB13" s="624"/>
      <c r="DC13" s="624"/>
      <c r="DD13" s="630">
        <v>4491291</v>
      </c>
      <c r="DE13" s="622"/>
      <c r="DF13" s="622"/>
      <c r="DG13" s="622"/>
      <c r="DH13" s="622"/>
      <c r="DI13" s="622"/>
      <c r="DJ13" s="622"/>
      <c r="DK13" s="622"/>
      <c r="DL13" s="622"/>
      <c r="DM13" s="622"/>
      <c r="DN13" s="622"/>
      <c r="DO13" s="622"/>
      <c r="DP13" s="623"/>
      <c r="DQ13" s="630">
        <v>4433884</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173</v>
      </c>
      <c r="S14" s="622"/>
      <c r="T14" s="622"/>
      <c r="U14" s="622"/>
      <c r="V14" s="622"/>
      <c r="W14" s="622"/>
      <c r="X14" s="622"/>
      <c r="Y14" s="623"/>
      <c r="Z14" s="624" t="s">
        <v>120</v>
      </c>
      <c r="AA14" s="624"/>
      <c r="AB14" s="624"/>
      <c r="AC14" s="624"/>
      <c r="AD14" s="625" t="s">
        <v>120</v>
      </c>
      <c r="AE14" s="625"/>
      <c r="AF14" s="625"/>
      <c r="AG14" s="625"/>
      <c r="AH14" s="625"/>
      <c r="AI14" s="625"/>
      <c r="AJ14" s="625"/>
      <c r="AK14" s="625"/>
      <c r="AL14" s="626" t="s">
        <v>120</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284862</v>
      </c>
      <c r="BH14" s="622"/>
      <c r="BI14" s="622"/>
      <c r="BJ14" s="622"/>
      <c r="BK14" s="622"/>
      <c r="BL14" s="622"/>
      <c r="BM14" s="622"/>
      <c r="BN14" s="623"/>
      <c r="BO14" s="624">
        <v>1.3</v>
      </c>
      <c r="BP14" s="624"/>
      <c r="BQ14" s="624"/>
      <c r="BR14" s="624"/>
      <c r="BS14" s="630" t="s">
        <v>173</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2767617</v>
      </c>
      <c r="CS14" s="622"/>
      <c r="CT14" s="622"/>
      <c r="CU14" s="622"/>
      <c r="CV14" s="622"/>
      <c r="CW14" s="622"/>
      <c r="CX14" s="622"/>
      <c r="CY14" s="623"/>
      <c r="CZ14" s="624">
        <v>5.4</v>
      </c>
      <c r="DA14" s="624"/>
      <c r="DB14" s="624"/>
      <c r="DC14" s="624"/>
      <c r="DD14" s="630">
        <v>494914</v>
      </c>
      <c r="DE14" s="622"/>
      <c r="DF14" s="622"/>
      <c r="DG14" s="622"/>
      <c r="DH14" s="622"/>
      <c r="DI14" s="622"/>
      <c r="DJ14" s="622"/>
      <c r="DK14" s="622"/>
      <c r="DL14" s="622"/>
      <c r="DM14" s="622"/>
      <c r="DN14" s="622"/>
      <c r="DO14" s="622"/>
      <c r="DP14" s="623"/>
      <c r="DQ14" s="630">
        <v>2287895</v>
      </c>
      <c r="DR14" s="622"/>
      <c r="DS14" s="622"/>
      <c r="DT14" s="622"/>
      <c r="DU14" s="622"/>
      <c r="DV14" s="622"/>
      <c r="DW14" s="622"/>
      <c r="DX14" s="622"/>
      <c r="DY14" s="622"/>
      <c r="DZ14" s="622"/>
      <c r="EA14" s="622"/>
      <c r="EB14" s="622"/>
      <c r="EC14" s="631"/>
    </row>
    <row r="15" spans="2:143" ht="11.25" customHeight="1" x14ac:dyDescent="0.15">
      <c r="B15" s="618" t="s">
        <v>251</v>
      </c>
      <c r="C15" s="619"/>
      <c r="D15" s="619"/>
      <c r="E15" s="619"/>
      <c r="F15" s="619"/>
      <c r="G15" s="619"/>
      <c r="H15" s="619"/>
      <c r="I15" s="619"/>
      <c r="J15" s="619"/>
      <c r="K15" s="619"/>
      <c r="L15" s="619"/>
      <c r="M15" s="619"/>
      <c r="N15" s="619"/>
      <c r="O15" s="619"/>
      <c r="P15" s="619"/>
      <c r="Q15" s="620"/>
      <c r="R15" s="621">
        <v>178366</v>
      </c>
      <c r="S15" s="622"/>
      <c r="T15" s="622"/>
      <c r="U15" s="622"/>
      <c r="V15" s="622"/>
      <c r="W15" s="622"/>
      <c r="X15" s="622"/>
      <c r="Y15" s="623"/>
      <c r="Z15" s="624">
        <v>0.3</v>
      </c>
      <c r="AA15" s="624"/>
      <c r="AB15" s="624"/>
      <c r="AC15" s="624"/>
      <c r="AD15" s="625">
        <v>178366</v>
      </c>
      <c r="AE15" s="625"/>
      <c r="AF15" s="625"/>
      <c r="AG15" s="625"/>
      <c r="AH15" s="625"/>
      <c r="AI15" s="625"/>
      <c r="AJ15" s="625"/>
      <c r="AK15" s="625"/>
      <c r="AL15" s="626">
        <v>0.6</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995046</v>
      </c>
      <c r="BH15" s="622"/>
      <c r="BI15" s="622"/>
      <c r="BJ15" s="622"/>
      <c r="BK15" s="622"/>
      <c r="BL15" s="622"/>
      <c r="BM15" s="622"/>
      <c r="BN15" s="623"/>
      <c r="BO15" s="624">
        <v>4.4000000000000004</v>
      </c>
      <c r="BP15" s="624"/>
      <c r="BQ15" s="624"/>
      <c r="BR15" s="624"/>
      <c r="BS15" s="630" t="s">
        <v>238</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4747283</v>
      </c>
      <c r="CS15" s="622"/>
      <c r="CT15" s="622"/>
      <c r="CU15" s="622"/>
      <c r="CV15" s="622"/>
      <c r="CW15" s="622"/>
      <c r="CX15" s="622"/>
      <c r="CY15" s="623"/>
      <c r="CZ15" s="624">
        <v>9.1999999999999993</v>
      </c>
      <c r="DA15" s="624"/>
      <c r="DB15" s="624"/>
      <c r="DC15" s="624"/>
      <c r="DD15" s="630">
        <v>362195</v>
      </c>
      <c r="DE15" s="622"/>
      <c r="DF15" s="622"/>
      <c r="DG15" s="622"/>
      <c r="DH15" s="622"/>
      <c r="DI15" s="622"/>
      <c r="DJ15" s="622"/>
      <c r="DK15" s="622"/>
      <c r="DL15" s="622"/>
      <c r="DM15" s="622"/>
      <c r="DN15" s="622"/>
      <c r="DO15" s="622"/>
      <c r="DP15" s="623"/>
      <c r="DQ15" s="630">
        <v>3955793</v>
      </c>
      <c r="DR15" s="622"/>
      <c r="DS15" s="622"/>
      <c r="DT15" s="622"/>
      <c r="DU15" s="622"/>
      <c r="DV15" s="622"/>
      <c r="DW15" s="622"/>
      <c r="DX15" s="622"/>
      <c r="DY15" s="622"/>
      <c r="DZ15" s="622"/>
      <c r="EA15" s="622"/>
      <c r="EB15" s="622"/>
      <c r="EC15" s="631"/>
    </row>
    <row r="16" spans="2:143" ht="11.25" customHeight="1" x14ac:dyDescent="0.15">
      <c r="B16" s="618" t="s">
        <v>254</v>
      </c>
      <c r="C16" s="619"/>
      <c r="D16" s="619"/>
      <c r="E16" s="619"/>
      <c r="F16" s="619"/>
      <c r="G16" s="619"/>
      <c r="H16" s="619"/>
      <c r="I16" s="619"/>
      <c r="J16" s="619"/>
      <c r="K16" s="619"/>
      <c r="L16" s="619"/>
      <c r="M16" s="619"/>
      <c r="N16" s="619"/>
      <c r="O16" s="619"/>
      <c r="P16" s="619"/>
      <c r="Q16" s="620"/>
      <c r="R16" s="621" t="s">
        <v>238</v>
      </c>
      <c r="S16" s="622"/>
      <c r="T16" s="622"/>
      <c r="U16" s="622"/>
      <c r="V16" s="622"/>
      <c r="W16" s="622"/>
      <c r="X16" s="622"/>
      <c r="Y16" s="623"/>
      <c r="Z16" s="624" t="s">
        <v>120</v>
      </c>
      <c r="AA16" s="624"/>
      <c r="AB16" s="624"/>
      <c r="AC16" s="624"/>
      <c r="AD16" s="625" t="s">
        <v>120</v>
      </c>
      <c r="AE16" s="625"/>
      <c r="AF16" s="625"/>
      <c r="AG16" s="625"/>
      <c r="AH16" s="625"/>
      <c r="AI16" s="625"/>
      <c r="AJ16" s="625"/>
      <c r="AK16" s="625"/>
      <c r="AL16" s="626" t="s">
        <v>238</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173</v>
      </c>
      <c r="BH16" s="622"/>
      <c r="BI16" s="622"/>
      <c r="BJ16" s="622"/>
      <c r="BK16" s="622"/>
      <c r="BL16" s="622"/>
      <c r="BM16" s="622"/>
      <c r="BN16" s="623"/>
      <c r="BO16" s="624" t="s">
        <v>173</v>
      </c>
      <c r="BP16" s="624"/>
      <c r="BQ16" s="624"/>
      <c r="BR16" s="624"/>
      <c r="BS16" s="630" t="s">
        <v>173</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t="s">
        <v>173</v>
      </c>
      <c r="CS16" s="622"/>
      <c r="CT16" s="622"/>
      <c r="CU16" s="622"/>
      <c r="CV16" s="622"/>
      <c r="CW16" s="622"/>
      <c r="CX16" s="622"/>
      <c r="CY16" s="623"/>
      <c r="CZ16" s="624" t="s">
        <v>173</v>
      </c>
      <c r="DA16" s="624"/>
      <c r="DB16" s="624"/>
      <c r="DC16" s="624"/>
      <c r="DD16" s="630" t="s">
        <v>120</v>
      </c>
      <c r="DE16" s="622"/>
      <c r="DF16" s="622"/>
      <c r="DG16" s="622"/>
      <c r="DH16" s="622"/>
      <c r="DI16" s="622"/>
      <c r="DJ16" s="622"/>
      <c r="DK16" s="622"/>
      <c r="DL16" s="622"/>
      <c r="DM16" s="622"/>
      <c r="DN16" s="622"/>
      <c r="DO16" s="622"/>
      <c r="DP16" s="623"/>
      <c r="DQ16" s="630" t="s">
        <v>173</v>
      </c>
      <c r="DR16" s="622"/>
      <c r="DS16" s="622"/>
      <c r="DT16" s="622"/>
      <c r="DU16" s="622"/>
      <c r="DV16" s="622"/>
      <c r="DW16" s="622"/>
      <c r="DX16" s="622"/>
      <c r="DY16" s="622"/>
      <c r="DZ16" s="622"/>
      <c r="EA16" s="622"/>
      <c r="EB16" s="622"/>
      <c r="EC16" s="631"/>
    </row>
    <row r="17" spans="2:133" ht="11.25" customHeight="1" x14ac:dyDescent="0.15">
      <c r="B17" s="618" t="s">
        <v>257</v>
      </c>
      <c r="C17" s="619"/>
      <c r="D17" s="619"/>
      <c r="E17" s="619"/>
      <c r="F17" s="619"/>
      <c r="G17" s="619"/>
      <c r="H17" s="619"/>
      <c r="I17" s="619"/>
      <c r="J17" s="619"/>
      <c r="K17" s="619"/>
      <c r="L17" s="619"/>
      <c r="M17" s="619"/>
      <c r="N17" s="619"/>
      <c r="O17" s="619"/>
      <c r="P17" s="619"/>
      <c r="Q17" s="620"/>
      <c r="R17" s="621">
        <v>104409</v>
      </c>
      <c r="S17" s="622"/>
      <c r="T17" s="622"/>
      <c r="U17" s="622"/>
      <c r="V17" s="622"/>
      <c r="W17" s="622"/>
      <c r="X17" s="622"/>
      <c r="Y17" s="623"/>
      <c r="Z17" s="624">
        <v>0.2</v>
      </c>
      <c r="AA17" s="624"/>
      <c r="AB17" s="624"/>
      <c r="AC17" s="624"/>
      <c r="AD17" s="625">
        <v>104409</v>
      </c>
      <c r="AE17" s="625"/>
      <c r="AF17" s="625"/>
      <c r="AG17" s="625"/>
      <c r="AH17" s="625"/>
      <c r="AI17" s="625"/>
      <c r="AJ17" s="625"/>
      <c r="AK17" s="625"/>
      <c r="AL17" s="626">
        <v>0.4</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120</v>
      </c>
      <c r="BH17" s="622"/>
      <c r="BI17" s="622"/>
      <c r="BJ17" s="622"/>
      <c r="BK17" s="622"/>
      <c r="BL17" s="622"/>
      <c r="BM17" s="622"/>
      <c r="BN17" s="623"/>
      <c r="BO17" s="624" t="s">
        <v>120</v>
      </c>
      <c r="BP17" s="624"/>
      <c r="BQ17" s="624"/>
      <c r="BR17" s="624"/>
      <c r="BS17" s="630" t="s">
        <v>120</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4774217</v>
      </c>
      <c r="CS17" s="622"/>
      <c r="CT17" s="622"/>
      <c r="CU17" s="622"/>
      <c r="CV17" s="622"/>
      <c r="CW17" s="622"/>
      <c r="CX17" s="622"/>
      <c r="CY17" s="623"/>
      <c r="CZ17" s="624">
        <v>9.3000000000000007</v>
      </c>
      <c r="DA17" s="624"/>
      <c r="DB17" s="624"/>
      <c r="DC17" s="624"/>
      <c r="DD17" s="630" t="s">
        <v>173</v>
      </c>
      <c r="DE17" s="622"/>
      <c r="DF17" s="622"/>
      <c r="DG17" s="622"/>
      <c r="DH17" s="622"/>
      <c r="DI17" s="622"/>
      <c r="DJ17" s="622"/>
      <c r="DK17" s="622"/>
      <c r="DL17" s="622"/>
      <c r="DM17" s="622"/>
      <c r="DN17" s="622"/>
      <c r="DO17" s="622"/>
      <c r="DP17" s="623"/>
      <c r="DQ17" s="630">
        <v>4754034</v>
      </c>
      <c r="DR17" s="622"/>
      <c r="DS17" s="622"/>
      <c r="DT17" s="622"/>
      <c r="DU17" s="622"/>
      <c r="DV17" s="622"/>
      <c r="DW17" s="622"/>
      <c r="DX17" s="622"/>
      <c r="DY17" s="622"/>
      <c r="DZ17" s="622"/>
      <c r="EA17" s="622"/>
      <c r="EB17" s="622"/>
      <c r="EC17" s="631"/>
    </row>
    <row r="18" spans="2:133" ht="11.25" customHeight="1" x14ac:dyDescent="0.15">
      <c r="B18" s="618" t="s">
        <v>260</v>
      </c>
      <c r="C18" s="619"/>
      <c r="D18" s="619"/>
      <c r="E18" s="619"/>
      <c r="F18" s="619"/>
      <c r="G18" s="619"/>
      <c r="H18" s="619"/>
      <c r="I18" s="619"/>
      <c r="J18" s="619"/>
      <c r="K18" s="619"/>
      <c r="L18" s="619"/>
      <c r="M18" s="619"/>
      <c r="N18" s="619"/>
      <c r="O18" s="619"/>
      <c r="P18" s="619"/>
      <c r="Q18" s="620"/>
      <c r="R18" s="621">
        <v>4864010</v>
      </c>
      <c r="S18" s="622"/>
      <c r="T18" s="622"/>
      <c r="U18" s="622"/>
      <c r="V18" s="622"/>
      <c r="W18" s="622"/>
      <c r="X18" s="622"/>
      <c r="Y18" s="623"/>
      <c r="Z18" s="624">
        <v>9.1999999999999993</v>
      </c>
      <c r="AA18" s="624"/>
      <c r="AB18" s="624"/>
      <c r="AC18" s="624"/>
      <c r="AD18" s="625">
        <v>4081692</v>
      </c>
      <c r="AE18" s="625"/>
      <c r="AF18" s="625"/>
      <c r="AG18" s="625"/>
      <c r="AH18" s="625"/>
      <c r="AI18" s="625"/>
      <c r="AJ18" s="625"/>
      <c r="AK18" s="625"/>
      <c r="AL18" s="626">
        <v>14</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173</v>
      </c>
      <c r="BH18" s="622"/>
      <c r="BI18" s="622"/>
      <c r="BJ18" s="622"/>
      <c r="BK18" s="622"/>
      <c r="BL18" s="622"/>
      <c r="BM18" s="622"/>
      <c r="BN18" s="623"/>
      <c r="BO18" s="624" t="s">
        <v>238</v>
      </c>
      <c r="BP18" s="624"/>
      <c r="BQ18" s="624"/>
      <c r="BR18" s="624"/>
      <c r="BS18" s="630" t="s">
        <v>173</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120</v>
      </c>
      <c r="CS18" s="622"/>
      <c r="CT18" s="622"/>
      <c r="CU18" s="622"/>
      <c r="CV18" s="622"/>
      <c r="CW18" s="622"/>
      <c r="CX18" s="622"/>
      <c r="CY18" s="623"/>
      <c r="CZ18" s="624" t="s">
        <v>173</v>
      </c>
      <c r="DA18" s="624"/>
      <c r="DB18" s="624"/>
      <c r="DC18" s="624"/>
      <c r="DD18" s="630" t="s">
        <v>238</v>
      </c>
      <c r="DE18" s="622"/>
      <c r="DF18" s="622"/>
      <c r="DG18" s="622"/>
      <c r="DH18" s="622"/>
      <c r="DI18" s="622"/>
      <c r="DJ18" s="622"/>
      <c r="DK18" s="622"/>
      <c r="DL18" s="622"/>
      <c r="DM18" s="622"/>
      <c r="DN18" s="622"/>
      <c r="DO18" s="622"/>
      <c r="DP18" s="623"/>
      <c r="DQ18" s="630" t="s">
        <v>238</v>
      </c>
      <c r="DR18" s="622"/>
      <c r="DS18" s="622"/>
      <c r="DT18" s="622"/>
      <c r="DU18" s="622"/>
      <c r="DV18" s="622"/>
      <c r="DW18" s="622"/>
      <c r="DX18" s="622"/>
      <c r="DY18" s="622"/>
      <c r="DZ18" s="622"/>
      <c r="EA18" s="622"/>
      <c r="EB18" s="622"/>
      <c r="EC18" s="631"/>
    </row>
    <row r="19" spans="2:133" ht="11.25" customHeight="1" x14ac:dyDescent="0.15">
      <c r="B19" s="618" t="s">
        <v>263</v>
      </c>
      <c r="C19" s="619"/>
      <c r="D19" s="619"/>
      <c r="E19" s="619"/>
      <c r="F19" s="619"/>
      <c r="G19" s="619"/>
      <c r="H19" s="619"/>
      <c r="I19" s="619"/>
      <c r="J19" s="619"/>
      <c r="K19" s="619"/>
      <c r="L19" s="619"/>
      <c r="M19" s="619"/>
      <c r="N19" s="619"/>
      <c r="O19" s="619"/>
      <c r="P19" s="619"/>
      <c r="Q19" s="620"/>
      <c r="R19" s="621">
        <v>4081692</v>
      </c>
      <c r="S19" s="622"/>
      <c r="T19" s="622"/>
      <c r="U19" s="622"/>
      <c r="V19" s="622"/>
      <c r="W19" s="622"/>
      <c r="X19" s="622"/>
      <c r="Y19" s="623"/>
      <c r="Z19" s="624">
        <v>7.7</v>
      </c>
      <c r="AA19" s="624"/>
      <c r="AB19" s="624"/>
      <c r="AC19" s="624"/>
      <c r="AD19" s="625">
        <v>4081692</v>
      </c>
      <c r="AE19" s="625"/>
      <c r="AF19" s="625"/>
      <c r="AG19" s="625"/>
      <c r="AH19" s="625"/>
      <c r="AI19" s="625"/>
      <c r="AJ19" s="625"/>
      <c r="AK19" s="625"/>
      <c r="AL19" s="626">
        <v>14</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v>972426</v>
      </c>
      <c r="BH19" s="622"/>
      <c r="BI19" s="622"/>
      <c r="BJ19" s="622"/>
      <c r="BK19" s="622"/>
      <c r="BL19" s="622"/>
      <c r="BM19" s="622"/>
      <c r="BN19" s="623"/>
      <c r="BO19" s="624">
        <v>4.3</v>
      </c>
      <c r="BP19" s="624"/>
      <c r="BQ19" s="624"/>
      <c r="BR19" s="624"/>
      <c r="BS19" s="630" t="s">
        <v>238</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173</v>
      </c>
      <c r="CS19" s="622"/>
      <c r="CT19" s="622"/>
      <c r="CU19" s="622"/>
      <c r="CV19" s="622"/>
      <c r="CW19" s="622"/>
      <c r="CX19" s="622"/>
      <c r="CY19" s="623"/>
      <c r="CZ19" s="624" t="s">
        <v>120</v>
      </c>
      <c r="DA19" s="624"/>
      <c r="DB19" s="624"/>
      <c r="DC19" s="624"/>
      <c r="DD19" s="630" t="s">
        <v>120</v>
      </c>
      <c r="DE19" s="622"/>
      <c r="DF19" s="622"/>
      <c r="DG19" s="622"/>
      <c r="DH19" s="622"/>
      <c r="DI19" s="622"/>
      <c r="DJ19" s="622"/>
      <c r="DK19" s="622"/>
      <c r="DL19" s="622"/>
      <c r="DM19" s="622"/>
      <c r="DN19" s="622"/>
      <c r="DO19" s="622"/>
      <c r="DP19" s="623"/>
      <c r="DQ19" s="630" t="s">
        <v>120</v>
      </c>
      <c r="DR19" s="622"/>
      <c r="DS19" s="622"/>
      <c r="DT19" s="622"/>
      <c r="DU19" s="622"/>
      <c r="DV19" s="622"/>
      <c r="DW19" s="622"/>
      <c r="DX19" s="622"/>
      <c r="DY19" s="622"/>
      <c r="DZ19" s="622"/>
      <c r="EA19" s="622"/>
      <c r="EB19" s="622"/>
      <c r="EC19" s="631"/>
    </row>
    <row r="20" spans="2:133" ht="11.25" customHeight="1" x14ac:dyDescent="0.15">
      <c r="B20" s="618" t="s">
        <v>266</v>
      </c>
      <c r="C20" s="619"/>
      <c r="D20" s="619"/>
      <c r="E20" s="619"/>
      <c r="F20" s="619"/>
      <c r="G20" s="619"/>
      <c r="H20" s="619"/>
      <c r="I20" s="619"/>
      <c r="J20" s="619"/>
      <c r="K20" s="619"/>
      <c r="L20" s="619"/>
      <c r="M20" s="619"/>
      <c r="N20" s="619"/>
      <c r="O20" s="619"/>
      <c r="P20" s="619"/>
      <c r="Q20" s="620"/>
      <c r="R20" s="621">
        <v>769677</v>
      </c>
      <c r="S20" s="622"/>
      <c r="T20" s="622"/>
      <c r="U20" s="622"/>
      <c r="V20" s="622"/>
      <c r="W20" s="622"/>
      <c r="X20" s="622"/>
      <c r="Y20" s="623"/>
      <c r="Z20" s="624">
        <v>1.5</v>
      </c>
      <c r="AA20" s="624"/>
      <c r="AB20" s="624"/>
      <c r="AC20" s="624"/>
      <c r="AD20" s="625" t="s">
        <v>173</v>
      </c>
      <c r="AE20" s="625"/>
      <c r="AF20" s="625"/>
      <c r="AG20" s="625"/>
      <c r="AH20" s="625"/>
      <c r="AI20" s="625"/>
      <c r="AJ20" s="625"/>
      <c r="AK20" s="625"/>
      <c r="AL20" s="626" t="s">
        <v>120</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v>972426</v>
      </c>
      <c r="BH20" s="622"/>
      <c r="BI20" s="622"/>
      <c r="BJ20" s="622"/>
      <c r="BK20" s="622"/>
      <c r="BL20" s="622"/>
      <c r="BM20" s="622"/>
      <c r="BN20" s="623"/>
      <c r="BO20" s="624">
        <v>4.3</v>
      </c>
      <c r="BP20" s="624"/>
      <c r="BQ20" s="624"/>
      <c r="BR20" s="624"/>
      <c r="BS20" s="630" t="s">
        <v>173</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51345847</v>
      </c>
      <c r="CS20" s="622"/>
      <c r="CT20" s="622"/>
      <c r="CU20" s="622"/>
      <c r="CV20" s="622"/>
      <c r="CW20" s="622"/>
      <c r="CX20" s="622"/>
      <c r="CY20" s="623"/>
      <c r="CZ20" s="624">
        <v>100</v>
      </c>
      <c r="DA20" s="624"/>
      <c r="DB20" s="624"/>
      <c r="DC20" s="624"/>
      <c r="DD20" s="630">
        <v>6599054</v>
      </c>
      <c r="DE20" s="622"/>
      <c r="DF20" s="622"/>
      <c r="DG20" s="622"/>
      <c r="DH20" s="622"/>
      <c r="DI20" s="622"/>
      <c r="DJ20" s="622"/>
      <c r="DK20" s="622"/>
      <c r="DL20" s="622"/>
      <c r="DM20" s="622"/>
      <c r="DN20" s="622"/>
      <c r="DO20" s="622"/>
      <c r="DP20" s="623"/>
      <c r="DQ20" s="630">
        <v>34926126</v>
      </c>
      <c r="DR20" s="622"/>
      <c r="DS20" s="622"/>
      <c r="DT20" s="622"/>
      <c r="DU20" s="622"/>
      <c r="DV20" s="622"/>
      <c r="DW20" s="622"/>
      <c r="DX20" s="622"/>
      <c r="DY20" s="622"/>
      <c r="DZ20" s="622"/>
      <c r="EA20" s="622"/>
      <c r="EB20" s="622"/>
      <c r="EC20" s="631"/>
    </row>
    <row r="21" spans="2:133" ht="11.25" customHeight="1" x14ac:dyDescent="0.15">
      <c r="B21" s="618" t="s">
        <v>269</v>
      </c>
      <c r="C21" s="619"/>
      <c r="D21" s="619"/>
      <c r="E21" s="619"/>
      <c r="F21" s="619"/>
      <c r="G21" s="619"/>
      <c r="H21" s="619"/>
      <c r="I21" s="619"/>
      <c r="J21" s="619"/>
      <c r="K21" s="619"/>
      <c r="L21" s="619"/>
      <c r="M21" s="619"/>
      <c r="N21" s="619"/>
      <c r="O21" s="619"/>
      <c r="P21" s="619"/>
      <c r="Q21" s="620"/>
      <c r="R21" s="621">
        <v>12641</v>
      </c>
      <c r="S21" s="622"/>
      <c r="T21" s="622"/>
      <c r="U21" s="622"/>
      <c r="V21" s="622"/>
      <c r="W21" s="622"/>
      <c r="X21" s="622"/>
      <c r="Y21" s="623"/>
      <c r="Z21" s="624">
        <v>0</v>
      </c>
      <c r="AA21" s="624"/>
      <c r="AB21" s="624"/>
      <c r="AC21" s="624"/>
      <c r="AD21" s="625" t="s">
        <v>173</v>
      </c>
      <c r="AE21" s="625"/>
      <c r="AF21" s="625"/>
      <c r="AG21" s="625"/>
      <c r="AH21" s="625"/>
      <c r="AI21" s="625"/>
      <c r="AJ21" s="625"/>
      <c r="AK21" s="625"/>
      <c r="AL21" s="626" t="s">
        <v>120</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v>304</v>
      </c>
      <c r="BH21" s="622"/>
      <c r="BI21" s="622"/>
      <c r="BJ21" s="622"/>
      <c r="BK21" s="622"/>
      <c r="BL21" s="622"/>
      <c r="BM21" s="622"/>
      <c r="BN21" s="623"/>
      <c r="BO21" s="624">
        <v>0</v>
      </c>
      <c r="BP21" s="624"/>
      <c r="BQ21" s="624"/>
      <c r="BR21" s="624"/>
      <c r="BS21" s="630" t="s">
        <v>173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271</v>
      </c>
      <c r="C22" s="619"/>
      <c r="D22" s="619"/>
      <c r="E22" s="619"/>
      <c r="F22" s="619"/>
      <c r="G22" s="619"/>
      <c r="H22" s="619"/>
      <c r="I22" s="619"/>
      <c r="J22" s="619"/>
      <c r="K22" s="619"/>
      <c r="L22" s="619"/>
      <c r="M22" s="619"/>
      <c r="N22" s="619"/>
      <c r="O22" s="619"/>
      <c r="P22" s="619"/>
      <c r="Q22" s="620"/>
      <c r="R22" s="621">
        <v>30759891</v>
      </c>
      <c r="S22" s="622"/>
      <c r="T22" s="622"/>
      <c r="U22" s="622"/>
      <c r="V22" s="622"/>
      <c r="W22" s="622"/>
      <c r="X22" s="622"/>
      <c r="Y22" s="623"/>
      <c r="Z22" s="624">
        <v>58.2</v>
      </c>
      <c r="AA22" s="624"/>
      <c r="AB22" s="624"/>
      <c r="AC22" s="624"/>
      <c r="AD22" s="625">
        <v>29005451</v>
      </c>
      <c r="AE22" s="625"/>
      <c r="AF22" s="625"/>
      <c r="AG22" s="625"/>
      <c r="AH22" s="625"/>
      <c r="AI22" s="625"/>
      <c r="AJ22" s="625"/>
      <c r="AK22" s="625"/>
      <c r="AL22" s="626">
        <v>99.3</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173</v>
      </c>
      <c r="BH22" s="622"/>
      <c r="BI22" s="622"/>
      <c r="BJ22" s="622"/>
      <c r="BK22" s="622"/>
      <c r="BL22" s="622"/>
      <c r="BM22" s="622"/>
      <c r="BN22" s="623"/>
      <c r="BO22" s="624" t="s">
        <v>173</v>
      </c>
      <c r="BP22" s="624"/>
      <c r="BQ22" s="624"/>
      <c r="BR22" s="624"/>
      <c r="BS22" s="630" t="s">
        <v>173</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274</v>
      </c>
      <c r="C23" s="619"/>
      <c r="D23" s="619"/>
      <c r="E23" s="619"/>
      <c r="F23" s="619"/>
      <c r="G23" s="619"/>
      <c r="H23" s="619"/>
      <c r="I23" s="619"/>
      <c r="J23" s="619"/>
      <c r="K23" s="619"/>
      <c r="L23" s="619"/>
      <c r="M23" s="619"/>
      <c r="N23" s="619"/>
      <c r="O23" s="619"/>
      <c r="P23" s="619"/>
      <c r="Q23" s="620"/>
      <c r="R23" s="621">
        <v>23900</v>
      </c>
      <c r="S23" s="622"/>
      <c r="T23" s="622"/>
      <c r="U23" s="622"/>
      <c r="V23" s="622"/>
      <c r="W23" s="622"/>
      <c r="X23" s="622"/>
      <c r="Y23" s="623"/>
      <c r="Z23" s="624">
        <v>0</v>
      </c>
      <c r="AA23" s="624"/>
      <c r="AB23" s="624"/>
      <c r="AC23" s="624"/>
      <c r="AD23" s="625">
        <v>23900</v>
      </c>
      <c r="AE23" s="625"/>
      <c r="AF23" s="625"/>
      <c r="AG23" s="625"/>
      <c r="AH23" s="625"/>
      <c r="AI23" s="625"/>
      <c r="AJ23" s="625"/>
      <c r="AK23" s="625"/>
      <c r="AL23" s="626">
        <v>0.1</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v>972122</v>
      </c>
      <c r="BH23" s="622"/>
      <c r="BI23" s="622"/>
      <c r="BJ23" s="622"/>
      <c r="BK23" s="622"/>
      <c r="BL23" s="622"/>
      <c r="BM23" s="622"/>
      <c r="BN23" s="623"/>
      <c r="BO23" s="624">
        <v>4.3</v>
      </c>
      <c r="BP23" s="624"/>
      <c r="BQ23" s="624"/>
      <c r="BR23" s="624"/>
      <c r="BS23" s="630" t="s">
        <v>120</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x14ac:dyDescent="0.15">
      <c r="B24" s="618" t="s">
        <v>281</v>
      </c>
      <c r="C24" s="619"/>
      <c r="D24" s="619"/>
      <c r="E24" s="619"/>
      <c r="F24" s="619"/>
      <c r="G24" s="619"/>
      <c r="H24" s="619"/>
      <c r="I24" s="619"/>
      <c r="J24" s="619"/>
      <c r="K24" s="619"/>
      <c r="L24" s="619"/>
      <c r="M24" s="619"/>
      <c r="N24" s="619"/>
      <c r="O24" s="619"/>
      <c r="P24" s="619"/>
      <c r="Q24" s="620"/>
      <c r="R24" s="621">
        <v>427030</v>
      </c>
      <c r="S24" s="622"/>
      <c r="T24" s="622"/>
      <c r="U24" s="622"/>
      <c r="V24" s="622"/>
      <c r="W24" s="622"/>
      <c r="X24" s="622"/>
      <c r="Y24" s="623"/>
      <c r="Z24" s="624">
        <v>0.8</v>
      </c>
      <c r="AA24" s="624"/>
      <c r="AB24" s="624"/>
      <c r="AC24" s="624"/>
      <c r="AD24" s="625" t="s">
        <v>238</v>
      </c>
      <c r="AE24" s="625"/>
      <c r="AF24" s="625"/>
      <c r="AG24" s="625"/>
      <c r="AH24" s="625"/>
      <c r="AI24" s="625"/>
      <c r="AJ24" s="625"/>
      <c r="AK24" s="625"/>
      <c r="AL24" s="626" t="s">
        <v>238</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173</v>
      </c>
      <c r="BH24" s="622"/>
      <c r="BI24" s="622"/>
      <c r="BJ24" s="622"/>
      <c r="BK24" s="622"/>
      <c r="BL24" s="622"/>
      <c r="BM24" s="622"/>
      <c r="BN24" s="623"/>
      <c r="BO24" s="624" t="s">
        <v>173</v>
      </c>
      <c r="BP24" s="624"/>
      <c r="BQ24" s="624"/>
      <c r="BR24" s="624"/>
      <c r="BS24" s="630" t="s">
        <v>173</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23820550</v>
      </c>
      <c r="CS24" s="611"/>
      <c r="CT24" s="611"/>
      <c r="CU24" s="611"/>
      <c r="CV24" s="611"/>
      <c r="CW24" s="611"/>
      <c r="CX24" s="611"/>
      <c r="CY24" s="612"/>
      <c r="CZ24" s="615">
        <v>46.4</v>
      </c>
      <c r="DA24" s="616"/>
      <c r="DB24" s="616"/>
      <c r="DC24" s="635"/>
      <c r="DD24" s="654">
        <v>15284968</v>
      </c>
      <c r="DE24" s="611"/>
      <c r="DF24" s="611"/>
      <c r="DG24" s="611"/>
      <c r="DH24" s="611"/>
      <c r="DI24" s="611"/>
      <c r="DJ24" s="611"/>
      <c r="DK24" s="612"/>
      <c r="DL24" s="654">
        <v>15082575</v>
      </c>
      <c r="DM24" s="611"/>
      <c r="DN24" s="611"/>
      <c r="DO24" s="611"/>
      <c r="DP24" s="611"/>
      <c r="DQ24" s="611"/>
      <c r="DR24" s="611"/>
      <c r="DS24" s="611"/>
      <c r="DT24" s="611"/>
      <c r="DU24" s="611"/>
      <c r="DV24" s="612"/>
      <c r="DW24" s="615">
        <v>48.6</v>
      </c>
      <c r="DX24" s="616"/>
      <c r="DY24" s="616"/>
      <c r="DZ24" s="616"/>
      <c r="EA24" s="616"/>
      <c r="EB24" s="616"/>
      <c r="EC24" s="617"/>
    </row>
    <row r="25" spans="2:133" ht="11.25" customHeight="1" x14ac:dyDescent="0.15">
      <c r="B25" s="618" t="s">
        <v>284</v>
      </c>
      <c r="C25" s="619"/>
      <c r="D25" s="619"/>
      <c r="E25" s="619"/>
      <c r="F25" s="619"/>
      <c r="G25" s="619"/>
      <c r="H25" s="619"/>
      <c r="I25" s="619"/>
      <c r="J25" s="619"/>
      <c r="K25" s="619"/>
      <c r="L25" s="619"/>
      <c r="M25" s="619"/>
      <c r="N25" s="619"/>
      <c r="O25" s="619"/>
      <c r="P25" s="619"/>
      <c r="Q25" s="620"/>
      <c r="R25" s="621">
        <v>312753</v>
      </c>
      <c r="S25" s="622"/>
      <c r="T25" s="622"/>
      <c r="U25" s="622"/>
      <c r="V25" s="622"/>
      <c r="W25" s="622"/>
      <c r="X25" s="622"/>
      <c r="Y25" s="623"/>
      <c r="Z25" s="624">
        <v>0.6</v>
      </c>
      <c r="AA25" s="624"/>
      <c r="AB25" s="624"/>
      <c r="AC25" s="624"/>
      <c r="AD25" s="625">
        <v>169528</v>
      </c>
      <c r="AE25" s="625"/>
      <c r="AF25" s="625"/>
      <c r="AG25" s="625"/>
      <c r="AH25" s="625"/>
      <c r="AI25" s="625"/>
      <c r="AJ25" s="625"/>
      <c r="AK25" s="625"/>
      <c r="AL25" s="626">
        <v>0.6</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238</v>
      </c>
      <c r="BP25" s="624"/>
      <c r="BQ25" s="624"/>
      <c r="BR25" s="624"/>
      <c r="BS25" s="630" t="s">
        <v>120</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7179903</v>
      </c>
      <c r="CS25" s="657"/>
      <c r="CT25" s="657"/>
      <c r="CU25" s="657"/>
      <c r="CV25" s="657"/>
      <c r="CW25" s="657"/>
      <c r="CX25" s="657"/>
      <c r="CY25" s="658"/>
      <c r="CZ25" s="626">
        <v>14</v>
      </c>
      <c r="DA25" s="655"/>
      <c r="DB25" s="655"/>
      <c r="DC25" s="659"/>
      <c r="DD25" s="630">
        <v>6695245</v>
      </c>
      <c r="DE25" s="657"/>
      <c r="DF25" s="657"/>
      <c r="DG25" s="657"/>
      <c r="DH25" s="657"/>
      <c r="DI25" s="657"/>
      <c r="DJ25" s="657"/>
      <c r="DK25" s="658"/>
      <c r="DL25" s="630">
        <v>6676230</v>
      </c>
      <c r="DM25" s="657"/>
      <c r="DN25" s="657"/>
      <c r="DO25" s="657"/>
      <c r="DP25" s="657"/>
      <c r="DQ25" s="657"/>
      <c r="DR25" s="657"/>
      <c r="DS25" s="657"/>
      <c r="DT25" s="657"/>
      <c r="DU25" s="657"/>
      <c r="DV25" s="658"/>
      <c r="DW25" s="626">
        <v>21.5</v>
      </c>
      <c r="DX25" s="655"/>
      <c r="DY25" s="655"/>
      <c r="DZ25" s="655"/>
      <c r="EA25" s="655"/>
      <c r="EB25" s="655"/>
      <c r="EC25" s="656"/>
    </row>
    <row r="26" spans="2:133" ht="11.25" customHeight="1" x14ac:dyDescent="0.15">
      <c r="B26" s="618" t="s">
        <v>287</v>
      </c>
      <c r="C26" s="619"/>
      <c r="D26" s="619"/>
      <c r="E26" s="619"/>
      <c r="F26" s="619"/>
      <c r="G26" s="619"/>
      <c r="H26" s="619"/>
      <c r="I26" s="619"/>
      <c r="J26" s="619"/>
      <c r="K26" s="619"/>
      <c r="L26" s="619"/>
      <c r="M26" s="619"/>
      <c r="N26" s="619"/>
      <c r="O26" s="619"/>
      <c r="P26" s="619"/>
      <c r="Q26" s="620"/>
      <c r="R26" s="621">
        <v>98554</v>
      </c>
      <c r="S26" s="622"/>
      <c r="T26" s="622"/>
      <c r="U26" s="622"/>
      <c r="V26" s="622"/>
      <c r="W26" s="622"/>
      <c r="X26" s="622"/>
      <c r="Y26" s="623"/>
      <c r="Z26" s="624">
        <v>0.2</v>
      </c>
      <c r="AA26" s="624"/>
      <c r="AB26" s="624"/>
      <c r="AC26" s="624"/>
      <c r="AD26" s="625" t="s">
        <v>120</v>
      </c>
      <c r="AE26" s="625"/>
      <c r="AF26" s="625"/>
      <c r="AG26" s="625"/>
      <c r="AH26" s="625"/>
      <c r="AI26" s="625"/>
      <c r="AJ26" s="625"/>
      <c r="AK26" s="625"/>
      <c r="AL26" s="626" t="s">
        <v>173</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238</v>
      </c>
      <c r="BH26" s="622"/>
      <c r="BI26" s="622"/>
      <c r="BJ26" s="622"/>
      <c r="BK26" s="622"/>
      <c r="BL26" s="622"/>
      <c r="BM26" s="622"/>
      <c r="BN26" s="623"/>
      <c r="BO26" s="624" t="s">
        <v>238</v>
      </c>
      <c r="BP26" s="624"/>
      <c r="BQ26" s="624"/>
      <c r="BR26" s="624"/>
      <c r="BS26" s="630" t="s">
        <v>120</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4718559</v>
      </c>
      <c r="CS26" s="622"/>
      <c r="CT26" s="622"/>
      <c r="CU26" s="622"/>
      <c r="CV26" s="622"/>
      <c r="CW26" s="622"/>
      <c r="CX26" s="622"/>
      <c r="CY26" s="623"/>
      <c r="CZ26" s="626">
        <v>9.1999999999999993</v>
      </c>
      <c r="DA26" s="655"/>
      <c r="DB26" s="655"/>
      <c r="DC26" s="659"/>
      <c r="DD26" s="630">
        <v>4282791</v>
      </c>
      <c r="DE26" s="622"/>
      <c r="DF26" s="622"/>
      <c r="DG26" s="622"/>
      <c r="DH26" s="622"/>
      <c r="DI26" s="622"/>
      <c r="DJ26" s="622"/>
      <c r="DK26" s="623"/>
      <c r="DL26" s="630" t="s">
        <v>120</v>
      </c>
      <c r="DM26" s="622"/>
      <c r="DN26" s="622"/>
      <c r="DO26" s="622"/>
      <c r="DP26" s="622"/>
      <c r="DQ26" s="622"/>
      <c r="DR26" s="622"/>
      <c r="DS26" s="622"/>
      <c r="DT26" s="622"/>
      <c r="DU26" s="622"/>
      <c r="DV26" s="623"/>
      <c r="DW26" s="626" t="s">
        <v>120</v>
      </c>
      <c r="DX26" s="655"/>
      <c r="DY26" s="655"/>
      <c r="DZ26" s="655"/>
      <c r="EA26" s="655"/>
      <c r="EB26" s="655"/>
      <c r="EC26" s="656"/>
    </row>
    <row r="27" spans="2:133" ht="11.25" customHeight="1" x14ac:dyDescent="0.15">
      <c r="B27" s="618" t="s">
        <v>290</v>
      </c>
      <c r="C27" s="619"/>
      <c r="D27" s="619"/>
      <c r="E27" s="619"/>
      <c r="F27" s="619"/>
      <c r="G27" s="619"/>
      <c r="H27" s="619"/>
      <c r="I27" s="619"/>
      <c r="J27" s="619"/>
      <c r="K27" s="619"/>
      <c r="L27" s="619"/>
      <c r="M27" s="619"/>
      <c r="N27" s="619"/>
      <c r="O27" s="619"/>
      <c r="P27" s="619"/>
      <c r="Q27" s="620"/>
      <c r="R27" s="621">
        <v>7031024</v>
      </c>
      <c r="S27" s="622"/>
      <c r="T27" s="622"/>
      <c r="U27" s="622"/>
      <c r="V27" s="622"/>
      <c r="W27" s="622"/>
      <c r="X27" s="622"/>
      <c r="Y27" s="623"/>
      <c r="Z27" s="624">
        <v>13.3</v>
      </c>
      <c r="AA27" s="624"/>
      <c r="AB27" s="624"/>
      <c r="AC27" s="624"/>
      <c r="AD27" s="625" t="s">
        <v>238</v>
      </c>
      <c r="AE27" s="625"/>
      <c r="AF27" s="625"/>
      <c r="AG27" s="625"/>
      <c r="AH27" s="625"/>
      <c r="AI27" s="625"/>
      <c r="AJ27" s="625"/>
      <c r="AK27" s="625"/>
      <c r="AL27" s="626" t="s">
        <v>238</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22564560</v>
      </c>
      <c r="BH27" s="622"/>
      <c r="BI27" s="622"/>
      <c r="BJ27" s="622"/>
      <c r="BK27" s="622"/>
      <c r="BL27" s="622"/>
      <c r="BM27" s="622"/>
      <c r="BN27" s="623"/>
      <c r="BO27" s="624">
        <v>100</v>
      </c>
      <c r="BP27" s="624"/>
      <c r="BQ27" s="624"/>
      <c r="BR27" s="624"/>
      <c r="BS27" s="630">
        <v>107140</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11866430</v>
      </c>
      <c r="CS27" s="657"/>
      <c r="CT27" s="657"/>
      <c r="CU27" s="657"/>
      <c r="CV27" s="657"/>
      <c r="CW27" s="657"/>
      <c r="CX27" s="657"/>
      <c r="CY27" s="658"/>
      <c r="CZ27" s="626">
        <v>23.1</v>
      </c>
      <c r="DA27" s="655"/>
      <c r="DB27" s="655"/>
      <c r="DC27" s="659"/>
      <c r="DD27" s="630">
        <v>3835689</v>
      </c>
      <c r="DE27" s="657"/>
      <c r="DF27" s="657"/>
      <c r="DG27" s="657"/>
      <c r="DH27" s="657"/>
      <c r="DI27" s="657"/>
      <c r="DJ27" s="657"/>
      <c r="DK27" s="658"/>
      <c r="DL27" s="630">
        <v>3835283</v>
      </c>
      <c r="DM27" s="657"/>
      <c r="DN27" s="657"/>
      <c r="DO27" s="657"/>
      <c r="DP27" s="657"/>
      <c r="DQ27" s="657"/>
      <c r="DR27" s="657"/>
      <c r="DS27" s="657"/>
      <c r="DT27" s="657"/>
      <c r="DU27" s="657"/>
      <c r="DV27" s="658"/>
      <c r="DW27" s="626">
        <v>12.4</v>
      </c>
      <c r="DX27" s="655"/>
      <c r="DY27" s="655"/>
      <c r="DZ27" s="655"/>
      <c r="EA27" s="655"/>
      <c r="EB27" s="655"/>
      <c r="EC27" s="656"/>
    </row>
    <row r="28" spans="2:133" ht="11.25" customHeight="1" x14ac:dyDescent="0.15">
      <c r="B28" s="663" t="s">
        <v>293</v>
      </c>
      <c r="C28" s="664"/>
      <c r="D28" s="664"/>
      <c r="E28" s="664"/>
      <c r="F28" s="664"/>
      <c r="G28" s="664"/>
      <c r="H28" s="664"/>
      <c r="I28" s="664"/>
      <c r="J28" s="664"/>
      <c r="K28" s="664"/>
      <c r="L28" s="664"/>
      <c r="M28" s="664"/>
      <c r="N28" s="664"/>
      <c r="O28" s="664"/>
      <c r="P28" s="664"/>
      <c r="Q28" s="665"/>
      <c r="R28" s="621" t="s">
        <v>120</v>
      </c>
      <c r="S28" s="622"/>
      <c r="T28" s="622"/>
      <c r="U28" s="622"/>
      <c r="V28" s="622"/>
      <c r="W28" s="622"/>
      <c r="X28" s="622"/>
      <c r="Y28" s="623"/>
      <c r="Z28" s="624" t="s">
        <v>238</v>
      </c>
      <c r="AA28" s="624"/>
      <c r="AB28" s="624"/>
      <c r="AC28" s="624"/>
      <c r="AD28" s="625" t="s">
        <v>120</v>
      </c>
      <c r="AE28" s="625"/>
      <c r="AF28" s="625"/>
      <c r="AG28" s="625"/>
      <c r="AH28" s="625"/>
      <c r="AI28" s="625"/>
      <c r="AJ28" s="625"/>
      <c r="AK28" s="625"/>
      <c r="AL28" s="626" t="s">
        <v>238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4774217</v>
      </c>
      <c r="CS28" s="622"/>
      <c r="CT28" s="622"/>
      <c r="CU28" s="622"/>
      <c r="CV28" s="622"/>
      <c r="CW28" s="622"/>
      <c r="CX28" s="622"/>
      <c r="CY28" s="623"/>
      <c r="CZ28" s="626">
        <v>9.3000000000000007</v>
      </c>
      <c r="DA28" s="655"/>
      <c r="DB28" s="655"/>
      <c r="DC28" s="659"/>
      <c r="DD28" s="630">
        <v>4754034</v>
      </c>
      <c r="DE28" s="622"/>
      <c r="DF28" s="622"/>
      <c r="DG28" s="622"/>
      <c r="DH28" s="622"/>
      <c r="DI28" s="622"/>
      <c r="DJ28" s="622"/>
      <c r="DK28" s="623"/>
      <c r="DL28" s="630">
        <v>4571062</v>
      </c>
      <c r="DM28" s="622"/>
      <c r="DN28" s="622"/>
      <c r="DO28" s="622"/>
      <c r="DP28" s="622"/>
      <c r="DQ28" s="622"/>
      <c r="DR28" s="622"/>
      <c r="DS28" s="622"/>
      <c r="DT28" s="622"/>
      <c r="DU28" s="622"/>
      <c r="DV28" s="623"/>
      <c r="DW28" s="626">
        <v>14.7</v>
      </c>
      <c r="DX28" s="655"/>
      <c r="DY28" s="655"/>
      <c r="DZ28" s="655"/>
      <c r="EA28" s="655"/>
      <c r="EB28" s="655"/>
      <c r="EC28" s="656"/>
    </row>
    <row r="29" spans="2:133" ht="11.25" customHeight="1" x14ac:dyDescent="0.15">
      <c r="B29" s="618" t="s">
        <v>295</v>
      </c>
      <c r="C29" s="619"/>
      <c r="D29" s="619"/>
      <c r="E29" s="619"/>
      <c r="F29" s="619"/>
      <c r="G29" s="619"/>
      <c r="H29" s="619"/>
      <c r="I29" s="619"/>
      <c r="J29" s="619"/>
      <c r="K29" s="619"/>
      <c r="L29" s="619"/>
      <c r="M29" s="619"/>
      <c r="N29" s="619"/>
      <c r="O29" s="619"/>
      <c r="P29" s="619"/>
      <c r="Q29" s="620"/>
      <c r="R29" s="621">
        <v>3087466</v>
      </c>
      <c r="S29" s="622"/>
      <c r="T29" s="622"/>
      <c r="U29" s="622"/>
      <c r="V29" s="622"/>
      <c r="W29" s="622"/>
      <c r="X29" s="622"/>
      <c r="Y29" s="623"/>
      <c r="Z29" s="624">
        <v>5.8</v>
      </c>
      <c r="AA29" s="624"/>
      <c r="AB29" s="624"/>
      <c r="AC29" s="624"/>
      <c r="AD29" s="625" t="s">
        <v>173</v>
      </c>
      <c r="AE29" s="625"/>
      <c r="AF29" s="625"/>
      <c r="AG29" s="625"/>
      <c r="AH29" s="625"/>
      <c r="AI29" s="625"/>
      <c r="AJ29" s="625"/>
      <c r="AK29" s="625"/>
      <c r="AL29" s="626" t="s">
        <v>120</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4774217</v>
      </c>
      <c r="CS29" s="657"/>
      <c r="CT29" s="657"/>
      <c r="CU29" s="657"/>
      <c r="CV29" s="657"/>
      <c r="CW29" s="657"/>
      <c r="CX29" s="657"/>
      <c r="CY29" s="658"/>
      <c r="CZ29" s="626">
        <v>9.3000000000000007</v>
      </c>
      <c r="DA29" s="655"/>
      <c r="DB29" s="655"/>
      <c r="DC29" s="659"/>
      <c r="DD29" s="630">
        <v>4754034</v>
      </c>
      <c r="DE29" s="657"/>
      <c r="DF29" s="657"/>
      <c r="DG29" s="657"/>
      <c r="DH29" s="657"/>
      <c r="DI29" s="657"/>
      <c r="DJ29" s="657"/>
      <c r="DK29" s="658"/>
      <c r="DL29" s="630">
        <v>4571062</v>
      </c>
      <c r="DM29" s="657"/>
      <c r="DN29" s="657"/>
      <c r="DO29" s="657"/>
      <c r="DP29" s="657"/>
      <c r="DQ29" s="657"/>
      <c r="DR29" s="657"/>
      <c r="DS29" s="657"/>
      <c r="DT29" s="657"/>
      <c r="DU29" s="657"/>
      <c r="DV29" s="658"/>
      <c r="DW29" s="626">
        <v>14.7</v>
      </c>
      <c r="DX29" s="655"/>
      <c r="DY29" s="655"/>
      <c r="DZ29" s="655"/>
      <c r="EA29" s="655"/>
      <c r="EB29" s="655"/>
      <c r="EC29" s="656"/>
    </row>
    <row r="30" spans="2:133" ht="11.25" customHeight="1" x14ac:dyDescent="0.15">
      <c r="B30" s="618" t="s">
        <v>300</v>
      </c>
      <c r="C30" s="619"/>
      <c r="D30" s="619"/>
      <c r="E30" s="619"/>
      <c r="F30" s="619"/>
      <c r="G30" s="619"/>
      <c r="H30" s="619"/>
      <c r="I30" s="619"/>
      <c r="J30" s="619"/>
      <c r="K30" s="619"/>
      <c r="L30" s="619"/>
      <c r="M30" s="619"/>
      <c r="N30" s="619"/>
      <c r="O30" s="619"/>
      <c r="P30" s="619"/>
      <c r="Q30" s="620"/>
      <c r="R30" s="621">
        <v>61566</v>
      </c>
      <c r="S30" s="622"/>
      <c r="T30" s="622"/>
      <c r="U30" s="622"/>
      <c r="V30" s="622"/>
      <c r="W30" s="622"/>
      <c r="X30" s="622"/>
      <c r="Y30" s="623"/>
      <c r="Z30" s="624">
        <v>0.1</v>
      </c>
      <c r="AA30" s="624"/>
      <c r="AB30" s="624"/>
      <c r="AC30" s="624"/>
      <c r="AD30" s="625">
        <v>487</v>
      </c>
      <c r="AE30" s="625"/>
      <c r="AF30" s="625"/>
      <c r="AG30" s="625"/>
      <c r="AH30" s="625"/>
      <c r="AI30" s="625"/>
      <c r="AJ30" s="625"/>
      <c r="AK30" s="625"/>
      <c r="AL30" s="626">
        <v>0</v>
      </c>
      <c r="AM30" s="627"/>
      <c r="AN30" s="627"/>
      <c r="AO30" s="628"/>
      <c r="AP30" s="669" t="s">
        <v>301</v>
      </c>
      <c r="AQ30" s="670"/>
      <c r="AR30" s="670"/>
      <c r="AS30" s="670"/>
      <c r="AT30" s="675" t="s">
        <v>302</v>
      </c>
      <c r="AU30" s="210"/>
      <c r="AV30" s="210"/>
      <c r="AW30" s="210"/>
      <c r="AX30" s="607" t="s">
        <v>178</v>
      </c>
      <c r="AY30" s="608"/>
      <c r="AZ30" s="608"/>
      <c r="BA30" s="608"/>
      <c r="BB30" s="608"/>
      <c r="BC30" s="608"/>
      <c r="BD30" s="608"/>
      <c r="BE30" s="608"/>
      <c r="BF30" s="609"/>
      <c r="BG30" s="681">
        <v>99.1</v>
      </c>
      <c r="BH30" s="682"/>
      <c r="BI30" s="682"/>
      <c r="BJ30" s="682"/>
      <c r="BK30" s="682"/>
      <c r="BL30" s="682"/>
      <c r="BM30" s="616">
        <v>96.9</v>
      </c>
      <c r="BN30" s="682"/>
      <c r="BO30" s="682"/>
      <c r="BP30" s="682"/>
      <c r="BQ30" s="683"/>
      <c r="BR30" s="681">
        <v>99.1</v>
      </c>
      <c r="BS30" s="682"/>
      <c r="BT30" s="682"/>
      <c r="BU30" s="682"/>
      <c r="BV30" s="682"/>
      <c r="BW30" s="682"/>
      <c r="BX30" s="616">
        <v>96.6</v>
      </c>
      <c r="BY30" s="682"/>
      <c r="BZ30" s="682"/>
      <c r="CA30" s="682"/>
      <c r="CB30" s="683"/>
      <c r="CD30" s="686"/>
      <c r="CE30" s="687"/>
      <c r="CF30" s="636" t="s">
        <v>303</v>
      </c>
      <c r="CG30" s="637"/>
      <c r="CH30" s="637"/>
      <c r="CI30" s="637"/>
      <c r="CJ30" s="637"/>
      <c r="CK30" s="637"/>
      <c r="CL30" s="637"/>
      <c r="CM30" s="637"/>
      <c r="CN30" s="637"/>
      <c r="CO30" s="637"/>
      <c r="CP30" s="637"/>
      <c r="CQ30" s="638"/>
      <c r="CR30" s="621">
        <v>4402229</v>
      </c>
      <c r="CS30" s="622"/>
      <c r="CT30" s="622"/>
      <c r="CU30" s="622"/>
      <c r="CV30" s="622"/>
      <c r="CW30" s="622"/>
      <c r="CX30" s="622"/>
      <c r="CY30" s="623"/>
      <c r="CZ30" s="626">
        <v>8.6</v>
      </c>
      <c r="DA30" s="655"/>
      <c r="DB30" s="655"/>
      <c r="DC30" s="659"/>
      <c r="DD30" s="630">
        <v>4382046</v>
      </c>
      <c r="DE30" s="622"/>
      <c r="DF30" s="622"/>
      <c r="DG30" s="622"/>
      <c r="DH30" s="622"/>
      <c r="DI30" s="622"/>
      <c r="DJ30" s="622"/>
      <c r="DK30" s="623"/>
      <c r="DL30" s="630">
        <v>4199074</v>
      </c>
      <c r="DM30" s="622"/>
      <c r="DN30" s="622"/>
      <c r="DO30" s="622"/>
      <c r="DP30" s="622"/>
      <c r="DQ30" s="622"/>
      <c r="DR30" s="622"/>
      <c r="DS30" s="622"/>
      <c r="DT30" s="622"/>
      <c r="DU30" s="622"/>
      <c r="DV30" s="623"/>
      <c r="DW30" s="626">
        <v>13.5</v>
      </c>
      <c r="DX30" s="655"/>
      <c r="DY30" s="655"/>
      <c r="DZ30" s="655"/>
      <c r="EA30" s="655"/>
      <c r="EB30" s="655"/>
      <c r="EC30" s="656"/>
    </row>
    <row r="31" spans="2:133" ht="11.25" customHeight="1" x14ac:dyDescent="0.15">
      <c r="B31" s="618" t="s">
        <v>304</v>
      </c>
      <c r="C31" s="619"/>
      <c r="D31" s="619"/>
      <c r="E31" s="619"/>
      <c r="F31" s="619"/>
      <c r="G31" s="619"/>
      <c r="H31" s="619"/>
      <c r="I31" s="619"/>
      <c r="J31" s="619"/>
      <c r="K31" s="619"/>
      <c r="L31" s="619"/>
      <c r="M31" s="619"/>
      <c r="N31" s="619"/>
      <c r="O31" s="619"/>
      <c r="P31" s="619"/>
      <c r="Q31" s="620"/>
      <c r="R31" s="621">
        <v>6304</v>
      </c>
      <c r="S31" s="622"/>
      <c r="T31" s="622"/>
      <c r="U31" s="622"/>
      <c r="V31" s="622"/>
      <c r="W31" s="622"/>
      <c r="X31" s="622"/>
      <c r="Y31" s="623"/>
      <c r="Z31" s="624">
        <v>0</v>
      </c>
      <c r="AA31" s="624"/>
      <c r="AB31" s="624"/>
      <c r="AC31" s="624"/>
      <c r="AD31" s="625" t="s">
        <v>120</v>
      </c>
      <c r="AE31" s="625"/>
      <c r="AF31" s="625"/>
      <c r="AG31" s="625"/>
      <c r="AH31" s="625"/>
      <c r="AI31" s="625"/>
      <c r="AJ31" s="625"/>
      <c r="AK31" s="625"/>
      <c r="AL31" s="626" t="s">
        <v>120</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99</v>
      </c>
      <c r="BH31" s="657"/>
      <c r="BI31" s="657"/>
      <c r="BJ31" s="657"/>
      <c r="BK31" s="657"/>
      <c r="BL31" s="657"/>
      <c r="BM31" s="627">
        <v>96.6</v>
      </c>
      <c r="BN31" s="679"/>
      <c r="BO31" s="679"/>
      <c r="BP31" s="679"/>
      <c r="BQ31" s="680"/>
      <c r="BR31" s="678">
        <v>98.9</v>
      </c>
      <c r="BS31" s="657"/>
      <c r="BT31" s="657"/>
      <c r="BU31" s="657"/>
      <c r="BV31" s="657"/>
      <c r="BW31" s="657"/>
      <c r="BX31" s="627">
        <v>96</v>
      </c>
      <c r="BY31" s="679"/>
      <c r="BZ31" s="679"/>
      <c r="CA31" s="679"/>
      <c r="CB31" s="680"/>
      <c r="CD31" s="686"/>
      <c r="CE31" s="687"/>
      <c r="CF31" s="636" t="s">
        <v>307</v>
      </c>
      <c r="CG31" s="637"/>
      <c r="CH31" s="637"/>
      <c r="CI31" s="637"/>
      <c r="CJ31" s="637"/>
      <c r="CK31" s="637"/>
      <c r="CL31" s="637"/>
      <c r="CM31" s="637"/>
      <c r="CN31" s="637"/>
      <c r="CO31" s="637"/>
      <c r="CP31" s="637"/>
      <c r="CQ31" s="638"/>
      <c r="CR31" s="621">
        <v>371988</v>
      </c>
      <c r="CS31" s="657"/>
      <c r="CT31" s="657"/>
      <c r="CU31" s="657"/>
      <c r="CV31" s="657"/>
      <c r="CW31" s="657"/>
      <c r="CX31" s="657"/>
      <c r="CY31" s="658"/>
      <c r="CZ31" s="626">
        <v>0.7</v>
      </c>
      <c r="DA31" s="655"/>
      <c r="DB31" s="655"/>
      <c r="DC31" s="659"/>
      <c r="DD31" s="630">
        <v>371988</v>
      </c>
      <c r="DE31" s="657"/>
      <c r="DF31" s="657"/>
      <c r="DG31" s="657"/>
      <c r="DH31" s="657"/>
      <c r="DI31" s="657"/>
      <c r="DJ31" s="657"/>
      <c r="DK31" s="658"/>
      <c r="DL31" s="630">
        <v>371988</v>
      </c>
      <c r="DM31" s="657"/>
      <c r="DN31" s="657"/>
      <c r="DO31" s="657"/>
      <c r="DP31" s="657"/>
      <c r="DQ31" s="657"/>
      <c r="DR31" s="657"/>
      <c r="DS31" s="657"/>
      <c r="DT31" s="657"/>
      <c r="DU31" s="657"/>
      <c r="DV31" s="658"/>
      <c r="DW31" s="626">
        <v>1.2</v>
      </c>
      <c r="DX31" s="655"/>
      <c r="DY31" s="655"/>
      <c r="DZ31" s="655"/>
      <c r="EA31" s="655"/>
      <c r="EB31" s="655"/>
      <c r="EC31" s="656"/>
    </row>
    <row r="32" spans="2:133" ht="11.25" customHeight="1" x14ac:dyDescent="0.15">
      <c r="B32" s="618" t="s">
        <v>308</v>
      </c>
      <c r="C32" s="619"/>
      <c r="D32" s="619"/>
      <c r="E32" s="619"/>
      <c r="F32" s="619"/>
      <c r="G32" s="619"/>
      <c r="H32" s="619"/>
      <c r="I32" s="619"/>
      <c r="J32" s="619"/>
      <c r="K32" s="619"/>
      <c r="L32" s="619"/>
      <c r="M32" s="619"/>
      <c r="N32" s="619"/>
      <c r="O32" s="619"/>
      <c r="P32" s="619"/>
      <c r="Q32" s="620"/>
      <c r="R32" s="621">
        <v>3284073</v>
      </c>
      <c r="S32" s="622"/>
      <c r="T32" s="622"/>
      <c r="U32" s="622"/>
      <c r="V32" s="622"/>
      <c r="W32" s="622"/>
      <c r="X32" s="622"/>
      <c r="Y32" s="623"/>
      <c r="Z32" s="624">
        <v>6.2</v>
      </c>
      <c r="AA32" s="624"/>
      <c r="AB32" s="624"/>
      <c r="AC32" s="624"/>
      <c r="AD32" s="625" t="s">
        <v>120</v>
      </c>
      <c r="AE32" s="625"/>
      <c r="AF32" s="625"/>
      <c r="AG32" s="625"/>
      <c r="AH32" s="625"/>
      <c r="AI32" s="625"/>
      <c r="AJ32" s="625"/>
      <c r="AK32" s="625"/>
      <c r="AL32" s="626" t="s">
        <v>173</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99.2</v>
      </c>
      <c r="BH32" s="691"/>
      <c r="BI32" s="691"/>
      <c r="BJ32" s="691"/>
      <c r="BK32" s="691"/>
      <c r="BL32" s="691"/>
      <c r="BM32" s="692">
        <v>97.1</v>
      </c>
      <c r="BN32" s="691"/>
      <c r="BO32" s="691"/>
      <c r="BP32" s="691"/>
      <c r="BQ32" s="693"/>
      <c r="BR32" s="690">
        <v>99.1</v>
      </c>
      <c r="BS32" s="691"/>
      <c r="BT32" s="691"/>
      <c r="BU32" s="691"/>
      <c r="BV32" s="691"/>
      <c r="BW32" s="691"/>
      <c r="BX32" s="692">
        <v>96.9</v>
      </c>
      <c r="BY32" s="691"/>
      <c r="BZ32" s="691"/>
      <c r="CA32" s="691"/>
      <c r="CB32" s="693"/>
      <c r="CD32" s="688"/>
      <c r="CE32" s="689"/>
      <c r="CF32" s="636" t="s">
        <v>310</v>
      </c>
      <c r="CG32" s="637"/>
      <c r="CH32" s="637"/>
      <c r="CI32" s="637"/>
      <c r="CJ32" s="637"/>
      <c r="CK32" s="637"/>
      <c r="CL32" s="637"/>
      <c r="CM32" s="637"/>
      <c r="CN32" s="637"/>
      <c r="CO32" s="637"/>
      <c r="CP32" s="637"/>
      <c r="CQ32" s="638"/>
      <c r="CR32" s="621" t="s">
        <v>238</v>
      </c>
      <c r="CS32" s="622"/>
      <c r="CT32" s="622"/>
      <c r="CU32" s="622"/>
      <c r="CV32" s="622"/>
      <c r="CW32" s="622"/>
      <c r="CX32" s="622"/>
      <c r="CY32" s="623"/>
      <c r="CZ32" s="626" t="s">
        <v>238</v>
      </c>
      <c r="DA32" s="655"/>
      <c r="DB32" s="655"/>
      <c r="DC32" s="659"/>
      <c r="DD32" s="630" t="s">
        <v>120</v>
      </c>
      <c r="DE32" s="622"/>
      <c r="DF32" s="622"/>
      <c r="DG32" s="622"/>
      <c r="DH32" s="622"/>
      <c r="DI32" s="622"/>
      <c r="DJ32" s="622"/>
      <c r="DK32" s="623"/>
      <c r="DL32" s="630" t="s">
        <v>120</v>
      </c>
      <c r="DM32" s="622"/>
      <c r="DN32" s="622"/>
      <c r="DO32" s="622"/>
      <c r="DP32" s="622"/>
      <c r="DQ32" s="622"/>
      <c r="DR32" s="622"/>
      <c r="DS32" s="622"/>
      <c r="DT32" s="622"/>
      <c r="DU32" s="622"/>
      <c r="DV32" s="623"/>
      <c r="DW32" s="626" t="s">
        <v>238</v>
      </c>
      <c r="DX32" s="655"/>
      <c r="DY32" s="655"/>
      <c r="DZ32" s="655"/>
      <c r="EA32" s="655"/>
      <c r="EB32" s="655"/>
      <c r="EC32" s="656"/>
    </row>
    <row r="33" spans="2:133" ht="11.25" customHeight="1" x14ac:dyDescent="0.15">
      <c r="B33" s="618" t="s">
        <v>311</v>
      </c>
      <c r="C33" s="619"/>
      <c r="D33" s="619"/>
      <c r="E33" s="619"/>
      <c r="F33" s="619"/>
      <c r="G33" s="619"/>
      <c r="H33" s="619"/>
      <c r="I33" s="619"/>
      <c r="J33" s="619"/>
      <c r="K33" s="619"/>
      <c r="L33" s="619"/>
      <c r="M33" s="619"/>
      <c r="N33" s="619"/>
      <c r="O33" s="619"/>
      <c r="P33" s="619"/>
      <c r="Q33" s="620"/>
      <c r="R33" s="621">
        <v>3370951</v>
      </c>
      <c r="S33" s="622"/>
      <c r="T33" s="622"/>
      <c r="U33" s="622"/>
      <c r="V33" s="622"/>
      <c r="W33" s="622"/>
      <c r="X33" s="622"/>
      <c r="Y33" s="623"/>
      <c r="Z33" s="624">
        <v>6.4</v>
      </c>
      <c r="AA33" s="624"/>
      <c r="AB33" s="624"/>
      <c r="AC33" s="624"/>
      <c r="AD33" s="625" t="s">
        <v>173</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20926243</v>
      </c>
      <c r="CS33" s="657"/>
      <c r="CT33" s="657"/>
      <c r="CU33" s="657"/>
      <c r="CV33" s="657"/>
      <c r="CW33" s="657"/>
      <c r="CX33" s="657"/>
      <c r="CY33" s="658"/>
      <c r="CZ33" s="626">
        <v>40.799999999999997</v>
      </c>
      <c r="DA33" s="655"/>
      <c r="DB33" s="655"/>
      <c r="DC33" s="659"/>
      <c r="DD33" s="630">
        <v>18192516</v>
      </c>
      <c r="DE33" s="657"/>
      <c r="DF33" s="657"/>
      <c r="DG33" s="657"/>
      <c r="DH33" s="657"/>
      <c r="DI33" s="657"/>
      <c r="DJ33" s="657"/>
      <c r="DK33" s="658"/>
      <c r="DL33" s="630">
        <v>13602365</v>
      </c>
      <c r="DM33" s="657"/>
      <c r="DN33" s="657"/>
      <c r="DO33" s="657"/>
      <c r="DP33" s="657"/>
      <c r="DQ33" s="657"/>
      <c r="DR33" s="657"/>
      <c r="DS33" s="657"/>
      <c r="DT33" s="657"/>
      <c r="DU33" s="657"/>
      <c r="DV33" s="658"/>
      <c r="DW33" s="626">
        <v>43.8</v>
      </c>
      <c r="DX33" s="655"/>
      <c r="DY33" s="655"/>
      <c r="DZ33" s="655"/>
      <c r="EA33" s="655"/>
      <c r="EB33" s="655"/>
      <c r="EC33" s="656"/>
    </row>
    <row r="34" spans="2:133" ht="11.25" customHeight="1" x14ac:dyDescent="0.15">
      <c r="B34" s="618" t="s">
        <v>313</v>
      </c>
      <c r="C34" s="619"/>
      <c r="D34" s="619"/>
      <c r="E34" s="619"/>
      <c r="F34" s="619"/>
      <c r="G34" s="619"/>
      <c r="H34" s="619"/>
      <c r="I34" s="619"/>
      <c r="J34" s="619"/>
      <c r="K34" s="619"/>
      <c r="L34" s="619"/>
      <c r="M34" s="619"/>
      <c r="N34" s="619"/>
      <c r="O34" s="619"/>
      <c r="P34" s="619"/>
      <c r="Q34" s="620"/>
      <c r="R34" s="621">
        <v>1084117</v>
      </c>
      <c r="S34" s="622"/>
      <c r="T34" s="622"/>
      <c r="U34" s="622"/>
      <c r="V34" s="622"/>
      <c r="W34" s="622"/>
      <c r="X34" s="622"/>
      <c r="Y34" s="623"/>
      <c r="Z34" s="624">
        <v>2.1</v>
      </c>
      <c r="AA34" s="624"/>
      <c r="AB34" s="624"/>
      <c r="AC34" s="624"/>
      <c r="AD34" s="625">
        <v>13711</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6731004</v>
      </c>
      <c r="CS34" s="622"/>
      <c r="CT34" s="622"/>
      <c r="CU34" s="622"/>
      <c r="CV34" s="622"/>
      <c r="CW34" s="622"/>
      <c r="CX34" s="622"/>
      <c r="CY34" s="623"/>
      <c r="CZ34" s="626">
        <v>13.1</v>
      </c>
      <c r="DA34" s="655"/>
      <c r="DB34" s="655"/>
      <c r="DC34" s="659"/>
      <c r="DD34" s="630">
        <v>5168788</v>
      </c>
      <c r="DE34" s="622"/>
      <c r="DF34" s="622"/>
      <c r="DG34" s="622"/>
      <c r="DH34" s="622"/>
      <c r="DI34" s="622"/>
      <c r="DJ34" s="622"/>
      <c r="DK34" s="623"/>
      <c r="DL34" s="630">
        <v>4425015</v>
      </c>
      <c r="DM34" s="622"/>
      <c r="DN34" s="622"/>
      <c r="DO34" s="622"/>
      <c r="DP34" s="622"/>
      <c r="DQ34" s="622"/>
      <c r="DR34" s="622"/>
      <c r="DS34" s="622"/>
      <c r="DT34" s="622"/>
      <c r="DU34" s="622"/>
      <c r="DV34" s="623"/>
      <c r="DW34" s="626">
        <v>14.3</v>
      </c>
      <c r="DX34" s="655"/>
      <c r="DY34" s="655"/>
      <c r="DZ34" s="655"/>
      <c r="EA34" s="655"/>
      <c r="EB34" s="655"/>
      <c r="EC34" s="656"/>
    </row>
    <row r="35" spans="2:133" ht="11.25" customHeight="1" x14ac:dyDescent="0.15">
      <c r="B35" s="618" t="s">
        <v>317</v>
      </c>
      <c r="C35" s="619"/>
      <c r="D35" s="619"/>
      <c r="E35" s="619"/>
      <c r="F35" s="619"/>
      <c r="G35" s="619"/>
      <c r="H35" s="619"/>
      <c r="I35" s="619"/>
      <c r="J35" s="619"/>
      <c r="K35" s="619"/>
      <c r="L35" s="619"/>
      <c r="M35" s="619"/>
      <c r="N35" s="619"/>
      <c r="O35" s="619"/>
      <c r="P35" s="619"/>
      <c r="Q35" s="620"/>
      <c r="R35" s="621">
        <v>3324569</v>
      </c>
      <c r="S35" s="622"/>
      <c r="T35" s="622"/>
      <c r="U35" s="622"/>
      <c r="V35" s="622"/>
      <c r="W35" s="622"/>
      <c r="X35" s="622"/>
      <c r="Y35" s="623"/>
      <c r="Z35" s="624">
        <v>6.3</v>
      </c>
      <c r="AA35" s="624"/>
      <c r="AB35" s="624"/>
      <c r="AC35" s="624"/>
      <c r="AD35" s="625" t="s">
        <v>120</v>
      </c>
      <c r="AE35" s="625"/>
      <c r="AF35" s="625"/>
      <c r="AG35" s="625"/>
      <c r="AH35" s="625"/>
      <c r="AI35" s="625"/>
      <c r="AJ35" s="625"/>
      <c r="AK35" s="625"/>
      <c r="AL35" s="626" t="s">
        <v>120</v>
      </c>
      <c r="AM35" s="627"/>
      <c r="AN35" s="627"/>
      <c r="AO35" s="628"/>
      <c r="AP35" s="214"/>
      <c r="AQ35" s="694" t="s">
        <v>318</v>
      </c>
      <c r="AR35" s="695"/>
      <c r="AS35" s="695"/>
      <c r="AT35" s="695"/>
      <c r="AU35" s="695"/>
      <c r="AV35" s="695"/>
      <c r="AW35" s="695"/>
      <c r="AX35" s="695"/>
      <c r="AY35" s="696"/>
      <c r="AZ35" s="610">
        <v>6295379</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955752</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292336</v>
      </c>
      <c r="CS35" s="657"/>
      <c r="CT35" s="657"/>
      <c r="CU35" s="657"/>
      <c r="CV35" s="657"/>
      <c r="CW35" s="657"/>
      <c r="CX35" s="657"/>
      <c r="CY35" s="658"/>
      <c r="CZ35" s="626">
        <v>0.6</v>
      </c>
      <c r="DA35" s="655"/>
      <c r="DB35" s="655"/>
      <c r="DC35" s="659"/>
      <c r="DD35" s="630">
        <v>288206</v>
      </c>
      <c r="DE35" s="657"/>
      <c r="DF35" s="657"/>
      <c r="DG35" s="657"/>
      <c r="DH35" s="657"/>
      <c r="DI35" s="657"/>
      <c r="DJ35" s="657"/>
      <c r="DK35" s="658"/>
      <c r="DL35" s="630">
        <v>288206</v>
      </c>
      <c r="DM35" s="657"/>
      <c r="DN35" s="657"/>
      <c r="DO35" s="657"/>
      <c r="DP35" s="657"/>
      <c r="DQ35" s="657"/>
      <c r="DR35" s="657"/>
      <c r="DS35" s="657"/>
      <c r="DT35" s="657"/>
      <c r="DU35" s="657"/>
      <c r="DV35" s="658"/>
      <c r="DW35" s="626">
        <v>0.9</v>
      </c>
      <c r="DX35" s="655"/>
      <c r="DY35" s="655"/>
      <c r="DZ35" s="655"/>
      <c r="EA35" s="655"/>
      <c r="EB35" s="655"/>
      <c r="EC35" s="656"/>
    </row>
    <row r="36" spans="2:133" ht="11.25" customHeight="1" x14ac:dyDescent="0.15">
      <c r="B36" s="618" t="s">
        <v>321</v>
      </c>
      <c r="C36" s="619"/>
      <c r="D36" s="619"/>
      <c r="E36" s="619"/>
      <c r="F36" s="619"/>
      <c r="G36" s="619"/>
      <c r="H36" s="619"/>
      <c r="I36" s="619"/>
      <c r="J36" s="619"/>
      <c r="K36" s="619"/>
      <c r="L36" s="619"/>
      <c r="M36" s="619"/>
      <c r="N36" s="619"/>
      <c r="O36" s="619"/>
      <c r="P36" s="619"/>
      <c r="Q36" s="620"/>
      <c r="R36" s="621" t="s">
        <v>238</v>
      </c>
      <c r="S36" s="622"/>
      <c r="T36" s="622"/>
      <c r="U36" s="622"/>
      <c r="V36" s="622"/>
      <c r="W36" s="622"/>
      <c r="X36" s="622"/>
      <c r="Y36" s="623"/>
      <c r="Z36" s="624" t="s">
        <v>173</v>
      </c>
      <c r="AA36" s="624"/>
      <c r="AB36" s="624"/>
      <c r="AC36" s="624"/>
      <c r="AD36" s="625" t="s">
        <v>120</v>
      </c>
      <c r="AE36" s="625"/>
      <c r="AF36" s="625"/>
      <c r="AG36" s="625"/>
      <c r="AH36" s="625"/>
      <c r="AI36" s="625"/>
      <c r="AJ36" s="625"/>
      <c r="AK36" s="625"/>
      <c r="AL36" s="626" t="s">
        <v>173</v>
      </c>
      <c r="AM36" s="627"/>
      <c r="AN36" s="627"/>
      <c r="AO36" s="628"/>
      <c r="AQ36" s="698" t="s">
        <v>322</v>
      </c>
      <c r="AR36" s="699"/>
      <c r="AS36" s="699"/>
      <c r="AT36" s="699"/>
      <c r="AU36" s="699"/>
      <c r="AV36" s="699"/>
      <c r="AW36" s="699"/>
      <c r="AX36" s="699"/>
      <c r="AY36" s="700"/>
      <c r="AZ36" s="621">
        <v>2012798</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820017</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7963631</v>
      </c>
      <c r="CS36" s="622"/>
      <c r="CT36" s="622"/>
      <c r="CU36" s="622"/>
      <c r="CV36" s="622"/>
      <c r="CW36" s="622"/>
      <c r="CX36" s="622"/>
      <c r="CY36" s="623"/>
      <c r="CZ36" s="626">
        <v>15.5</v>
      </c>
      <c r="DA36" s="655"/>
      <c r="DB36" s="655"/>
      <c r="DC36" s="659"/>
      <c r="DD36" s="630">
        <v>7604637</v>
      </c>
      <c r="DE36" s="622"/>
      <c r="DF36" s="622"/>
      <c r="DG36" s="622"/>
      <c r="DH36" s="622"/>
      <c r="DI36" s="622"/>
      <c r="DJ36" s="622"/>
      <c r="DK36" s="623"/>
      <c r="DL36" s="630">
        <v>5338731</v>
      </c>
      <c r="DM36" s="622"/>
      <c r="DN36" s="622"/>
      <c r="DO36" s="622"/>
      <c r="DP36" s="622"/>
      <c r="DQ36" s="622"/>
      <c r="DR36" s="622"/>
      <c r="DS36" s="622"/>
      <c r="DT36" s="622"/>
      <c r="DU36" s="622"/>
      <c r="DV36" s="623"/>
      <c r="DW36" s="626">
        <v>17.2</v>
      </c>
      <c r="DX36" s="655"/>
      <c r="DY36" s="655"/>
      <c r="DZ36" s="655"/>
      <c r="EA36" s="655"/>
      <c r="EB36" s="655"/>
      <c r="EC36" s="656"/>
    </row>
    <row r="37" spans="2:133" ht="11.25" customHeight="1" x14ac:dyDescent="0.15">
      <c r="B37" s="618" t="s">
        <v>325</v>
      </c>
      <c r="C37" s="619"/>
      <c r="D37" s="619"/>
      <c r="E37" s="619"/>
      <c r="F37" s="619"/>
      <c r="G37" s="619"/>
      <c r="H37" s="619"/>
      <c r="I37" s="619"/>
      <c r="J37" s="619"/>
      <c r="K37" s="619"/>
      <c r="L37" s="619"/>
      <c r="M37" s="619"/>
      <c r="N37" s="619"/>
      <c r="O37" s="619"/>
      <c r="P37" s="619"/>
      <c r="Q37" s="620"/>
      <c r="R37" s="621">
        <v>1824269</v>
      </c>
      <c r="S37" s="622"/>
      <c r="T37" s="622"/>
      <c r="U37" s="622"/>
      <c r="V37" s="622"/>
      <c r="W37" s="622"/>
      <c r="X37" s="622"/>
      <c r="Y37" s="623"/>
      <c r="Z37" s="624">
        <v>3.5</v>
      </c>
      <c r="AA37" s="624"/>
      <c r="AB37" s="624"/>
      <c r="AC37" s="624"/>
      <c r="AD37" s="625" t="s">
        <v>120</v>
      </c>
      <c r="AE37" s="625"/>
      <c r="AF37" s="625"/>
      <c r="AG37" s="625"/>
      <c r="AH37" s="625"/>
      <c r="AI37" s="625"/>
      <c r="AJ37" s="625"/>
      <c r="AK37" s="625"/>
      <c r="AL37" s="626" t="s">
        <v>120</v>
      </c>
      <c r="AM37" s="627"/>
      <c r="AN37" s="627"/>
      <c r="AO37" s="628"/>
      <c r="AQ37" s="698" t="s">
        <v>326</v>
      </c>
      <c r="AR37" s="699"/>
      <c r="AS37" s="699"/>
      <c r="AT37" s="699"/>
      <c r="AU37" s="699"/>
      <c r="AV37" s="699"/>
      <c r="AW37" s="699"/>
      <c r="AX37" s="699"/>
      <c r="AY37" s="700"/>
      <c r="AZ37" s="621">
        <v>11039</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23002</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4637414</v>
      </c>
      <c r="CS37" s="657"/>
      <c r="CT37" s="657"/>
      <c r="CU37" s="657"/>
      <c r="CV37" s="657"/>
      <c r="CW37" s="657"/>
      <c r="CX37" s="657"/>
      <c r="CY37" s="658"/>
      <c r="CZ37" s="626">
        <v>9</v>
      </c>
      <c r="DA37" s="655"/>
      <c r="DB37" s="655"/>
      <c r="DC37" s="659"/>
      <c r="DD37" s="630">
        <v>4636568</v>
      </c>
      <c r="DE37" s="657"/>
      <c r="DF37" s="657"/>
      <c r="DG37" s="657"/>
      <c r="DH37" s="657"/>
      <c r="DI37" s="657"/>
      <c r="DJ37" s="657"/>
      <c r="DK37" s="658"/>
      <c r="DL37" s="630">
        <v>3946886</v>
      </c>
      <c r="DM37" s="657"/>
      <c r="DN37" s="657"/>
      <c r="DO37" s="657"/>
      <c r="DP37" s="657"/>
      <c r="DQ37" s="657"/>
      <c r="DR37" s="657"/>
      <c r="DS37" s="657"/>
      <c r="DT37" s="657"/>
      <c r="DU37" s="657"/>
      <c r="DV37" s="658"/>
      <c r="DW37" s="626">
        <v>12.7</v>
      </c>
      <c r="DX37" s="655"/>
      <c r="DY37" s="655"/>
      <c r="DZ37" s="655"/>
      <c r="EA37" s="655"/>
      <c r="EB37" s="655"/>
      <c r="EC37" s="656"/>
    </row>
    <row r="38" spans="2:133" ht="11.25" customHeight="1" x14ac:dyDescent="0.15">
      <c r="B38" s="666" t="s">
        <v>329</v>
      </c>
      <c r="C38" s="667"/>
      <c r="D38" s="667"/>
      <c r="E38" s="667"/>
      <c r="F38" s="667"/>
      <c r="G38" s="667"/>
      <c r="H38" s="667"/>
      <c r="I38" s="667"/>
      <c r="J38" s="667"/>
      <c r="K38" s="667"/>
      <c r="L38" s="667"/>
      <c r="M38" s="667"/>
      <c r="N38" s="667"/>
      <c r="O38" s="667"/>
      <c r="P38" s="667"/>
      <c r="Q38" s="668"/>
      <c r="R38" s="701">
        <v>52872198</v>
      </c>
      <c r="S38" s="702"/>
      <c r="T38" s="702"/>
      <c r="U38" s="702"/>
      <c r="V38" s="702"/>
      <c r="W38" s="702"/>
      <c r="X38" s="702"/>
      <c r="Y38" s="703"/>
      <c r="Z38" s="704">
        <v>100</v>
      </c>
      <c r="AA38" s="704"/>
      <c r="AB38" s="704"/>
      <c r="AC38" s="704"/>
      <c r="AD38" s="705">
        <v>29213077</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9202</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37102</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4591112</v>
      </c>
      <c r="CS38" s="622"/>
      <c r="CT38" s="622"/>
      <c r="CU38" s="622"/>
      <c r="CV38" s="622"/>
      <c r="CW38" s="622"/>
      <c r="CX38" s="622"/>
      <c r="CY38" s="623"/>
      <c r="CZ38" s="626">
        <v>8.9</v>
      </c>
      <c r="DA38" s="655"/>
      <c r="DB38" s="655"/>
      <c r="DC38" s="659"/>
      <c r="DD38" s="630">
        <v>3905021</v>
      </c>
      <c r="DE38" s="622"/>
      <c r="DF38" s="622"/>
      <c r="DG38" s="622"/>
      <c r="DH38" s="622"/>
      <c r="DI38" s="622"/>
      <c r="DJ38" s="622"/>
      <c r="DK38" s="623"/>
      <c r="DL38" s="630">
        <v>3550413</v>
      </c>
      <c r="DM38" s="622"/>
      <c r="DN38" s="622"/>
      <c r="DO38" s="622"/>
      <c r="DP38" s="622"/>
      <c r="DQ38" s="622"/>
      <c r="DR38" s="622"/>
      <c r="DS38" s="622"/>
      <c r="DT38" s="622"/>
      <c r="DU38" s="622"/>
      <c r="DV38" s="623"/>
      <c r="DW38" s="626">
        <v>11.4</v>
      </c>
      <c r="DX38" s="655"/>
      <c r="DY38" s="655"/>
      <c r="DZ38" s="655"/>
      <c r="EA38" s="655"/>
      <c r="EB38" s="655"/>
      <c r="EC38" s="656"/>
    </row>
    <row r="39" spans="2:133" ht="11.25" customHeight="1" x14ac:dyDescent="0.15">
      <c r="AQ39" s="698" t="s">
        <v>333</v>
      </c>
      <c r="AR39" s="699"/>
      <c r="AS39" s="699"/>
      <c r="AT39" s="699"/>
      <c r="AU39" s="699"/>
      <c r="AV39" s="699"/>
      <c r="AW39" s="699"/>
      <c r="AX39" s="699"/>
      <c r="AY39" s="700"/>
      <c r="AZ39" s="621" t="s">
        <v>120</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93</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1333713</v>
      </c>
      <c r="CS39" s="657"/>
      <c r="CT39" s="657"/>
      <c r="CU39" s="657"/>
      <c r="CV39" s="657"/>
      <c r="CW39" s="657"/>
      <c r="CX39" s="657"/>
      <c r="CY39" s="658"/>
      <c r="CZ39" s="626">
        <v>2.6</v>
      </c>
      <c r="DA39" s="655"/>
      <c r="DB39" s="655"/>
      <c r="DC39" s="659"/>
      <c r="DD39" s="630">
        <v>1225864</v>
      </c>
      <c r="DE39" s="657"/>
      <c r="DF39" s="657"/>
      <c r="DG39" s="657"/>
      <c r="DH39" s="657"/>
      <c r="DI39" s="657"/>
      <c r="DJ39" s="657"/>
      <c r="DK39" s="658"/>
      <c r="DL39" s="630" t="s">
        <v>120</v>
      </c>
      <c r="DM39" s="657"/>
      <c r="DN39" s="657"/>
      <c r="DO39" s="657"/>
      <c r="DP39" s="657"/>
      <c r="DQ39" s="657"/>
      <c r="DR39" s="657"/>
      <c r="DS39" s="657"/>
      <c r="DT39" s="657"/>
      <c r="DU39" s="657"/>
      <c r="DV39" s="658"/>
      <c r="DW39" s="626" t="s">
        <v>120</v>
      </c>
      <c r="DX39" s="655"/>
      <c r="DY39" s="655"/>
      <c r="DZ39" s="655"/>
      <c r="EA39" s="655"/>
      <c r="EB39" s="655"/>
      <c r="EC39" s="656"/>
    </row>
    <row r="40" spans="2:133" ht="11.25" customHeight="1" x14ac:dyDescent="0.15">
      <c r="AQ40" s="698" t="s">
        <v>337</v>
      </c>
      <c r="AR40" s="699"/>
      <c r="AS40" s="699"/>
      <c r="AT40" s="699"/>
      <c r="AU40" s="699"/>
      <c r="AV40" s="699"/>
      <c r="AW40" s="699"/>
      <c r="AX40" s="699"/>
      <c r="AY40" s="700"/>
      <c r="AZ40" s="621">
        <v>1209102</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105</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14447</v>
      </c>
      <c r="CS40" s="622"/>
      <c r="CT40" s="622"/>
      <c r="CU40" s="622"/>
      <c r="CV40" s="622"/>
      <c r="CW40" s="622"/>
      <c r="CX40" s="622"/>
      <c r="CY40" s="623"/>
      <c r="CZ40" s="626">
        <v>0</v>
      </c>
      <c r="DA40" s="655"/>
      <c r="DB40" s="655"/>
      <c r="DC40" s="659"/>
      <c r="DD40" s="630" t="s">
        <v>238</v>
      </c>
      <c r="DE40" s="622"/>
      <c r="DF40" s="622"/>
      <c r="DG40" s="622"/>
      <c r="DH40" s="622"/>
      <c r="DI40" s="622"/>
      <c r="DJ40" s="622"/>
      <c r="DK40" s="623"/>
      <c r="DL40" s="630" t="s">
        <v>120</v>
      </c>
      <c r="DM40" s="622"/>
      <c r="DN40" s="622"/>
      <c r="DO40" s="622"/>
      <c r="DP40" s="622"/>
      <c r="DQ40" s="622"/>
      <c r="DR40" s="622"/>
      <c r="DS40" s="622"/>
      <c r="DT40" s="622"/>
      <c r="DU40" s="622"/>
      <c r="DV40" s="623"/>
      <c r="DW40" s="626" t="s">
        <v>120</v>
      </c>
      <c r="DX40" s="655"/>
      <c r="DY40" s="655"/>
      <c r="DZ40" s="655"/>
      <c r="EA40" s="655"/>
      <c r="EB40" s="655"/>
      <c r="EC40" s="656"/>
    </row>
    <row r="41" spans="2:133" ht="11.25" customHeight="1" x14ac:dyDescent="0.15">
      <c r="AQ41" s="708" t="s">
        <v>340</v>
      </c>
      <c r="AR41" s="709"/>
      <c r="AS41" s="709"/>
      <c r="AT41" s="709"/>
      <c r="AU41" s="709"/>
      <c r="AV41" s="709"/>
      <c r="AW41" s="709"/>
      <c r="AX41" s="709"/>
      <c r="AY41" s="710"/>
      <c r="AZ41" s="701">
        <v>3053238</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321</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120</v>
      </c>
      <c r="DA41" s="655"/>
      <c r="DB41" s="655"/>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6599054</v>
      </c>
      <c r="CS42" s="622"/>
      <c r="CT42" s="622"/>
      <c r="CU42" s="622"/>
      <c r="CV42" s="622"/>
      <c r="CW42" s="622"/>
      <c r="CX42" s="622"/>
      <c r="CY42" s="623"/>
      <c r="CZ42" s="626">
        <v>12.9</v>
      </c>
      <c r="DA42" s="627"/>
      <c r="DB42" s="627"/>
      <c r="DC42" s="722"/>
      <c r="DD42" s="630">
        <v>1448642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191520</v>
      </c>
      <c r="CS43" s="657"/>
      <c r="CT43" s="657"/>
      <c r="CU43" s="657"/>
      <c r="CV43" s="657"/>
      <c r="CW43" s="657"/>
      <c r="CX43" s="657"/>
      <c r="CY43" s="658"/>
      <c r="CZ43" s="626">
        <v>0.4</v>
      </c>
      <c r="DA43" s="655"/>
      <c r="DB43" s="655"/>
      <c r="DC43" s="659"/>
      <c r="DD43" s="630">
        <v>191520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347</v>
      </c>
      <c r="CD44" s="733" t="s">
        <v>298</v>
      </c>
      <c r="CE44" s="734"/>
      <c r="CF44" s="618" t="s">
        <v>348</v>
      </c>
      <c r="CG44" s="619"/>
      <c r="CH44" s="619"/>
      <c r="CI44" s="619"/>
      <c r="CJ44" s="619"/>
      <c r="CK44" s="619"/>
      <c r="CL44" s="619"/>
      <c r="CM44" s="619"/>
      <c r="CN44" s="619"/>
      <c r="CO44" s="619"/>
      <c r="CP44" s="619"/>
      <c r="CQ44" s="620"/>
      <c r="CR44" s="621">
        <v>6599054</v>
      </c>
      <c r="CS44" s="622"/>
      <c r="CT44" s="622"/>
      <c r="CU44" s="622"/>
      <c r="CV44" s="622"/>
      <c r="CW44" s="622"/>
      <c r="CX44" s="622"/>
      <c r="CY44" s="623"/>
      <c r="CZ44" s="626">
        <v>12.9</v>
      </c>
      <c r="DA44" s="627"/>
      <c r="DB44" s="627"/>
      <c r="DC44" s="722"/>
      <c r="DD44" s="630">
        <v>1448642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349</v>
      </c>
      <c r="CG45" s="619"/>
      <c r="CH45" s="619"/>
      <c r="CI45" s="619"/>
      <c r="CJ45" s="619"/>
      <c r="CK45" s="619"/>
      <c r="CL45" s="619"/>
      <c r="CM45" s="619"/>
      <c r="CN45" s="619"/>
      <c r="CO45" s="619"/>
      <c r="CP45" s="619"/>
      <c r="CQ45" s="620"/>
      <c r="CR45" s="621">
        <v>1311416</v>
      </c>
      <c r="CS45" s="657"/>
      <c r="CT45" s="657"/>
      <c r="CU45" s="657"/>
      <c r="CV45" s="657"/>
      <c r="CW45" s="657"/>
      <c r="CX45" s="657"/>
      <c r="CY45" s="658"/>
      <c r="CZ45" s="626">
        <v>2.6</v>
      </c>
      <c r="DA45" s="655"/>
      <c r="DB45" s="655"/>
      <c r="DC45" s="659"/>
      <c r="DD45" s="630">
        <v>179985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350</v>
      </c>
      <c r="CG46" s="619"/>
      <c r="CH46" s="619"/>
      <c r="CI46" s="619"/>
      <c r="CJ46" s="619"/>
      <c r="CK46" s="619"/>
      <c r="CL46" s="619"/>
      <c r="CM46" s="619"/>
      <c r="CN46" s="619"/>
      <c r="CO46" s="619"/>
      <c r="CP46" s="619"/>
      <c r="CQ46" s="620"/>
      <c r="CR46" s="621">
        <v>5269530</v>
      </c>
      <c r="CS46" s="622"/>
      <c r="CT46" s="622"/>
      <c r="CU46" s="622"/>
      <c r="CV46" s="622"/>
      <c r="CW46" s="622"/>
      <c r="CX46" s="622"/>
      <c r="CY46" s="623"/>
      <c r="CZ46" s="626">
        <v>10.3</v>
      </c>
      <c r="DA46" s="627"/>
      <c r="DB46" s="627"/>
      <c r="DC46" s="722"/>
      <c r="DD46" s="630">
        <v>1258449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351</v>
      </c>
      <c r="CG47" s="619"/>
      <c r="CH47" s="619"/>
      <c r="CI47" s="619"/>
      <c r="CJ47" s="619"/>
      <c r="CK47" s="619"/>
      <c r="CL47" s="619"/>
      <c r="CM47" s="619"/>
      <c r="CN47" s="619"/>
      <c r="CO47" s="619"/>
      <c r="CP47" s="619"/>
      <c r="CQ47" s="620"/>
      <c r="CR47" s="621" t="s">
        <v>120</v>
      </c>
      <c r="CS47" s="657"/>
      <c r="CT47" s="657"/>
      <c r="CU47" s="657"/>
      <c r="CV47" s="657"/>
      <c r="CW47" s="657"/>
      <c r="CX47" s="657"/>
      <c r="CY47" s="658"/>
      <c r="CZ47" s="626" t="s">
        <v>120</v>
      </c>
      <c r="DA47" s="655"/>
      <c r="DB47" s="655"/>
      <c r="DC47" s="659"/>
      <c r="DD47" s="630" t="s">
        <v>238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352</v>
      </c>
      <c r="CG48" s="619"/>
      <c r="CH48" s="619"/>
      <c r="CI48" s="619"/>
      <c r="CJ48" s="619"/>
      <c r="CK48" s="619"/>
      <c r="CL48" s="619"/>
      <c r="CM48" s="619"/>
      <c r="CN48" s="619"/>
      <c r="CO48" s="619"/>
      <c r="CP48" s="619"/>
      <c r="CQ48" s="620"/>
      <c r="CR48" s="621" t="s">
        <v>120</v>
      </c>
      <c r="CS48" s="622"/>
      <c r="CT48" s="622"/>
      <c r="CU48" s="622"/>
      <c r="CV48" s="622"/>
      <c r="CW48" s="622"/>
      <c r="CX48" s="622"/>
      <c r="CY48" s="623"/>
      <c r="CZ48" s="626" t="s">
        <v>120</v>
      </c>
      <c r="DA48" s="627"/>
      <c r="DB48" s="627"/>
      <c r="DC48" s="722"/>
      <c r="DD48" s="630" t="s">
        <v>120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353</v>
      </c>
      <c r="CE49" s="667"/>
      <c r="CF49" s="667"/>
      <c r="CG49" s="667"/>
      <c r="CH49" s="667"/>
      <c r="CI49" s="667"/>
      <c r="CJ49" s="667"/>
      <c r="CK49" s="667"/>
      <c r="CL49" s="667"/>
      <c r="CM49" s="667"/>
      <c r="CN49" s="667"/>
      <c r="CO49" s="667"/>
      <c r="CP49" s="667"/>
      <c r="CQ49" s="668"/>
      <c r="CR49" s="701">
        <v>51345847</v>
      </c>
      <c r="CS49" s="691"/>
      <c r="CT49" s="691"/>
      <c r="CU49" s="691"/>
      <c r="CV49" s="691"/>
      <c r="CW49" s="691"/>
      <c r="CX49" s="691"/>
      <c r="CY49" s="723"/>
      <c r="CZ49" s="706">
        <v>100</v>
      </c>
      <c r="DA49" s="724"/>
      <c r="DB49" s="724"/>
      <c r="DC49" s="725"/>
      <c r="DD49" s="726">
        <v>34926126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YRkGzCORK/84S9JW9IDLD9T29GDGQSntNj8B8NchHC/hqokjXCuL5DjefTcy9MsDoyqtGG6gndTbzWZzlBrBBg==" saltValue="oGYB8riRPh+4fT5bvJlL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35" sqref="AU35:AY3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376</v>
      </c>
      <c r="C7" s="754"/>
      <c r="D7" s="754"/>
      <c r="E7" s="754"/>
      <c r="F7" s="754"/>
      <c r="G7" s="754"/>
      <c r="H7" s="754"/>
      <c r="I7" s="754"/>
      <c r="J7" s="754"/>
      <c r="K7" s="754"/>
      <c r="L7" s="754"/>
      <c r="M7" s="754"/>
      <c r="N7" s="754"/>
      <c r="O7" s="754"/>
      <c r="P7" s="755"/>
      <c r="Q7" s="756">
        <v>53376</v>
      </c>
      <c r="R7" s="757"/>
      <c r="S7" s="757"/>
      <c r="T7" s="757"/>
      <c r="U7" s="757"/>
      <c r="V7" s="757">
        <v>51898</v>
      </c>
      <c r="W7" s="757"/>
      <c r="X7" s="757"/>
      <c r="Y7" s="757"/>
      <c r="Z7" s="757"/>
      <c r="AA7" s="757">
        <v>1478</v>
      </c>
      <c r="AB7" s="757"/>
      <c r="AC7" s="757"/>
      <c r="AD7" s="757"/>
      <c r="AE7" s="758"/>
      <c r="AF7" s="759">
        <v>1293</v>
      </c>
      <c r="AG7" s="760"/>
      <c r="AH7" s="760"/>
      <c r="AI7" s="760"/>
      <c r="AJ7" s="761"/>
      <c r="AK7" s="796">
        <v>3284</v>
      </c>
      <c r="AL7" s="797"/>
      <c r="AM7" s="797"/>
      <c r="AN7" s="797"/>
      <c r="AO7" s="797"/>
      <c r="AP7" s="797">
        <v>45425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t="s">
        <v>377</v>
      </c>
      <c r="C8" s="778"/>
      <c r="D8" s="778"/>
      <c r="E8" s="778"/>
      <c r="F8" s="778"/>
      <c r="G8" s="778"/>
      <c r="H8" s="778"/>
      <c r="I8" s="778"/>
      <c r="J8" s="778"/>
      <c r="K8" s="778"/>
      <c r="L8" s="778"/>
      <c r="M8" s="778"/>
      <c r="N8" s="778"/>
      <c r="O8" s="778"/>
      <c r="P8" s="779"/>
      <c r="Q8" s="780">
        <v>247</v>
      </c>
      <c r="R8" s="781"/>
      <c r="S8" s="781"/>
      <c r="T8" s="781"/>
      <c r="U8" s="781"/>
      <c r="V8" s="781">
        <v>199</v>
      </c>
      <c r="W8" s="781"/>
      <c r="X8" s="781"/>
      <c r="Y8" s="781"/>
      <c r="Z8" s="781"/>
      <c r="AA8" s="781">
        <v>48</v>
      </c>
      <c r="AB8" s="781"/>
      <c r="AC8" s="781"/>
      <c r="AD8" s="781"/>
      <c r="AE8" s="782"/>
      <c r="AF8" s="783">
        <v>48</v>
      </c>
      <c r="AG8" s="784"/>
      <c r="AH8" s="784"/>
      <c r="AI8" s="784"/>
      <c r="AJ8" s="785"/>
      <c r="AK8" s="786">
        <v>105</v>
      </c>
      <c r="AL8" s="787"/>
      <c r="AM8" s="787"/>
      <c r="AN8" s="787"/>
      <c r="AO8" s="787"/>
      <c r="AP8" s="787">
        <v>503</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52872</v>
      </c>
      <c r="R23" s="816"/>
      <c r="S23" s="816"/>
      <c r="T23" s="816"/>
      <c r="U23" s="816"/>
      <c r="V23" s="816">
        <v>51345</v>
      </c>
      <c r="W23" s="816"/>
      <c r="X23" s="816"/>
      <c r="Y23" s="816"/>
      <c r="Z23" s="816"/>
      <c r="AA23" s="816">
        <v>1526</v>
      </c>
      <c r="AB23" s="816"/>
      <c r="AC23" s="816"/>
      <c r="AD23" s="816"/>
      <c r="AE23" s="817"/>
      <c r="AF23" s="818">
        <v>1341</v>
      </c>
      <c r="AG23" s="816"/>
      <c r="AH23" s="816"/>
      <c r="AI23" s="816"/>
      <c r="AJ23" s="819"/>
      <c r="AK23" s="820"/>
      <c r="AL23" s="821"/>
      <c r="AM23" s="821"/>
      <c r="AN23" s="821"/>
      <c r="AO23" s="821"/>
      <c r="AP23" s="816">
        <v>45928</v>
      </c>
      <c r="AQ23" s="816"/>
      <c r="AR23" s="816"/>
      <c r="AS23" s="816"/>
      <c r="AT23" s="816"/>
      <c r="AU23" s="822"/>
      <c r="AV23" s="822"/>
      <c r="AW23" s="822"/>
      <c r="AX23" s="822"/>
      <c r="AY23" s="823"/>
      <c r="AZ23" s="831" t="s">
        <v>120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359</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20898</v>
      </c>
      <c r="R28" s="845"/>
      <c r="S28" s="845"/>
      <c r="T28" s="845"/>
      <c r="U28" s="845"/>
      <c r="V28" s="845">
        <v>19942</v>
      </c>
      <c r="W28" s="845"/>
      <c r="X28" s="845"/>
      <c r="Y28" s="845"/>
      <c r="Z28" s="845"/>
      <c r="AA28" s="845">
        <v>956</v>
      </c>
      <c r="AB28" s="845"/>
      <c r="AC28" s="845"/>
      <c r="AD28" s="845"/>
      <c r="AE28" s="846"/>
      <c r="AF28" s="847">
        <v>956</v>
      </c>
      <c r="AG28" s="845"/>
      <c r="AH28" s="845"/>
      <c r="AI28" s="845"/>
      <c r="AJ28" s="848"/>
      <c r="AK28" s="849">
        <v>1539</v>
      </c>
      <c r="AL28" s="840"/>
      <c r="AM28" s="840"/>
      <c r="AN28" s="840"/>
      <c r="AO28" s="840"/>
      <c r="AP28" s="840" t="s">
        <v>583</v>
      </c>
      <c r="AQ28" s="840"/>
      <c r="AR28" s="840"/>
      <c r="AS28" s="840"/>
      <c r="AT28" s="840"/>
      <c r="AU28" s="840" t="s">
        <v>583</v>
      </c>
      <c r="AV28" s="840"/>
      <c r="AW28" s="840"/>
      <c r="AX28" s="840"/>
      <c r="AY28" s="840"/>
      <c r="AZ28" s="841" t="s">
        <v>578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9795</v>
      </c>
      <c r="R29" s="781"/>
      <c r="S29" s="781"/>
      <c r="T29" s="781"/>
      <c r="U29" s="781"/>
      <c r="V29" s="781">
        <v>9662</v>
      </c>
      <c r="W29" s="781"/>
      <c r="X29" s="781"/>
      <c r="Y29" s="781"/>
      <c r="Z29" s="781"/>
      <c r="AA29" s="781">
        <v>133</v>
      </c>
      <c r="AB29" s="781"/>
      <c r="AC29" s="781"/>
      <c r="AD29" s="781"/>
      <c r="AE29" s="782"/>
      <c r="AF29" s="783">
        <v>133</v>
      </c>
      <c r="AG29" s="784"/>
      <c r="AH29" s="784"/>
      <c r="AI29" s="784"/>
      <c r="AJ29" s="785"/>
      <c r="AK29" s="852">
        <v>1513</v>
      </c>
      <c r="AL29" s="853"/>
      <c r="AM29" s="853"/>
      <c r="AN29" s="853"/>
      <c r="AO29" s="853"/>
      <c r="AP29" s="853" t="s">
        <v>583</v>
      </c>
      <c r="AQ29" s="853"/>
      <c r="AR29" s="853"/>
      <c r="AS29" s="853"/>
      <c r="AT29" s="853"/>
      <c r="AU29" s="853" t="s">
        <v>583</v>
      </c>
      <c r="AV29" s="853"/>
      <c r="AW29" s="853"/>
      <c r="AX29" s="853"/>
      <c r="AY29" s="853"/>
      <c r="AZ29" s="854" t="s">
        <v>577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1646</v>
      </c>
      <c r="R30" s="781"/>
      <c r="S30" s="781"/>
      <c r="T30" s="781"/>
      <c r="U30" s="781"/>
      <c r="V30" s="781">
        <v>1642</v>
      </c>
      <c r="W30" s="781"/>
      <c r="X30" s="781"/>
      <c r="Y30" s="781"/>
      <c r="Z30" s="781"/>
      <c r="AA30" s="781">
        <v>4</v>
      </c>
      <c r="AB30" s="781"/>
      <c r="AC30" s="781"/>
      <c r="AD30" s="781"/>
      <c r="AE30" s="782"/>
      <c r="AF30" s="783">
        <v>4</v>
      </c>
      <c r="AG30" s="784"/>
      <c r="AH30" s="784"/>
      <c r="AI30" s="784"/>
      <c r="AJ30" s="785"/>
      <c r="AK30" s="852">
        <v>322</v>
      </c>
      <c r="AL30" s="853"/>
      <c r="AM30" s="853"/>
      <c r="AN30" s="853"/>
      <c r="AO30" s="853"/>
      <c r="AP30" s="853" t="s">
        <v>583</v>
      </c>
      <c r="AQ30" s="853"/>
      <c r="AR30" s="853"/>
      <c r="AS30" s="853"/>
      <c r="AT30" s="853"/>
      <c r="AU30" s="853" t="s">
        <v>583</v>
      </c>
      <c r="AV30" s="853"/>
      <c r="AW30" s="853"/>
      <c r="AX30" s="853"/>
      <c r="AY30" s="853"/>
      <c r="AZ30" s="854" t="s">
        <v>577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3967</v>
      </c>
      <c r="R31" s="781"/>
      <c r="S31" s="781"/>
      <c r="T31" s="781"/>
      <c r="U31" s="781"/>
      <c r="V31" s="781">
        <v>3244</v>
      </c>
      <c r="W31" s="781"/>
      <c r="X31" s="781"/>
      <c r="Y31" s="781"/>
      <c r="Z31" s="781"/>
      <c r="AA31" s="781">
        <v>723</v>
      </c>
      <c r="AB31" s="781"/>
      <c r="AC31" s="781"/>
      <c r="AD31" s="781"/>
      <c r="AE31" s="782"/>
      <c r="AF31" s="783">
        <v>2367</v>
      </c>
      <c r="AG31" s="784"/>
      <c r="AH31" s="784"/>
      <c r="AI31" s="784"/>
      <c r="AJ31" s="785"/>
      <c r="AK31" s="852" t="s">
        <v>583</v>
      </c>
      <c r="AL31" s="853"/>
      <c r="AM31" s="853"/>
      <c r="AN31" s="853"/>
      <c r="AO31" s="853"/>
      <c r="AP31" s="853">
        <v>2814</v>
      </c>
      <c r="AQ31" s="853"/>
      <c r="AR31" s="853"/>
      <c r="AS31" s="853"/>
      <c r="AT31" s="853"/>
      <c r="AU31" s="853" t="s">
        <v>578</v>
      </c>
      <c r="AV31" s="853"/>
      <c r="AW31" s="853"/>
      <c r="AX31" s="853"/>
      <c r="AY31" s="853"/>
      <c r="AZ31" s="854" t="s">
        <v>577</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3781</v>
      </c>
      <c r="R32" s="781"/>
      <c r="S32" s="781"/>
      <c r="T32" s="781"/>
      <c r="U32" s="781"/>
      <c r="V32" s="781">
        <v>3654</v>
      </c>
      <c r="W32" s="781"/>
      <c r="X32" s="781"/>
      <c r="Y32" s="781"/>
      <c r="Z32" s="781"/>
      <c r="AA32" s="781">
        <v>126</v>
      </c>
      <c r="AB32" s="781"/>
      <c r="AC32" s="781"/>
      <c r="AD32" s="781"/>
      <c r="AE32" s="782"/>
      <c r="AF32" s="783">
        <v>185</v>
      </c>
      <c r="AG32" s="784"/>
      <c r="AH32" s="784"/>
      <c r="AI32" s="784"/>
      <c r="AJ32" s="785"/>
      <c r="AK32" s="852">
        <v>1697</v>
      </c>
      <c r="AL32" s="853"/>
      <c r="AM32" s="853"/>
      <c r="AN32" s="853"/>
      <c r="AO32" s="853"/>
      <c r="AP32" s="853">
        <v>18997</v>
      </c>
      <c r="AQ32" s="853"/>
      <c r="AR32" s="853"/>
      <c r="AS32" s="853"/>
      <c r="AT32" s="853"/>
      <c r="AU32" s="853">
        <v>13526</v>
      </c>
      <c r="AV32" s="853"/>
      <c r="AW32" s="853"/>
      <c r="AX32" s="853"/>
      <c r="AY32" s="853"/>
      <c r="AZ32" s="854" t="s">
        <v>577</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397</v>
      </c>
      <c r="C33" s="778"/>
      <c r="D33" s="778"/>
      <c r="E33" s="778"/>
      <c r="F33" s="778"/>
      <c r="G33" s="778"/>
      <c r="H33" s="778"/>
      <c r="I33" s="778"/>
      <c r="J33" s="778"/>
      <c r="K33" s="778"/>
      <c r="L33" s="778"/>
      <c r="M33" s="778"/>
      <c r="N33" s="778"/>
      <c r="O33" s="778"/>
      <c r="P33" s="779"/>
      <c r="Q33" s="780">
        <v>807</v>
      </c>
      <c r="R33" s="781"/>
      <c r="S33" s="781"/>
      <c r="T33" s="781"/>
      <c r="U33" s="781"/>
      <c r="V33" s="781">
        <v>788</v>
      </c>
      <c r="W33" s="781"/>
      <c r="X33" s="781"/>
      <c r="Y33" s="781"/>
      <c r="Z33" s="781"/>
      <c r="AA33" s="781">
        <v>19</v>
      </c>
      <c r="AB33" s="781"/>
      <c r="AC33" s="781"/>
      <c r="AD33" s="781"/>
      <c r="AE33" s="782"/>
      <c r="AF33" s="783">
        <v>19</v>
      </c>
      <c r="AG33" s="784"/>
      <c r="AH33" s="784"/>
      <c r="AI33" s="784"/>
      <c r="AJ33" s="785"/>
      <c r="AK33" s="852">
        <v>320</v>
      </c>
      <c r="AL33" s="853"/>
      <c r="AM33" s="853"/>
      <c r="AN33" s="853"/>
      <c r="AO33" s="853"/>
      <c r="AP33" s="853">
        <v>4552</v>
      </c>
      <c r="AQ33" s="853"/>
      <c r="AR33" s="853"/>
      <c r="AS33" s="853"/>
      <c r="AT33" s="853"/>
      <c r="AU33" s="853">
        <v>4552</v>
      </c>
      <c r="AV33" s="853"/>
      <c r="AW33" s="853"/>
      <c r="AX33" s="853"/>
      <c r="AY33" s="853"/>
      <c r="AZ33" s="854" t="s">
        <v>577</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399</v>
      </c>
      <c r="C34" s="778"/>
      <c r="D34" s="778"/>
      <c r="E34" s="778"/>
      <c r="F34" s="778"/>
      <c r="G34" s="778"/>
      <c r="H34" s="778"/>
      <c r="I34" s="778"/>
      <c r="J34" s="778"/>
      <c r="K34" s="778"/>
      <c r="L34" s="778"/>
      <c r="M34" s="778"/>
      <c r="N34" s="778"/>
      <c r="O34" s="778"/>
      <c r="P34" s="779"/>
      <c r="Q34" s="780">
        <v>47</v>
      </c>
      <c r="R34" s="781"/>
      <c r="S34" s="781"/>
      <c r="T34" s="781"/>
      <c r="U34" s="781"/>
      <c r="V34" s="781">
        <v>47</v>
      </c>
      <c r="W34" s="781"/>
      <c r="X34" s="781"/>
      <c r="Y34" s="781"/>
      <c r="Z34" s="781"/>
      <c r="AA34" s="781" t="s">
        <v>571</v>
      </c>
      <c r="AB34" s="781"/>
      <c r="AC34" s="781"/>
      <c r="AD34" s="781"/>
      <c r="AE34" s="782"/>
      <c r="AF34" s="783">
        <v>5</v>
      </c>
      <c r="AG34" s="784"/>
      <c r="AH34" s="784"/>
      <c r="AI34" s="784"/>
      <c r="AJ34" s="785"/>
      <c r="AK34" s="852">
        <v>9</v>
      </c>
      <c r="AL34" s="853"/>
      <c r="AM34" s="853"/>
      <c r="AN34" s="853"/>
      <c r="AO34" s="853"/>
      <c r="AP34" s="853">
        <v>0</v>
      </c>
      <c r="AQ34" s="853"/>
      <c r="AR34" s="853"/>
      <c r="AS34" s="853"/>
      <c r="AT34" s="853"/>
      <c r="AU34" s="853">
        <v>0</v>
      </c>
      <c r="AV34" s="853"/>
      <c r="AW34" s="853"/>
      <c r="AX34" s="853"/>
      <c r="AY34" s="853"/>
      <c r="AZ34" s="854" t="s">
        <v>577</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3669</v>
      </c>
      <c r="AG63" s="864"/>
      <c r="AH63" s="864"/>
      <c r="AI63" s="864"/>
      <c r="AJ63" s="865"/>
      <c r="AK63" s="866"/>
      <c r="AL63" s="861"/>
      <c r="AM63" s="861"/>
      <c r="AN63" s="861"/>
      <c r="AO63" s="861"/>
      <c r="AP63" s="864">
        <v>26362</v>
      </c>
      <c r="AQ63" s="864"/>
      <c r="AR63" s="864"/>
      <c r="AS63" s="864"/>
      <c r="AT63" s="864"/>
      <c r="AU63" s="864">
        <v>18078</v>
      </c>
      <c r="AV63" s="864"/>
      <c r="AW63" s="864"/>
      <c r="AX63" s="864"/>
      <c r="AY63" s="864"/>
      <c r="AZ63" s="868"/>
      <c r="BA63" s="868"/>
      <c r="BB63" s="868"/>
      <c r="BC63" s="868"/>
      <c r="BD63" s="868"/>
      <c r="BE63" s="869"/>
      <c r="BF63" s="869"/>
      <c r="BG63" s="869"/>
      <c r="BH63" s="869"/>
      <c r="BI63" s="870"/>
      <c r="BJ63" s="871" t="s">
        <v>403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405</v>
      </c>
      <c r="B66" s="763"/>
      <c r="C66" s="763"/>
      <c r="D66" s="763"/>
      <c r="E66" s="763"/>
      <c r="F66" s="763"/>
      <c r="G66" s="763"/>
      <c r="H66" s="763"/>
      <c r="I66" s="763"/>
      <c r="J66" s="763"/>
      <c r="K66" s="763"/>
      <c r="L66" s="763"/>
      <c r="M66" s="763"/>
      <c r="N66" s="763"/>
      <c r="O66" s="763"/>
      <c r="P66" s="764"/>
      <c r="Q66" s="739" t="s">
        <v>406</v>
      </c>
      <c r="R66" s="740"/>
      <c r="S66" s="740"/>
      <c r="T66" s="740"/>
      <c r="U66" s="741"/>
      <c r="V66" s="739" t="s">
        <v>407</v>
      </c>
      <c r="W66" s="740"/>
      <c r="X66" s="740"/>
      <c r="Y66" s="740"/>
      <c r="Z66" s="741"/>
      <c r="AA66" s="739" t="s">
        <v>408</v>
      </c>
      <c r="AB66" s="740"/>
      <c r="AC66" s="740"/>
      <c r="AD66" s="740"/>
      <c r="AE66" s="741"/>
      <c r="AF66" s="874" t="s">
        <v>409</v>
      </c>
      <c r="AG66" s="835"/>
      <c r="AH66" s="835"/>
      <c r="AI66" s="835"/>
      <c r="AJ66" s="875"/>
      <c r="AK66" s="739" t="s">
        <v>410</v>
      </c>
      <c r="AL66" s="763"/>
      <c r="AM66" s="763"/>
      <c r="AN66" s="763"/>
      <c r="AO66" s="764"/>
      <c r="AP66" s="739" t="s">
        <v>388</v>
      </c>
      <c r="AQ66" s="740"/>
      <c r="AR66" s="740"/>
      <c r="AS66" s="740"/>
      <c r="AT66" s="741"/>
      <c r="AU66" s="739" t="s">
        <v>411</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563</v>
      </c>
      <c r="C68" s="892"/>
      <c r="D68" s="892"/>
      <c r="E68" s="892"/>
      <c r="F68" s="892"/>
      <c r="G68" s="892"/>
      <c r="H68" s="892"/>
      <c r="I68" s="892"/>
      <c r="J68" s="892"/>
      <c r="K68" s="892"/>
      <c r="L68" s="892"/>
      <c r="M68" s="892"/>
      <c r="N68" s="892"/>
      <c r="O68" s="892"/>
      <c r="P68" s="893"/>
      <c r="Q68" s="894">
        <v>3658</v>
      </c>
      <c r="R68" s="888"/>
      <c r="S68" s="888"/>
      <c r="T68" s="888"/>
      <c r="U68" s="888"/>
      <c r="V68" s="888">
        <v>3532</v>
      </c>
      <c r="W68" s="888"/>
      <c r="X68" s="888"/>
      <c r="Y68" s="888"/>
      <c r="Z68" s="888"/>
      <c r="AA68" s="888">
        <v>125</v>
      </c>
      <c r="AB68" s="888"/>
      <c r="AC68" s="888"/>
      <c r="AD68" s="888"/>
      <c r="AE68" s="888"/>
      <c r="AF68" s="888">
        <v>125</v>
      </c>
      <c r="AG68" s="888"/>
      <c r="AH68" s="888"/>
      <c r="AI68" s="888"/>
      <c r="AJ68" s="888"/>
      <c r="AK68" s="888">
        <v>30</v>
      </c>
      <c r="AL68" s="888"/>
      <c r="AM68" s="888"/>
      <c r="AN68" s="888"/>
      <c r="AO68" s="888"/>
      <c r="AP68" s="888">
        <v>860</v>
      </c>
      <c r="AQ68" s="888"/>
      <c r="AR68" s="888"/>
      <c r="AS68" s="888"/>
      <c r="AT68" s="888"/>
      <c r="AU68" s="888">
        <v>708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564</v>
      </c>
      <c r="C69" s="896"/>
      <c r="D69" s="896"/>
      <c r="E69" s="896"/>
      <c r="F69" s="896"/>
      <c r="G69" s="896"/>
      <c r="H69" s="896"/>
      <c r="I69" s="896"/>
      <c r="J69" s="896"/>
      <c r="K69" s="896"/>
      <c r="L69" s="896"/>
      <c r="M69" s="896"/>
      <c r="N69" s="896"/>
      <c r="O69" s="896"/>
      <c r="P69" s="897"/>
      <c r="Q69" s="898">
        <v>331</v>
      </c>
      <c r="R69" s="853"/>
      <c r="S69" s="853"/>
      <c r="T69" s="853"/>
      <c r="U69" s="853"/>
      <c r="V69" s="853">
        <v>295</v>
      </c>
      <c r="W69" s="853"/>
      <c r="X69" s="853"/>
      <c r="Y69" s="853"/>
      <c r="Z69" s="853"/>
      <c r="AA69" s="853">
        <v>36</v>
      </c>
      <c r="AB69" s="853"/>
      <c r="AC69" s="853"/>
      <c r="AD69" s="853"/>
      <c r="AE69" s="853"/>
      <c r="AF69" s="853">
        <v>36</v>
      </c>
      <c r="AG69" s="853"/>
      <c r="AH69" s="853"/>
      <c r="AI69" s="853"/>
      <c r="AJ69" s="853"/>
      <c r="AK69" s="853" t="s">
        <v>579</v>
      </c>
      <c r="AL69" s="853"/>
      <c r="AM69" s="853"/>
      <c r="AN69" s="853"/>
      <c r="AO69" s="853"/>
      <c r="AP69" s="853" t="s">
        <v>579</v>
      </c>
      <c r="AQ69" s="853"/>
      <c r="AR69" s="853"/>
      <c r="AS69" s="853"/>
      <c r="AT69" s="853"/>
      <c r="AU69" s="853" t="s">
        <v>579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565</v>
      </c>
      <c r="C70" s="896"/>
      <c r="D70" s="896"/>
      <c r="E70" s="896"/>
      <c r="F70" s="896"/>
      <c r="G70" s="896"/>
      <c r="H70" s="896"/>
      <c r="I70" s="896"/>
      <c r="J70" s="896"/>
      <c r="K70" s="896"/>
      <c r="L70" s="896"/>
      <c r="M70" s="896"/>
      <c r="N70" s="896"/>
      <c r="O70" s="896"/>
      <c r="P70" s="897"/>
      <c r="Q70" s="898">
        <v>10</v>
      </c>
      <c r="R70" s="853"/>
      <c r="S70" s="853"/>
      <c r="T70" s="853"/>
      <c r="U70" s="853"/>
      <c r="V70" s="853">
        <v>8</v>
      </c>
      <c r="W70" s="853"/>
      <c r="X70" s="853"/>
      <c r="Y70" s="853"/>
      <c r="Z70" s="853"/>
      <c r="AA70" s="853">
        <v>2</v>
      </c>
      <c r="AB70" s="853"/>
      <c r="AC70" s="853"/>
      <c r="AD70" s="853"/>
      <c r="AE70" s="853"/>
      <c r="AF70" s="853">
        <v>2</v>
      </c>
      <c r="AG70" s="853"/>
      <c r="AH70" s="853"/>
      <c r="AI70" s="853"/>
      <c r="AJ70" s="853"/>
      <c r="AK70" s="853" t="s">
        <v>579</v>
      </c>
      <c r="AL70" s="853"/>
      <c r="AM70" s="853"/>
      <c r="AN70" s="853"/>
      <c r="AO70" s="853"/>
      <c r="AP70" s="853" t="s">
        <v>579</v>
      </c>
      <c r="AQ70" s="853"/>
      <c r="AR70" s="853"/>
      <c r="AS70" s="853"/>
      <c r="AT70" s="853"/>
      <c r="AU70" s="853" t="s">
        <v>579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566</v>
      </c>
      <c r="C71" s="896"/>
      <c r="D71" s="896"/>
      <c r="E71" s="896"/>
      <c r="F71" s="896"/>
      <c r="G71" s="896"/>
      <c r="H71" s="896"/>
      <c r="I71" s="896"/>
      <c r="J71" s="896"/>
      <c r="K71" s="896"/>
      <c r="L71" s="896"/>
      <c r="M71" s="896"/>
      <c r="N71" s="896"/>
      <c r="O71" s="896"/>
      <c r="P71" s="897"/>
      <c r="Q71" s="898">
        <v>26393</v>
      </c>
      <c r="R71" s="853"/>
      <c r="S71" s="853"/>
      <c r="T71" s="853"/>
      <c r="U71" s="853"/>
      <c r="V71" s="853">
        <v>25068</v>
      </c>
      <c r="W71" s="853"/>
      <c r="X71" s="853"/>
      <c r="Y71" s="853"/>
      <c r="Z71" s="853"/>
      <c r="AA71" s="853">
        <v>1325</v>
      </c>
      <c r="AB71" s="853"/>
      <c r="AC71" s="853"/>
      <c r="AD71" s="853"/>
      <c r="AE71" s="853"/>
      <c r="AF71" s="853">
        <v>1325</v>
      </c>
      <c r="AG71" s="853"/>
      <c r="AH71" s="853"/>
      <c r="AI71" s="853"/>
      <c r="AJ71" s="853"/>
      <c r="AK71" s="853">
        <v>22</v>
      </c>
      <c r="AL71" s="853"/>
      <c r="AM71" s="853"/>
      <c r="AN71" s="853"/>
      <c r="AO71" s="853"/>
      <c r="AP71" s="853" t="s">
        <v>579</v>
      </c>
      <c r="AQ71" s="853"/>
      <c r="AR71" s="853"/>
      <c r="AS71" s="853"/>
      <c r="AT71" s="853"/>
      <c r="AU71" s="853" t="s">
        <v>579</v>
      </c>
      <c r="AV71" s="853"/>
      <c r="AW71" s="853"/>
      <c r="AX71" s="853"/>
      <c r="AY71" s="853"/>
      <c r="AZ71" s="899" t="s">
        <v>580</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566</v>
      </c>
      <c r="C72" s="896"/>
      <c r="D72" s="896"/>
      <c r="E72" s="896"/>
      <c r="F72" s="896"/>
      <c r="G72" s="896"/>
      <c r="H72" s="896"/>
      <c r="I72" s="896"/>
      <c r="J72" s="896"/>
      <c r="K72" s="896"/>
      <c r="L72" s="896"/>
      <c r="M72" s="896"/>
      <c r="N72" s="896"/>
      <c r="O72" s="896"/>
      <c r="P72" s="897"/>
      <c r="Q72" s="898">
        <v>382</v>
      </c>
      <c r="R72" s="853"/>
      <c r="S72" s="853"/>
      <c r="T72" s="853"/>
      <c r="U72" s="853"/>
      <c r="V72" s="853">
        <v>136</v>
      </c>
      <c r="W72" s="853"/>
      <c r="X72" s="853"/>
      <c r="Y72" s="853"/>
      <c r="Z72" s="853"/>
      <c r="AA72" s="853">
        <v>246</v>
      </c>
      <c r="AB72" s="853"/>
      <c r="AC72" s="853"/>
      <c r="AD72" s="853"/>
      <c r="AE72" s="853"/>
      <c r="AF72" s="853">
        <v>246</v>
      </c>
      <c r="AG72" s="853"/>
      <c r="AH72" s="853"/>
      <c r="AI72" s="853"/>
      <c r="AJ72" s="853"/>
      <c r="AK72" s="853" t="s">
        <v>579</v>
      </c>
      <c r="AL72" s="853"/>
      <c r="AM72" s="853"/>
      <c r="AN72" s="853"/>
      <c r="AO72" s="853"/>
      <c r="AP72" s="853" t="s">
        <v>579</v>
      </c>
      <c r="AQ72" s="853"/>
      <c r="AR72" s="853"/>
      <c r="AS72" s="853"/>
      <c r="AT72" s="853"/>
      <c r="AU72" s="853" t="s">
        <v>579</v>
      </c>
      <c r="AV72" s="853"/>
      <c r="AW72" s="853"/>
      <c r="AX72" s="853"/>
      <c r="AY72" s="853"/>
      <c r="AZ72" s="899" t="s">
        <v>581</v>
      </c>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567</v>
      </c>
      <c r="C73" s="896"/>
      <c r="D73" s="896"/>
      <c r="E73" s="896"/>
      <c r="F73" s="896"/>
      <c r="G73" s="896"/>
      <c r="H73" s="896"/>
      <c r="I73" s="896"/>
      <c r="J73" s="896"/>
      <c r="K73" s="896"/>
      <c r="L73" s="896"/>
      <c r="M73" s="896"/>
      <c r="N73" s="896"/>
      <c r="O73" s="896"/>
      <c r="P73" s="897"/>
      <c r="Q73" s="898">
        <v>261</v>
      </c>
      <c r="R73" s="853"/>
      <c r="S73" s="853"/>
      <c r="T73" s="853"/>
      <c r="U73" s="853"/>
      <c r="V73" s="853">
        <v>224</v>
      </c>
      <c r="W73" s="853"/>
      <c r="X73" s="853"/>
      <c r="Y73" s="853"/>
      <c r="Z73" s="853"/>
      <c r="AA73" s="853">
        <v>37</v>
      </c>
      <c r="AB73" s="853"/>
      <c r="AC73" s="853"/>
      <c r="AD73" s="853"/>
      <c r="AE73" s="853"/>
      <c r="AF73" s="853">
        <v>37</v>
      </c>
      <c r="AG73" s="853"/>
      <c r="AH73" s="853"/>
      <c r="AI73" s="853"/>
      <c r="AJ73" s="853"/>
      <c r="AK73" s="853" t="s">
        <v>579</v>
      </c>
      <c r="AL73" s="853"/>
      <c r="AM73" s="853"/>
      <c r="AN73" s="853"/>
      <c r="AO73" s="853"/>
      <c r="AP73" s="853" t="s">
        <v>579</v>
      </c>
      <c r="AQ73" s="853"/>
      <c r="AR73" s="853"/>
      <c r="AS73" s="853"/>
      <c r="AT73" s="853"/>
      <c r="AU73" s="853" t="s">
        <v>579</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568</v>
      </c>
      <c r="C74" s="896"/>
      <c r="D74" s="896"/>
      <c r="E74" s="896"/>
      <c r="F74" s="896"/>
      <c r="G74" s="896"/>
      <c r="H74" s="896"/>
      <c r="I74" s="896"/>
      <c r="J74" s="896"/>
      <c r="K74" s="896"/>
      <c r="L74" s="896"/>
      <c r="M74" s="896"/>
      <c r="N74" s="896"/>
      <c r="O74" s="896"/>
      <c r="P74" s="897"/>
      <c r="Q74" s="898">
        <v>423</v>
      </c>
      <c r="R74" s="853"/>
      <c r="S74" s="853"/>
      <c r="T74" s="853"/>
      <c r="U74" s="853"/>
      <c r="V74" s="853">
        <v>410</v>
      </c>
      <c r="W74" s="853"/>
      <c r="X74" s="853"/>
      <c r="Y74" s="853"/>
      <c r="Z74" s="853"/>
      <c r="AA74" s="853">
        <v>12</v>
      </c>
      <c r="AB74" s="853"/>
      <c r="AC74" s="853"/>
      <c r="AD74" s="853"/>
      <c r="AE74" s="853"/>
      <c r="AF74" s="853">
        <v>12</v>
      </c>
      <c r="AG74" s="853"/>
      <c r="AH74" s="853"/>
      <c r="AI74" s="853"/>
      <c r="AJ74" s="853"/>
      <c r="AK74" s="853">
        <v>49</v>
      </c>
      <c r="AL74" s="853"/>
      <c r="AM74" s="853"/>
      <c r="AN74" s="853"/>
      <c r="AO74" s="853"/>
      <c r="AP74" s="853" t="s">
        <v>579</v>
      </c>
      <c r="AQ74" s="853"/>
      <c r="AR74" s="853"/>
      <c r="AS74" s="853"/>
      <c r="AT74" s="853"/>
      <c r="AU74" s="853" t="s">
        <v>579</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569</v>
      </c>
      <c r="C75" s="896"/>
      <c r="D75" s="896"/>
      <c r="E75" s="896"/>
      <c r="F75" s="896"/>
      <c r="G75" s="896"/>
      <c r="H75" s="896"/>
      <c r="I75" s="896"/>
      <c r="J75" s="896"/>
      <c r="K75" s="896"/>
      <c r="L75" s="896"/>
      <c r="M75" s="896"/>
      <c r="N75" s="896"/>
      <c r="O75" s="896"/>
      <c r="P75" s="897"/>
      <c r="Q75" s="901">
        <v>1644</v>
      </c>
      <c r="R75" s="902"/>
      <c r="S75" s="902"/>
      <c r="T75" s="902"/>
      <c r="U75" s="852"/>
      <c r="V75" s="903">
        <v>1624</v>
      </c>
      <c r="W75" s="902"/>
      <c r="X75" s="902"/>
      <c r="Y75" s="902"/>
      <c r="Z75" s="852"/>
      <c r="AA75" s="903">
        <v>20</v>
      </c>
      <c r="AB75" s="902"/>
      <c r="AC75" s="902"/>
      <c r="AD75" s="902"/>
      <c r="AE75" s="852"/>
      <c r="AF75" s="903">
        <v>20</v>
      </c>
      <c r="AG75" s="902"/>
      <c r="AH75" s="902"/>
      <c r="AI75" s="902"/>
      <c r="AJ75" s="852"/>
      <c r="AK75" s="853" t="s">
        <v>579</v>
      </c>
      <c r="AL75" s="853"/>
      <c r="AM75" s="853"/>
      <c r="AN75" s="853"/>
      <c r="AO75" s="853"/>
      <c r="AP75" s="853" t="s">
        <v>579</v>
      </c>
      <c r="AQ75" s="853"/>
      <c r="AR75" s="853"/>
      <c r="AS75" s="853"/>
      <c r="AT75" s="853"/>
      <c r="AU75" s="853" t="s">
        <v>579</v>
      </c>
      <c r="AV75" s="853"/>
      <c r="AW75" s="853"/>
      <c r="AX75" s="853"/>
      <c r="AY75" s="853"/>
      <c r="AZ75" s="899" t="s">
        <v>580</v>
      </c>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569</v>
      </c>
      <c r="C76" s="896"/>
      <c r="D76" s="896"/>
      <c r="E76" s="896"/>
      <c r="F76" s="896"/>
      <c r="G76" s="896"/>
      <c r="H76" s="896"/>
      <c r="I76" s="896"/>
      <c r="J76" s="896"/>
      <c r="K76" s="896"/>
      <c r="L76" s="896"/>
      <c r="M76" s="896"/>
      <c r="N76" s="896"/>
      <c r="O76" s="896"/>
      <c r="P76" s="897"/>
      <c r="Q76" s="901">
        <v>693386</v>
      </c>
      <c r="R76" s="902"/>
      <c r="S76" s="902"/>
      <c r="T76" s="902"/>
      <c r="U76" s="852"/>
      <c r="V76" s="903">
        <v>677426</v>
      </c>
      <c r="W76" s="902"/>
      <c r="X76" s="902"/>
      <c r="Y76" s="902"/>
      <c r="Z76" s="852"/>
      <c r="AA76" s="903">
        <v>15960</v>
      </c>
      <c r="AB76" s="902"/>
      <c r="AC76" s="902"/>
      <c r="AD76" s="902"/>
      <c r="AE76" s="852"/>
      <c r="AF76" s="903">
        <v>15960</v>
      </c>
      <c r="AG76" s="902"/>
      <c r="AH76" s="902"/>
      <c r="AI76" s="902"/>
      <c r="AJ76" s="852"/>
      <c r="AK76" s="903">
        <v>7105</v>
      </c>
      <c r="AL76" s="902"/>
      <c r="AM76" s="902"/>
      <c r="AN76" s="902"/>
      <c r="AO76" s="852"/>
      <c r="AP76" s="853" t="s">
        <v>579</v>
      </c>
      <c r="AQ76" s="853"/>
      <c r="AR76" s="853"/>
      <c r="AS76" s="853"/>
      <c r="AT76" s="853"/>
      <c r="AU76" s="853" t="s">
        <v>579</v>
      </c>
      <c r="AV76" s="853"/>
      <c r="AW76" s="853"/>
      <c r="AX76" s="853"/>
      <c r="AY76" s="853"/>
      <c r="AZ76" s="899" t="s">
        <v>582</v>
      </c>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570</v>
      </c>
      <c r="C77" s="896"/>
      <c r="D77" s="896"/>
      <c r="E77" s="896"/>
      <c r="F77" s="896"/>
      <c r="G77" s="896"/>
      <c r="H77" s="896"/>
      <c r="I77" s="896"/>
      <c r="J77" s="896"/>
      <c r="K77" s="896"/>
      <c r="L77" s="896"/>
      <c r="M77" s="896"/>
      <c r="N77" s="896"/>
      <c r="O77" s="896"/>
      <c r="P77" s="897"/>
      <c r="Q77" s="901">
        <v>6481</v>
      </c>
      <c r="R77" s="902"/>
      <c r="S77" s="902"/>
      <c r="T77" s="902"/>
      <c r="U77" s="852"/>
      <c r="V77" s="903">
        <v>6375</v>
      </c>
      <c r="W77" s="902"/>
      <c r="X77" s="902"/>
      <c r="Y77" s="902"/>
      <c r="Z77" s="852"/>
      <c r="AA77" s="903">
        <v>106</v>
      </c>
      <c r="AB77" s="902"/>
      <c r="AC77" s="902"/>
      <c r="AD77" s="902"/>
      <c r="AE77" s="852"/>
      <c r="AF77" s="903">
        <v>106</v>
      </c>
      <c r="AG77" s="902"/>
      <c r="AH77" s="902"/>
      <c r="AI77" s="902"/>
      <c r="AJ77" s="852"/>
      <c r="AK77" s="853" t="s">
        <v>579</v>
      </c>
      <c r="AL77" s="853"/>
      <c r="AM77" s="853"/>
      <c r="AN77" s="853"/>
      <c r="AO77" s="853"/>
      <c r="AP77" s="903">
        <v>1207</v>
      </c>
      <c r="AQ77" s="902"/>
      <c r="AR77" s="902"/>
      <c r="AS77" s="902"/>
      <c r="AT77" s="852"/>
      <c r="AU77" s="903">
        <v>386</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17869</v>
      </c>
      <c r="AG88" s="864"/>
      <c r="AH88" s="864"/>
      <c r="AI88" s="864"/>
      <c r="AJ88" s="864"/>
      <c r="AK88" s="861"/>
      <c r="AL88" s="861"/>
      <c r="AM88" s="861"/>
      <c r="AN88" s="861"/>
      <c r="AO88" s="861"/>
      <c r="AP88" s="864">
        <v>2067</v>
      </c>
      <c r="AQ88" s="864"/>
      <c r="AR88" s="864"/>
      <c r="AS88" s="864"/>
      <c r="AT88" s="864"/>
      <c r="AU88" s="864">
        <v>1094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297</v>
      </c>
      <c r="AG109" s="917"/>
      <c r="AH109" s="917"/>
      <c r="AI109" s="917"/>
      <c r="AJ109" s="918"/>
      <c r="AK109" s="916" t="s">
        <v>296</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297</v>
      </c>
      <c r="BW109" s="917"/>
      <c r="BX109" s="917"/>
      <c r="BY109" s="917"/>
      <c r="BZ109" s="918"/>
      <c r="CA109" s="916" t="s">
        <v>296</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297</v>
      </c>
      <c r="DM109" s="917"/>
      <c r="DN109" s="917"/>
      <c r="DO109" s="917"/>
      <c r="DP109" s="918"/>
      <c r="DQ109" s="916" t="s">
        <v>296</v>
      </c>
      <c r="DR109" s="917"/>
      <c r="DS109" s="917"/>
      <c r="DT109" s="917"/>
      <c r="DU109" s="918"/>
      <c r="DV109" s="916" t="s">
        <v>422</v>
      </c>
      <c r="DW109" s="917"/>
      <c r="DX109" s="917"/>
      <c r="DY109" s="917"/>
      <c r="DZ109" s="919"/>
    </row>
    <row r="110" spans="1:131" s="226" customFormat="1" ht="26.25" customHeight="1" x14ac:dyDescent="0.15">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4678393</v>
      </c>
      <c r="AB110" s="924"/>
      <c r="AC110" s="924"/>
      <c r="AD110" s="924"/>
      <c r="AE110" s="925"/>
      <c r="AF110" s="926">
        <v>4604858</v>
      </c>
      <c r="AG110" s="924"/>
      <c r="AH110" s="924"/>
      <c r="AI110" s="924"/>
      <c r="AJ110" s="925"/>
      <c r="AK110" s="926">
        <v>4591245</v>
      </c>
      <c r="AL110" s="924"/>
      <c r="AM110" s="924"/>
      <c r="AN110" s="924"/>
      <c r="AO110" s="925"/>
      <c r="AP110" s="927">
        <v>17.100000000000001</v>
      </c>
      <c r="AQ110" s="928"/>
      <c r="AR110" s="928"/>
      <c r="AS110" s="928"/>
      <c r="AT110" s="929"/>
      <c r="AU110" s="930" t="s">
        <v>64</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48136085</v>
      </c>
      <c r="BR110" s="959"/>
      <c r="BS110" s="959"/>
      <c r="BT110" s="959"/>
      <c r="BU110" s="959"/>
      <c r="BV110" s="959">
        <v>47005789</v>
      </c>
      <c r="BW110" s="959"/>
      <c r="BX110" s="959"/>
      <c r="BY110" s="959"/>
      <c r="BZ110" s="959"/>
      <c r="CA110" s="959">
        <v>45928129</v>
      </c>
      <c r="CB110" s="959"/>
      <c r="CC110" s="959"/>
      <c r="CD110" s="959"/>
      <c r="CE110" s="959"/>
      <c r="CF110" s="973">
        <v>171.4</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428</v>
      </c>
      <c r="DH110" s="959"/>
      <c r="DI110" s="959"/>
      <c r="DJ110" s="959"/>
      <c r="DK110" s="959"/>
      <c r="DL110" s="959" t="s">
        <v>428</v>
      </c>
      <c r="DM110" s="959"/>
      <c r="DN110" s="959"/>
      <c r="DO110" s="959"/>
      <c r="DP110" s="959"/>
      <c r="DQ110" s="959" t="s">
        <v>428</v>
      </c>
      <c r="DR110" s="959"/>
      <c r="DS110" s="959"/>
      <c r="DT110" s="959"/>
      <c r="DU110" s="959"/>
      <c r="DV110" s="960" t="s">
        <v>428</v>
      </c>
      <c r="DW110" s="960"/>
      <c r="DX110" s="960"/>
      <c r="DY110" s="960"/>
      <c r="DZ110" s="961"/>
    </row>
    <row r="111" spans="1:131" s="226" customFormat="1" ht="26.25" customHeight="1" x14ac:dyDescent="0.15">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430</v>
      </c>
      <c r="AB111" s="966"/>
      <c r="AC111" s="966"/>
      <c r="AD111" s="966"/>
      <c r="AE111" s="967"/>
      <c r="AF111" s="968" t="s">
        <v>430</v>
      </c>
      <c r="AG111" s="966"/>
      <c r="AH111" s="966"/>
      <c r="AI111" s="966"/>
      <c r="AJ111" s="967"/>
      <c r="AK111" s="968" t="s">
        <v>430</v>
      </c>
      <c r="AL111" s="966"/>
      <c r="AM111" s="966"/>
      <c r="AN111" s="966"/>
      <c r="AO111" s="967"/>
      <c r="AP111" s="969" t="s">
        <v>430</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69673</v>
      </c>
      <c r="BR111" s="952"/>
      <c r="BS111" s="952"/>
      <c r="BT111" s="952"/>
      <c r="BU111" s="952"/>
      <c r="BV111" s="952">
        <v>53343</v>
      </c>
      <c r="BW111" s="952"/>
      <c r="BX111" s="952"/>
      <c r="BY111" s="952"/>
      <c r="BZ111" s="952"/>
      <c r="CA111" s="952">
        <v>36309</v>
      </c>
      <c r="CB111" s="952"/>
      <c r="CC111" s="952"/>
      <c r="CD111" s="952"/>
      <c r="CE111" s="952"/>
      <c r="CF111" s="946">
        <v>0.1</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v>69673</v>
      </c>
      <c r="DH111" s="952"/>
      <c r="DI111" s="952"/>
      <c r="DJ111" s="952"/>
      <c r="DK111" s="952"/>
      <c r="DL111" s="952">
        <v>53343</v>
      </c>
      <c r="DM111" s="952"/>
      <c r="DN111" s="952"/>
      <c r="DO111" s="952"/>
      <c r="DP111" s="952"/>
      <c r="DQ111" s="952">
        <v>36309</v>
      </c>
      <c r="DR111" s="952"/>
      <c r="DS111" s="952"/>
      <c r="DT111" s="952"/>
      <c r="DU111" s="952"/>
      <c r="DV111" s="953">
        <v>0.1</v>
      </c>
      <c r="DW111" s="953"/>
      <c r="DX111" s="953"/>
      <c r="DY111" s="953"/>
      <c r="DZ111" s="954"/>
    </row>
    <row r="112" spans="1:131" s="226" customFormat="1" ht="26.25" customHeight="1" x14ac:dyDescent="0.15">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120</v>
      </c>
      <c r="AB112" s="991"/>
      <c r="AC112" s="991"/>
      <c r="AD112" s="991"/>
      <c r="AE112" s="992"/>
      <c r="AF112" s="993" t="s">
        <v>120</v>
      </c>
      <c r="AG112" s="991"/>
      <c r="AH112" s="991"/>
      <c r="AI112" s="991"/>
      <c r="AJ112" s="992"/>
      <c r="AK112" s="993" t="s">
        <v>430</v>
      </c>
      <c r="AL112" s="991"/>
      <c r="AM112" s="991"/>
      <c r="AN112" s="991"/>
      <c r="AO112" s="992"/>
      <c r="AP112" s="994" t="s">
        <v>120</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24359238</v>
      </c>
      <c r="BR112" s="952"/>
      <c r="BS112" s="952"/>
      <c r="BT112" s="952"/>
      <c r="BU112" s="952"/>
      <c r="BV112" s="952">
        <v>23795445</v>
      </c>
      <c r="BW112" s="952"/>
      <c r="BX112" s="952"/>
      <c r="BY112" s="952"/>
      <c r="BZ112" s="952"/>
      <c r="CA112" s="952">
        <v>18077612</v>
      </c>
      <c r="CB112" s="952"/>
      <c r="CC112" s="952"/>
      <c r="CD112" s="952"/>
      <c r="CE112" s="952"/>
      <c r="CF112" s="946">
        <v>67.5</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430</v>
      </c>
      <c r="DM112" s="952"/>
      <c r="DN112" s="952"/>
      <c r="DO112" s="952"/>
      <c r="DP112" s="952"/>
      <c r="DQ112" s="952" t="s">
        <v>430</v>
      </c>
      <c r="DR112" s="952"/>
      <c r="DS112" s="952"/>
      <c r="DT112" s="952"/>
      <c r="DU112" s="952"/>
      <c r="DV112" s="953" t="s">
        <v>430</v>
      </c>
      <c r="DW112" s="953"/>
      <c r="DX112" s="953"/>
      <c r="DY112" s="953"/>
      <c r="DZ112" s="954"/>
    </row>
    <row r="113" spans="1:130" s="226" customFormat="1" ht="26.25" customHeight="1" x14ac:dyDescent="0.15">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1252100</v>
      </c>
      <c r="AB113" s="966"/>
      <c r="AC113" s="966"/>
      <c r="AD113" s="966"/>
      <c r="AE113" s="967"/>
      <c r="AF113" s="968">
        <v>1194413</v>
      </c>
      <c r="AG113" s="966"/>
      <c r="AH113" s="966"/>
      <c r="AI113" s="966"/>
      <c r="AJ113" s="967"/>
      <c r="AK113" s="968">
        <v>1157138</v>
      </c>
      <c r="AL113" s="966"/>
      <c r="AM113" s="966"/>
      <c r="AN113" s="966"/>
      <c r="AO113" s="967"/>
      <c r="AP113" s="969">
        <v>4.3</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1250392</v>
      </c>
      <c r="BR113" s="952"/>
      <c r="BS113" s="952"/>
      <c r="BT113" s="952"/>
      <c r="BU113" s="952"/>
      <c r="BV113" s="952">
        <v>1147107</v>
      </c>
      <c r="BW113" s="952"/>
      <c r="BX113" s="952"/>
      <c r="BY113" s="952"/>
      <c r="BZ113" s="952"/>
      <c r="CA113" s="952">
        <v>1093593</v>
      </c>
      <c r="CB113" s="952"/>
      <c r="CC113" s="952"/>
      <c r="CD113" s="952"/>
      <c r="CE113" s="952"/>
      <c r="CF113" s="946">
        <v>4.0999999999999996</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430</v>
      </c>
      <c r="DH113" s="991"/>
      <c r="DI113" s="991"/>
      <c r="DJ113" s="991"/>
      <c r="DK113" s="992"/>
      <c r="DL113" s="993" t="s">
        <v>120</v>
      </c>
      <c r="DM113" s="991"/>
      <c r="DN113" s="991"/>
      <c r="DO113" s="991"/>
      <c r="DP113" s="992"/>
      <c r="DQ113" s="993" t="s">
        <v>120</v>
      </c>
      <c r="DR113" s="991"/>
      <c r="DS113" s="991"/>
      <c r="DT113" s="991"/>
      <c r="DU113" s="992"/>
      <c r="DV113" s="994" t="s">
        <v>120</v>
      </c>
      <c r="DW113" s="995"/>
      <c r="DX113" s="995"/>
      <c r="DY113" s="995"/>
      <c r="DZ113" s="996"/>
    </row>
    <row r="114" spans="1:130" s="226" customFormat="1" ht="26.25" customHeight="1" x14ac:dyDescent="0.15">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168330</v>
      </c>
      <c r="AB114" s="991"/>
      <c r="AC114" s="991"/>
      <c r="AD114" s="991"/>
      <c r="AE114" s="992"/>
      <c r="AF114" s="993">
        <v>231461</v>
      </c>
      <c r="AG114" s="991"/>
      <c r="AH114" s="991"/>
      <c r="AI114" s="991"/>
      <c r="AJ114" s="992"/>
      <c r="AK114" s="993">
        <v>233699</v>
      </c>
      <c r="AL114" s="991"/>
      <c r="AM114" s="991"/>
      <c r="AN114" s="991"/>
      <c r="AO114" s="992"/>
      <c r="AP114" s="994">
        <v>0.9</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4232393</v>
      </c>
      <c r="BR114" s="952"/>
      <c r="BS114" s="952"/>
      <c r="BT114" s="952"/>
      <c r="BU114" s="952"/>
      <c r="BV114" s="952">
        <v>4275638</v>
      </c>
      <c r="BW114" s="952"/>
      <c r="BX114" s="952"/>
      <c r="BY114" s="952"/>
      <c r="BZ114" s="952"/>
      <c r="CA114" s="952">
        <v>4069430</v>
      </c>
      <c r="CB114" s="952"/>
      <c r="CC114" s="952"/>
      <c r="CD114" s="952"/>
      <c r="CE114" s="952"/>
      <c r="CF114" s="946">
        <v>15.2</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120</v>
      </c>
      <c r="DH114" s="991"/>
      <c r="DI114" s="991"/>
      <c r="DJ114" s="991"/>
      <c r="DK114" s="992"/>
      <c r="DL114" s="993" t="s">
        <v>120</v>
      </c>
      <c r="DM114" s="991"/>
      <c r="DN114" s="991"/>
      <c r="DO114" s="991"/>
      <c r="DP114" s="992"/>
      <c r="DQ114" s="993" t="s">
        <v>120</v>
      </c>
      <c r="DR114" s="991"/>
      <c r="DS114" s="991"/>
      <c r="DT114" s="991"/>
      <c r="DU114" s="992"/>
      <c r="DV114" s="994" t="s">
        <v>120</v>
      </c>
      <c r="DW114" s="995"/>
      <c r="DX114" s="995"/>
      <c r="DY114" s="995"/>
      <c r="DZ114" s="996"/>
    </row>
    <row r="115" spans="1:130" s="226" customFormat="1" ht="26.25" customHeight="1" x14ac:dyDescent="0.15">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19511</v>
      </c>
      <c r="AB115" s="966"/>
      <c r="AC115" s="966"/>
      <c r="AD115" s="966"/>
      <c r="AE115" s="967"/>
      <c r="AF115" s="968">
        <v>19526</v>
      </c>
      <c r="AG115" s="966"/>
      <c r="AH115" s="966"/>
      <c r="AI115" s="966"/>
      <c r="AJ115" s="967"/>
      <c r="AK115" s="968">
        <v>19543</v>
      </c>
      <c r="AL115" s="966"/>
      <c r="AM115" s="966"/>
      <c r="AN115" s="966"/>
      <c r="AO115" s="967"/>
      <c r="AP115" s="969">
        <v>0.1</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v>1076</v>
      </c>
      <c r="BR115" s="952"/>
      <c r="BS115" s="952"/>
      <c r="BT115" s="952"/>
      <c r="BU115" s="952"/>
      <c r="BV115" s="952" t="s">
        <v>120</v>
      </c>
      <c r="BW115" s="952"/>
      <c r="BX115" s="952"/>
      <c r="BY115" s="952"/>
      <c r="BZ115" s="952"/>
      <c r="CA115" s="952" t="s">
        <v>120</v>
      </c>
      <c r="CB115" s="952"/>
      <c r="CC115" s="952"/>
      <c r="CD115" s="952"/>
      <c r="CE115" s="952"/>
      <c r="CF115" s="946" t="s">
        <v>120</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430</v>
      </c>
      <c r="DH115" s="991"/>
      <c r="DI115" s="991"/>
      <c r="DJ115" s="991"/>
      <c r="DK115" s="992"/>
      <c r="DL115" s="993" t="s">
        <v>430</v>
      </c>
      <c r="DM115" s="991"/>
      <c r="DN115" s="991"/>
      <c r="DO115" s="991"/>
      <c r="DP115" s="992"/>
      <c r="DQ115" s="993" t="s">
        <v>430</v>
      </c>
      <c r="DR115" s="991"/>
      <c r="DS115" s="991"/>
      <c r="DT115" s="991"/>
      <c r="DU115" s="992"/>
      <c r="DV115" s="994" t="s">
        <v>120</v>
      </c>
      <c r="DW115" s="995"/>
      <c r="DX115" s="995"/>
      <c r="DY115" s="995"/>
      <c r="DZ115" s="996"/>
    </row>
    <row r="116" spans="1:130" s="226" customFormat="1" ht="26.25" customHeight="1" x14ac:dyDescent="0.15">
      <c r="A116" s="988"/>
      <c r="B116" s="989"/>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120</v>
      </c>
      <c r="AB116" s="991"/>
      <c r="AC116" s="991"/>
      <c r="AD116" s="991"/>
      <c r="AE116" s="992"/>
      <c r="AF116" s="993" t="s">
        <v>120</v>
      </c>
      <c r="AG116" s="991"/>
      <c r="AH116" s="991"/>
      <c r="AI116" s="991"/>
      <c r="AJ116" s="992"/>
      <c r="AK116" s="993" t="s">
        <v>120</v>
      </c>
      <c r="AL116" s="991"/>
      <c r="AM116" s="991"/>
      <c r="AN116" s="991"/>
      <c r="AO116" s="992"/>
      <c r="AP116" s="994" t="s">
        <v>430</v>
      </c>
      <c r="AQ116" s="995"/>
      <c r="AR116" s="995"/>
      <c r="AS116" s="995"/>
      <c r="AT116" s="996"/>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430</v>
      </c>
      <c r="BR116" s="952"/>
      <c r="BS116" s="952"/>
      <c r="BT116" s="952"/>
      <c r="BU116" s="952"/>
      <c r="BV116" s="952" t="s">
        <v>120</v>
      </c>
      <c r="BW116" s="952"/>
      <c r="BX116" s="952"/>
      <c r="BY116" s="952"/>
      <c r="BZ116" s="952"/>
      <c r="CA116" s="952" t="s">
        <v>120</v>
      </c>
      <c r="CB116" s="952"/>
      <c r="CC116" s="952"/>
      <c r="CD116" s="952"/>
      <c r="CE116" s="952"/>
      <c r="CF116" s="946" t="s">
        <v>448</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120</v>
      </c>
      <c r="DH116" s="991"/>
      <c r="DI116" s="991"/>
      <c r="DJ116" s="991"/>
      <c r="DK116" s="992"/>
      <c r="DL116" s="993" t="s">
        <v>120</v>
      </c>
      <c r="DM116" s="991"/>
      <c r="DN116" s="991"/>
      <c r="DO116" s="991"/>
      <c r="DP116" s="992"/>
      <c r="DQ116" s="993" t="s">
        <v>120</v>
      </c>
      <c r="DR116" s="991"/>
      <c r="DS116" s="991"/>
      <c r="DT116" s="991"/>
      <c r="DU116" s="992"/>
      <c r="DV116" s="994" t="s">
        <v>120</v>
      </c>
      <c r="DW116" s="995"/>
      <c r="DX116" s="995"/>
      <c r="DY116" s="995"/>
      <c r="DZ116" s="996"/>
    </row>
    <row r="117" spans="1:130" s="226" customFormat="1" ht="26.25" customHeight="1" x14ac:dyDescent="0.15">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6118334</v>
      </c>
      <c r="AB117" s="1009"/>
      <c r="AC117" s="1009"/>
      <c r="AD117" s="1009"/>
      <c r="AE117" s="1010"/>
      <c r="AF117" s="1011">
        <v>6050258</v>
      </c>
      <c r="AG117" s="1009"/>
      <c r="AH117" s="1009"/>
      <c r="AI117" s="1009"/>
      <c r="AJ117" s="1010"/>
      <c r="AK117" s="1011">
        <v>6001625</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120</v>
      </c>
      <c r="BR117" s="952"/>
      <c r="BS117" s="952"/>
      <c r="BT117" s="952"/>
      <c r="BU117" s="952"/>
      <c r="BV117" s="952" t="s">
        <v>120</v>
      </c>
      <c r="BW117" s="952"/>
      <c r="BX117" s="952"/>
      <c r="BY117" s="952"/>
      <c r="BZ117" s="952"/>
      <c r="CA117" s="952" t="s">
        <v>430</v>
      </c>
      <c r="CB117" s="952"/>
      <c r="CC117" s="952"/>
      <c r="CD117" s="952"/>
      <c r="CE117" s="952"/>
      <c r="CF117" s="946" t="s">
        <v>120</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430</v>
      </c>
      <c r="DH117" s="991"/>
      <c r="DI117" s="991"/>
      <c r="DJ117" s="991"/>
      <c r="DK117" s="992"/>
      <c r="DL117" s="993" t="s">
        <v>120</v>
      </c>
      <c r="DM117" s="991"/>
      <c r="DN117" s="991"/>
      <c r="DO117" s="991"/>
      <c r="DP117" s="992"/>
      <c r="DQ117" s="993" t="s">
        <v>120</v>
      </c>
      <c r="DR117" s="991"/>
      <c r="DS117" s="991"/>
      <c r="DT117" s="991"/>
      <c r="DU117" s="992"/>
      <c r="DV117" s="994" t="s">
        <v>120</v>
      </c>
      <c r="DW117" s="995"/>
      <c r="DX117" s="995"/>
      <c r="DY117" s="995"/>
      <c r="DZ117" s="996"/>
    </row>
    <row r="118" spans="1:130" s="226" customFormat="1" ht="26.25" customHeight="1" x14ac:dyDescent="0.15">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297</v>
      </c>
      <c r="AG118" s="917"/>
      <c r="AH118" s="917"/>
      <c r="AI118" s="917"/>
      <c r="AJ118" s="918"/>
      <c r="AK118" s="916" t="s">
        <v>296</v>
      </c>
      <c r="AL118" s="917"/>
      <c r="AM118" s="917"/>
      <c r="AN118" s="917"/>
      <c r="AO118" s="918"/>
      <c r="AP118" s="1003" t="s">
        <v>422</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120</v>
      </c>
      <c r="BR118" s="1030"/>
      <c r="BS118" s="1030"/>
      <c r="BT118" s="1030"/>
      <c r="BU118" s="1030"/>
      <c r="BV118" s="1030" t="s">
        <v>120</v>
      </c>
      <c r="BW118" s="1030"/>
      <c r="BX118" s="1030"/>
      <c r="BY118" s="1030"/>
      <c r="BZ118" s="1030"/>
      <c r="CA118" s="1030" t="s">
        <v>120</v>
      </c>
      <c r="CB118" s="1030"/>
      <c r="CC118" s="1030"/>
      <c r="CD118" s="1030"/>
      <c r="CE118" s="1030"/>
      <c r="CF118" s="946" t="s">
        <v>120</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120</v>
      </c>
      <c r="DH118" s="991"/>
      <c r="DI118" s="991"/>
      <c r="DJ118" s="991"/>
      <c r="DK118" s="992"/>
      <c r="DL118" s="993" t="s">
        <v>120</v>
      </c>
      <c r="DM118" s="991"/>
      <c r="DN118" s="991"/>
      <c r="DO118" s="991"/>
      <c r="DP118" s="992"/>
      <c r="DQ118" s="993" t="s">
        <v>120</v>
      </c>
      <c r="DR118" s="991"/>
      <c r="DS118" s="991"/>
      <c r="DT118" s="991"/>
      <c r="DU118" s="992"/>
      <c r="DV118" s="994" t="s">
        <v>120</v>
      </c>
      <c r="DW118" s="995"/>
      <c r="DX118" s="995"/>
      <c r="DY118" s="995"/>
      <c r="DZ118" s="996"/>
    </row>
    <row r="119" spans="1:130" s="226" customFormat="1" ht="26.25" customHeight="1" x14ac:dyDescent="0.15">
      <c r="A119" s="1090"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120</v>
      </c>
      <c r="AB119" s="924"/>
      <c r="AC119" s="924"/>
      <c r="AD119" s="924"/>
      <c r="AE119" s="925"/>
      <c r="AF119" s="926" t="s">
        <v>120</v>
      </c>
      <c r="AG119" s="924"/>
      <c r="AH119" s="924"/>
      <c r="AI119" s="924"/>
      <c r="AJ119" s="925"/>
      <c r="AK119" s="926" t="s">
        <v>120</v>
      </c>
      <c r="AL119" s="924"/>
      <c r="AM119" s="924"/>
      <c r="AN119" s="924"/>
      <c r="AO119" s="925"/>
      <c r="AP119" s="927" t="s">
        <v>120</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455</v>
      </c>
      <c r="BP119" s="1038"/>
      <c r="BQ119" s="1029">
        <v>78048857</v>
      </c>
      <c r="BR119" s="1030"/>
      <c r="BS119" s="1030"/>
      <c r="BT119" s="1030"/>
      <c r="BU119" s="1030"/>
      <c r="BV119" s="1030">
        <v>76277322</v>
      </c>
      <c r="BW119" s="1030"/>
      <c r="BX119" s="1030"/>
      <c r="BY119" s="1030"/>
      <c r="BZ119" s="1030"/>
      <c r="CA119" s="1030">
        <v>69205073</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120</v>
      </c>
      <c r="DH119" s="1016"/>
      <c r="DI119" s="1016"/>
      <c r="DJ119" s="1016"/>
      <c r="DK119" s="1017"/>
      <c r="DL119" s="1015" t="s">
        <v>120</v>
      </c>
      <c r="DM119" s="1016"/>
      <c r="DN119" s="1016"/>
      <c r="DO119" s="1016"/>
      <c r="DP119" s="1017"/>
      <c r="DQ119" s="1015" t="s">
        <v>120</v>
      </c>
      <c r="DR119" s="1016"/>
      <c r="DS119" s="1016"/>
      <c r="DT119" s="1016"/>
      <c r="DU119" s="1017"/>
      <c r="DV119" s="1018" t="s">
        <v>120</v>
      </c>
      <c r="DW119" s="1019"/>
      <c r="DX119" s="1019"/>
      <c r="DY119" s="1019"/>
      <c r="DZ119" s="1020"/>
    </row>
    <row r="120" spans="1:130" s="226" customFormat="1" ht="26.25" customHeight="1" x14ac:dyDescent="0.15">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v>19511</v>
      </c>
      <c r="AB120" s="991"/>
      <c r="AC120" s="991"/>
      <c r="AD120" s="991"/>
      <c r="AE120" s="992"/>
      <c r="AF120" s="993">
        <v>19526</v>
      </c>
      <c r="AG120" s="991"/>
      <c r="AH120" s="991"/>
      <c r="AI120" s="991"/>
      <c r="AJ120" s="992"/>
      <c r="AK120" s="993">
        <v>19543</v>
      </c>
      <c r="AL120" s="991"/>
      <c r="AM120" s="991"/>
      <c r="AN120" s="991"/>
      <c r="AO120" s="992"/>
      <c r="AP120" s="994">
        <v>0.1</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9334783</v>
      </c>
      <c r="BR120" s="959"/>
      <c r="BS120" s="959"/>
      <c r="BT120" s="959"/>
      <c r="BU120" s="959"/>
      <c r="BV120" s="959">
        <v>10419815</v>
      </c>
      <c r="BW120" s="959"/>
      <c r="BX120" s="959"/>
      <c r="BY120" s="959"/>
      <c r="BZ120" s="959"/>
      <c r="CA120" s="959">
        <v>10212148</v>
      </c>
      <c r="CB120" s="959"/>
      <c r="CC120" s="959"/>
      <c r="CD120" s="959"/>
      <c r="CE120" s="959"/>
      <c r="CF120" s="973">
        <v>38.1</v>
      </c>
      <c r="CG120" s="974"/>
      <c r="CH120" s="974"/>
      <c r="CI120" s="974"/>
      <c r="CJ120" s="974"/>
      <c r="CK120" s="1039" t="s">
        <v>459</v>
      </c>
      <c r="CL120" s="1040"/>
      <c r="CM120" s="1040"/>
      <c r="CN120" s="1040"/>
      <c r="CO120" s="1041"/>
      <c r="CP120" s="1047" t="s">
        <v>396</v>
      </c>
      <c r="CQ120" s="1048"/>
      <c r="CR120" s="1048"/>
      <c r="CS120" s="1048"/>
      <c r="CT120" s="1048"/>
      <c r="CU120" s="1048"/>
      <c r="CV120" s="1048"/>
      <c r="CW120" s="1048"/>
      <c r="CX120" s="1048"/>
      <c r="CY120" s="1048"/>
      <c r="CZ120" s="1048"/>
      <c r="DA120" s="1048"/>
      <c r="DB120" s="1048"/>
      <c r="DC120" s="1048"/>
      <c r="DD120" s="1048"/>
      <c r="DE120" s="1048"/>
      <c r="DF120" s="1049"/>
      <c r="DG120" s="958" t="s">
        <v>120</v>
      </c>
      <c r="DH120" s="959"/>
      <c r="DI120" s="959"/>
      <c r="DJ120" s="959"/>
      <c r="DK120" s="959"/>
      <c r="DL120" s="959" t="s">
        <v>120</v>
      </c>
      <c r="DM120" s="959"/>
      <c r="DN120" s="959"/>
      <c r="DO120" s="959"/>
      <c r="DP120" s="959"/>
      <c r="DQ120" s="959">
        <v>13525851</v>
      </c>
      <c r="DR120" s="959"/>
      <c r="DS120" s="959"/>
      <c r="DT120" s="959"/>
      <c r="DU120" s="959"/>
      <c r="DV120" s="960">
        <v>50.5</v>
      </c>
      <c r="DW120" s="960"/>
      <c r="DX120" s="960"/>
      <c r="DY120" s="960"/>
      <c r="DZ120" s="961"/>
    </row>
    <row r="121" spans="1:130" s="226" customFormat="1" ht="26.25" customHeight="1" x14ac:dyDescent="0.15">
      <c r="A121" s="1091"/>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120</v>
      </c>
      <c r="AB121" s="991"/>
      <c r="AC121" s="991"/>
      <c r="AD121" s="991"/>
      <c r="AE121" s="992"/>
      <c r="AF121" s="993" t="s">
        <v>120</v>
      </c>
      <c r="AG121" s="991"/>
      <c r="AH121" s="991"/>
      <c r="AI121" s="991"/>
      <c r="AJ121" s="992"/>
      <c r="AK121" s="993" t="s">
        <v>430</v>
      </c>
      <c r="AL121" s="991"/>
      <c r="AM121" s="991"/>
      <c r="AN121" s="991"/>
      <c r="AO121" s="992"/>
      <c r="AP121" s="994" t="s">
        <v>120</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v>9890107</v>
      </c>
      <c r="BR121" s="952"/>
      <c r="BS121" s="952"/>
      <c r="BT121" s="952"/>
      <c r="BU121" s="952"/>
      <c r="BV121" s="952">
        <v>10139380</v>
      </c>
      <c r="BW121" s="952"/>
      <c r="BX121" s="952"/>
      <c r="BY121" s="952"/>
      <c r="BZ121" s="952"/>
      <c r="CA121" s="952">
        <v>7448906</v>
      </c>
      <c r="CB121" s="952"/>
      <c r="CC121" s="952"/>
      <c r="CD121" s="952"/>
      <c r="CE121" s="952"/>
      <c r="CF121" s="946">
        <v>27.8</v>
      </c>
      <c r="CG121" s="947"/>
      <c r="CH121" s="947"/>
      <c r="CI121" s="947"/>
      <c r="CJ121" s="947"/>
      <c r="CK121" s="1042"/>
      <c r="CL121" s="1043"/>
      <c r="CM121" s="1043"/>
      <c r="CN121" s="1043"/>
      <c r="CO121" s="1044"/>
      <c r="CP121" s="1052" t="s">
        <v>462</v>
      </c>
      <c r="CQ121" s="1053"/>
      <c r="CR121" s="1053"/>
      <c r="CS121" s="1053"/>
      <c r="CT121" s="1053"/>
      <c r="CU121" s="1053"/>
      <c r="CV121" s="1053"/>
      <c r="CW121" s="1053"/>
      <c r="CX121" s="1053"/>
      <c r="CY121" s="1053"/>
      <c r="CZ121" s="1053"/>
      <c r="DA121" s="1053"/>
      <c r="DB121" s="1053"/>
      <c r="DC121" s="1053"/>
      <c r="DD121" s="1053"/>
      <c r="DE121" s="1053"/>
      <c r="DF121" s="1054"/>
      <c r="DG121" s="951">
        <v>4808722</v>
      </c>
      <c r="DH121" s="952"/>
      <c r="DI121" s="952"/>
      <c r="DJ121" s="952"/>
      <c r="DK121" s="952"/>
      <c r="DL121" s="952">
        <v>4660302</v>
      </c>
      <c r="DM121" s="952"/>
      <c r="DN121" s="952"/>
      <c r="DO121" s="952"/>
      <c r="DP121" s="952"/>
      <c r="DQ121" s="952">
        <v>4551761</v>
      </c>
      <c r="DR121" s="952"/>
      <c r="DS121" s="952"/>
      <c r="DT121" s="952"/>
      <c r="DU121" s="952"/>
      <c r="DV121" s="953">
        <v>17</v>
      </c>
      <c r="DW121" s="953"/>
      <c r="DX121" s="953"/>
      <c r="DY121" s="953"/>
      <c r="DZ121" s="954"/>
    </row>
    <row r="122" spans="1:130" s="226" customFormat="1" ht="26.25" customHeight="1" x14ac:dyDescent="0.15">
      <c r="A122" s="1091"/>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120</v>
      </c>
      <c r="AB122" s="991"/>
      <c r="AC122" s="991"/>
      <c r="AD122" s="991"/>
      <c r="AE122" s="992"/>
      <c r="AF122" s="993" t="s">
        <v>120</v>
      </c>
      <c r="AG122" s="991"/>
      <c r="AH122" s="991"/>
      <c r="AI122" s="991"/>
      <c r="AJ122" s="992"/>
      <c r="AK122" s="993" t="s">
        <v>430</v>
      </c>
      <c r="AL122" s="991"/>
      <c r="AM122" s="991"/>
      <c r="AN122" s="991"/>
      <c r="AO122" s="992"/>
      <c r="AP122" s="994" t="s">
        <v>120</v>
      </c>
      <c r="AQ122" s="995"/>
      <c r="AR122" s="995"/>
      <c r="AS122" s="995"/>
      <c r="AT122" s="996"/>
      <c r="AU122" s="1024"/>
      <c r="AV122" s="1025"/>
      <c r="AW122" s="1025"/>
      <c r="AX122" s="1025"/>
      <c r="AY122" s="1026"/>
      <c r="AZ122" s="1006" t="s">
        <v>463</v>
      </c>
      <c r="BA122" s="997"/>
      <c r="BB122" s="997"/>
      <c r="BC122" s="997"/>
      <c r="BD122" s="997"/>
      <c r="BE122" s="997"/>
      <c r="BF122" s="997"/>
      <c r="BG122" s="997"/>
      <c r="BH122" s="997"/>
      <c r="BI122" s="997"/>
      <c r="BJ122" s="997"/>
      <c r="BK122" s="997"/>
      <c r="BL122" s="997"/>
      <c r="BM122" s="997"/>
      <c r="BN122" s="997"/>
      <c r="BO122" s="997"/>
      <c r="BP122" s="998"/>
      <c r="BQ122" s="1029">
        <v>45333649</v>
      </c>
      <c r="BR122" s="1030"/>
      <c r="BS122" s="1030"/>
      <c r="BT122" s="1030"/>
      <c r="BU122" s="1030"/>
      <c r="BV122" s="1030">
        <v>44803887</v>
      </c>
      <c r="BW122" s="1030"/>
      <c r="BX122" s="1030"/>
      <c r="BY122" s="1030"/>
      <c r="BZ122" s="1030"/>
      <c r="CA122" s="1030">
        <v>44513532</v>
      </c>
      <c r="CB122" s="1030"/>
      <c r="CC122" s="1030"/>
      <c r="CD122" s="1030"/>
      <c r="CE122" s="1030"/>
      <c r="CF122" s="1050">
        <v>166.1</v>
      </c>
      <c r="CG122" s="1051"/>
      <c r="CH122" s="1051"/>
      <c r="CI122" s="1051"/>
      <c r="CJ122" s="1051"/>
      <c r="CK122" s="1042"/>
      <c r="CL122" s="1043"/>
      <c r="CM122" s="1043"/>
      <c r="CN122" s="1043"/>
      <c r="CO122" s="1044"/>
      <c r="CP122" s="1052" t="s">
        <v>394</v>
      </c>
      <c r="CQ122" s="1053"/>
      <c r="CR122" s="1053"/>
      <c r="CS122" s="1053"/>
      <c r="CT122" s="1053"/>
      <c r="CU122" s="1053"/>
      <c r="CV122" s="1053"/>
      <c r="CW122" s="1053"/>
      <c r="CX122" s="1053"/>
      <c r="CY122" s="1053"/>
      <c r="CZ122" s="1053"/>
      <c r="DA122" s="1053"/>
      <c r="DB122" s="1053"/>
      <c r="DC122" s="1053"/>
      <c r="DD122" s="1053"/>
      <c r="DE122" s="1053"/>
      <c r="DF122" s="1054"/>
      <c r="DG122" s="951" t="s">
        <v>120</v>
      </c>
      <c r="DH122" s="952"/>
      <c r="DI122" s="952"/>
      <c r="DJ122" s="952"/>
      <c r="DK122" s="952"/>
      <c r="DL122" s="952" t="s">
        <v>120</v>
      </c>
      <c r="DM122" s="952"/>
      <c r="DN122" s="952"/>
      <c r="DO122" s="952"/>
      <c r="DP122" s="952"/>
      <c r="DQ122" s="952" t="s">
        <v>430</v>
      </c>
      <c r="DR122" s="952"/>
      <c r="DS122" s="952"/>
      <c r="DT122" s="952"/>
      <c r="DU122" s="952"/>
      <c r="DV122" s="953" t="s">
        <v>120</v>
      </c>
      <c r="DW122" s="953"/>
      <c r="DX122" s="953"/>
      <c r="DY122" s="953"/>
      <c r="DZ122" s="954"/>
    </row>
    <row r="123" spans="1:130" s="226" customFormat="1" ht="26.25" customHeight="1" x14ac:dyDescent="0.15">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120</v>
      </c>
      <c r="AB123" s="991"/>
      <c r="AC123" s="991"/>
      <c r="AD123" s="991"/>
      <c r="AE123" s="992"/>
      <c r="AF123" s="993" t="s">
        <v>120</v>
      </c>
      <c r="AG123" s="991"/>
      <c r="AH123" s="991"/>
      <c r="AI123" s="991"/>
      <c r="AJ123" s="992"/>
      <c r="AK123" s="993" t="s">
        <v>120</v>
      </c>
      <c r="AL123" s="991"/>
      <c r="AM123" s="991"/>
      <c r="AN123" s="991"/>
      <c r="AO123" s="992"/>
      <c r="AP123" s="994" t="s">
        <v>120</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464</v>
      </c>
      <c r="BP123" s="1038"/>
      <c r="BQ123" s="1097">
        <v>64558539</v>
      </c>
      <c r="BR123" s="1098"/>
      <c r="BS123" s="1098"/>
      <c r="BT123" s="1098"/>
      <c r="BU123" s="1098"/>
      <c r="BV123" s="1098">
        <v>65363082</v>
      </c>
      <c r="BW123" s="1098"/>
      <c r="BX123" s="1098"/>
      <c r="BY123" s="1098"/>
      <c r="BZ123" s="1098"/>
      <c r="CA123" s="1098">
        <v>62174586</v>
      </c>
      <c r="CB123" s="1098"/>
      <c r="CC123" s="1098"/>
      <c r="CD123" s="1098"/>
      <c r="CE123" s="1098"/>
      <c r="CF123" s="1031"/>
      <c r="CG123" s="1032"/>
      <c r="CH123" s="1032"/>
      <c r="CI123" s="1032"/>
      <c r="CJ123" s="1033"/>
      <c r="CK123" s="1042"/>
      <c r="CL123" s="1043"/>
      <c r="CM123" s="1043"/>
      <c r="CN123" s="1043"/>
      <c r="CO123" s="1044"/>
      <c r="CP123" s="1052" t="s">
        <v>399</v>
      </c>
      <c r="CQ123" s="1053"/>
      <c r="CR123" s="1053"/>
      <c r="CS123" s="1053"/>
      <c r="CT123" s="1053"/>
      <c r="CU123" s="1053"/>
      <c r="CV123" s="1053"/>
      <c r="CW123" s="1053"/>
      <c r="CX123" s="1053"/>
      <c r="CY123" s="1053"/>
      <c r="CZ123" s="1053"/>
      <c r="DA123" s="1053"/>
      <c r="DB123" s="1053"/>
      <c r="DC123" s="1053"/>
      <c r="DD123" s="1053"/>
      <c r="DE123" s="1053"/>
      <c r="DF123" s="1054"/>
      <c r="DG123" s="990" t="s">
        <v>430</v>
      </c>
      <c r="DH123" s="991"/>
      <c r="DI123" s="991"/>
      <c r="DJ123" s="991"/>
      <c r="DK123" s="992"/>
      <c r="DL123" s="993" t="s">
        <v>430</v>
      </c>
      <c r="DM123" s="991"/>
      <c r="DN123" s="991"/>
      <c r="DO123" s="991"/>
      <c r="DP123" s="992"/>
      <c r="DQ123" s="993" t="s">
        <v>430</v>
      </c>
      <c r="DR123" s="991"/>
      <c r="DS123" s="991"/>
      <c r="DT123" s="991"/>
      <c r="DU123" s="992"/>
      <c r="DV123" s="994" t="s">
        <v>430</v>
      </c>
      <c r="DW123" s="995"/>
      <c r="DX123" s="995"/>
      <c r="DY123" s="995"/>
      <c r="DZ123" s="996"/>
    </row>
    <row r="124" spans="1:130" s="226" customFormat="1" ht="26.25" customHeight="1" thickBot="1" x14ac:dyDescent="0.2">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430</v>
      </c>
      <c r="AB124" s="991"/>
      <c r="AC124" s="991"/>
      <c r="AD124" s="991"/>
      <c r="AE124" s="992"/>
      <c r="AF124" s="993" t="s">
        <v>430</v>
      </c>
      <c r="AG124" s="991"/>
      <c r="AH124" s="991"/>
      <c r="AI124" s="991"/>
      <c r="AJ124" s="992"/>
      <c r="AK124" s="993" t="s">
        <v>430</v>
      </c>
      <c r="AL124" s="991"/>
      <c r="AM124" s="991"/>
      <c r="AN124" s="991"/>
      <c r="AO124" s="992"/>
      <c r="AP124" s="994" t="s">
        <v>120</v>
      </c>
      <c r="AQ124" s="995"/>
      <c r="AR124" s="995"/>
      <c r="AS124" s="995"/>
      <c r="AT124" s="996"/>
      <c r="AU124" s="1093" t="s">
        <v>465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49.9</v>
      </c>
      <c r="BR124" s="1060"/>
      <c r="BS124" s="1060"/>
      <c r="BT124" s="1060"/>
      <c r="BU124" s="1060"/>
      <c r="BV124" s="1060">
        <v>40.5</v>
      </c>
      <c r="BW124" s="1060"/>
      <c r="BX124" s="1060"/>
      <c r="BY124" s="1060"/>
      <c r="BZ124" s="1060"/>
      <c r="CA124" s="1060">
        <v>26.2</v>
      </c>
      <c r="CB124" s="1060"/>
      <c r="CC124" s="1060"/>
      <c r="CD124" s="1060"/>
      <c r="CE124" s="1060"/>
      <c r="CF124" s="1061"/>
      <c r="CG124" s="1062"/>
      <c r="CH124" s="1062"/>
      <c r="CI124" s="1062"/>
      <c r="CJ124" s="1063"/>
      <c r="CK124" s="1045"/>
      <c r="CL124" s="1045"/>
      <c r="CM124" s="1045"/>
      <c r="CN124" s="1045"/>
      <c r="CO124" s="1046"/>
      <c r="CP124" s="1052" t="s">
        <v>466</v>
      </c>
      <c r="CQ124" s="1053"/>
      <c r="CR124" s="1053"/>
      <c r="CS124" s="1053"/>
      <c r="CT124" s="1053"/>
      <c r="CU124" s="1053"/>
      <c r="CV124" s="1053"/>
      <c r="CW124" s="1053"/>
      <c r="CX124" s="1053"/>
      <c r="CY124" s="1053"/>
      <c r="CZ124" s="1053"/>
      <c r="DA124" s="1053"/>
      <c r="DB124" s="1053"/>
      <c r="DC124" s="1053"/>
      <c r="DD124" s="1053"/>
      <c r="DE124" s="1053"/>
      <c r="DF124" s="1054"/>
      <c r="DG124" s="1037">
        <v>19550516</v>
      </c>
      <c r="DH124" s="1016"/>
      <c r="DI124" s="1016"/>
      <c r="DJ124" s="1016"/>
      <c r="DK124" s="1017"/>
      <c r="DL124" s="1015">
        <v>19135143</v>
      </c>
      <c r="DM124" s="1016"/>
      <c r="DN124" s="1016"/>
      <c r="DO124" s="1016"/>
      <c r="DP124" s="1017"/>
      <c r="DQ124" s="1015" t="s">
        <v>120</v>
      </c>
      <c r="DR124" s="1016"/>
      <c r="DS124" s="1016"/>
      <c r="DT124" s="1016"/>
      <c r="DU124" s="1017"/>
      <c r="DV124" s="1018" t="s">
        <v>120</v>
      </c>
      <c r="DW124" s="1019"/>
      <c r="DX124" s="1019"/>
      <c r="DY124" s="1019"/>
      <c r="DZ124" s="1020"/>
    </row>
    <row r="125" spans="1:130" s="226" customFormat="1" ht="26.25" customHeight="1" x14ac:dyDescent="0.15">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120</v>
      </c>
      <c r="AB125" s="991"/>
      <c r="AC125" s="991"/>
      <c r="AD125" s="991"/>
      <c r="AE125" s="992"/>
      <c r="AF125" s="993" t="s">
        <v>120</v>
      </c>
      <c r="AG125" s="991"/>
      <c r="AH125" s="991"/>
      <c r="AI125" s="991"/>
      <c r="AJ125" s="992"/>
      <c r="AK125" s="993" t="s">
        <v>430</v>
      </c>
      <c r="AL125" s="991"/>
      <c r="AM125" s="991"/>
      <c r="AN125" s="991"/>
      <c r="AO125" s="992"/>
      <c r="AP125" s="994" t="s">
        <v>120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120</v>
      </c>
      <c r="DH125" s="959"/>
      <c r="DI125" s="959"/>
      <c r="DJ125" s="959"/>
      <c r="DK125" s="959"/>
      <c r="DL125" s="959" t="s">
        <v>430</v>
      </c>
      <c r="DM125" s="959"/>
      <c r="DN125" s="959"/>
      <c r="DO125" s="959"/>
      <c r="DP125" s="959"/>
      <c r="DQ125" s="959" t="s">
        <v>120</v>
      </c>
      <c r="DR125" s="959"/>
      <c r="DS125" s="959"/>
      <c r="DT125" s="959"/>
      <c r="DU125" s="959"/>
      <c r="DV125" s="960" t="s">
        <v>430</v>
      </c>
      <c r="DW125" s="960"/>
      <c r="DX125" s="960"/>
      <c r="DY125" s="960"/>
      <c r="DZ125" s="961"/>
    </row>
    <row r="126" spans="1:130" s="226" customFormat="1" ht="26.25" customHeight="1" thickBot="1" x14ac:dyDescent="0.2">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120</v>
      </c>
      <c r="AB126" s="991"/>
      <c r="AC126" s="991"/>
      <c r="AD126" s="991"/>
      <c r="AE126" s="992"/>
      <c r="AF126" s="993" t="s">
        <v>120</v>
      </c>
      <c r="AG126" s="991"/>
      <c r="AH126" s="991"/>
      <c r="AI126" s="991"/>
      <c r="AJ126" s="992"/>
      <c r="AK126" s="993" t="s">
        <v>430</v>
      </c>
      <c r="AL126" s="991"/>
      <c r="AM126" s="991"/>
      <c r="AN126" s="991"/>
      <c r="AO126" s="992"/>
      <c r="AP126" s="994" t="s">
        <v>430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469</v>
      </c>
      <c r="CQ126" s="982"/>
      <c r="CR126" s="982"/>
      <c r="CS126" s="982"/>
      <c r="CT126" s="982"/>
      <c r="CU126" s="982"/>
      <c r="CV126" s="982"/>
      <c r="CW126" s="982"/>
      <c r="CX126" s="982"/>
      <c r="CY126" s="982"/>
      <c r="CZ126" s="982"/>
      <c r="DA126" s="982"/>
      <c r="DB126" s="982"/>
      <c r="DC126" s="982"/>
      <c r="DD126" s="982"/>
      <c r="DE126" s="982"/>
      <c r="DF126" s="983"/>
      <c r="DG126" s="951" t="s">
        <v>120</v>
      </c>
      <c r="DH126" s="952"/>
      <c r="DI126" s="952"/>
      <c r="DJ126" s="952"/>
      <c r="DK126" s="952"/>
      <c r="DL126" s="952" t="s">
        <v>430</v>
      </c>
      <c r="DM126" s="952"/>
      <c r="DN126" s="952"/>
      <c r="DO126" s="952"/>
      <c r="DP126" s="952"/>
      <c r="DQ126" s="952" t="s">
        <v>120</v>
      </c>
      <c r="DR126" s="952"/>
      <c r="DS126" s="952"/>
      <c r="DT126" s="952"/>
      <c r="DU126" s="952"/>
      <c r="DV126" s="953" t="s">
        <v>120</v>
      </c>
      <c r="DW126" s="953"/>
      <c r="DX126" s="953"/>
      <c r="DY126" s="953"/>
      <c r="DZ126" s="954"/>
    </row>
    <row r="127" spans="1:130" s="226" customFormat="1" ht="26.25" customHeight="1" x14ac:dyDescent="0.15">
      <c r="A127" s="1092"/>
      <c r="B127" s="980"/>
      <c r="C127" s="1034" t="s">
        <v>470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120</v>
      </c>
      <c r="AB127" s="991"/>
      <c r="AC127" s="991"/>
      <c r="AD127" s="991"/>
      <c r="AE127" s="992"/>
      <c r="AF127" s="993" t="s">
        <v>120</v>
      </c>
      <c r="AG127" s="991"/>
      <c r="AH127" s="991"/>
      <c r="AI127" s="991"/>
      <c r="AJ127" s="992"/>
      <c r="AK127" s="993" t="s">
        <v>120</v>
      </c>
      <c r="AL127" s="991"/>
      <c r="AM127" s="991"/>
      <c r="AN127" s="991"/>
      <c r="AO127" s="992"/>
      <c r="AP127" s="994" t="s">
        <v>430</v>
      </c>
      <c r="AQ127" s="995"/>
      <c r="AR127" s="995"/>
      <c r="AS127" s="995"/>
      <c r="AT127" s="996"/>
      <c r="AU127" s="262"/>
      <c r="AV127" s="262"/>
      <c r="AW127" s="262"/>
      <c r="AX127" s="1064" t="s">
        <v>471</v>
      </c>
      <c r="AY127" s="1065"/>
      <c r="AZ127" s="1065"/>
      <c r="BA127" s="1065"/>
      <c r="BB127" s="1065"/>
      <c r="BC127" s="1065"/>
      <c r="BD127" s="1065"/>
      <c r="BE127" s="1066"/>
      <c r="BF127" s="1067" t="s">
        <v>472</v>
      </c>
      <c r="BG127" s="1065"/>
      <c r="BH127" s="1065"/>
      <c r="BI127" s="1065"/>
      <c r="BJ127" s="1065"/>
      <c r="BK127" s="1065"/>
      <c r="BL127" s="1066"/>
      <c r="BM127" s="1067" t="s">
        <v>473</v>
      </c>
      <c r="BN127" s="1065"/>
      <c r="BO127" s="1065"/>
      <c r="BP127" s="1065"/>
      <c r="BQ127" s="1065"/>
      <c r="BR127" s="1065"/>
      <c r="BS127" s="1066"/>
      <c r="BT127" s="1067" t="s">
        <v>474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475</v>
      </c>
      <c r="CQ127" s="982"/>
      <c r="CR127" s="982"/>
      <c r="CS127" s="982"/>
      <c r="CT127" s="982"/>
      <c r="CU127" s="982"/>
      <c r="CV127" s="982"/>
      <c r="CW127" s="982"/>
      <c r="CX127" s="982"/>
      <c r="CY127" s="982"/>
      <c r="CZ127" s="982"/>
      <c r="DA127" s="982"/>
      <c r="DB127" s="982"/>
      <c r="DC127" s="982"/>
      <c r="DD127" s="982"/>
      <c r="DE127" s="982"/>
      <c r="DF127" s="983"/>
      <c r="DG127" s="951" t="s">
        <v>430</v>
      </c>
      <c r="DH127" s="952"/>
      <c r="DI127" s="952"/>
      <c r="DJ127" s="952"/>
      <c r="DK127" s="952"/>
      <c r="DL127" s="952" t="s">
        <v>430</v>
      </c>
      <c r="DM127" s="952"/>
      <c r="DN127" s="952"/>
      <c r="DO127" s="952"/>
      <c r="DP127" s="952"/>
      <c r="DQ127" s="952" t="s">
        <v>448</v>
      </c>
      <c r="DR127" s="952"/>
      <c r="DS127" s="952"/>
      <c r="DT127" s="952"/>
      <c r="DU127" s="952"/>
      <c r="DV127" s="953" t="s">
        <v>430</v>
      </c>
      <c r="DW127" s="953"/>
      <c r="DX127" s="953"/>
      <c r="DY127" s="953"/>
      <c r="DZ127" s="954"/>
    </row>
    <row r="128" spans="1:130" s="226" customFormat="1" ht="26.25" customHeight="1" thickBot="1" x14ac:dyDescent="0.2">
      <c r="A128" s="1075" t="s">
        <v>476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477</v>
      </c>
      <c r="X128" s="1077"/>
      <c r="Y128" s="1077"/>
      <c r="Z128" s="1078"/>
      <c r="AA128" s="1079">
        <v>632306</v>
      </c>
      <c r="AB128" s="1080"/>
      <c r="AC128" s="1080"/>
      <c r="AD128" s="1080"/>
      <c r="AE128" s="1081"/>
      <c r="AF128" s="1082">
        <v>578900</v>
      </c>
      <c r="AG128" s="1080"/>
      <c r="AH128" s="1080"/>
      <c r="AI128" s="1080"/>
      <c r="AJ128" s="1081"/>
      <c r="AK128" s="1082">
        <v>605809</v>
      </c>
      <c r="AL128" s="1080"/>
      <c r="AM128" s="1080"/>
      <c r="AN128" s="1080"/>
      <c r="AO128" s="1081"/>
      <c r="AP128" s="1083"/>
      <c r="AQ128" s="1084"/>
      <c r="AR128" s="1084"/>
      <c r="AS128" s="1084"/>
      <c r="AT128" s="1085"/>
      <c r="AU128" s="262"/>
      <c r="AV128" s="262"/>
      <c r="AW128" s="262"/>
      <c r="AX128" s="920" t="s">
        <v>478</v>
      </c>
      <c r="AY128" s="921"/>
      <c r="AZ128" s="921"/>
      <c r="BA128" s="921"/>
      <c r="BB128" s="921"/>
      <c r="BC128" s="921"/>
      <c r="BD128" s="921"/>
      <c r="BE128" s="922"/>
      <c r="BF128" s="1086" t="s">
        <v>120</v>
      </c>
      <c r="BG128" s="1087"/>
      <c r="BH128" s="1087"/>
      <c r="BI128" s="1087"/>
      <c r="BJ128" s="1087"/>
      <c r="BK128" s="1087"/>
      <c r="BL128" s="1088"/>
      <c r="BM128" s="1086">
        <v>11.78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479</v>
      </c>
      <c r="CQ128" s="1069"/>
      <c r="CR128" s="1069"/>
      <c r="CS128" s="1069"/>
      <c r="CT128" s="1069"/>
      <c r="CU128" s="1069"/>
      <c r="CV128" s="1069"/>
      <c r="CW128" s="1069"/>
      <c r="CX128" s="1069"/>
      <c r="CY128" s="1069"/>
      <c r="CZ128" s="1069"/>
      <c r="DA128" s="1069"/>
      <c r="DB128" s="1069"/>
      <c r="DC128" s="1069"/>
      <c r="DD128" s="1069"/>
      <c r="DE128" s="1069"/>
      <c r="DF128" s="1070"/>
      <c r="DG128" s="1071">
        <v>1076</v>
      </c>
      <c r="DH128" s="1072"/>
      <c r="DI128" s="1072"/>
      <c r="DJ128" s="1072"/>
      <c r="DK128" s="1072"/>
      <c r="DL128" s="1072" t="s">
        <v>120</v>
      </c>
      <c r="DM128" s="1072"/>
      <c r="DN128" s="1072"/>
      <c r="DO128" s="1072"/>
      <c r="DP128" s="1072"/>
      <c r="DQ128" s="1072" t="s">
        <v>430</v>
      </c>
      <c r="DR128" s="1072"/>
      <c r="DS128" s="1072"/>
      <c r="DT128" s="1072"/>
      <c r="DU128" s="1072"/>
      <c r="DV128" s="1073" t="s">
        <v>430</v>
      </c>
      <c r="DW128" s="1073"/>
      <c r="DX128" s="1073"/>
      <c r="DY128" s="1073"/>
      <c r="DZ128" s="1074"/>
    </row>
    <row r="129" spans="1:131" s="226" customFormat="1" ht="26.25" customHeight="1" x14ac:dyDescent="0.15">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480</v>
      </c>
      <c r="X129" s="1106"/>
      <c r="Y129" s="1106"/>
      <c r="Z129" s="1107"/>
      <c r="AA129" s="990">
        <v>30470514</v>
      </c>
      <c r="AB129" s="991"/>
      <c r="AC129" s="991"/>
      <c r="AD129" s="991"/>
      <c r="AE129" s="992"/>
      <c r="AF129" s="993">
        <v>30469708</v>
      </c>
      <c r="AG129" s="991"/>
      <c r="AH129" s="991"/>
      <c r="AI129" s="991"/>
      <c r="AJ129" s="992"/>
      <c r="AK129" s="993">
        <v>30464493</v>
      </c>
      <c r="AL129" s="991"/>
      <c r="AM129" s="991"/>
      <c r="AN129" s="991"/>
      <c r="AO129" s="992"/>
      <c r="AP129" s="1108"/>
      <c r="AQ129" s="1109"/>
      <c r="AR129" s="1109"/>
      <c r="AS129" s="1109"/>
      <c r="AT129" s="1110"/>
      <c r="AU129" s="264"/>
      <c r="AV129" s="264"/>
      <c r="AW129" s="264"/>
      <c r="AX129" s="1099" t="s">
        <v>481</v>
      </c>
      <c r="AY129" s="982"/>
      <c r="AZ129" s="982"/>
      <c r="BA129" s="982"/>
      <c r="BB129" s="982"/>
      <c r="BC129" s="982"/>
      <c r="BD129" s="982"/>
      <c r="BE129" s="983"/>
      <c r="BF129" s="1100" t="s">
        <v>120</v>
      </c>
      <c r="BG129" s="1101"/>
      <c r="BH129" s="1101"/>
      <c r="BI129" s="1101"/>
      <c r="BJ129" s="1101"/>
      <c r="BK129" s="1101"/>
      <c r="BL129" s="1102"/>
      <c r="BM129" s="1100">
        <v>16.78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483</v>
      </c>
      <c r="X130" s="1106"/>
      <c r="Y130" s="1106"/>
      <c r="Z130" s="1107"/>
      <c r="AA130" s="990">
        <v>3438878</v>
      </c>
      <c r="AB130" s="991"/>
      <c r="AC130" s="991"/>
      <c r="AD130" s="991"/>
      <c r="AE130" s="992"/>
      <c r="AF130" s="993">
        <v>3529332</v>
      </c>
      <c r="AG130" s="991"/>
      <c r="AH130" s="991"/>
      <c r="AI130" s="991"/>
      <c r="AJ130" s="992"/>
      <c r="AK130" s="993">
        <v>3666658</v>
      </c>
      <c r="AL130" s="991"/>
      <c r="AM130" s="991"/>
      <c r="AN130" s="991"/>
      <c r="AO130" s="992"/>
      <c r="AP130" s="1108"/>
      <c r="AQ130" s="1109"/>
      <c r="AR130" s="1109"/>
      <c r="AS130" s="1109"/>
      <c r="AT130" s="1110"/>
      <c r="AU130" s="264"/>
      <c r="AV130" s="264"/>
      <c r="AW130" s="264"/>
      <c r="AX130" s="1099" t="s">
        <v>484</v>
      </c>
      <c r="AY130" s="982"/>
      <c r="AZ130" s="982"/>
      <c r="BA130" s="982"/>
      <c r="BB130" s="982"/>
      <c r="BC130" s="982"/>
      <c r="BD130" s="982"/>
      <c r="BE130" s="983"/>
      <c r="BF130" s="1136">
        <v>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485</v>
      </c>
      <c r="X131" s="1144"/>
      <c r="Y131" s="1144"/>
      <c r="Z131" s="1145"/>
      <c r="AA131" s="1037">
        <v>27031636</v>
      </c>
      <c r="AB131" s="1016"/>
      <c r="AC131" s="1016"/>
      <c r="AD131" s="1016"/>
      <c r="AE131" s="1017"/>
      <c r="AF131" s="1015">
        <v>26940376</v>
      </c>
      <c r="AG131" s="1016"/>
      <c r="AH131" s="1016"/>
      <c r="AI131" s="1016"/>
      <c r="AJ131" s="1017"/>
      <c r="AK131" s="1015">
        <v>26797835</v>
      </c>
      <c r="AL131" s="1016"/>
      <c r="AM131" s="1016"/>
      <c r="AN131" s="1016"/>
      <c r="AO131" s="1017"/>
      <c r="AP131" s="1146"/>
      <c r="AQ131" s="1147"/>
      <c r="AR131" s="1147"/>
      <c r="AS131" s="1147"/>
      <c r="AT131" s="1148"/>
      <c r="AU131" s="264"/>
      <c r="AV131" s="264"/>
      <c r="AW131" s="264"/>
      <c r="AX131" s="1118" t="s">
        <v>486</v>
      </c>
      <c r="AY131" s="1069"/>
      <c r="AZ131" s="1069"/>
      <c r="BA131" s="1069"/>
      <c r="BB131" s="1069"/>
      <c r="BC131" s="1069"/>
      <c r="BD131" s="1069"/>
      <c r="BE131" s="1070"/>
      <c r="BF131" s="1119">
        <v>26.2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488</v>
      </c>
      <c r="W132" s="1129"/>
      <c r="X132" s="1129"/>
      <c r="Y132" s="1129"/>
      <c r="Z132" s="1130"/>
      <c r="AA132" s="1131">
        <v>7.5731635329999998</v>
      </c>
      <c r="AB132" s="1132"/>
      <c r="AC132" s="1132"/>
      <c r="AD132" s="1132"/>
      <c r="AE132" s="1133"/>
      <c r="AF132" s="1134">
        <v>7.2086076300000004</v>
      </c>
      <c r="AG132" s="1132"/>
      <c r="AH132" s="1132"/>
      <c r="AI132" s="1132"/>
      <c r="AJ132" s="1133"/>
      <c r="AK132" s="1134">
        <v>6.4526033539999998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489</v>
      </c>
      <c r="W133" s="1112"/>
      <c r="X133" s="1112"/>
      <c r="Y133" s="1112"/>
      <c r="Z133" s="1113"/>
      <c r="AA133" s="1114">
        <v>8.3000000000000007</v>
      </c>
      <c r="AB133" s="1115"/>
      <c r="AC133" s="1115"/>
      <c r="AD133" s="1115"/>
      <c r="AE133" s="1116"/>
      <c r="AF133" s="1114">
        <v>7.8</v>
      </c>
      <c r="AG133" s="1115"/>
      <c r="AH133" s="1115"/>
      <c r="AI133" s="1115"/>
      <c r="AJ133" s="1116"/>
      <c r="AK133" s="1114">
        <v>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roxC+f1qJFVY1Ku9PWhP/i2jqXQcC/0iuFIRRtDyqEsjbfvZM1fJFw84iOJ/TV/tJOD4OwyF8uD2vroHUs4Cg==" saltValue="j9wvKtu2R1EawjTJChYe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L62" sqref="DL6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3TGXfUPh6UlksIMlepMjlWnMfjWMywc5yV1Nu4v5+cBPkBu2X92QTrtlHtoTBKUJ4qqWAdrg76WCZd3ZLJGrw==" saltValue="9CkUHEjC2HU7zKRDw+bZv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CB5" sqref="CB5"/>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HyX/51aH3Of8b2ZMdhtTTxIsx+w24RqB1+Nh6bWSR5OMFw8ejXyH2Ln+NLTOljP5o+ZV8uTedF7lh4HwRit9Q==" saltValue="cPo6Y1g0KxeC6Ho5e8eCvg=="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498</v>
      </c>
      <c r="AL9" s="1155"/>
      <c r="AM9" s="1155"/>
      <c r="AN9" s="1156"/>
      <c r="AO9" s="292">
        <v>7179903</v>
      </c>
      <c r="AP9" s="292">
        <v>46588</v>
      </c>
      <c r="AQ9" s="293">
        <v>56117</v>
      </c>
      <c r="AR9" s="294">
        <v>-17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499</v>
      </c>
      <c r="AL10" s="1155"/>
      <c r="AM10" s="1155"/>
      <c r="AN10" s="1156"/>
      <c r="AO10" s="295">
        <v>352114</v>
      </c>
      <c r="AP10" s="295">
        <v>2285</v>
      </c>
      <c r="AQ10" s="296">
        <v>3759</v>
      </c>
      <c r="AR10" s="297">
        <v>-39.200000000000003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500</v>
      </c>
      <c r="AL11" s="1155"/>
      <c r="AM11" s="1155"/>
      <c r="AN11" s="1156"/>
      <c r="AO11" s="295">
        <v>1985778</v>
      </c>
      <c r="AP11" s="295">
        <v>12885</v>
      </c>
      <c r="AQ11" s="296">
        <v>1477</v>
      </c>
      <c r="AR11" s="297">
        <v>772.4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501</v>
      </c>
      <c r="AL12" s="1155"/>
      <c r="AM12" s="1155"/>
      <c r="AN12" s="1156"/>
      <c r="AO12" s="295">
        <v>74073</v>
      </c>
      <c r="AP12" s="295">
        <v>481</v>
      </c>
      <c r="AQ12" s="296">
        <v>889</v>
      </c>
      <c r="AR12" s="297">
        <v>-45.9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503</v>
      </c>
      <c r="AP13" s="295" t="s">
        <v>503</v>
      </c>
      <c r="AQ13" s="296">
        <v>18</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504</v>
      </c>
      <c r="AL14" s="1155"/>
      <c r="AM14" s="1155"/>
      <c r="AN14" s="1156"/>
      <c r="AO14" s="295">
        <v>407675</v>
      </c>
      <c r="AP14" s="295">
        <v>2645</v>
      </c>
      <c r="AQ14" s="296">
        <v>2517</v>
      </c>
      <c r="AR14" s="297">
        <v>5.0999999999999996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505</v>
      </c>
      <c r="AL15" s="1155"/>
      <c r="AM15" s="1155"/>
      <c r="AN15" s="1156"/>
      <c r="AO15" s="295">
        <v>191520</v>
      </c>
      <c r="AP15" s="295">
        <v>1243</v>
      </c>
      <c r="AQ15" s="296">
        <v>1398</v>
      </c>
      <c r="AR15" s="297">
        <v>-11.1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506</v>
      </c>
      <c r="AL16" s="1158"/>
      <c r="AM16" s="1158"/>
      <c r="AN16" s="1159"/>
      <c r="AO16" s="295">
        <v>-665654</v>
      </c>
      <c r="AP16" s="295">
        <v>-4319</v>
      </c>
      <c r="AQ16" s="296">
        <v>-4107</v>
      </c>
      <c r="AR16" s="297">
        <v>5.2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9525409</v>
      </c>
      <c r="AP17" s="295">
        <v>61807</v>
      </c>
      <c r="AQ17" s="296">
        <v>62068</v>
      </c>
      <c r="AR17" s="297">
        <v>-0.4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511</v>
      </c>
      <c r="AL21" s="1150"/>
      <c r="AM21" s="1150"/>
      <c r="AN21" s="1151"/>
      <c r="AO21" s="307">
        <v>5.2</v>
      </c>
      <c r="AP21" s="308">
        <v>6.06</v>
      </c>
      <c r="AQ21" s="309">
        <v>-0.86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512</v>
      </c>
      <c r="AL22" s="1150"/>
      <c r="AM22" s="1150"/>
      <c r="AN22" s="1151"/>
      <c r="AO22" s="312">
        <v>97</v>
      </c>
      <c r="AP22" s="313">
        <v>100.6</v>
      </c>
      <c r="AQ22" s="314">
        <v>-3.6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517</v>
      </c>
      <c r="AL32" s="1166"/>
      <c r="AM32" s="1166"/>
      <c r="AN32" s="1167"/>
      <c r="AO32" s="322">
        <v>4591245</v>
      </c>
      <c r="AP32" s="322">
        <v>29791</v>
      </c>
      <c r="AQ32" s="323">
        <v>26789</v>
      </c>
      <c r="AR32" s="324">
        <v>11.2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518</v>
      </c>
      <c r="AL33" s="1166"/>
      <c r="AM33" s="1166"/>
      <c r="AN33" s="1167"/>
      <c r="AO33" s="322" t="s">
        <v>503</v>
      </c>
      <c r="AP33" s="322" t="s">
        <v>503</v>
      </c>
      <c r="AQ33" s="323">
        <v>12</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519</v>
      </c>
      <c r="AL34" s="1166"/>
      <c r="AM34" s="1166"/>
      <c r="AN34" s="1167"/>
      <c r="AO34" s="322" t="s">
        <v>503</v>
      </c>
      <c r="AP34" s="322" t="s">
        <v>503</v>
      </c>
      <c r="AQ34" s="323">
        <v>31</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520</v>
      </c>
      <c r="AL35" s="1166"/>
      <c r="AM35" s="1166"/>
      <c r="AN35" s="1167"/>
      <c r="AO35" s="322">
        <v>1157138</v>
      </c>
      <c r="AP35" s="322">
        <v>7508</v>
      </c>
      <c r="AQ35" s="323">
        <v>6601</v>
      </c>
      <c r="AR35" s="324">
        <v>13.7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521</v>
      </c>
      <c r="AL36" s="1166"/>
      <c r="AM36" s="1166"/>
      <c r="AN36" s="1167"/>
      <c r="AO36" s="322">
        <v>233699</v>
      </c>
      <c r="AP36" s="322">
        <v>1516</v>
      </c>
      <c r="AQ36" s="323">
        <v>691</v>
      </c>
      <c r="AR36" s="324">
        <v>119.4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522</v>
      </c>
      <c r="AL37" s="1166"/>
      <c r="AM37" s="1166"/>
      <c r="AN37" s="1167"/>
      <c r="AO37" s="322">
        <v>19543</v>
      </c>
      <c r="AP37" s="322">
        <v>127</v>
      </c>
      <c r="AQ37" s="323">
        <v>1718</v>
      </c>
      <c r="AR37" s="324">
        <v>-92.6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523</v>
      </c>
      <c r="AL38" s="1169"/>
      <c r="AM38" s="1169"/>
      <c r="AN38" s="1170"/>
      <c r="AO38" s="325" t="s">
        <v>503</v>
      </c>
      <c r="AP38" s="325" t="s">
        <v>503</v>
      </c>
      <c r="AQ38" s="326">
        <v>1</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524</v>
      </c>
      <c r="AL39" s="1169"/>
      <c r="AM39" s="1169"/>
      <c r="AN39" s="1170"/>
      <c r="AO39" s="322">
        <v>-605809</v>
      </c>
      <c r="AP39" s="322">
        <v>-3931</v>
      </c>
      <c r="AQ39" s="323">
        <v>-7529</v>
      </c>
      <c r="AR39" s="324">
        <v>-47.8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525</v>
      </c>
      <c r="AL40" s="1166"/>
      <c r="AM40" s="1166"/>
      <c r="AN40" s="1167"/>
      <c r="AO40" s="322">
        <v>-3666658</v>
      </c>
      <c r="AP40" s="322">
        <v>-23792</v>
      </c>
      <c r="AQ40" s="323">
        <v>-22018</v>
      </c>
      <c r="AR40" s="324">
        <v>8.1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1729158</v>
      </c>
      <c r="AP41" s="322">
        <v>11220</v>
      </c>
      <c r="AQ41" s="323">
        <v>6294</v>
      </c>
      <c r="AR41" s="324">
        <v>78.3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493</v>
      </c>
      <c r="AN49" s="1162" t="s">
        <v>529</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4364841</v>
      </c>
      <c r="AN51" s="344">
        <v>28132</v>
      </c>
      <c r="AO51" s="345">
        <v>34</v>
      </c>
      <c r="AP51" s="346">
        <v>43141</v>
      </c>
      <c r="AQ51" s="347">
        <v>9.4</v>
      </c>
      <c r="AR51" s="348">
        <v>24.6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2983456</v>
      </c>
      <c r="AN52" s="352">
        <v>19229</v>
      </c>
      <c r="AO52" s="353">
        <v>44.8</v>
      </c>
      <c r="AP52" s="354">
        <v>21887</v>
      </c>
      <c r="AQ52" s="355">
        <v>-2.4</v>
      </c>
      <c r="AR52" s="356">
        <v>47.2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4691204</v>
      </c>
      <c r="AN53" s="344">
        <v>30326</v>
      </c>
      <c r="AO53" s="345">
        <v>7.8</v>
      </c>
      <c r="AP53" s="346">
        <v>45117</v>
      </c>
      <c r="AQ53" s="347">
        <v>4.5999999999999996</v>
      </c>
      <c r="AR53" s="348">
        <v>3.2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2702020</v>
      </c>
      <c r="AN54" s="352">
        <v>17467</v>
      </c>
      <c r="AO54" s="353">
        <v>-9.1999999999999993</v>
      </c>
      <c r="AP54" s="354">
        <v>25589</v>
      </c>
      <c r="AQ54" s="355">
        <v>16.899999999999999</v>
      </c>
      <c r="AR54" s="356">
        <v>-26.1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5544248</v>
      </c>
      <c r="AN55" s="344">
        <v>35879</v>
      </c>
      <c r="AO55" s="345">
        <v>18.3</v>
      </c>
      <c r="AP55" s="346">
        <v>39951</v>
      </c>
      <c r="AQ55" s="347">
        <v>-11.5</v>
      </c>
      <c r="AR55" s="348">
        <v>29.8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2910321</v>
      </c>
      <c r="AN56" s="352">
        <v>18834</v>
      </c>
      <c r="AO56" s="353">
        <v>7.8</v>
      </c>
      <c r="AP56" s="354">
        <v>22555</v>
      </c>
      <c r="AQ56" s="355">
        <v>-11.9</v>
      </c>
      <c r="AR56" s="356">
        <v>19.7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3681944</v>
      </c>
      <c r="AN57" s="344">
        <v>23871</v>
      </c>
      <c r="AO57" s="345">
        <v>-33.5</v>
      </c>
      <c r="AP57" s="346">
        <v>39893</v>
      </c>
      <c r="AQ57" s="347">
        <v>-0.1</v>
      </c>
      <c r="AR57" s="348">
        <v>-33.4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1345088</v>
      </c>
      <c r="AN58" s="352">
        <v>8721</v>
      </c>
      <c r="AO58" s="353">
        <v>-53.7</v>
      </c>
      <c r="AP58" s="354">
        <v>26170</v>
      </c>
      <c r="AQ58" s="355">
        <v>16</v>
      </c>
      <c r="AR58" s="356">
        <v>-69.7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6599054</v>
      </c>
      <c r="AN59" s="344">
        <v>42819</v>
      </c>
      <c r="AO59" s="345">
        <v>79.400000000000006</v>
      </c>
      <c r="AP59" s="346">
        <v>41080</v>
      </c>
      <c r="AQ59" s="347">
        <v>3</v>
      </c>
      <c r="AR59" s="348">
        <v>76.400000000000006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5269530</v>
      </c>
      <c r="AN60" s="352">
        <v>34192</v>
      </c>
      <c r="AO60" s="353">
        <v>292.10000000000002</v>
      </c>
      <c r="AP60" s="354">
        <v>27265</v>
      </c>
      <c r="AQ60" s="355">
        <v>4.2</v>
      </c>
      <c r="AR60" s="356">
        <v>287.89999999999998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4976258</v>
      </c>
      <c r="AN61" s="359">
        <v>32205</v>
      </c>
      <c r="AO61" s="360">
        <v>21.2</v>
      </c>
      <c r="AP61" s="361">
        <v>41836</v>
      </c>
      <c r="AQ61" s="362">
        <v>1.1000000000000001</v>
      </c>
      <c r="AR61" s="348">
        <v>20.100000000000001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3042083</v>
      </c>
      <c r="AN62" s="352">
        <v>19689</v>
      </c>
      <c r="AO62" s="353">
        <v>56.4</v>
      </c>
      <c r="AP62" s="354">
        <v>24693</v>
      </c>
      <c r="AQ62" s="355">
        <v>4.5999999999999996</v>
      </c>
      <c r="AR62" s="356">
        <v>51.8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GLgDAvjPlrEV7K/qPtf1KIboFQC2g9RjvE4s6rzL/LXdhFHEo+phMsVf1TXoEZA6RSK1W6PnJl9J7xYt7JVdw==" saltValue="3qWrm0UjPQUuHIJy7T4q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K103" sqref="BK10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F3HdhZ5gqyqCIcp9zFi2D8TW126LvCeePZIz3+VAI5GdtJenUNrgiDQ3j9coQj+HFy/6DBRKJzW1REA8/n7ag==" saltValue="lAWg92adgckPIwBMx/mIG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105" sqref="A10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ZUdFPWguBmOvIAN0Gzo59ZPXPG5Prp9cibiC8EvDMsNeacq4yPlKsNpKEpQHVwns/HvQBb9uwtO/hN+6JIlg==" saltValue="OD45VtIF37IIWamqClUjg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74" t="s">
        <v>3</v>
      </c>
      <c r="D47" s="1174"/>
      <c r="E47" s="1175"/>
      <c r="F47" s="11">
        <v>17.649999999999999</v>
      </c>
      <c r="G47" s="12">
        <v>17.93</v>
      </c>
      <c r="H47" s="12">
        <v>18.079999999999998</v>
      </c>
      <c r="I47" s="12">
        <v>19.11</v>
      </c>
      <c r="J47" s="13">
        <v>17.579999999999998</v>
      </c>
    </row>
    <row r="48" spans="2:10" ht="57.75" customHeight="1" x14ac:dyDescent="0.15">
      <c r="B48" s="14"/>
      <c r="C48" s="1176" t="s">
        <v>4</v>
      </c>
      <c r="D48" s="1176"/>
      <c r="E48" s="1177"/>
      <c r="F48" s="15">
        <v>5.54</v>
      </c>
      <c r="G48" s="16">
        <v>5.09</v>
      </c>
      <c r="H48" s="16">
        <v>8.41</v>
      </c>
      <c r="I48" s="16">
        <v>7.6</v>
      </c>
      <c r="J48" s="17">
        <v>4.4000000000000004</v>
      </c>
    </row>
    <row r="49" spans="2:10" ht="57.75" customHeight="1" thickBot="1" x14ac:dyDescent="0.2">
      <c r="B49" s="18"/>
      <c r="C49" s="1178" t="s">
        <v>5</v>
      </c>
      <c r="D49" s="1178"/>
      <c r="E49" s="1179"/>
      <c r="F49" s="19">
        <v>0.72</v>
      </c>
      <c r="G49" s="20" t="s">
        <v>550</v>
      </c>
      <c r="H49" s="20">
        <v>1.44</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1mY9I4zHDYLsTEY6uP5f49hkmtbbKYHWRJE+DknwcGUJV+DDJRubZh+FHEkcE7DMWKFlpPPYorKoL6jrpgi6w==" saltValue="YES0dpuIiUMUk0Dbfny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6" t="s">
        <v>553</v>
      </c>
      <c r="D34" s="1186"/>
      <c r="E34" s="1187"/>
      <c r="F34" s="32">
        <v>15.35</v>
      </c>
      <c r="G34" s="33">
        <v>13.99</v>
      </c>
      <c r="H34" s="33">
        <v>10.8</v>
      </c>
      <c r="I34" s="33">
        <v>8.02</v>
      </c>
      <c r="J34" s="34">
        <v>7.77</v>
      </c>
      <c r="K34" s="22"/>
      <c r="L34" s="22"/>
      <c r="M34" s="22"/>
      <c r="N34" s="22"/>
      <c r="O34" s="22"/>
      <c r="P34" s="22"/>
    </row>
    <row r="35" spans="1:16" ht="39" customHeight="1" x14ac:dyDescent="0.15">
      <c r="A35" s="22"/>
      <c r="B35" s="35"/>
      <c r="C35" s="1180" t="s">
        <v>554</v>
      </c>
      <c r="D35" s="1181"/>
      <c r="E35" s="1182"/>
      <c r="F35" s="36">
        <v>5.4</v>
      </c>
      <c r="G35" s="37">
        <v>4.9400000000000004</v>
      </c>
      <c r="H35" s="37">
        <v>8.25</v>
      </c>
      <c r="I35" s="37">
        <v>7.29</v>
      </c>
      <c r="J35" s="38">
        <v>4.24</v>
      </c>
      <c r="K35" s="22"/>
      <c r="L35" s="22"/>
      <c r="M35" s="22"/>
      <c r="N35" s="22"/>
      <c r="O35" s="22"/>
      <c r="P35" s="22"/>
    </row>
    <row r="36" spans="1:16" ht="39" customHeight="1" x14ac:dyDescent="0.15">
      <c r="A36" s="22"/>
      <c r="B36" s="35"/>
      <c r="C36" s="1180" t="s">
        <v>555</v>
      </c>
      <c r="D36" s="1181"/>
      <c r="E36" s="1182"/>
      <c r="F36" s="36">
        <v>4.3</v>
      </c>
      <c r="G36" s="37">
        <v>4.7699999999999996</v>
      </c>
      <c r="H36" s="37">
        <v>3.24</v>
      </c>
      <c r="I36" s="37">
        <v>3.37</v>
      </c>
      <c r="J36" s="38">
        <v>3.13</v>
      </c>
      <c r="K36" s="22"/>
      <c r="L36" s="22"/>
      <c r="M36" s="22"/>
      <c r="N36" s="22"/>
      <c r="O36" s="22"/>
      <c r="P36" s="22"/>
    </row>
    <row r="37" spans="1:16" ht="39" customHeight="1" x14ac:dyDescent="0.15">
      <c r="A37" s="22"/>
      <c r="B37" s="35"/>
      <c r="C37" s="1180" t="s">
        <v>556</v>
      </c>
      <c r="D37" s="1181"/>
      <c r="E37" s="1182"/>
      <c r="F37" s="36" t="s">
        <v>503</v>
      </c>
      <c r="G37" s="37" t="s">
        <v>503</v>
      </c>
      <c r="H37" s="37" t="s">
        <v>503</v>
      </c>
      <c r="I37" s="37" t="s">
        <v>503</v>
      </c>
      <c r="J37" s="38">
        <v>0.6</v>
      </c>
      <c r="K37" s="22"/>
      <c r="L37" s="22"/>
      <c r="M37" s="22"/>
      <c r="N37" s="22"/>
      <c r="O37" s="22"/>
      <c r="P37" s="22"/>
    </row>
    <row r="38" spans="1:16" ht="39" customHeight="1" x14ac:dyDescent="0.15">
      <c r="A38" s="22"/>
      <c r="B38" s="35"/>
      <c r="C38" s="1180" t="s">
        <v>557</v>
      </c>
      <c r="D38" s="1181"/>
      <c r="E38" s="1182"/>
      <c r="F38" s="36">
        <v>0.35</v>
      </c>
      <c r="G38" s="37">
        <v>0.74</v>
      </c>
      <c r="H38" s="37">
        <v>1.19</v>
      </c>
      <c r="I38" s="37">
        <v>0.95</v>
      </c>
      <c r="J38" s="38">
        <v>0.43</v>
      </c>
      <c r="K38" s="22"/>
      <c r="L38" s="22"/>
      <c r="M38" s="22"/>
      <c r="N38" s="22"/>
      <c r="O38" s="22"/>
      <c r="P38" s="22"/>
    </row>
    <row r="39" spans="1:16" ht="39" customHeight="1" x14ac:dyDescent="0.15">
      <c r="A39" s="22"/>
      <c r="B39" s="35"/>
      <c r="C39" s="1180" t="s">
        <v>558</v>
      </c>
      <c r="D39" s="1181"/>
      <c r="E39" s="1182"/>
      <c r="F39" s="36" t="s">
        <v>503</v>
      </c>
      <c r="G39" s="37" t="s">
        <v>503</v>
      </c>
      <c r="H39" s="37" t="s">
        <v>503</v>
      </c>
      <c r="I39" s="37">
        <v>0.31</v>
      </c>
      <c r="J39" s="38">
        <v>0.15</v>
      </c>
      <c r="K39" s="22"/>
      <c r="L39" s="22"/>
      <c r="M39" s="22"/>
      <c r="N39" s="22"/>
      <c r="O39" s="22"/>
      <c r="P39" s="22"/>
    </row>
    <row r="40" spans="1:16" ht="39" customHeight="1" x14ac:dyDescent="0.15">
      <c r="A40" s="22"/>
      <c r="B40" s="35"/>
      <c r="C40" s="1180" t="s">
        <v>559</v>
      </c>
      <c r="D40" s="1181"/>
      <c r="E40" s="1182"/>
      <c r="F40" s="36">
        <v>0.08</v>
      </c>
      <c r="G40" s="37">
        <v>0.09</v>
      </c>
      <c r="H40" s="37">
        <v>0.08</v>
      </c>
      <c r="I40" s="37">
        <v>0.04</v>
      </c>
      <c r="J40" s="38">
        <v>0.06</v>
      </c>
      <c r="K40" s="22"/>
      <c r="L40" s="22"/>
      <c r="M40" s="22"/>
      <c r="N40" s="22"/>
      <c r="O40" s="22"/>
      <c r="P40" s="22"/>
    </row>
    <row r="41" spans="1:16" ht="39" customHeight="1" x14ac:dyDescent="0.15">
      <c r="A41" s="22"/>
      <c r="B41" s="35"/>
      <c r="C41" s="1180" t="s">
        <v>560</v>
      </c>
      <c r="D41" s="1181"/>
      <c r="E41" s="1182"/>
      <c r="F41" s="36">
        <v>0</v>
      </c>
      <c r="G41" s="37">
        <v>0</v>
      </c>
      <c r="H41" s="37">
        <v>0</v>
      </c>
      <c r="I41" s="37">
        <v>0.14000000000000001</v>
      </c>
      <c r="J41" s="38">
        <v>0.01</v>
      </c>
      <c r="K41" s="22"/>
      <c r="L41" s="22"/>
      <c r="M41" s="22"/>
      <c r="N41" s="22"/>
      <c r="O41" s="22"/>
      <c r="P41" s="22"/>
    </row>
    <row r="42" spans="1:16" ht="39" customHeight="1" x14ac:dyDescent="0.15">
      <c r="A42" s="22"/>
      <c r="B42" s="39"/>
      <c r="C42" s="1180" t="s">
        <v>561</v>
      </c>
      <c r="D42" s="1181"/>
      <c r="E42" s="1182"/>
      <c r="F42" s="36" t="s">
        <v>503</v>
      </c>
      <c r="G42" s="37" t="s">
        <v>503</v>
      </c>
      <c r="H42" s="37" t="s">
        <v>503</v>
      </c>
      <c r="I42" s="37" t="s">
        <v>503</v>
      </c>
      <c r="J42" s="38" t="s">
        <v>503</v>
      </c>
      <c r="K42" s="22"/>
      <c r="L42" s="22"/>
      <c r="M42" s="22"/>
      <c r="N42" s="22"/>
      <c r="O42" s="22"/>
      <c r="P42" s="22"/>
    </row>
    <row r="43" spans="1:16" ht="39" customHeight="1" thickBot="1" x14ac:dyDescent="0.2">
      <c r="A43" s="22"/>
      <c r="B43" s="40"/>
      <c r="C43" s="1183" t="s">
        <v>562</v>
      </c>
      <c r="D43" s="1184"/>
      <c r="E43" s="1185"/>
      <c r="F43" s="41">
        <v>0.36</v>
      </c>
      <c r="G43" s="42">
        <v>0.33</v>
      </c>
      <c r="H43" s="42">
        <v>0.25</v>
      </c>
      <c r="I43" s="42">
        <v>1.08</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leyyfOSJAGYg/49GEntt+M0yOMyoHBFszy3kmFvX+N4uH9kDEQBhWZn3OrjmRiX6/ilE/Dm6neHPVUp6VPOw==" saltValue="SbJt0ilHzNMEqLh6mHOJ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U50" sqref="U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4848</v>
      </c>
      <c r="L45" s="60">
        <v>5089</v>
      </c>
      <c r="M45" s="60">
        <v>4678</v>
      </c>
      <c r="N45" s="60">
        <v>4605</v>
      </c>
      <c r="O45" s="61">
        <v>4591</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x14ac:dyDescent="0.15">
      <c r="A48" s="48"/>
      <c r="B48" s="1198"/>
      <c r="C48" s="1199"/>
      <c r="D48" s="62"/>
      <c r="E48" s="1190" t="s">
        <v>14</v>
      </c>
      <c r="F48" s="1190"/>
      <c r="G48" s="1190"/>
      <c r="H48" s="1190"/>
      <c r="I48" s="1190"/>
      <c r="J48" s="1191"/>
      <c r="K48" s="63">
        <v>1259</v>
      </c>
      <c r="L48" s="64">
        <v>1309</v>
      </c>
      <c r="M48" s="64">
        <v>1252</v>
      </c>
      <c r="N48" s="64">
        <v>1194</v>
      </c>
      <c r="O48" s="65">
        <v>1157</v>
      </c>
      <c r="P48" s="48"/>
      <c r="Q48" s="48"/>
      <c r="R48" s="48"/>
      <c r="S48" s="48"/>
      <c r="T48" s="48"/>
      <c r="U48" s="48"/>
    </row>
    <row r="49" spans="1:21" ht="30.75" customHeight="1" x14ac:dyDescent="0.15">
      <c r="A49" s="48"/>
      <c r="B49" s="1198"/>
      <c r="C49" s="1199"/>
      <c r="D49" s="62"/>
      <c r="E49" s="1190" t="s">
        <v>15</v>
      </c>
      <c r="F49" s="1190"/>
      <c r="G49" s="1190"/>
      <c r="H49" s="1190"/>
      <c r="I49" s="1190"/>
      <c r="J49" s="1191"/>
      <c r="K49" s="63">
        <v>284</v>
      </c>
      <c r="L49" s="64">
        <v>284</v>
      </c>
      <c r="M49" s="64">
        <v>168</v>
      </c>
      <c r="N49" s="64">
        <v>231</v>
      </c>
      <c r="O49" s="65">
        <v>234</v>
      </c>
      <c r="P49" s="48"/>
      <c r="Q49" s="48"/>
      <c r="R49" s="48"/>
      <c r="S49" s="48"/>
      <c r="T49" s="48"/>
      <c r="U49" s="48"/>
    </row>
    <row r="50" spans="1:21" ht="30.75" customHeight="1" x14ac:dyDescent="0.15">
      <c r="A50" s="48"/>
      <c r="B50" s="1198"/>
      <c r="C50" s="1199"/>
      <c r="D50" s="62"/>
      <c r="E50" s="1190" t="s">
        <v>16</v>
      </c>
      <c r="F50" s="1190"/>
      <c r="G50" s="1190"/>
      <c r="H50" s="1190"/>
      <c r="I50" s="1190"/>
      <c r="J50" s="1191"/>
      <c r="K50" s="63">
        <v>20</v>
      </c>
      <c r="L50" s="64">
        <v>20</v>
      </c>
      <c r="M50" s="64">
        <v>20</v>
      </c>
      <c r="N50" s="64">
        <v>20</v>
      </c>
      <c r="O50" s="65">
        <v>20</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503</v>
      </c>
      <c r="L51" s="64" t="s">
        <v>503</v>
      </c>
      <c r="M51" s="64" t="s">
        <v>503</v>
      </c>
      <c r="N51" s="64" t="s">
        <v>503</v>
      </c>
      <c r="O51" s="65" t="s">
        <v>503</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4088</v>
      </c>
      <c r="L52" s="64">
        <v>4322</v>
      </c>
      <c r="M52" s="64">
        <v>4071</v>
      </c>
      <c r="N52" s="64">
        <v>4108</v>
      </c>
      <c r="O52" s="65">
        <v>4272</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2323</v>
      </c>
      <c r="L53" s="69">
        <v>2380</v>
      </c>
      <c r="M53" s="69">
        <v>2047</v>
      </c>
      <c r="N53" s="69">
        <v>1942</v>
      </c>
      <c r="O53" s="70">
        <v>1730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u4vZ1Gv/USAeOpY6WtPKGmNFhZoDtQbKVesQOTFg4uH7DWdCwFMjQjrrz2SP07GNcMGwlVtWb0kucJhUrtT8g==" saltValue="mbsf1YizLzDChsz+hq1I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I50" sqref="I50:M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04" t="s">
        <v>23</v>
      </c>
      <c r="C41" s="1205"/>
      <c r="D41" s="81"/>
      <c r="E41" s="1210" t="s">
        <v>24</v>
      </c>
      <c r="F41" s="1210"/>
      <c r="G41" s="1210"/>
      <c r="H41" s="1211"/>
      <c r="I41" s="82">
        <v>47469</v>
      </c>
      <c r="J41" s="83">
        <v>47259</v>
      </c>
      <c r="K41" s="83">
        <v>48136</v>
      </c>
      <c r="L41" s="83">
        <v>47006</v>
      </c>
      <c r="M41" s="84">
        <v>45928</v>
      </c>
    </row>
    <row r="42" spans="2:13" ht="27.75" customHeight="1" x14ac:dyDescent="0.15">
      <c r="B42" s="1206"/>
      <c r="C42" s="1207"/>
      <c r="D42" s="85"/>
      <c r="E42" s="1212" t="s">
        <v>25</v>
      </c>
      <c r="F42" s="1212"/>
      <c r="G42" s="1212"/>
      <c r="H42" s="1213"/>
      <c r="I42" s="86">
        <v>100</v>
      </c>
      <c r="J42" s="87">
        <v>85</v>
      </c>
      <c r="K42" s="87">
        <v>70</v>
      </c>
      <c r="L42" s="87">
        <v>53</v>
      </c>
      <c r="M42" s="88">
        <v>36</v>
      </c>
    </row>
    <row r="43" spans="2:13" ht="27.75" customHeight="1" x14ac:dyDescent="0.15">
      <c r="B43" s="1206"/>
      <c r="C43" s="1207"/>
      <c r="D43" s="85"/>
      <c r="E43" s="1212" t="s">
        <v>26</v>
      </c>
      <c r="F43" s="1212"/>
      <c r="G43" s="1212"/>
      <c r="H43" s="1213"/>
      <c r="I43" s="86">
        <v>24867</v>
      </c>
      <c r="J43" s="87">
        <v>24914</v>
      </c>
      <c r="K43" s="87">
        <v>24359</v>
      </c>
      <c r="L43" s="87">
        <v>23795</v>
      </c>
      <c r="M43" s="88">
        <v>18078</v>
      </c>
    </row>
    <row r="44" spans="2:13" ht="27.75" customHeight="1" x14ac:dyDescent="0.15">
      <c r="B44" s="1206"/>
      <c r="C44" s="1207"/>
      <c r="D44" s="85"/>
      <c r="E44" s="1212" t="s">
        <v>27</v>
      </c>
      <c r="F44" s="1212"/>
      <c r="G44" s="1212"/>
      <c r="H44" s="1213"/>
      <c r="I44" s="86">
        <v>1144</v>
      </c>
      <c r="J44" s="87">
        <v>1357</v>
      </c>
      <c r="K44" s="87">
        <v>1250</v>
      </c>
      <c r="L44" s="87">
        <v>1147</v>
      </c>
      <c r="M44" s="88">
        <v>1094</v>
      </c>
    </row>
    <row r="45" spans="2:13" ht="27.75" customHeight="1" x14ac:dyDescent="0.15">
      <c r="B45" s="1206"/>
      <c r="C45" s="1207"/>
      <c r="D45" s="85"/>
      <c r="E45" s="1212" t="s">
        <v>28</v>
      </c>
      <c r="F45" s="1212"/>
      <c r="G45" s="1212"/>
      <c r="H45" s="1213"/>
      <c r="I45" s="86">
        <v>5519</v>
      </c>
      <c r="J45" s="87">
        <v>4820</v>
      </c>
      <c r="K45" s="87">
        <v>4232</v>
      </c>
      <c r="L45" s="87">
        <v>4276</v>
      </c>
      <c r="M45" s="88">
        <v>4069</v>
      </c>
    </row>
    <row r="46" spans="2:13" ht="27.75" customHeight="1" x14ac:dyDescent="0.15">
      <c r="B46" s="1206"/>
      <c r="C46" s="1207"/>
      <c r="D46" s="89"/>
      <c r="E46" s="1212" t="s">
        <v>29</v>
      </c>
      <c r="F46" s="1212"/>
      <c r="G46" s="1212"/>
      <c r="H46" s="1213"/>
      <c r="I46" s="86" t="s">
        <v>503</v>
      </c>
      <c r="J46" s="87" t="s">
        <v>503</v>
      </c>
      <c r="K46" s="87">
        <v>1</v>
      </c>
      <c r="L46" s="87" t="s">
        <v>503</v>
      </c>
      <c r="M46" s="88" t="s">
        <v>503</v>
      </c>
    </row>
    <row r="47" spans="2:13" ht="27.75" customHeight="1" x14ac:dyDescent="0.15">
      <c r="B47" s="1206"/>
      <c r="C47" s="1207"/>
      <c r="D47" s="90"/>
      <c r="E47" s="1214" t="s">
        <v>30</v>
      </c>
      <c r="F47" s="1215"/>
      <c r="G47" s="1215"/>
      <c r="H47" s="1216"/>
      <c r="I47" s="86" t="s">
        <v>503</v>
      </c>
      <c r="J47" s="87" t="s">
        <v>503</v>
      </c>
      <c r="K47" s="87" t="s">
        <v>503</v>
      </c>
      <c r="L47" s="87" t="s">
        <v>503</v>
      </c>
      <c r="M47" s="88" t="s">
        <v>503</v>
      </c>
    </row>
    <row r="48" spans="2:13" ht="27.75" customHeight="1" x14ac:dyDescent="0.15">
      <c r="B48" s="1206"/>
      <c r="C48" s="1207"/>
      <c r="D48" s="85"/>
      <c r="E48" s="1212" t="s">
        <v>31</v>
      </c>
      <c r="F48" s="1212"/>
      <c r="G48" s="1212"/>
      <c r="H48" s="1213"/>
      <c r="I48" s="86" t="s">
        <v>503</v>
      </c>
      <c r="J48" s="87" t="s">
        <v>503</v>
      </c>
      <c r="K48" s="87" t="s">
        <v>503</v>
      </c>
      <c r="L48" s="87" t="s">
        <v>503</v>
      </c>
      <c r="M48" s="88" t="s">
        <v>503</v>
      </c>
    </row>
    <row r="49" spans="2:13" ht="27.75" customHeight="1" x14ac:dyDescent="0.15">
      <c r="B49" s="1208"/>
      <c r="C49" s="1209"/>
      <c r="D49" s="85"/>
      <c r="E49" s="1212" t="s">
        <v>32</v>
      </c>
      <c r="F49" s="1212"/>
      <c r="G49" s="1212"/>
      <c r="H49" s="1213"/>
      <c r="I49" s="86" t="s">
        <v>503</v>
      </c>
      <c r="J49" s="87" t="s">
        <v>503</v>
      </c>
      <c r="K49" s="87" t="s">
        <v>503</v>
      </c>
      <c r="L49" s="87" t="s">
        <v>503</v>
      </c>
      <c r="M49" s="88" t="s">
        <v>503</v>
      </c>
    </row>
    <row r="50" spans="2:13" ht="27.75" customHeight="1" x14ac:dyDescent="0.15">
      <c r="B50" s="1217" t="s">
        <v>33</v>
      </c>
      <c r="C50" s="1218"/>
      <c r="D50" s="91"/>
      <c r="E50" s="1212" t="s">
        <v>34</v>
      </c>
      <c r="F50" s="1212"/>
      <c r="G50" s="1212"/>
      <c r="H50" s="1213"/>
      <c r="I50" s="86">
        <v>7283</v>
      </c>
      <c r="J50" s="87">
        <v>8194</v>
      </c>
      <c r="K50" s="87">
        <v>9335</v>
      </c>
      <c r="L50" s="87">
        <v>10420</v>
      </c>
      <c r="M50" s="88">
        <v>10212</v>
      </c>
    </row>
    <row r="51" spans="2:13" ht="27.75" customHeight="1" x14ac:dyDescent="0.15">
      <c r="B51" s="1206"/>
      <c r="C51" s="1207"/>
      <c r="D51" s="85"/>
      <c r="E51" s="1212" t="s">
        <v>35</v>
      </c>
      <c r="F51" s="1212"/>
      <c r="G51" s="1212"/>
      <c r="H51" s="1213"/>
      <c r="I51" s="86">
        <v>8551</v>
      </c>
      <c r="J51" s="87">
        <v>9066</v>
      </c>
      <c r="K51" s="87">
        <v>9890</v>
      </c>
      <c r="L51" s="87">
        <v>10139</v>
      </c>
      <c r="M51" s="88">
        <v>7449</v>
      </c>
    </row>
    <row r="52" spans="2:13" ht="27.75" customHeight="1" x14ac:dyDescent="0.15">
      <c r="B52" s="1208"/>
      <c r="C52" s="1209"/>
      <c r="D52" s="85"/>
      <c r="E52" s="1212" t="s">
        <v>36</v>
      </c>
      <c r="F52" s="1212"/>
      <c r="G52" s="1212"/>
      <c r="H52" s="1213"/>
      <c r="I52" s="86">
        <v>45101</v>
      </c>
      <c r="J52" s="87">
        <v>47317</v>
      </c>
      <c r="K52" s="87">
        <v>45334</v>
      </c>
      <c r="L52" s="87">
        <v>44804</v>
      </c>
      <c r="M52" s="88">
        <v>44514</v>
      </c>
    </row>
    <row r="53" spans="2:13" ht="27.75" customHeight="1" thickBot="1" x14ac:dyDescent="0.2">
      <c r="B53" s="1219" t="s">
        <v>20</v>
      </c>
      <c r="C53" s="1220"/>
      <c r="D53" s="92"/>
      <c r="E53" s="1221" t="s">
        <v>37</v>
      </c>
      <c r="F53" s="1221"/>
      <c r="G53" s="1221"/>
      <c r="H53" s="1222"/>
      <c r="I53" s="93">
        <v>18164</v>
      </c>
      <c r="J53" s="94">
        <v>13859</v>
      </c>
      <c r="K53" s="94">
        <v>13490</v>
      </c>
      <c r="L53" s="94">
        <v>10914</v>
      </c>
      <c r="M53" s="95">
        <v>7030</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4J0ab1gBFA9bkBLy8srvJ3KVXoZPPl0r4b6+vOcpvt8dc1O0ycusPAk4vccNZKm+FSnYK6X1Cs3AVankzGnLQ==" saltValue="+4jLM8oPCY+8VQYd8NmL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O10" sqref="O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39</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31" t="s">
        <v>40</v>
      </c>
      <c r="D55" s="1231"/>
      <c r="E55" s="1232"/>
      <c r="F55" s="107">
        <v>5510</v>
      </c>
      <c r="G55" s="107">
        <v>5822</v>
      </c>
      <c r="H55" s="108">
        <v>5357</v>
      </c>
    </row>
    <row r="56" spans="2:8" ht="52.5" customHeight="1" x14ac:dyDescent="0.15">
      <c r="B56" s="109"/>
      <c r="C56" s="1233" t="s">
        <v>41</v>
      </c>
      <c r="D56" s="1233"/>
      <c r="E56" s="1234"/>
      <c r="F56" s="110">
        <v>130</v>
      </c>
      <c r="G56" s="110">
        <v>130</v>
      </c>
      <c r="H56" s="111">
        <v>130</v>
      </c>
    </row>
    <row r="57" spans="2:8" ht="53.25" customHeight="1" x14ac:dyDescent="0.15">
      <c r="B57" s="109"/>
      <c r="C57" s="1235" t="s">
        <v>42</v>
      </c>
      <c r="D57" s="1235"/>
      <c r="E57" s="1236"/>
      <c r="F57" s="112">
        <v>2279</v>
      </c>
      <c r="G57" s="112">
        <v>2846</v>
      </c>
      <c r="H57" s="113">
        <v>2793</v>
      </c>
    </row>
    <row r="58" spans="2:8" ht="45.75" customHeight="1" x14ac:dyDescent="0.15">
      <c r="B58" s="114"/>
      <c r="C58" s="1223" t="s">
        <v>572</v>
      </c>
      <c r="D58" s="1224"/>
      <c r="E58" s="1225"/>
      <c r="F58" s="115">
        <v>750</v>
      </c>
      <c r="G58" s="115">
        <v>900</v>
      </c>
      <c r="H58" s="116">
        <v>1296</v>
      </c>
    </row>
    <row r="59" spans="2:8" ht="45.75" customHeight="1" x14ac:dyDescent="0.15">
      <c r="B59" s="114"/>
      <c r="C59" s="1223" t="s">
        <v>573</v>
      </c>
      <c r="D59" s="1224"/>
      <c r="E59" s="1225"/>
      <c r="F59" s="115">
        <v>27</v>
      </c>
      <c r="G59" s="115">
        <v>326</v>
      </c>
      <c r="H59" s="116">
        <v>597</v>
      </c>
    </row>
    <row r="60" spans="2:8" ht="45.75" customHeight="1" x14ac:dyDescent="0.15">
      <c r="B60" s="114"/>
      <c r="C60" s="1223" t="s">
        <v>574</v>
      </c>
      <c r="D60" s="1224"/>
      <c r="E60" s="1225"/>
      <c r="F60" s="115">
        <v>1100</v>
      </c>
      <c r="G60" s="115">
        <v>1101</v>
      </c>
      <c r="H60" s="116">
        <v>442</v>
      </c>
    </row>
    <row r="61" spans="2:8" ht="45.75" customHeight="1" x14ac:dyDescent="0.15">
      <c r="B61" s="114"/>
      <c r="C61" s="1223" t="s">
        <v>575</v>
      </c>
      <c r="D61" s="1224"/>
      <c r="E61" s="1225"/>
      <c r="F61" s="115">
        <v>246</v>
      </c>
      <c r="G61" s="115">
        <v>282</v>
      </c>
      <c r="H61" s="116">
        <v>237</v>
      </c>
    </row>
    <row r="62" spans="2:8" ht="45.75" customHeight="1" thickBot="1" x14ac:dyDescent="0.2">
      <c r="B62" s="117"/>
      <c r="C62" s="1226" t="s">
        <v>576</v>
      </c>
      <c r="D62" s="1227"/>
      <c r="E62" s="1228"/>
      <c r="F62" s="118">
        <v>0</v>
      </c>
      <c r="G62" s="118">
        <v>100</v>
      </c>
      <c r="H62" s="119">
        <v>93</v>
      </c>
    </row>
    <row r="63" spans="2:8" ht="52.5" customHeight="1" thickBot="1" x14ac:dyDescent="0.2">
      <c r="B63" s="120"/>
      <c r="C63" s="1229" t="s">
        <v>43</v>
      </c>
      <c r="D63" s="1229"/>
      <c r="E63" s="1230"/>
      <c r="F63" s="121">
        <v>7919</v>
      </c>
      <c r="G63" s="121">
        <v>8797</v>
      </c>
      <c r="H63" s="122">
        <v>8280</v>
      </c>
    </row>
    <row r="64" spans="2:8" ht="15" customHeight="1" x14ac:dyDescent="0.15"/>
    <row r="65" ht="0" hidden="1" customHeight="1" x14ac:dyDescent="0.15"/>
    <row r="66" ht="0" hidden="1" customHeight="1" x14ac:dyDescent="0.15"/>
  </sheetData>
  <sheetProtection algorithmName="SHA-512" hashValue="lwuQ+6zryOPy1hXKiJ+xiHEzlPPYL70NSPRfMJdsXPQ13zTtTpESJjui/q50ngOLBoNP6tmJ84/fvzGlL3sRGg==" saltValue="ZuJ+J4P5cwmRWXCnGES7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545</v>
      </c>
      <c r="BQ50" s="1271"/>
      <c r="BR50" s="1271"/>
      <c r="BS50" s="1271"/>
      <c r="BT50" s="1271"/>
      <c r="BU50" s="1271"/>
      <c r="BV50" s="1271"/>
      <c r="BW50" s="1271"/>
      <c r="BX50" s="1271" t="s">
        <v>546</v>
      </c>
      <c r="BY50" s="1271"/>
      <c r="BZ50" s="1271"/>
      <c r="CA50" s="1271"/>
      <c r="CB50" s="1271"/>
      <c r="CC50" s="1271"/>
      <c r="CD50" s="1271"/>
      <c r="CE50" s="1271"/>
      <c r="CF50" s="1271" t="s">
        <v>547</v>
      </c>
      <c r="CG50" s="1271"/>
      <c r="CH50" s="1271"/>
      <c r="CI50" s="1271"/>
      <c r="CJ50" s="1271"/>
      <c r="CK50" s="1271"/>
      <c r="CL50" s="1271"/>
      <c r="CM50" s="1271"/>
      <c r="CN50" s="1271" t="s">
        <v>548</v>
      </c>
      <c r="CO50" s="1271"/>
      <c r="CP50" s="1271"/>
      <c r="CQ50" s="1271"/>
      <c r="CR50" s="1271"/>
      <c r="CS50" s="1271"/>
      <c r="CT50" s="1271"/>
      <c r="CU50" s="1271"/>
      <c r="CV50" s="1271" t="s">
        <v>549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589</v>
      </c>
      <c r="AO51" s="1275"/>
      <c r="AP51" s="1275"/>
      <c r="AQ51" s="1275"/>
      <c r="AR51" s="1275"/>
      <c r="AS51" s="1275"/>
      <c r="AT51" s="1275"/>
      <c r="AU51" s="1275"/>
      <c r="AV51" s="1275"/>
      <c r="AW51" s="1275"/>
      <c r="AX51" s="1275"/>
      <c r="AY51" s="1275"/>
      <c r="AZ51" s="1275"/>
      <c r="BA51" s="1275"/>
      <c r="BB51" s="1275" t="s">
        <v>590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40.5</v>
      </c>
      <c r="CO51" s="1277"/>
      <c r="CP51" s="1277"/>
      <c r="CQ51" s="1277"/>
      <c r="CR51" s="1277"/>
      <c r="CS51" s="1277"/>
      <c r="CT51" s="1277"/>
      <c r="CU51" s="1277"/>
      <c r="CV51" s="1277">
        <v>26.2</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52.9</v>
      </c>
      <c r="CO53" s="1277"/>
      <c r="CP53" s="1277"/>
      <c r="CQ53" s="1277"/>
      <c r="CR53" s="1277"/>
      <c r="CS53" s="1277"/>
      <c r="CT53" s="1277"/>
      <c r="CU53" s="1277"/>
      <c r="CV53" s="1277">
        <v>53.4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592</v>
      </c>
      <c r="AO55" s="1271"/>
      <c r="AP55" s="1271"/>
      <c r="AQ55" s="1271"/>
      <c r="AR55" s="1271"/>
      <c r="AS55" s="1271"/>
      <c r="AT55" s="1271"/>
      <c r="AU55" s="1271"/>
      <c r="AV55" s="1271"/>
      <c r="AW55" s="1271"/>
      <c r="AX55" s="1271"/>
      <c r="AY55" s="1271"/>
      <c r="AZ55" s="1271"/>
      <c r="BA55" s="1271"/>
      <c r="BB55" s="1275" t="s">
        <v>593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16.600000000000001</v>
      </c>
      <c r="CO55" s="1277"/>
      <c r="CP55" s="1277"/>
      <c r="CQ55" s="1277"/>
      <c r="CR55" s="1277"/>
      <c r="CS55" s="1277"/>
      <c r="CT55" s="1277"/>
      <c r="CU55" s="1277"/>
      <c r="CV55" s="1277">
        <v>17.399999999999999</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58.6</v>
      </c>
      <c r="CO57" s="1277"/>
      <c r="CP57" s="1277"/>
      <c r="CQ57" s="1277"/>
      <c r="CR57" s="1277"/>
      <c r="CS57" s="1277"/>
      <c r="CT57" s="1277"/>
      <c r="CU57" s="1277"/>
      <c r="CV57" s="1277">
        <v>57.9</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594</v>
      </c>
    </row>
    <row r="64" spans="1:109" x14ac:dyDescent="0.15">
      <c r="B64" s="1246"/>
      <c r="G64" s="1253"/>
      <c r="I64" s="1287"/>
      <c r="J64" s="1287"/>
      <c r="K64" s="1287"/>
      <c r="L64" s="1287"/>
      <c r="M64" s="1287"/>
      <c r="N64" s="1288"/>
      <c r="AM64" s="1253"/>
      <c r="AN64" s="1253" t="s">
        <v>586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545</v>
      </c>
      <c r="BQ72" s="1271"/>
      <c r="BR72" s="1271"/>
      <c r="BS72" s="1271"/>
      <c r="BT72" s="1271"/>
      <c r="BU72" s="1271"/>
      <c r="BV72" s="1271"/>
      <c r="BW72" s="1271"/>
      <c r="BX72" s="1271" t="s">
        <v>546</v>
      </c>
      <c r="BY72" s="1271"/>
      <c r="BZ72" s="1271"/>
      <c r="CA72" s="1271"/>
      <c r="CB72" s="1271"/>
      <c r="CC72" s="1271"/>
      <c r="CD72" s="1271"/>
      <c r="CE72" s="1271"/>
      <c r="CF72" s="1271" t="s">
        <v>547</v>
      </c>
      <c r="CG72" s="1271"/>
      <c r="CH72" s="1271"/>
      <c r="CI72" s="1271"/>
      <c r="CJ72" s="1271"/>
      <c r="CK72" s="1271"/>
      <c r="CL72" s="1271"/>
      <c r="CM72" s="1271"/>
      <c r="CN72" s="1271" t="s">
        <v>548</v>
      </c>
      <c r="CO72" s="1271"/>
      <c r="CP72" s="1271"/>
      <c r="CQ72" s="1271"/>
      <c r="CR72" s="1271"/>
      <c r="CS72" s="1271"/>
      <c r="CT72" s="1271"/>
      <c r="CU72" s="1271"/>
      <c r="CV72" s="1271" t="s">
        <v>549</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589</v>
      </c>
      <c r="AO73" s="1275"/>
      <c r="AP73" s="1275"/>
      <c r="AQ73" s="1275"/>
      <c r="AR73" s="1275"/>
      <c r="AS73" s="1275"/>
      <c r="AT73" s="1275"/>
      <c r="AU73" s="1275"/>
      <c r="AV73" s="1275"/>
      <c r="AW73" s="1275"/>
      <c r="AX73" s="1275"/>
      <c r="AY73" s="1275"/>
      <c r="AZ73" s="1275"/>
      <c r="BA73" s="1275"/>
      <c r="BB73" s="1275" t="s">
        <v>593</v>
      </c>
      <c r="BC73" s="1275"/>
      <c r="BD73" s="1275"/>
      <c r="BE73" s="1275"/>
      <c r="BF73" s="1275"/>
      <c r="BG73" s="1275"/>
      <c r="BH73" s="1275"/>
      <c r="BI73" s="1275"/>
      <c r="BJ73" s="1275"/>
      <c r="BK73" s="1275"/>
      <c r="BL73" s="1275"/>
      <c r="BM73" s="1275"/>
      <c r="BN73" s="1275"/>
      <c r="BO73" s="1275"/>
      <c r="BP73" s="1277">
        <v>67.3</v>
      </c>
      <c r="BQ73" s="1277"/>
      <c r="BR73" s="1277"/>
      <c r="BS73" s="1277"/>
      <c r="BT73" s="1277"/>
      <c r="BU73" s="1277"/>
      <c r="BV73" s="1277"/>
      <c r="BW73" s="1277"/>
      <c r="BX73" s="1277">
        <v>51.5</v>
      </c>
      <c r="BY73" s="1277"/>
      <c r="BZ73" s="1277"/>
      <c r="CA73" s="1277"/>
      <c r="CB73" s="1277"/>
      <c r="CC73" s="1277"/>
      <c r="CD73" s="1277"/>
      <c r="CE73" s="1277"/>
      <c r="CF73" s="1277">
        <v>49.9</v>
      </c>
      <c r="CG73" s="1277"/>
      <c r="CH73" s="1277"/>
      <c r="CI73" s="1277"/>
      <c r="CJ73" s="1277"/>
      <c r="CK73" s="1277"/>
      <c r="CL73" s="1277"/>
      <c r="CM73" s="1277"/>
      <c r="CN73" s="1277">
        <v>40.5</v>
      </c>
      <c r="CO73" s="1277"/>
      <c r="CP73" s="1277"/>
      <c r="CQ73" s="1277"/>
      <c r="CR73" s="1277"/>
      <c r="CS73" s="1277"/>
      <c r="CT73" s="1277"/>
      <c r="CU73" s="1277"/>
      <c r="CV73" s="1277">
        <v>26.2</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597</v>
      </c>
      <c r="BC75" s="1275"/>
      <c r="BD75" s="1275"/>
      <c r="BE75" s="1275"/>
      <c r="BF75" s="1275"/>
      <c r="BG75" s="1275"/>
      <c r="BH75" s="1275"/>
      <c r="BI75" s="1275"/>
      <c r="BJ75" s="1275"/>
      <c r="BK75" s="1275"/>
      <c r="BL75" s="1275"/>
      <c r="BM75" s="1275"/>
      <c r="BN75" s="1275"/>
      <c r="BO75" s="1275"/>
      <c r="BP75" s="1277">
        <v>9.4</v>
      </c>
      <c r="BQ75" s="1277"/>
      <c r="BR75" s="1277"/>
      <c r="BS75" s="1277"/>
      <c r="BT75" s="1277"/>
      <c r="BU75" s="1277"/>
      <c r="BV75" s="1277"/>
      <c r="BW75" s="1277"/>
      <c r="BX75" s="1277">
        <v>9</v>
      </c>
      <c r="BY75" s="1277"/>
      <c r="BZ75" s="1277"/>
      <c r="CA75" s="1277"/>
      <c r="CB75" s="1277"/>
      <c r="CC75" s="1277"/>
      <c r="CD75" s="1277"/>
      <c r="CE75" s="1277"/>
      <c r="CF75" s="1277">
        <v>8.3000000000000007</v>
      </c>
      <c r="CG75" s="1277"/>
      <c r="CH75" s="1277"/>
      <c r="CI75" s="1277"/>
      <c r="CJ75" s="1277"/>
      <c r="CK75" s="1277"/>
      <c r="CL75" s="1277"/>
      <c r="CM75" s="1277"/>
      <c r="CN75" s="1277">
        <v>7.8</v>
      </c>
      <c r="CO75" s="1277"/>
      <c r="CP75" s="1277"/>
      <c r="CQ75" s="1277"/>
      <c r="CR75" s="1277"/>
      <c r="CS75" s="1277"/>
      <c r="CT75" s="1277"/>
      <c r="CU75" s="1277"/>
      <c r="CV75" s="1277">
        <v>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592</v>
      </c>
      <c r="AO77" s="1271"/>
      <c r="AP77" s="1271"/>
      <c r="AQ77" s="1271"/>
      <c r="AR77" s="1271"/>
      <c r="AS77" s="1271"/>
      <c r="AT77" s="1271"/>
      <c r="AU77" s="1271"/>
      <c r="AV77" s="1271"/>
      <c r="AW77" s="1271"/>
      <c r="AX77" s="1271"/>
      <c r="AY77" s="1271"/>
      <c r="AZ77" s="1271"/>
      <c r="BA77" s="1271"/>
      <c r="BB77" s="1275" t="s">
        <v>593</v>
      </c>
      <c r="BC77" s="1275"/>
      <c r="BD77" s="1275"/>
      <c r="BE77" s="1275"/>
      <c r="BF77" s="1275"/>
      <c r="BG77" s="1275"/>
      <c r="BH77" s="1275"/>
      <c r="BI77" s="1275"/>
      <c r="BJ77" s="1275"/>
      <c r="BK77" s="1275"/>
      <c r="BL77" s="1275"/>
      <c r="BM77" s="1275"/>
      <c r="BN77" s="1275"/>
      <c r="BO77" s="1275"/>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596</v>
      </c>
      <c r="BC79" s="1275"/>
      <c r="BD79" s="1275"/>
      <c r="BE79" s="1275"/>
      <c r="BF79" s="1275"/>
      <c r="BG79" s="1275"/>
      <c r="BH79" s="1275"/>
      <c r="BI79" s="1275"/>
      <c r="BJ79" s="1275"/>
      <c r="BK79" s="1275"/>
      <c r="BL79" s="1275"/>
      <c r="BM79" s="1275"/>
      <c r="BN79" s="1275"/>
      <c r="BO79" s="1275"/>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IlQpuMwsi5AfN3U7vWVtE92p+hbjw+kNQ8qV5XUNFZKu3TvlFnEoCZ6nPjZ2rxVLa2E4K3kJh88xQM43aPz5w==" saltValue="gPUlU0m4NZwnXtd8/32x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c74h1auddwipdxnyvorX2CiJ/0mWWyy3orGO1e5ytTdvWOyVgBn3HDhsLbrSn0iBMueMoYDRhPpF9yOOA6AdA==" saltValue="rX0/DoLRXFCETmGad10b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sOuFb+s6J2RVAHUIGtJC4YIc0DS1+sgLMH4U+oPSy+FEwwYAlAtKkocf6L70L1HofjLeftibCpVSkEWEiS39w==" saltValue="a+bKK+F5Cu/v3RnRc2aG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44</v>
      </c>
      <c r="E2" s="134"/>
      <c r="F2" s="135" t="s">
        <v>542</v>
      </c>
      <c r="G2" s="136"/>
      <c r="H2" s="137"/>
    </row>
    <row r="3" spans="1:8" x14ac:dyDescent="0.15">
      <c r="A3" s="133" t="s">
        <v>535</v>
      </c>
      <c r="B3" s="138"/>
      <c r="C3" s="139"/>
      <c r="D3" s="140">
        <v>28132</v>
      </c>
      <c r="E3" s="141"/>
      <c r="F3" s="142">
        <v>43141</v>
      </c>
      <c r="G3" s="143"/>
      <c r="H3" s="144"/>
    </row>
    <row r="4" spans="1:8" x14ac:dyDescent="0.15">
      <c r="A4" s="145"/>
      <c r="B4" s="146"/>
      <c r="C4" s="147"/>
      <c r="D4" s="148">
        <v>19229</v>
      </c>
      <c r="E4" s="149"/>
      <c r="F4" s="150">
        <v>21887</v>
      </c>
      <c r="G4" s="151"/>
      <c r="H4" s="152"/>
    </row>
    <row r="5" spans="1:8" x14ac:dyDescent="0.15">
      <c r="A5" s="133" t="s">
        <v>537</v>
      </c>
      <c r="B5" s="138"/>
      <c r="C5" s="139"/>
      <c r="D5" s="140">
        <v>30326</v>
      </c>
      <c r="E5" s="141"/>
      <c r="F5" s="142">
        <v>45117</v>
      </c>
      <c r="G5" s="143"/>
      <c r="H5" s="144"/>
    </row>
    <row r="6" spans="1:8" x14ac:dyDescent="0.15">
      <c r="A6" s="145"/>
      <c r="B6" s="146"/>
      <c r="C6" s="147"/>
      <c r="D6" s="148">
        <v>17467</v>
      </c>
      <c r="E6" s="149"/>
      <c r="F6" s="150">
        <v>25589</v>
      </c>
      <c r="G6" s="151"/>
      <c r="H6" s="152"/>
    </row>
    <row r="7" spans="1:8" x14ac:dyDescent="0.15">
      <c r="A7" s="133" t="s">
        <v>538</v>
      </c>
      <c r="B7" s="138"/>
      <c r="C7" s="139"/>
      <c r="D7" s="140">
        <v>35879</v>
      </c>
      <c r="E7" s="141"/>
      <c r="F7" s="142">
        <v>39951</v>
      </c>
      <c r="G7" s="143"/>
      <c r="H7" s="144"/>
    </row>
    <row r="8" spans="1:8" x14ac:dyDescent="0.15">
      <c r="A8" s="145"/>
      <c r="B8" s="146"/>
      <c r="C8" s="147"/>
      <c r="D8" s="148">
        <v>18834</v>
      </c>
      <c r="E8" s="149"/>
      <c r="F8" s="150">
        <v>22555</v>
      </c>
      <c r="G8" s="151"/>
      <c r="H8" s="152"/>
    </row>
    <row r="9" spans="1:8" x14ac:dyDescent="0.15">
      <c r="A9" s="133" t="s">
        <v>539</v>
      </c>
      <c r="B9" s="138"/>
      <c r="C9" s="139"/>
      <c r="D9" s="140">
        <v>23871</v>
      </c>
      <c r="E9" s="141"/>
      <c r="F9" s="142">
        <v>39893</v>
      </c>
      <c r="G9" s="143"/>
      <c r="H9" s="144"/>
    </row>
    <row r="10" spans="1:8" x14ac:dyDescent="0.15">
      <c r="A10" s="145"/>
      <c r="B10" s="146"/>
      <c r="C10" s="147"/>
      <c r="D10" s="148">
        <v>8721</v>
      </c>
      <c r="E10" s="149"/>
      <c r="F10" s="150">
        <v>26170</v>
      </c>
      <c r="G10" s="151"/>
      <c r="H10" s="152"/>
    </row>
    <row r="11" spans="1:8" x14ac:dyDescent="0.15">
      <c r="A11" s="133" t="s">
        <v>540</v>
      </c>
      <c r="B11" s="138"/>
      <c r="C11" s="139"/>
      <c r="D11" s="140">
        <v>42819</v>
      </c>
      <c r="E11" s="141"/>
      <c r="F11" s="142">
        <v>41080</v>
      </c>
      <c r="G11" s="143"/>
      <c r="H11" s="144"/>
    </row>
    <row r="12" spans="1:8" x14ac:dyDescent="0.15">
      <c r="A12" s="145"/>
      <c r="B12" s="146"/>
      <c r="C12" s="153"/>
      <c r="D12" s="148">
        <v>34192</v>
      </c>
      <c r="E12" s="149"/>
      <c r="F12" s="150">
        <v>27265</v>
      </c>
      <c r="G12" s="151"/>
      <c r="H12" s="152"/>
    </row>
    <row r="13" spans="1:8" x14ac:dyDescent="0.15">
      <c r="A13" s="133"/>
      <c r="B13" s="138"/>
      <c r="C13" s="154"/>
      <c r="D13" s="155">
        <v>32205</v>
      </c>
      <c r="E13" s="156"/>
      <c r="F13" s="157">
        <v>41836</v>
      </c>
      <c r="G13" s="158"/>
      <c r="H13" s="144"/>
    </row>
    <row r="14" spans="1:8" x14ac:dyDescent="0.15">
      <c r="A14" s="145"/>
      <c r="B14" s="146"/>
      <c r="C14" s="147"/>
      <c r="D14" s="148">
        <v>19689</v>
      </c>
      <c r="E14" s="149"/>
      <c r="F14" s="150">
        <v>24693</v>
      </c>
      <c r="G14" s="151"/>
      <c r="H14" s="152"/>
    </row>
    <row r="17" spans="1:11" x14ac:dyDescent="0.15">
      <c r="A17" s="129" t="s">
        <v>45</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46</v>
      </c>
      <c r="B19" s="159">
        <f>ROUND(VALUE(SUBSTITUTE(実質収支比率等に係る経年分析!F$48,"▲","-")),2)</f>
        <v>5.54</v>
      </c>
      <c r="C19" s="159">
        <f>ROUND(VALUE(SUBSTITUTE(実質収支比率等に係る経年分析!G$48,"▲","-")),2)</f>
        <v>5.09</v>
      </c>
      <c r="D19" s="159">
        <f>ROUND(VALUE(SUBSTITUTE(実質収支比率等に係る経年分析!H$48,"▲","-")),2)</f>
        <v>8.41</v>
      </c>
      <c r="E19" s="159">
        <f>ROUND(VALUE(SUBSTITUTE(実質収支比率等に係る経年分析!I$48,"▲","-")),2)</f>
        <v>7.6</v>
      </c>
      <c r="F19" s="159">
        <f>ROUND(VALUE(SUBSTITUTE(実質収支比率等に係る経年分析!J$48,"▲","-")),2)</f>
        <v>4.4000000000000004</v>
      </c>
    </row>
    <row r="20" spans="1:11" x14ac:dyDescent="0.15">
      <c r="A20" s="159" t="s">
        <v>47</v>
      </c>
      <c r="B20" s="159">
        <f>ROUND(VALUE(SUBSTITUTE(実質収支比率等に係る経年分析!F$47,"▲","-")),2)</f>
        <v>17.649999999999999</v>
      </c>
      <c r="C20" s="159">
        <f>ROUND(VALUE(SUBSTITUTE(実質収支比率等に係る経年分析!G$47,"▲","-")),2)</f>
        <v>17.93</v>
      </c>
      <c r="D20" s="159">
        <f>ROUND(VALUE(SUBSTITUTE(実質収支比率等に係る経年分析!H$47,"▲","-")),2)</f>
        <v>18.079999999999998</v>
      </c>
      <c r="E20" s="159">
        <f>ROUND(VALUE(SUBSTITUTE(実質収支比率等に係る経年分析!I$47,"▲","-")),2)</f>
        <v>19.11</v>
      </c>
      <c r="F20" s="159">
        <f>ROUND(VALUE(SUBSTITUTE(実質収支比率等に係る経年分析!J$47,"▲","-")),2)</f>
        <v>17.579999999999998</v>
      </c>
    </row>
    <row r="21" spans="1:11" x14ac:dyDescent="0.15">
      <c r="A21" s="159" t="s">
        <v>48</v>
      </c>
      <c r="B21" s="159">
        <f>IF(ISNUMBER(VALUE(SUBSTITUTE(実質収支比率等に係る経年分析!F$49,"▲","-"))),ROUND(VALUE(SUBSTITUTE(実質収支比率等に係る経年分析!F$49,"▲","-")),2),NA())</f>
        <v>0.72</v>
      </c>
      <c r="C21" s="159">
        <f>IF(ISNUMBER(VALUE(SUBSTITUTE(実質収支比率等に係る経年分析!G$49,"▲","-"))),ROUND(VALUE(SUBSTITUTE(実質収支比率等に係る経年分析!G$49,"▲","-")),2),NA())</f>
        <v>-2.74</v>
      </c>
      <c r="D21" s="159">
        <f>IF(ISNUMBER(VALUE(SUBSTITUTE(実質収支比率等に係る経年分析!H$49,"▲","-"))),ROUND(VALUE(SUBSTITUTE(実質収支比率等に係る経年分析!H$49,"▲","-")),2),NA())</f>
        <v>1.44</v>
      </c>
      <c r="E21" s="159">
        <f>IF(ISNUMBER(VALUE(SUBSTITUTE(実質収支比率等に係る経年分析!I$49,"▲","-"))),ROUND(VALUE(SUBSTITUTE(実質収支比率等に係る経年分析!I$49,"▲","-")),2),NA())</f>
        <v>-2.5499999999999998</v>
      </c>
      <c r="F21" s="159">
        <f>IF(ISNUMBER(VALUE(SUBSTITUTE(実質収支比率等に係る経年分析!J$49,"▲","-"))),ROUND(VALUE(SUBSTITUTE(実質収支比率等に係る経年分析!J$49,"▲","-")),2),NA())</f>
        <v>-7.78</v>
      </c>
    </row>
    <row r="24" spans="1:11" x14ac:dyDescent="0.15">
      <c r="A24" s="129" t="s">
        <v>49</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50</v>
      </c>
      <c r="C26" s="160" t="s">
        <v>51</v>
      </c>
      <c r="D26" s="160" t="s">
        <v>50</v>
      </c>
      <c r="E26" s="160" t="s">
        <v>51</v>
      </c>
      <c r="F26" s="160" t="s">
        <v>50</v>
      </c>
      <c r="G26" s="160" t="s">
        <v>51</v>
      </c>
      <c r="H26" s="160" t="s">
        <v>50</v>
      </c>
      <c r="I26" s="160" t="s">
        <v>51</v>
      </c>
      <c r="J26" s="160" t="s">
        <v>50</v>
      </c>
      <c r="K26" s="160" t="s">
        <v>51</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土地区画整理事業特別会計（普通会計）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4.7699999999999996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4.9400000000000004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7.77</v>
      </c>
    </row>
    <row r="39" spans="1:16" x14ac:dyDescent="0.15">
      <c r="A39" s="129" t="s">
        <v>52</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x14ac:dyDescent="0.15">
      <c r="A42" s="161" t="s">
        <v>55</v>
      </c>
      <c r="B42" s="161"/>
      <c r="C42" s="161"/>
      <c r="D42" s="161">
        <f>'実質公債費比率（分子）の構造'!K$52</f>
        <v>4088</v>
      </c>
      <c r="E42" s="161"/>
      <c r="F42" s="161"/>
      <c r="G42" s="161">
        <f>'実質公債費比率（分子）の構造'!L$52</f>
        <v>4322</v>
      </c>
      <c r="H42" s="161"/>
      <c r="I42" s="161"/>
      <c r="J42" s="161">
        <f>'実質公債費比率（分子）の構造'!M$52</f>
        <v>4071</v>
      </c>
      <c r="K42" s="161"/>
      <c r="L42" s="161"/>
      <c r="M42" s="161">
        <f>'実質公債費比率（分子）の構造'!N$52</f>
        <v>4108</v>
      </c>
      <c r="N42" s="161"/>
      <c r="O42" s="161"/>
      <c r="P42" s="161">
        <f>'実質公債費比率（分子）の構造'!O$52</f>
        <v>4272</v>
      </c>
    </row>
    <row r="43" spans="1:16" x14ac:dyDescent="0.15">
      <c r="A43" s="161" t="s">
        <v>56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f>'実質公債費比率（分子）の構造'!K$50</f>
        <v>20</v>
      </c>
      <c r="C44" s="161"/>
      <c r="D44" s="161"/>
      <c r="E44" s="161">
        <f>'実質公債費比率（分子）の構造'!L$50</f>
        <v>20</v>
      </c>
      <c r="F44" s="161"/>
      <c r="G44" s="161"/>
      <c r="H44" s="161">
        <f>'実質公債費比率（分子）の構造'!M$50</f>
        <v>20</v>
      </c>
      <c r="I44" s="161"/>
      <c r="J44" s="161"/>
      <c r="K44" s="161">
        <f>'実質公債費比率（分子）の構造'!N$50</f>
        <v>20</v>
      </c>
      <c r="L44" s="161"/>
      <c r="M44" s="161"/>
      <c r="N44" s="161">
        <f>'実質公債費比率（分子）の構造'!O$50</f>
        <v>20</v>
      </c>
      <c r="O44" s="161"/>
      <c r="P44" s="161"/>
    </row>
    <row r="45" spans="1:16" x14ac:dyDescent="0.15">
      <c r="A45" s="161" t="s">
        <v>58</v>
      </c>
      <c r="B45" s="161">
        <f>'実質公債費比率（分子）の構造'!K$49</f>
        <v>284</v>
      </c>
      <c r="C45" s="161"/>
      <c r="D45" s="161"/>
      <c r="E45" s="161">
        <f>'実質公債費比率（分子）の構造'!L$49</f>
        <v>284</v>
      </c>
      <c r="F45" s="161"/>
      <c r="G45" s="161"/>
      <c r="H45" s="161">
        <f>'実質公債費比率（分子）の構造'!M$49</f>
        <v>168</v>
      </c>
      <c r="I45" s="161"/>
      <c r="J45" s="161"/>
      <c r="K45" s="161">
        <f>'実質公債費比率（分子）の構造'!N$49</f>
        <v>231</v>
      </c>
      <c r="L45" s="161"/>
      <c r="M45" s="161"/>
      <c r="N45" s="161">
        <f>'実質公債費比率（分子）の構造'!O$49</f>
        <v>234</v>
      </c>
      <c r="O45" s="161"/>
      <c r="P45" s="161"/>
    </row>
    <row r="46" spans="1:16" x14ac:dyDescent="0.15">
      <c r="A46" s="161" t="s">
        <v>59</v>
      </c>
      <c r="B46" s="161">
        <f>'実質公債費比率（分子）の構造'!K$48</f>
        <v>1259</v>
      </c>
      <c r="C46" s="161"/>
      <c r="D46" s="161"/>
      <c r="E46" s="161">
        <f>'実質公債費比率（分子）の構造'!L$48</f>
        <v>1309</v>
      </c>
      <c r="F46" s="161"/>
      <c r="G46" s="161"/>
      <c r="H46" s="161">
        <f>'実質公債費比率（分子）の構造'!M$48</f>
        <v>1252</v>
      </c>
      <c r="I46" s="161"/>
      <c r="J46" s="161"/>
      <c r="K46" s="161">
        <f>'実質公債費比率（分子）の構造'!N$48</f>
        <v>1194</v>
      </c>
      <c r="L46" s="161"/>
      <c r="M46" s="161"/>
      <c r="N46" s="161">
        <f>'実質公債費比率（分子）の構造'!O$48</f>
        <v>1157</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61</v>
      </c>
      <c r="B49" s="161">
        <f>'実質公債費比率（分子）の構造'!K$45</f>
        <v>4848</v>
      </c>
      <c r="C49" s="161"/>
      <c r="D49" s="161"/>
      <c r="E49" s="161">
        <f>'実質公債費比率（分子）の構造'!L$45</f>
        <v>5089</v>
      </c>
      <c r="F49" s="161"/>
      <c r="G49" s="161"/>
      <c r="H49" s="161">
        <f>'実質公債費比率（分子）の構造'!M$45</f>
        <v>4678</v>
      </c>
      <c r="I49" s="161"/>
      <c r="J49" s="161"/>
      <c r="K49" s="161">
        <f>'実質公債費比率（分子）の構造'!N$45</f>
        <v>4605</v>
      </c>
      <c r="L49" s="161"/>
      <c r="M49" s="161"/>
      <c r="N49" s="161">
        <f>'実質公債費比率（分子）の構造'!O$45</f>
        <v>4591</v>
      </c>
      <c r="O49" s="161"/>
      <c r="P49" s="161"/>
    </row>
    <row r="50" spans="1:16" x14ac:dyDescent="0.15">
      <c r="A50" s="161" t="s">
        <v>62</v>
      </c>
      <c r="B50" s="161" t="e">
        <f>NA()</f>
        <v>#N/A</v>
      </c>
      <c r="C50" s="161">
        <f>IF(ISNUMBER('実質公債費比率（分子）の構造'!K$53),'実質公債費比率（分子）の構造'!K$53,NA())</f>
        <v>2323</v>
      </c>
      <c r="D50" s="161" t="e">
        <f>NA()</f>
        <v>#N/A</v>
      </c>
      <c r="E50" s="161" t="e">
        <f>NA()</f>
        <v>#N/A</v>
      </c>
      <c r="F50" s="161">
        <f>IF(ISNUMBER('実質公債費比率（分子）の構造'!L$53),'実質公債費比率（分子）の構造'!L$53,NA())</f>
        <v>2380</v>
      </c>
      <c r="G50" s="161" t="e">
        <f>NA()</f>
        <v>#N/A</v>
      </c>
      <c r="H50" s="161" t="e">
        <f>NA()</f>
        <v>#N/A</v>
      </c>
      <c r="I50" s="161">
        <f>IF(ISNUMBER('実質公債費比率（分子）の構造'!M$53),'実質公債費比率（分子）の構造'!M$53,NA())</f>
        <v>2047</v>
      </c>
      <c r="J50" s="161" t="e">
        <f>NA()</f>
        <v>#N/A</v>
      </c>
      <c r="K50" s="161" t="e">
        <f>NA()</f>
        <v>#N/A</v>
      </c>
      <c r="L50" s="161">
        <f>IF(ISNUMBER('実質公債費比率（分子）の構造'!N$53),'実質公債費比率（分子）の構造'!N$53,NA())</f>
        <v>1942</v>
      </c>
      <c r="M50" s="161" t="e">
        <f>NA()</f>
        <v>#N/A</v>
      </c>
      <c r="N50" s="161" t="e">
        <f>NA()</f>
        <v>#N/A</v>
      </c>
      <c r="O50" s="161">
        <f>IF(ISNUMBER('実質公債費比率（分子）の構造'!O$53),'実質公債費比率（分子）の構造'!O$53,NA())</f>
        <v>1730</v>
      </c>
      <c r="P50" s="161" t="e">
        <f>NA()</f>
        <v>#N/A</v>
      </c>
    </row>
    <row r="53" spans="1:16" x14ac:dyDescent="0.15">
      <c r="A53" s="129" t="s">
        <v>63</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x14ac:dyDescent="0.15">
      <c r="A56" s="160" t="s">
        <v>36</v>
      </c>
      <c r="B56" s="160"/>
      <c r="C56" s="160"/>
      <c r="D56" s="160">
        <f>'将来負担比率（分子）の構造'!I$52</f>
        <v>45101</v>
      </c>
      <c r="E56" s="160"/>
      <c r="F56" s="160"/>
      <c r="G56" s="160">
        <f>'将来負担比率（分子）の構造'!J$52</f>
        <v>47317</v>
      </c>
      <c r="H56" s="160"/>
      <c r="I56" s="160"/>
      <c r="J56" s="160">
        <f>'将来負担比率（分子）の構造'!K$52</f>
        <v>45334</v>
      </c>
      <c r="K56" s="160"/>
      <c r="L56" s="160"/>
      <c r="M56" s="160">
        <f>'将来負担比率（分子）の構造'!L$52</f>
        <v>44804</v>
      </c>
      <c r="N56" s="160"/>
      <c r="O56" s="160"/>
      <c r="P56" s="160">
        <f>'将来負担比率（分子）の構造'!M$52</f>
        <v>44514</v>
      </c>
    </row>
    <row r="57" spans="1:16" x14ac:dyDescent="0.15">
      <c r="A57" s="160" t="s">
        <v>35</v>
      </c>
      <c r="B57" s="160"/>
      <c r="C57" s="160"/>
      <c r="D57" s="160">
        <f>'将来負担比率（分子）の構造'!I$51</f>
        <v>8551</v>
      </c>
      <c r="E57" s="160"/>
      <c r="F57" s="160"/>
      <c r="G57" s="160">
        <f>'将来負担比率（分子）の構造'!J$51</f>
        <v>9066</v>
      </c>
      <c r="H57" s="160"/>
      <c r="I57" s="160"/>
      <c r="J57" s="160">
        <f>'将来負担比率（分子）の構造'!K$51</f>
        <v>9890</v>
      </c>
      <c r="K57" s="160"/>
      <c r="L57" s="160"/>
      <c r="M57" s="160">
        <f>'将来負担比率（分子）の構造'!L$51</f>
        <v>10139</v>
      </c>
      <c r="N57" s="160"/>
      <c r="O57" s="160"/>
      <c r="P57" s="160">
        <f>'将来負担比率（分子）の構造'!M$51</f>
        <v>7449</v>
      </c>
    </row>
    <row r="58" spans="1:16" x14ac:dyDescent="0.15">
      <c r="A58" s="160" t="s">
        <v>34</v>
      </c>
      <c r="B58" s="160"/>
      <c r="C58" s="160"/>
      <c r="D58" s="160">
        <f>'将来負担比率（分子）の構造'!I$50</f>
        <v>7283</v>
      </c>
      <c r="E58" s="160"/>
      <c r="F58" s="160"/>
      <c r="G58" s="160">
        <f>'将来負担比率（分子）の構造'!J$50</f>
        <v>8194</v>
      </c>
      <c r="H58" s="160"/>
      <c r="I58" s="160"/>
      <c r="J58" s="160">
        <f>'将来負担比率（分子）の構造'!K$50</f>
        <v>9335</v>
      </c>
      <c r="K58" s="160"/>
      <c r="L58" s="160"/>
      <c r="M58" s="160">
        <f>'将来負担比率（分子）の構造'!L$50</f>
        <v>10420</v>
      </c>
      <c r="N58" s="160"/>
      <c r="O58" s="160"/>
      <c r="P58" s="160">
        <f>'将来負担比率（分子）の構造'!M$50</f>
        <v>10212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f>'将来負担比率（分子）の構造'!K$46</f>
        <v>1</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5519</v>
      </c>
      <c r="C62" s="160"/>
      <c r="D62" s="160"/>
      <c r="E62" s="160">
        <f>'将来負担比率（分子）の構造'!J$45</f>
        <v>4820</v>
      </c>
      <c r="F62" s="160"/>
      <c r="G62" s="160"/>
      <c r="H62" s="160">
        <f>'将来負担比率（分子）の構造'!K$45</f>
        <v>4232</v>
      </c>
      <c r="I62" s="160"/>
      <c r="J62" s="160"/>
      <c r="K62" s="160">
        <f>'将来負担比率（分子）の構造'!L$45</f>
        <v>4276</v>
      </c>
      <c r="L62" s="160"/>
      <c r="M62" s="160"/>
      <c r="N62" s="160">
        <f>'将来負担比率（分子）の構造'!M$45</f>
        <v>4069</v>
      </c>
      <c r="O62" s="160"/>
      <c r="P62" s="160"/>
    </row>
    <row r="63" spans="1:16" x14ac:dyDescent="0.15">
      <c r="A63" s="160" t="s">
        <v>27</v>
      </c>
      <c r="B63" s="160">
        <f>'将来負担比率（分子）の構造'!I$44</f>
        <v>1144</v>
      </c>
      <c r="C63" s="160"/>
      <c r="D63" s="160"/>
      <c r="E63" s="160">
        <f>'将来負担比率（分子）の構造'!J$44</f>
        <v>1357</v>
      </c>
      <c r="F63" s="160"/>
      <c r="G63" s="160"/>
      <c r="H63" s="160">
        <f>'将来負担比率（分子）の構造'!K$44</f>
        <v>1250</v>
      </c>
      <c r="I63" s="160"/>
      <c r="J63" s="160"/>
      <c r="K63" s="160">
        <f>'将来負担比率（分子）の構造'!L$44</f>
        <v>1147</v>
      </c>
      <c r="L63" s="160"/>
      <c r="M63" s="160"/>
      <c r="N63" s="160">
        <f>'将来負担比率（分子）の構造'!M$44</f>
        <v>1094</v>
      </c>
      <c r="O63" s="160"/>
      <c r="P63" s="160"/>
    </row>
    <row r="64" spans="1:16" x14ac:dyDescent="0.15">
      <c r="A64" s="160" t="s">
        <v>26</v>
      </c>
      <c r="B64" s="160">
        <f>'将来負担比率（分子）の構造'!I$43</f>
        <v>24867</v>
      </c>
      <c r="C64" s="160"/>
      <c r="D64" s="160"/>
      <c r="E64" s="160">
        <f>'将来負担比率（分子）の構造'!J$43</f>
        <v>24914</v>
      </c>
      <c r="F64" s="160"/>
      <c r="G64" s="160"/>
      <c r="H64" s="160">
        <f>'将来負担比率（分子）の構造'!K$43</f>
        <v>24359</v>
      </c>
      <c r="I64" s="160"/>
      <c r="J64" s="160"/>
      <c r="K64" s="160">
        <f>'将来負担比率（分子）の構造'!L$43</f>
        <v>23795</v>
      </c>
      <c r="L64" s="160"/>
      <c r="M64" s="160"/>
      <c r="N64" s="160">
        <f>'将来負担比率（分子）の構造'!M$43</f>
        <v>18078</v>
      </c>
      <c r="O64" s="160"/>
      <c r="P64" s="160"/>
    </row>
    <row r="65" spans="1:16" x14ac:dyDescent="0.15">
      <c r="A65" s="160" t="s">
        <v>25</v>
      </c>
      <c r="B65" s="160">
        <f>'将来負担比率（分子）の構造'!I$42</f>
        <v>100</v>
      </c>
      <c r="C65" s="160"/>
      <c r="D65" s="160"/>
      <c r="E65" s="160">
        <f>'将来負担比率（分子）の構造'!J$42</f>
        <v>85</v>
      </c>
      <c r="F65" s="160"/>
      <c r="G65" s="160"/>
      <c r="H65" s="160">
        <f>'将来負担比率（分子）の構造'!K$42</f>
        <v>70</v>
      </c>
      <c r="I65" s="160"/>
      <c r="J65" s="160"/>
      <c r="K65" s="160">
        <f>'将来負担比率（分子）の構造'!L$42</f>
        <v>53</v>
      </c>
      <c r="L65" s="160"/>
      <c r="M65" s="160"/>
      <c r="N65" s="160">
        <f>'将来負担比率（分子）の構造'!M$42</f>
        <v>36</v>
      </c>
      <c r="O65" s="160"/>
      <c r="P65" s="160"/>
    </row>
    <row r="66" spans="1:16" x14ac:dyDescent="0.15">
      <c r="A66" s="160" t="s">
        <v>24</v>
      </c>
      <c r="B66" s="160">
        <f>'将来負担比率（分子）の構造'!I$41</f>
        <v>47469</v>
      </c>
      <c r="C66" s="160"/>
      <c r="D66" s="160"/>
      <c r="E66" s="160">
        <f>'将来負担比率（分子）の構造'!J$41</f>
        <v>47259</v>
      </c>
      <c r="F66" s="160"/>
      <c r="G66" s="160"/>
      <c r="H66" s="160">
        <f>'将来負担比率（分子）の構造'!K$41</f>
        <v>48136</v>
      </c>
      <c r="I66" s="160"/>
      <c r="J66" s="160"/>
      <c r="K66" s="160">
        <f>'将来負担比率（分子）の構造'!L$41</f>
        <v>47006</v>
      </c>
      <c r="L66" s="160"/>
      <c r="M66" s="160"/>
      <c r="N66" s="160">
        <f>'将来負担比率（分子）の構造'!M$41</f>
        <v>45928</v>
      </c>
      <c r="O66" s="160"/>
      <c r="P66" s="160"/>
    </row>
    <row r="67" spans="1:16" x14ac:dyDescent="0.15">
      <c r="A67" s="160" t="s">
        <v>66</v>
      </c>
      <c r="B67" s="160" t="e">
        <f>NA()</f>
        <v>#N/A</v>
      </c>
      <c r="C67" s="160">
        <f>IF(ISNUMBER('将来負担比率（分子）の構造'!I$53), IF('将来負担比率（分子）の構造'!I$53 &lt; 0, 0, '将来負担比率（分子）の構造'!I$53), NA())</f>
        <v>18164</v>
      </c>
      <c r="D67" s="160" t="e">
        <f>NA()</f>
        <v>#N/A</v>
      </c>
      <c r="E67" s="160" t="e">
        <f>NA()</f>
        <v>#N/A</v>
      </c>
      <c r="F67" s="160">
        <f>IF(ISNUMBER('将来負担比率（分子）の構造'!J$53), IF('将来負担比率（分子）の構造'!J$53 &lt; 0, 0, '将来負担比率（分子）の構造'!J$53), NA())</f>
        <v>13859</v>
      </c>
      <c r="G67" s="160" t="e">
        <f>NA()</f>
        <v>#N/A</v>
      </c>
      <c r="H67" s="160" t="e">
        <f>NA()</f>
        <v>#N/A</v>
      </c>
      <c r="I67" s="160">
        <f>IF(ISNUMBER('将来負担比率（分子）の構造'!K$53), IF('将来負担比率（分子）の構造'!K$53 &lt; 0, 0, '将来負担比率（分子）の構造'!K$53), NA())</f>
        <v>13490</v>
      </c>
      <c r="J67" s="160" t="e">
        <f>NA()</f>
        <v>#N/A</v>
      </c>
      <c r="K67" s="160" t="e">
        <f>NA()</f>
        <v>#N/A</v>
      </c>
      <c r="L67" s="160">
        <f>IF(ISNUMBER('将来負担比率（分子）の構造'!L$53), IF('将来負担比率（分子）の構造'!L$53 &lt; 0, 0, '将来負担比率（分子）の構造'!L$53), NA())</f>
        <v>10914</v>
      </c>
      <c r="M67" s="160" t="e">
        <f>NA()</f>
        <v>#N/A</v>
      </c>
      <c r="N67" s="160" t="e">
        <f>NA()</f>
        <v>#N/A</v>
      </c>
      <c r="O67" s="160">
        <f>IF(ISNUMBER('将来負担比率（分子）の構造'!M$53), IF('将来負担比率（分子）の構造'!M$53 &lt; 0, 0, '将来負担比率（分子）の構造'!M$53), NA())</f>
        <v>7030</v>
      </c>
      <c r="P67" s="160" t="e">
        <f>NA()</f>
        <v>#N/A</v>
      </c>
    </row>
    <row r="70" spans="1:16" x14ac:dyDescent="0.15">
      <c r="A70" s="162" t="s">
        <v>67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68</v>
      </c>
      <c r="B72" s="164">
        <f>基金残高に係る経年分析!F55</f>
        <v>5510</v>
      </c>
      <c r="C72" s="164">
        <f>基金残高に係る経年分析!G55</f>
        <v>5822</v>
      </c>
      <c r="D72" s="164">
        <f>基金残高に係る経年分析!H55</f>
        <v>5357</v>
      </c>
    </row>
    <row r="73" spans="1:16" x14ac:dyDescent="0.15">
      <c r="A73" s="163" t="s">
        <v>69</v>
      </c>
      <c r="B73" s="164">
        <f>基金残高に係る経年分析!F56</f>
        <v>130</v>
      </c>
      <c r="C73" s="164">
        <f>基金残高に係る経年分析!G56</f>
        <v>130</v>
      </c>
      <c r="D73" s="164">
        <f>基金残高に係る経年分析!H56</f>
        <v>130</v>
      </c>
    </row>
    <row r="74" spans="1:16" x14ac:dyDescent="0.15">
      <c r="A74" s="163" t="s">
        <v>70</v>
      </c>
      <c r="B74" s="164">
        <f>基金残高に係る経年分析!F57</f>
        <v>2279</v>
      </c>
      <c r="C74" s="164">
        <f>基金残高に係る経年分析!G57</f>
        <v>2846</v>
      </c>
      <c r="D74" s="164">
        <f>基金残高に係る経年分析!H57</f>
        <v>2793</v>
      </c>
    </row>
  </sheetData>
  <sheetProtection algorithmName="SHA-512" hashValue="8c6GJt8ljnTbulwrcAhJ6mm5H2zOpMwI7JXP3g88A8Diz9GhDT/f2fkrn6hzxIiIrtFFd66v7AkFhmuf4I/usw==" saltValue="SGu49gQvMfD2fjhKavAn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久喜市</cp:lastModifiedBy>
  <cp:lastPrinted>2019-03-19T02:25:00Z</cp:lastPrinted>
  <dcterms:created xsi:type="dcterms:W3CDTF">2019-02-14T02:05:05Z</dcterms:created>
  <dcterms:modified xsi:type="dcterms:W3CDTF">2019-10-25T04:11:50Z</dcterms:modified>
  <cp:category/>
</cp:coreProperties>
</file>