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<sst xmlns="http://schemas.openxmlformats.org/spreadsheetml/2006/main" count="1074" uniqueCount="587">
  <si>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</si>
  <si>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</si>
  <si>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</si>
  <si>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</si>
  <si>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</si>
  <si>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</si>
  <si>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</si>
  <si>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</si>
  <si>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</si>
  <si>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</si>
  <si>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</si>
  <si>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</si>
  <si>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</si>
  <si>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</si>
  <si>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</si>
  <si>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</si>
  <si>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</si>
  <si>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</si>
  <si>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</si>
  <si>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</si>
  <si>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</si>
  <si>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</si>
  <si>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</si>
  <si>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</si>
  <si>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</si>
  <si>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</si>
  <si>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</si>
  <si>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</si>
  <si>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</si>
  <si>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</si>
  <si>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</si>
  <si>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</si>
  <si>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</si>
  <si>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</si>
  <si>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</si>
  <si>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</si>
  <si>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</si>
  <si>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</si>
  <si>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</si>
  <si>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</si>
  <si>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</si>
  <si>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</si>
  <si>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</si>
  <si>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</si>
  <si>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</si>
  <si>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</si>
  <si>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</si>
  <si>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</si>
  <si>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</si>
  <si>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</si>
  <si>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</si>
  <si>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</si>
  <si>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</si>
  <si>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</si>
  <si>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</si>
  <si>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</si>
  <si>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</si>
  <si>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</si>
  <si>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</si>
  <si>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</si>
  <si>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</si>
  <si>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</si>
  <si>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</si>
  <si>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</si>
  <si>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</si>
  <si>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</si>
  <si>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</si>
  <si>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</si>
  <si>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</si>
  <si>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</si>
  <si>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</si>
  <si>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</si>
  <si>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</si>
  <si>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</si>
  <si>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</si>
  <si>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</si>
  <si>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</si>
  <si>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</si>
  <si>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</si>
  <si>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</si>
  <si>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</si>
  <si>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</si>
  <si>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</si>
  <si>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</si>
  <si>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</si>
  <si>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</si>
  <si>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</si>
  <si>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</si>
  <si>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</si>
  <si>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</si>
  <si>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</si>
  <si>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</si>
  <si>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</si>
  <si>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</si>
  <si>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</si>
  <si>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</si>
  <si>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</si>
  <si>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</si>
  <si>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</si>
  <si>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</si>
  <si>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</si>
  <si>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</si>
  <si>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</si>
  <si>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</si>
  <si>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</si>
  <si>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</si>
  <si>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</si>
  <si>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</si>
  <si>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</si>
  <si>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</si>
  <si>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</si>
  <si>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</si>
  <si>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</si>
  <si>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</si>
  <si>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</si>
  <si>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</si>
  <si>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</si>
  <si>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</si>
  <si>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</si>
  <si>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</si>
  <si>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</si>
  <si>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</si>
  <si>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</si>
  <si>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</si>
  <si>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</si>
  <si>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</si>
  <si>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</si>
  <si>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</si>
  <si>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</si>
  <si>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</si>
  <si>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</si>
  <si>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</si>
  <si>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</si>
  <si>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</si>
  <si>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</si>
  <si>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</si>
  <si>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</si>
  <si>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</si>
  <si>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</si>
  <si>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</si>
  <si>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</si>
  <si>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</si>
  <si>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</si>
  <si>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</si>
  <si>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</si>
  <si>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</si>
  <si>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</si>
  <si>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</si>
  <si>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</si>
  <si>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</si>
  <si>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</si>
  <si>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</si>
  <si>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</si>
  <si>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</si>
  <si>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</si>
  <si>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</si>
  <si>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</si>
  <si>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</si>
  <si>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</si>
  <si>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</si>
  <si>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</si>
  <si>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</si>
  <si>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</si>
  <si>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</si>
  <si>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</si>
  <si>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</si>
  <si>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</si>
  <si>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</si>
  <si>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</si>
  <si>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</si>
  <si>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</si>
  <si>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</si>
  <si>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</si>
  <si>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</si>
  <si>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</si>
  <si>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</si>
  <si>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</si>
  <si>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</si>
  <si>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</si>
  <si>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</si>
  <si>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</si>
  <si>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</si>
  <si>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</si>
  <si>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</si>
  <si>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</si>
  <si>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</si>
  <si>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</si>
  <si>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</si>
  <si>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</si>
  <si>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</si>
  <si>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</si>
  <si>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</si>
  <si>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</si>
  <si>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</si>
  <si>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</si>
  <si>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</si>
  <si>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</si>
  <si>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</si>
  <si>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</si>
  <si>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</si>
  <si>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</si>
  <si>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</si>
  <si>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</si>
  <si>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</si>
  <si>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埼玉県春日部市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</si>
  <si>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</si>
  <si>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</si>
  <si>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</si>
  <si>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</si>
  <si>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</si>
  <si>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</si>
  <si>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</si>
  <si>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</si>
  <si>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</si>
  <si>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</si>
  <si>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</si>
  <si>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</si>
  <si>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</si>
  <si>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</si>
  <si>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</si>
  <si>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</si>
  <si>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</si>
  <si>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</si>
  <si>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</si>
  <si>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</si>
  <si>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</si>
  <si>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</si>
  <si>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</si>
  <si>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</si>
  <si>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</si>
  <si>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</si>
  <si>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</si>
  <si>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</si>
  <si>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</si>
  <si>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</si>
  <si>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</si>
  <si>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</si>
  <si>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</si>
  <si>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</si>
  <si>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</si>
  <si>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</si>
  <si>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</si>
  <si>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</si>
  <si>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</si>
  <si>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</si>
  <si>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</si>
  <si>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</si>
  <si>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</si>
  <si>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</si>
  <si>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</si>
  <si>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</si>
  <si>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</si>
  <si>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</si>
  <si>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</si>
  <si>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</si>
  <si>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</si>
  <si>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</si>
  <si>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</si>
  <si>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</si>
  <si>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</si>
  <si>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</si>
  <si>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</si>
  <si>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</si>
  <si>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</si>
  <si>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</si>
  <si>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</si>
  <si>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</si>
  <si>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</si>
  <si>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</si>
  <si>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</si>
  <si>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</si>
  <si>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</si>
  <si>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</si>
  <si>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</si>
  <si>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</si>
  <si>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</si>
  <si>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</si>
  <si>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</si>
  <si>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</si>
  <si>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</si>
  <si>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</si>
  <si>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</si>
  <si>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</si>
  <si>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</si>
  <si>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</si>
  <si>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</si>
  <si>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</si>
  <si>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</si>
  <si>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</si>
  <si>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</si>
  <si>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</si>
  <si>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</si>
  <si>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</si>
  <si>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</si>
  <si>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</si>
  <si>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</si>
  <si>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</si>
  <si>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</si>
  <si>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</si>
  <si>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</si>
  <si>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</si>
  <si>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</si>
  <si>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</si>
  <si>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</si>
  <si>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</si>
  <si>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</si>
  <si>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</si>
  <si>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</si>
  <si>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</si>
  <si>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</si>
  <si>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</si>
  <si>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</si>
  <si>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</si>
  <si>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</si>
  <si>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</si>
  <si>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</si>
  <si>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</si>
  <si>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</si>
  <si>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</si>
  <si>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</si>
  <si>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</si>
  <si>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</si>
  <si>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</si>
  <si>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</si>
  <si>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</si>
  <si>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</si>
  <si>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</si>
  <si>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</si>
  <si>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</si>
  <si>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</si>
  <si>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</si>
  <si>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</si>
  <si>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</si>
  <si>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</si>
  <si>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</si>
  <si>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</si>
  <si>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</si>
  <si>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</si>
  <si>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</si>
  <si>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</si>
  <si>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</si>
  <si>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</si>
  <si>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</si>
  <si>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</si>
  <si>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</si>
  <si>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</si>
  <si>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</si>
  <si>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</si>
  <si>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</si>
  <si>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</si>
  <si>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</si>
  <si>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</si>
  <si>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</si>
  <si>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</si>
  <si>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埼玉県春日部市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</si>
  <si>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</si>
  <si>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</si>
  <si>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</si>
  <si>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</si>
  <si>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</si>
  <si>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</si>
  <si>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</si>
  <si>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</si>
  <si>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</si>
  <si>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</si>
  <si>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</si>
  <si>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</si>
  <si>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</si>
  <si>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</si>
  <si>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</si>
  <si>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</si>
  <si>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</si>
  <si>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</si>
  <si>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</si>
  <si>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</si>
  <si>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</si>
  <si>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</si>
  <si>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</si>
  <si>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</si>
  <si>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</si>
  <si>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</si>
  <si>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</si>
  <si>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</si>
  <si>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</si>
  <si>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</si>
  <si>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</si>
  <si>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</si>
  <si>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</si>
  <si>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</si>
  <si>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</si>
  <si>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</si>
  <si>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</si>
  <si>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</si>
  <si>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</si>
  <si>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</si>
  <si>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</si>
  <si>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下水道事業会計</t>
    <phoneticPr fontId="5"/>
  </si>
  <si>
    <t>西金野井第二土地区画整理事業特別会計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</si>
  <si>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</si>
  <si>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</si>
  <si>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</si>
  <si>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</si>
  <si>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</si>
  <si>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</si>
  <si>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</si>
  <si>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</si>
  <si>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</si>
  <si>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</si>
  <si>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</si>
  <si>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</si>
  <si>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</si>
  <si>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</si>
  <si>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</si>
  <si>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</si>
  <si>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</si>
  <si>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</si>
  <si>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</si>
  <si>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</si>
  <si>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</si>
  <si>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</si>
  <si>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</si>
  <si>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</si>
  <si>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</si>
  <si>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</si>
  <si>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</si>
  <si>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</si>
  <si>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</si>
  <si>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</si>
  <si>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</si>
  <si>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</si>
  <si>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</si>
  <si>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</si>
  <si>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</si>
  <si>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</si>
  <si>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</si>
  <si>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</si>
  <si>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</si>
  <si>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</si>
  <si>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</si>
  <si>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</si>
  <si>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</si>
  <si>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</si>
  <si>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</si>
  <si>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</si>
  <si>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</si>
  <si>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</si>
  <si>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</si>
  <si>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</si>
  <si>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</si>
  <si>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</si>
  <si>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</si>
  <si>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</si>
  <si>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</si>
  <si>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</si>
  <si>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</si>
  <si>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</si>
  <si>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</si>
  <si>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</si>
  <si>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</si>
  <si>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</si>
  <si>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</si>
  <si>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</si>
  <si>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</si>
  <si>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</si>
  <si>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</si>
  <si>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</si>
  <si>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</si>
  <si>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</si>
  <si>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</si>
  <si>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</si>
  <si>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</si>
  <si>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</si>
  <si>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</si>
  <si>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</si>
  <si>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</si>
  <si>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</si>
  <si>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</si>
  <si>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</si>
  <si>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</si>
  <si>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</si>
  <si>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</si>
  <si>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</si>
  <si>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</si>
  <si>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</si>
  <si>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</si>
  <si>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</si>
  <si>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</si>
  <si>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</si>
  <si>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</si>
  <si>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</si>
  <si>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</si>
  <si>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</si>
  <si>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</si>
  <si>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</si>
  <si>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</si>
  <si>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</si>
  <si>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</si>
  <si>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</si>
  <si>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</si>
  <si>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</si>
  <si>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</si>
  <si>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</si>
  <si>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</si>
  <si>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</si>
  <si>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</si>
  <si>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</si>
  <si>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</si>
  <si>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</si>
  <si>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</si>
  <si>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</si>
  <si>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</si>
  <si>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</si>
  <si>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</si>
  <si>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</si>
  <si>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</si>
  <si>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</si>
  <si>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</si>
  <si>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</si>
  <si>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</si>
  <si>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</si>
  <si>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</si>
  <si>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</si>
  <si>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</si>
  <si>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</si>
  <si>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</si>
  <si>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</si>
  <si>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</si>
  <si>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</si>
  <si>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</si>
  <si>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</si>
  <si>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</si>
  <si>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</si>
  <si>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</si>
  <si>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</si>
  <si>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</si>
  <si>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</si>
  <si>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</si>
  <si>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</si>
  <si>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</si>
  <si>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</si>
  <si>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1.00</t>
  </si>
  <si>
    <t>▲ 2.83</t>
  </si>
  <si>
    <t>水道事業会計</t>
  </si>
  <si>
    <t>一般会計</t>
  </si>
  <si>
    <t>国民健康保険特別会計</t>
  </si>
  <si>
    <t>介護保険特別会計</t>
  </si>
  <si>
    <t>下水道事業会計</t>
  </si>
  <si>
    <t>病院事業会計</t>
  </si>
  <si>
    <t>後期高齢者医療特別会計</t>
  </si>
  <si>
    <t>看護専門学校特別会計</t>
  </si>
  <si>
    <t>その他会計（赤字）</t>
  </si>
  <si>
    <t>その他会計（黒字）</t>
  </si>
  <si>
    <t>-</t>
    <phoneticPr fontId="2"/>
  </si>
  <si>
    <t>-</t>
    <phoneticPr fontId="2"/>
  </si>
  <si>
    <t>-</t>
    <phoneticPr fontId="2"/>
  </si>
  <si>
    <t>-</t>
    <phoneticPr fontId="2"/>
  </si>
  <si>
    <t>埼葛斎場組合</t>
  </si>
  <si>
    <t>利根川栗橋流域水防事務組合</t>
  </si>
  <si>
    <t>江戸川水防事務組合</t>
  </si>
  <si>
    <t>埼玉県都市競艇組合</t>
  </si>
  <si>
    <t>埼玉県市町村総合事務組合</t>
  </si>
  <si>
    <t>彩の国さいたま人づくり広域連合</t>
  </si>
  <si>
    <t>埼玉県後期高齢者医療広域連合</t>
  </si>
  <si>
    <t>交通災害特別会計</t>
  </si>
  <si>
    <t>特別会計</t>
  </si>
  <si>
    <t>-</t>
    <phoneticPr fontId="2"/>
  </si>
  <si>
    <t>春日部市土地開発公社</t>
    <rPh sb="0" eb="4">
      <t>カスカベシ</t>
    </rPh>
    <rPh sb="4" eb="6">
      <t>トチ</t>
    </rPh>
    <rPh sb="6" eb="8">
      <t>カイハツ</t>
    </rPh>
    <rPh sb="8" eb="10">
      <t>コウシャ</t>
    </rPh>
    <phoneticPr fontId="11"/>
  </si>
  <si>
    <t>公共用地及び施設取得又は施設整備基金</t>
  </si>
  <si>
    <t>地域振興基金</t>
  </si>
  <si>
    <t>ふじ福祉基金</t>
  </si>
  <si>
    <t>ふるさとかすかべ応援基金</t>
  </si>
  <si>
    <t>中心市街地活性化基金</t>
  </si>
  <si>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</si>
  <si>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</si>
  <si>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</si>
  <si>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</si>
  <si>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27年度決算時47.6％、平成28年度決算時46.8％、平成29年度決算時31.7％となっており、対して有形固定資産減価償却率は平成27年度決算時51.4％、平成28年度決算時53.4％、平成29年度決算時55.2％となっている。
　春日部市においては将来負担比率の減少により市債の償還が進行したこと及び有形固定資産減価償却率の上昇により有形固定資産の老朽化の進行が読み取れることから、過去の年度と比較して投資的活動が少なかったことが表れている。
　また類似団体内平均との比較では、平成29年度の春日部市の投資的活動においては類似団体と比較して市債を財源としたものが多かったことが表れている。</t>
    <rPh sb="38" eb="40">
      <t>ヘイセイ</t>
    </rPh>
    <rPh sb="42" eb="44">
      <t>ネンド</t>
    </rPh>
    <rPh sb="44" eb="46">
      <t>ケッサン</t>
    </rPh>
    <rPh sb="46" eb="47">
      <t>ジ</t>
    </rPh>
    <rPh sb="104" eb="106">
      <t>ヘイセイ</t>
    </rPh>
    <rPh sb="108" eb="110">
      <t>ネンド</t>
    </rPh>
    <rPh sb="110" eb="112">
      <t>ケッサン</t>
    </rPh>
    <rPh sb="112" eb="113">
      <t>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</si>
  <si>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</si>
  <si>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</si>
  <si>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</si>
  <si>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</si>
  <si>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</si>
  <si>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</si>
  <si>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の5年間の推移においては平成27、28年度に大きな上昇が見られるところであるが、これは春日部市立医療センター開所に係る病院出資債発行の影響によるものであり、開所後の平成29年度においては、平成26年度以前並となっている。対して実質公債費比率の5年間の推移は逓減となっているところであるが、これは過去の高利率の市債の償還の終了及び近年の低利率での市債の発行が影響したものとみられる。</t>
    <rPh sb="85" eb="87">
      <t>カイショ</t>
    </rPh>
    <rPh sb="87" eb="88">
      <t>ゴ</t>
    </rPh>
    <rPh sb="89" eb="91">
      <t>ヘイセイ</t>
    </rPh>
    <rPh sb="93" eb="95">
      <t>ネンド</t>
    </rPh>
    <rPh sb="101" eb="103">
      <t>ヘイセイ</t>
    </rPh>
    <rPh sb="105" eb="107">
      <t>ネンド</t>
    </rPh>
    <rPh sb="107" eb="109">
      <t>イゼン</t>
    </rPh>
    <rPh sb="109" eb="110">
      <t>ナミ</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</si>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</sst>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3652-4395-964E-F7372C09EF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31405</c:v>
                </c:pt>
                <c:pt idx="1">
                  <c:v>28733</c:v>
                </c:pt>
                <c:pt idx="2">
                  <c:v>23877</c:v>
                </c:pt>
                <c:pt idx="3">
                  <c:v>25424</c:v>
                </c:pt>
                <c:pt idx="4">
                  <c:v>25837</c:v>
                </c:pt>
              </c:numCache>
            </c:numRef>
          </c:val>
          <c:smooth val="0"/>
          <c:extLst xmlns:c16r2="http://schemas.microsoft.com/office/drawing/2015/06/chart">
            <c:ext xmlns:c16="http://schemas.microsoft.com/office/drawing/2014/chart" uri="{C3380CC4-5D6E-409C-BE32-E72D297353CC}">
              <c16:uniqueId val="{00000001-3652-4395-964E-F7372C09EFC9}"/>
            </c:ext>
          </c:extLst>
        </c:ser>
        <c:dLbls>
          <c:showLegendKey val="0"/>
          <c:showVal val="0"/>
          <c:showCatName val="0"/>
          <c:showSerName val="0"/>
          <c:showPercent val="0"/>
          <c:showBubbleSize val="0"/>
        </c:dLbls>
        <c:marker val="1"/>
        <c:smooth val="0"/>
        <c:axId val="149027072"/>
        <c:axId val="149102976"/>
      </c:lineChart>
      <c:catAx>
        <c:axId val="14902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102976"/>
        <c:crosses val="autoZero"/>
        <c:auto val="1"/>
        <c:lblAlgn val="ctr"/>
        <c:lblOffset val="100"/>
        <c:tickLblSkip val="1"/>
        <c:tickMarkSkip val="1"/>
        <c:noMultiLvlLbl val="0"/>
      </c:catAx>
      <c:valAx>
        <c:axId val="1491029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2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6.16</c:v>
                </c:pt>
                <c:pt idx="1">
                  <c:v>5.38</c:v>
                </c:pt>
                <c:pt idx="2">
                  <c:v>6.43</c:v>
                </c:pt>
                <c:pt idx="3">
                  <c:v>4.57</c:v>
                </c:pt>
                <c:pt idx="4">
                  <c:v>5.19</c:v>
                </c:pt>
              </c:numCache>
            </c:numRef>
          </c:val>
          <c:extLst xmlns:c16r2="http://schemas.microsoft.com/office/drawing/2015/06/chart">
            <c:ext xmlns:c16="http://schemas.microsoft.com/office/drawing/2014/chart" uri="{C3380CC4-5D6E-409C-BE32-E72D297353CC}">
              <c16:uniqueId val="{00000000-40B0-4528-81B7-1612CCF60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12.01</c:v>
                </c:pt>
                <c:pt idx="1">
                  <c:v>12.98</c:v>
                </c:pt>
                <c:pt idx="2">
                  <c:v>10.44</c:v>
                </c:pt>
                <c:pt idx="3">
                  <c:v>9.48</c:v>
                </c:pt>
                <c:pt idx="4">
                  <c:v>9.8699999999999992</c:v>
                </c:pt>
              </c:numCache>
            </c:numRef>
          </c:val>
          <c:extLst xmlns:c16r2="http://schemas.microsoft.com/office/drawing/2015/06/chart">
            <c:ext xmlns:c16="http://schemas.microsoft.com/office/drawing/2014/chart" uri="{C3380CC4-5D6E-409C-BE32-E72D297353CC}">
              <c16:uniqueId val="{00000001-40B0-4528-81B7-1612CCF60DF8}"/>
            </c:ext>
          </c:extLst>
        </c:ser>
        <c:dLbls>
          <c:showLegendKey val="0"/>
          <c:showVal val="0"/>
          <c:showCatName val="0"/>
          <c:showSerName val="0"/>
          <c:showPercent val="0"/>
          <c:showBubbleSize val="0"/>
        </c:dLbls>
        <c:gapWidth val="250"/>
        <c:overlap val="100"/>
        <c:axId val="157516928"/>
        <c:axId val="15751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c:v>
                </c:pt>
                <c:pt idx="1">
                  <c:v>0.42</c:v>
                </c:pt>
                <c:pt idx="2">
                  <c:v>-1</c:v>
                </c:pt>
                <c:pt idx="3">
                  <c:v>-2.83</c:v>
                </c:pt>
                <c:pt idx="4">
                  <c:v>1.1100000000000001</c:v>
                </c:pt>
              </c:numCache>
            </c:numRef>
          </c:val>
          <c:smooth val="0"/>
          <c:extLst xmlns:c16r2="http://schemas.microsoft.com/office/drawing/2015/06/chart">
            <c:ext xmlns:c16="http://schemas.microsoft.com/office/drawing/2014/chart" uri="{C3380CC4-5D6E-409C-BE32-E72D297353CC}">
              <c16:uniqueId val="{00000002-40B0-4528-81B7-1612CCF60DF8}"/>
            </c:ext>
          </c:extLst>
        </c:ser>
        <c:dLbls>
          <c:showLegendKey val="0"/>
          <c:showVal val="0"/>
          <c:showCatName val="0"/>
          <c:showSerName val="0"/>
          <c:showPercent val="0"/>
          <c:showBubbleSize val="0"/>
        </c:dLbls>
        <c:marker val="1"/>
        <c:smooth val="0"/>
        <c:axId val="157516928"/>
        <c:axId val="157518848"/>
      </c:lineChart>
      <c:catAx>
        <c:axId val="1575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518848"/>
        <c:crosses val="autoZero"/>
        <c:auto val="1"/>
        <c:lblAlgn val="ctr"/>
        <c:lblOffset val="100"/>
        <c:tickLblSkip val="1"/>
        <c:tickMarkSkip val="1"/>
        <c:noMultiLvlLbl val="0"/>
      </c:catAx>
      <c:valAx>
        <c:axId val="15751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1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061-4E58-998E-BC1CA36118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061-4E58-998E-BC1CA36118EE}"/>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061-4E58-998E-BC1CA36118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0.12</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061-4E58-998E-BC1CA36118E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3.48</c:v>
                </c:pt>
                <c:pt idx="2">
                  <c:v>#N/A</c:v>
                </c:pt>
                <c:pt idx="3">
                  <c:v>2.2000000000000002</c:v>
                </c:pt>
                <c:pt idx="4">
                  <c:v>#N/A</c:v>
                </c:pt>
                <c:pt idx="5">
                  <c:v>2.4300000000000002</c:v>
                </c:pt>
                <c:pt idx="6">
                  <c:v>#N/A</c:v>
                </c:pt>
                <c:pt idx="7">
                  <c:v>1.67</c:v>
                </c:pt>
                <c:pt idx="8">
                  <c:v>#N/A</c:v>
                </c:pt>
                <c:pt idx="9">
                  <c:v>1.44</c:v>
                </c:pt>
              </c:numCache>
            </c:numRef>
          </c:val>
          <c:extLst xmlns:c16r2="http://schemas.microsoft.com/office/drawing/2015/06/chart">
            <c:ext xmlns:c16="http://schemas.microsoft.com/office/drawing/2014/chart" uri="{C3380CC4-5D6E-409C-BE32-E72D297353CC}">
              <c16:uniqueId val="{00000004-E061-4E58-998E-BC1CA36118E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1.82</c:v>
                </c:pt>
                <c:pt idx="8">
                  <c:v>#N/A</c:v>
                </c:pt>
                <c:pt idx="9">
                  <c:v>1.74</c:v>
                </c:pt>
              </c:numCache>
            </c:numRef>
          </c:val>
          <c:extLst xmlns:c16r2="http://schemas.microsoft.com/office/drawing/2015/06/chart">
            <c:ext xmlns:c16="http://schemas.microsoft.com/office/drawing/2014/chart" uri="{C3380CC4-5D6E-409C-BE32-E72D297353CC}">
              <c16:uniqueId val="{00000005-E061-4E58-998E-BC1CA36118E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1.47</c:v>
                </c:pt>
                <c:pt idx="2">
                  <c:v>#N/A</c:v>
                </c:pt>
                <c:pt idx="3">
                  <c:v>1.65</c:v>
                </c:pt>
                <c:pt idx="4">
                  <c:v>#N/A</c:v>
                </c:pt>
                <c:pt idx="5">
                  <c:v>0.92</c:v>
                </c:pt>
                <c:pt idx="6">
                  <c:v>#N/A</c:v>
                </c:pt>
                <c:pt idx="7">
                  <c:v>1.78</c:v>
                </c:pt>
                <c:pt idx="8">
                  <c:v>#N/A</c:v>
                </c:pt>
                <c:pt idx="9">
                  <c:v>2.9</c:v>
                </c:pt>
              </c:numCache>
            </c:numRef>
          </c:val>
          <c:extLst xmlns:c16r2="http://schemas.microsoft.com/office/drawing/2015/06/chart">
            <c:ext xmlns:c16="http://schemas.microsoft.com/office/drawing/2014/chart" uri="{C3380CC4-5D6E-409C-BE32-E72D297353CC}">
              <c16:uniqueId val="{00000006-E061-4E58-998E-BC1CA36118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1.94</c:v>
                </c:pt>
                <c:pt idx="2">
                  <c:v>#N/A</c:v>
                </c:pt>
                <c:pt idx="3">
                  <c:v>2.69</c:v>
                </c:pt>
                <c:pt idx="4">
                  <c:v>#N/A</c:v>
                </c:pt>
                <c:pt idx="5">
                  <c:v>3.01</c:v>
                </c:pt>
                <c:pt idx="6">
                  <c:v>#N/A</c:v>
                </c:pt>
                <c:pt idx="7">
                  <c:v>3.49</c:v>
                </c:pt>
                <c:pt idx="8">
                  <c:v>#N/A</c:v>
                </c:pt>
                <c:pt idx="9">
                  <c:v>3.31</c:v>
                </c:pt>
              </c:numCache>
            </c:numRef>
          </c:val>
          <c:extLst xmlns:c16r2="http://schemas.microsoft.com/office/drawing/2015/06/chart">
            <c:ext xmlns:c16="http://schemas.microsoft.com/office/drawing/2014/chart" uri="{C3380CC4-5D6E-409C-BE32-E72D297353CC}">
              <c16:uniqueId val="{00000007-E061-4E58-998E-BC1CA36118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6.14</c:v>
                </c:pt>
                <c:pt idx="2">
                  <c:v>#N/A</c:v>
                </c:pt>
                <c:pt idx="3">
                  <c:v>5.29</c:v>
                </c:pt>
                <c:pt idx="4">
                  <c:v>#N/A</c:v>
                </c:pt>
                <c:pt idx="5">
                  <c:v>6.41</c:v>
                </c:pt>
                <c:pt idx="6">
                  <c:v>#N/A</c:v>
                </c:pt>
                <c:pt idx="7">
                  <c:v>4.5599999999999996</c:v>
                </c:pt>
                <c:pt idx="8">
                  <c:v>#N/A</c:v>
                </c:pt>
                <c:pt idx="9">
                  <c:v>5.18</c:v>
                </c:pt>
              </c:numCache>
            </c:numRef>
          </c:val>
          <c:extLst xmlns:c16r2="http://schemas.microsoft.com/office/drawing/2015/06/chart">
            <c:ext xmlns:c16="http://schemas.microsoft.com/office/drawing/2014/chart" uri="{C3380CC4-5D6E-409C-BE32-E72D297353CC}">
              <c16:uniqueId val="{00000008-E061-4E58-998E-BC1CA36118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8.0299999999999994</c:v>
                </c:pt>
                <c:pt idx="2">
                  <c:v>#N/A</c:v>
                </c:pt>
                <c:pt idx="3">
                  <c:v>8.64</c:v>
                </c:pt>
                <c:pt idx="4">
                  <c:v>#N/A</c:v>
                </c:pt>
                <c:pt idx="5">
                  <c:v>9.56</c:v>
                </c:pt>
                <c:pt idx="6">
                  <c:v>#N/A</c:v>
                </c:pt>
                <c:pt idx="7">
                  <c:v>10.66</c:v>
                </c:pt>
                <c:pt idx="8">
                  <c:v>#N/A</c:v>
                </c:pt>
                <c:pt idx="9">
                  <c:v>10.23</c:v>
                </c:pt>
              </c:numCache>
            </c:numRef>
          </c:val>
          <c:extLst xmlns:c16r2="http://schemas.microsoft.com/office/drawing/2015/06/chart">
            <c:ext xmlns:c16="http://schemas.microsoft.com/office/drawing/2014/chart" uri="{C3380CC4-5D6E-409C-BE32-E72D297353CC}">
              <c16:uniqueId val="{00000009-E061-4E58-998E-BC1CA36118EE}"/>
            </c:ext>
          </c:extLst>
        </c:ser>
        <c:dLbls>
          <c:showLegendKey val="0"/>
          <c:showVal val="0"/>
          <c:showCatName val="0"/>
          <c:showSerName val="0"/>
          <c:showPercent val="0"/>
          <c:showBubbleSize val="0"/>
        </c:dLbls>
        <c:gapWidth val="150"/>
        <c:overlap val="100"/>
        <c:axId val="158460928"/>
        <c:axId val="157942528"/>
      </c:barChart>
      <c:catAx>
        <c:axId val="1584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942528"/>
        <c:crosses val="autoZero"/>
        <c:auto val="1"/>
        <c:lblAlgn val="ctr"/>
        <c:lblOffset val="100"/>
        <c:tickLblSkip val="1"/>
        <c:tickMarkSkip val="1"/>
        <c:noMultiLvlLbl val="0"/>
      </c:catAx>
      <c:valAx>
        <c:axId val="15794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60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6509</c:v>
                </c:pt>
                <c:pt idx="5">
                  <c:v>7019</c:v>
                </c:pt>
                <c:pt idx="8">
                  <c:v>6906</c:v>
                </c:pt>
                <c:pt idx="11">
                  <c:v>7015</c:v>
                </c:pt>
                <c:pt idx="14">
                  <c:v>7316</c:v>
                </c:pt>
              </c:numCache>
            </c:numRef>
          </c:val>
          <c:extLst xmlns:c16r2="http://schemas.microsoft.com/office/drawing/2015/06/chart">
            <c:ext xmlns:c16="http://schemas.microsoft.com/office/drawing/2014/chart" uri="{C3380CC4-5D6E-409C-BE32-E72D297353CC}">
              <c16:uniqueId val="{00000000-0A78-4298-9A79-B0FD41A1D9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78-4298-9A79-B0FD41A1D9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471</c:v>
                </c:pt>
                <c:pt idx="3">
                  <c:v>480</c:v>
                </c:pt>
                <c:pt idx="6">
                  <c:v>682</c:v>
                </c:pt>
                <c:pt idx="9">
                  <c:v>433</c:v>
                </c:pt>
                <c:pt idx="12">
                  <c:v>495</c:v>
                </c:pt>
              </c:numCache>
            </c:numRef>
          </c:val>
          <c:extLst xmlns:c16r2="http://schemas.microsoft.com/office/drawing/2015/06/chart">
            <c:ext xmlns:c16="http://schemas.microsoft.com/office/drawing/2014/chart" uri="{C3380CC4-5D6E-409C-BE32-E72D297353CC}">
              <c16:uniqueId val="{00000002-0A78-4298-9A79-B0FD41A1D9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121</c:v>
                </c:pt>
                <c:pt idx="3">
                  <c:v>120</c:v>
                </c:pt>
                <c:pt idx="6">
                  <c:v>118</c:v>
                </c:pt>
                <c:pt idx="9">
                  <c:v>116</c:v>
                </c:pt>
                <c:pt idx="12">
                  <c:v>112</c:v>
                </c:pt>
              </c:numCache>
            </c:numRef>
          </c:val>
          <c:extLst xmlns:c16r2="http://schemas.microsoft.com/office/drawing/2015/06/chart">
            <c:ext xmlns:c16="http://schemas.microsoft.com/office/drawing/2014/chart" uri="{C3380CC4-5D6E-409C-BE32-E72D297353CC}">
              <c16:uniqueId val="{00000003-0A78-4298-9A79-B0FD41A1D9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1932</c:v>
                </c:pt>
                <c:pt idx="3">
                  <c:v>2122</c:v>
                </c:pt>
                <c:pt idx="6">
                  <c:v>2183</c:v>
                </c:pt>
                <c:pt idx="9">
                  <c:v>1672</c:v>
                </c:pt>
                <c:pt idx="12">
                  <c:v>1565</c:v>
                </c:pt>
              </c:numCache>
            </c:numRef>
          </c:val>
          <c:extLst xmlns:c16r2="http://schemas.microsoft.com/office/drawing/2015/06/chart">
            <c:ext xmlns:c16="http://schemas.microsoft.com/office/drawing/2014/chart" uri="{C3380CC4-5D6E-409C-BE32-E72D297353CC}">
              <c16:uniqueId val="{00000004-0A78-4298-9A79-B0FD41A1D9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78-4298-9A79-B0FD41A1D9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78-4298-9A79-B0FD41A1D9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6780</c:v>
                </c:pt>
                <c:pt idx="3">
                  <c:v>6409</c:v>
                </c:pt>
                <c:pt idx="6">
                  <c:v>6260</c:v>
                </c:pt>
                <c:pt idx="9">
                  <c:v>6462</c:v>
                </c:pt>
                <c:pt idx="12">
                  <c:v>6686</c:v>
                </c:pt>
              </c:numCache>
            </c:numRef>
          </c:val>
          <c:extLst xmlns:c16r2="http://schemas.microsoft.com/office/drawing/2015/06/chart">
            <c:ext xmlns:c16="http://schemas.microsoft.com/office/drawing/2014/chart" uri="{C3380CC4-5D6E-409C-BE32-E72D297353CC}">
              <c16:uniqueId val="{00000007-0A78-4298-9A79-B0FD41A1D9A7}"/>
            </c:ext>
          </c:extLst>
        </c:ser>
        <c:dLbls>
          <c:showLegendKey val="0"/>
          <c:showVal val="0"/>
          <c:showCatName val="0"/>
          <c:showSerName val="0"/>
          <c:showPercent val="0"/>
          <c:showBubbleSize val="0"/>
        </c:dLbls>
        <c:gapWidth val="100"/>
        <c:overlap val="100"/>
        <c:axId val="150757376"/>
        <c:axId val="15075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2795</c:v>
                </c:pt>
                <c:pt idx="2">
                  <c:v>#N/A</c:v>
                </c:pt>
                <c:pt idx="3">
                  <c:v>#N/A</c:v>
                </c:pt>
                <c:pt idx="4">
                  <c:v>2112</c:v>
                </c:pt>
                <c:pt idx="5">
                  <c:v>#N/A</c:v>
                </c:pt>
                <c:pt idx="6">
                  <c:v>#N/A</c:v>
                </c:pt>
                <c:pt idx="7">
                  <c:v>2337</c:v>
                </c:pt>
                <c:pt idx="8">
                  <c:v>#N/A</c:v>
                </c:pt>
                <c:pt idx="9">
                  <c:v>#N/A</c:v>
                </c:pt>
                <c:pt idx="10">
                  <c:v>1668</c:v>
                </c:pt>
                <c:pt idx="11">
                  <c:v>#N/A</c:v>
                </c:pt>
                <c:pt idx="12">
                  <c:v>#N/A</c:v>
                </c:pt>
                <c:pt idx="13">
                  <c:v>1542</c:v>
                </c:pt>
                <c:pt idx="14">
                  <c:v>#N/A</c:v>
                </c:pt>
              </c:numCache>
            </c:numRef>
          </c:val>
          <c:smooth val="0"/>
          <c:extLst xmlns:c16r2="http://schemas.microsoft.com/office/drawing/2015/06/chart">
            <c:ext xmlns:c16="http://schemas.microsoft.com/office/drawing/2014/chart" uri="{C3380CC4-5D6E-409C-BE32-E72D297353CC}">
              <c16:uniqueId val="{00000008-0A78-4298-9A79-B0FD41A1D9A7}"/>
            </c:ext>
          </c:extLst>
        </c:ser>
        <c:dLbls>
          <c:showLegendKey val="0"/>
          <c:showVal val="0"/>
          <c:showCatName val="0"/>
          <c:showSerName val="0"/>
          <c:showPercent val="0"/>
          <c:showBubbleSize val="0"/>
        </c:dLbls>
        <c:marker val="1"/>
        <c:smooth val="0"/>
        <c:axId val="150757376"/>
        <c:axId val="150759296"/>
      </c:lineChart>
      <c:catAx>
        <c:axId val="1507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759296"/>
        <c:crosses val="autoZero"/>
        <c:auto val="1"/>
        <c:lblAlgn val="ctr"/>
        <c:lblOffset val="100"/>
        <c:tickLblSkip val="1"/>
        <c:tickMarkSkip val="1"/>
        <c:noMultiLvlLbl val="0"/>
      </c:catAx>
      <c:valAx>
        <c:axId val="15075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5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75262</c:v>
                </c:pt>
                <c:pt idx="5">
                  <c:v>76449</c:v>
                </c:pt>
                <c:pt idx="8">
                  <c:v>80754</c:v>
                </c:pt>
                <c:pt idx="11">
                  <c:v>81264</c:v>
                </c:pt>
                <c:pt idx="14">
                  <c:v>81001</c:v>
                </c:pt>
              </c:numCache>
            </c:numRef>
          </c:val>
          <c:extLst xmlns:c16r2="http://schemas.microsoft.com/office/drawing/2015/06/chart">
            <c:ext xmlns:c16="http://schemas.microsoft.com/office/drawing/2014/chart" uri="{C3380CC4-5D6E-409C-BE32-E72D297353CC}">
              <c16:uniqueId val="{00000000-FEB0-46B4-8469-6787EAEB2F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9792</c:v>
                </c:pt>
                <c:pt idx="5">
                  <c:v>10961</c:v>
                </c:pt>
                <c:pt idx="8">
                  <c:v>12152</c:v>
                </c:pt>
                <c:pt idx="11">
                  <c:v>11454</c:v>
                </c:pt>
                <c:pt idx="14">
                  <c:v>11859</c:v>
                </c:pt>
              </c:numCache>
            </c:numRef>
          </c:val>
          <c:extLst xmlns:c16r2="http://schemas.microsoft.com/office/drawing/2015/06/chart">
            <c:ext xmlns:c16="http://schemas.microsoft.com/office/drawing/2014/chart" uri="{C3380CC4-5D6E-409C-BE32-E72D297353CC}">
              <c16:uniqueId val="{00000001-FEB0-46B4-8469-6787EAEB2F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10520</c:v>
                </c:pt>
                <c:pt idx="5">
                  <c:v>10609</c:v>
                </c:pt>
                <c:pt idx="8">
                  <c:v>9882</c:v>
                </c:pt>
                <c:pt idx="11">
                  <c:v>9203</c:v>
                </c:pt>
                <c:pt idx="14">
                  <c:v>9143</c:v>
                </c:pt>
              </c:numCache>
            </c:numRef>
          </c:val>
          <c:extLst xmlns:c16r2="http://schemas.microsoft.com/office/drawing/2015/06/chart">
            <c:ext xmlns:c16="http://schemas.microsoft.com/office/drawing/2014/chart" uri="{C3380CC4-5D6E-409C-BE32-E72D297353CC}">
              <c16:uniqueId val="{00000002-FEB0-46B4-8469-6787EAEB2F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EB0-46B4-8469-6787EAEB2F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EB0-46B4-8469-6787EAEB2F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5</c:v>
                </c:pt>
                <c:pt idx="6">
                  <c:v>2</c:v>
                </c:pt>
                <c:pt idx="9">
                  <c:v>0</c:v>
                </c:pt>
                <c:pt idx="12">
                  <c:v>5</c:v>
                </c:pt>
              </c:numCache>
            </c:numRef>
          </c:val>
          <c:extLst xmlns:c16r2="http://schemas.microsoft.com/office/drawing/2015/06/chart">
            <c:ext xmlns:c16="http://schemas.microsoft.com/office/drawing/2014/chart" uri="{C3380CC4-5D6E-409C-BE32-E72D297353CC}">
              <c16:uniqueId val="{00000005-FEB0-46B4-8469-6787EAEB2F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9985</c:v>
                </c:pt>
                <c:pt idx="3">
                  <c:v>8342</c:v>
                </c:pt>
                <c:pt idx="6">
                  <c:v>7517</c:v>
                </c:pt>
                <c:pt idx="9">
                  <c:v>7058</c:v>
                </c:pt>
                <c:pt idx="12">
                  <c:v>6438</c:v>
                </c:pt>
              </c:numCache>
            </c:numRef>
          </c:val>
          <c:extLst xmlns:c16r2="http://schemas.microsoft.com/office/drawing/2015/06/chart">
            <c:ext xmlns:c16="http://schemas.microsoft.com/office/drawing/2014/chart" uri="{C3380CC4-5D6E-409C-BE32-E72D297353CC}">
              <c16:uniqueId val="{00000006-FEB0-46B4-8469-6787EAEB2F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699</c:v>
                </c:pt>
                <c:pt idx="3">
                  <c:v>589</c:v>
                </c:pt>
                <c:pt idx="6">
                  <c:v>478</c:v>
                </c:pt>
                <c:pt idx="9">
                  <c:v>366</c:v>
                </c:pt>
                <c:pt idx="12">
                  <c:v>255</c:v>
                </c:pt>
              </c:numCache>
            </c:numRef>
          </c:val>
          <c:extLst xmlns:c16r2="http://schemas.microsoft.com/office/drawing/2015/06/chart">
            <c:ext xmlns:c16="http://schemas.microsoft.com/office/drawing/2014/chart" uri="{C3380CC4-5D6E-409C-BE32-E72D297353CC}">
              <c16:uniqueId val="{00000007-FEB0-46B4-8469-6787EAEB2F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20826</c:v>
                </c:pt>
                <c:pt idx="3">
                  <c:v>22965</c:v>
                </c:pt>
                <c:pt idx="6">
                  <c:v>32687</c:v>
                </c:pt>
                <c:pt idx="9">
                  <c:v>32197</c:v>
                </c:pt>
                <c:pt idx="12">
                  <c:v>28453</c:v>
                </c:pt>
              </c:numCache>
            </c:numRef>
          </c:val>
          <c:extLst xmlns:c16r2="http://schemas.microsoft.com/office/drawing/2015/06/chart">
            <c:ext xmlns:c16="http://schemas.microsoft.com/office/drawing/2014/chart" uri="{C3380CC4-5D6E-409C-BE32-E72D297353CC}">
              <c16:uniqueId val="{00000008-FEB0-46B4-8469-6787EAEB2F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9891</c:v>
                </c:pt>
                <c:pt idx="3">
                  <c:v>9354</c:v>
                </c:pt>
                <c:pt idx="6">
                  <c:v>8689</c:v>
                </c:pt>
                <c:pt idx="9">
                  <c:v>8269</c:v>
                </c:pt>
                <c:pt idx="12">
                  <c:v>8037</c:v>
                </c:pt>
              </c:numCache>
            </c:numRef>
          </c:val>
          <c:extLst xmlns:c16r2="http://schemas.microsoft.com/office/drawing/2015/06/chart">
            <c:ext xmlns:c16="http://schemas.microsoft.com/office/drawing/2014/chart" uri="{C3380CC4-5D6E-409C-BE32-E72D297353CC}">
              <c16:uniqueId val="{00000009-FEB0-46B4-8469-6787EAEB2F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66569</c:v>
                </c:pt>
                <c:pt idx="3">
                  <c:v>68562</c:v>
                </c:pt>
                <c:pt idx="6">
                  <c:v>70862</c:v>
                </c:pt>
                <c:pt idx="9">
                  <c:v>71040</c:v>
                </c:pt>
                <c:pt idx="12">
                  <c:v>70388</c:v>
                </c:pt>
              </c:numCache>
            </c:numRef>
          </c:val>
          <c:extLst xmlns:c16r2="http://schemas.microsoft.com/office/drawing/2015/06/chart">
            <c:ext xmlns:c16="http://schemas.microsoft.com/office/drawing/2014/chart" uri="{C3380CC4-5D6E-409C-BE32-E72D297353CC}">
              <c16:uniqueId val="{0000000A-FEB0-46B4-8469-6787EAEB2F75}"/>
            </c:ext>
          </c:extLst>
        </c:ser>
        <c:dLbls>
          <c:showLegendKey val="0"/>
          <c:showVal val="0"/>
          <c:showCatName val="0"/>
          <c:showSerName val="0"/>
          <c:showPercent val="0"/>
          <c:showBubbleSize val="0"/>
        </c:dLbls>
        <c:gapWidth val="100"/>
        <c:overlap val="100"/>
        <c:axId val="158235648"/>
        <c:axId val="15824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12406</c:v>
                </c:pt>
                <c:pt idx="2">
                  <c:v>#N/A</c:v>
                </c:pt>
                <c:pt idx="3">
                  <c:v>#N/A</c:v>
                </c:pt>
                <c:pt idx="4">
                  <c:v>11799</c:v>
                </c:pt>
                <c:pt idx="5">
                  <c:v>#N/A</c:v>
                </c:pt>
                <c:pt idx="6">
                  <c:v>#N/A</c:v>
                </c:pt>
                <c:pt idx="7">
                  <c:v>17446</c:v>
                </c:pt>
                <c:pt idx="8">
                  <c:v>#N/A</c:v>
                </c:pt>
                <c:pt idx="9">
                  <c:v>#N/A</c:v>
                </c:pt>
                <c:pt idx="10">
                  <c:v>17009</c:v>
                </c:pt>
                <c:pt idx="11">
                  <c:v>#N/A</c:v>
                </c:pt>
                <c:pt idx="12">
                  <c:v>#N/A</c:v>
                </c:pt>
                <c:pt idx="13">
                  <c:v>11572</c:v>
                </c:pt>
                <c:pt idx="14">
                  <c:v>#N/A</c:v>
                </c:pt>
              </c:numCache>
            </c:numRef>
          </c:val>
          <c:smooth val="0"/>
          <c:extLst xmlns:c16r2="http://schemas.microsoft.com/office/drawing/2015/06/chart">
            <c:ext xmlns:c16="http://schemas.microsoft.com/office/drawing/2014/chart" uri="{C3380CC4-5D6E-409C-BE32-E72D297353CC}">
              <c16:uniqueId val="{0000000B-FEB0-46B4-8469-6787EAEB2F75}"/>
            </c:ext>
          </c:extLst>
        </c:ser>
        <c:dLbls>
          <c:showLegendKey val="0"/>
          <c:showVal val="0"/>
          <c:showCatName val="0"/>
          <c:showSerName val="0"/>
          <c:showPercent val="0"/>
          <c:showBubbleSize val="0"/>
        </c:dLbls>
        <c:marker val="1"/>
        <c:smooth val="0"/>
        <c:axId val="158235648"/>
        <c:axId val="158241920"/>
      </c:lineChart>
      <c:catAx>
        <c:axId val="1582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241920"/>
        <c:crosses val="autoZero"/>
        <c:auto val="1"/>
        <c:lblAlgn val="ctr"/>
        <c:lblOffset val="100"/>
        <c:tickLblSkip val="1"/>
        <c:tickMarkSkip val="1"/>
        <c:noMultiLvlLbl val="0"/>
      </c:catAx>
      <c:valAx>
        <c:axId val="1582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3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4423</c:v>
                </c:pt>
                <c:pt idx="1">
                  <c:v>4013</c:v>
                </c:pt>
                <c:pt idx="2">
                  <c:v>4207</c:v>
                </c:pt>
              </c:numCache>
            </c:numRef>
          </c:val>
          <c:extLst xmlns:c16r2="http://schemas.microsoft.com/office/drawing/2015/06/chart">
            <c:ext xmlns:c16="http://schemas.microsoft.com/office/drawing/2014/chart" uri="{C3380CC4-5D6E-409C-BE32-E72D297353CC}">
              <c16:uniqueId val="{00000000-0E65-45B7-939C-DCD1900C93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205</c:v>
                </c:pt>
                <c:pt idx="1">
                  <c:v>105</c:v>
                </c:pt>
                <c:pt idx="2">
                  <c:v>105</c:v>
                </c:pt>
              </c:numCache>
            </c:numRef>
          </c:val>
          <c:extLst xmlns:c16r2="http://schemas.microsoft.com/office/drawing/2015/06/chart">
            <c:ext xmlns:c16="http://schemas.microsoft.com/office/drawing/2014/chart" uri="{C3380CC4-5D6E-409C-BE32-E72D297353CC}">
              <c16:uniqueId val="{00000001-0E65-45B7-939C-DCD1900C93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6751</c:v>
                </c:pt>
                <c:pt idx="1">
                  <c:v>6798</c:v>
                </c:pt>
                <c:pt idx="2">
                  <c:v>6967</c:v>
                </c:pt>
              </c:numCache>
            </c:numRef>
          </c:val>
          <c:extLst xmlns:c16r2="http://schemas.microsoft.com/office/drawing/2015/06/chart">
            <c:ext xmlns:c16="http://schemas.microsoft.com/office/drawing/2014/chart" uri="{C3380CC4-5D6E-409C-BE32-E72D297353CC}">
              <c16:uniqueId val="{00000002-0E65-45B7-939C-DCD1900C9371}"/>
            </c:ext>
          </c:extLst>
        </c:ser>
        <c:dLbls>
          <c:showLegendKey val="0"/>
          <c:showVal val="0"/>
          <c:showCatName val="0"/>
          <c:showSerName val="0"/>
          <c:showPercent val="0"/>
          <c:showBubbleSize val="0"/>
        </c:dLbls>
        <c:gapWidth val="120"/>
        <c:overlap val="100"/>
        <c:axId val="146719488"/>
        <c:axId val="146721024"/>
      </c:barChart>
      <c:catAx>
        <c:axId val="1467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721024"/>
        <c:crosses val="autoZero"/>
        <c:auto val="1"/>
        <c:lblAlgn val="ctr"/>
        <c:lblOffset val="100"/>
        <c:tickLblSkip val="1"/>
        <c:tickMarkSkip val="1"/>
        <c:noMultiLvlLbl val="0"/>
      </c:catAx>
      <c:valAx>
        <c:axId val="146721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7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{EBA1F2C8-8DF2-49FB-9548-79807668A923}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AA-44F2-9320-6149BABF2DD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{978FF88C-03B2-453A-B307-9763C4DBD2AD}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AA-44F2-9320-6149BABF2DD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{0509D621-609F-4E82-B0A4-8176146A5B5D}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AA-44F2-9320-6149BABF2DD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{109B4888-2F38-4324-9A03-E34DB7EF8C5C}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AA-44F2-9320-6149BABF2DD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{224154B4-D6AB-4C71-B6DC-6C186016EE6B}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AA-44F2-9320-6149BABF2D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{3D9314F8-139C-41FC-B533-43D8F4855BE0}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AA-44F2-9320-6149BABF2DD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{4418D964-E275-4700-B4A5-9842D6BE817C}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AA-44F2-9320-6149BABF2DD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{441F4EC2-729C-4015-8042-05C982442F5C}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AA-44F2-9320-6149BABF2DD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{C2711D84-495B-4AF6-8860-4B6E42B49D20}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AA-44F2-9320-6149BABF2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51.4</c:v>
                </c:pt>
                <c:pt idx="24">
                  <c:v>53.4</c:v>
                </c:pt>
                <c:pt idx="32">
                  <c:v>55.2</c:v>
                </c:pt>
              </c:numCache>
            </c:numRef>
          </c:xVal>
          <c:yVal>
            <c:numRef>
              <c:f>公会計指標分析・財政指標組合せ分析表!$BP$51:$DC$51</c:f>
              <c:numCache>
                <c:formatCode>#,##0.0;"▲ "#,##0.0</c:formatCode>
                <c:ptCount val="40"/>
                <c:pt idx="16">
                  <c:v>47.6</c:v>
                </c:pt>
                <c:pt idx="24">
                  <c:v>46.8</c:v>
                </c:pt>
                <c:pt idx="32">
                  <c:v>31.7</c:v>
                </c:pt>
              </c:numCache>
            </c:numRef>
          </c:yVal>
          <c:smooth val="0"/>
          <c:extLst xmlns:c16r2="http://schemas.microsoft.com/office/drawing/2015/06/chart">
            <c:ext xmlns:c16="http://schemas.microsoft.com/office/drawing/2014/chart" uri="{C3380CC4-5D6E-409C-BE32-E72D297353CC}">
              <c16:uniqueId val="{00000009-14AA-44F2-9320-6149BABF2D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{22078133-3372-47B5-8EE0-BACD333F4EEF}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AA-44F2-9320-6149BABF2DD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{0C214306-0803-4F0A-8C9C-8E8CC8DE6550}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AA-44F2-9320-6149BABF2DD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{EA7D8C95-0E32-4352-BE84-92F60A8E4D0F}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AA-44F2-9320-6149BABF2DD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{8DD36DD8-6E16-4393-96E7-BC87A5EA53C9}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AA-44F2-9320-6149BABF2DD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{C3D68F42-98EC-4B54-BF31-8669B2438500}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AA-44F2-9320-6149BABF2D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{2FDA2A97-8B81-4A8F-B7ED-4D989675653E}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AA-44F2-9320-6149BABF2DD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{529B6CCE-CE50-4D20-BF13-357F85A3D24C}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AA-44F2-9320-6149BABF2DD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{D27E8E62-180D-46B9-A2AC-646DDF943142}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AA-44F2-9320-6149BABF2DD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{036D689A-1A3E-49E6-9328-65A95ACDD59A}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AA-44F2-9320-6149BABF2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14AA-44F2-9320-6149BABF2DD7}"/>
            </c:ext>
          </c:extLst>
        </c:ser>
        <c:dLbls>
          <c:showLegendKey val="0"/>
          <c:showVal val="1"/>
          <c:showCatName val="0"/>
          <c:showSerName val="0"/>
          <c:showPercent val="0"/>
          <c:showBubbleSize val="0"/>
        </c:dLbls>
        <c:axId val="159392896"/>
        <c:axId val="159394816"/>
      </c:scatterChart>
      <c:valAx>
        <c:axId val="159392896"/>
        <c:scaling>
          <c:orientation val="minMax"/>
          <c:max val="60.1"/>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394816"/>
        <c:crosses val="autoZero"/>
        <c:crossBetween val="midCat"/>
      </c:valAx>
      <c:valAx>
        <c:axId val="159394816"/>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392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{644EB536-F9CD-45DE-919E-92B4C6BB1CC9}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744-492A-B294-788E55C22D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{C22D2F7F-8135-4058-8CC7-692CC2E7C361}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44-492A-B294-788E55C22D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{E2321B17-46B2-4AEA-B11B-B01629755DB4}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44-492A-B294-788E55C22D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{543317E3-AEF0-4C02-A8E1-B8011E8FA116}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44-492A-B294-788E55C22D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{8F4E5812-1B4C-4239-AFAE-8BAC24873274}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44-492A-B294-788E55C22D8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{15E6EDF2-1E49-4D7E-8F09-044EEC08109A}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744-492A-B294-788E55C22D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{72E3892D-54B3-4FF9-9DBB-4E31219BEAB1}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744-492A-B294-788E55C22D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{0D70DBED-C98E-4A07-85DE-3EDB4D8B3B5E}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744-492A-B294-788E55C22D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{A7AB3F8D-15D7-491B-8282-B65C18F0B8B5}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744-492A-B294-788E55C22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7.6</c:v>
                </c:pt>
                <c:pt idx="16">
                  <c:v>6.7</c:v>
                </c:pt>
                <c:pt idx="24">
                  <c:v>5.6</c:v>
                </c:pt>
                <c:pt idx="32">
                  <c:v>5</c:v>
                </c:pt>
              </c:numCache>
            </c:numRef>
          </c:xVal>
          <c:yVal>
            <c:numRef>
              <c:f>公会計指標分析・財政指標組合せ分析表!$BP$73:$DC$73</c:f>
              <c:numCache>
                <c:formatCode>#,##0.0;"▲ "#,##0.0</c:formatCode>
                <c:ptCount val="40"/>
                <c:pt idx="0">
                  <c:v>35.1</c:v>
                </c:pt>
                <c:pt idx="8">
                  <c:v>33.4</c:v>
                </c:pt>
                <c:pt idx="16">
                  <c:v>47.6</c:v>
                </c:pt>
                <c:pt idx="24">
                  <c:v>46.8</c:v>
                </c:pt>
                <c:pt idx="32">
                  <c:v>31.7</c:v>
                </c:pt>
              </c:numCache>
            </c:numRef>
          </c:yVal>
          <c:smooth val="0"/>
          <c:extLst xmlns:c16r2="http://schemas.microsoft.com/office/drawing/2015/06/chart">
            <c:ext xmlns:c16="http://schemas.microsoft.com/office/drawing/2014/chart" uri="{C3380CC4-5D6E-409C-BE32-E72D297353CC}">
              <c16:uniqueId val="{00000009-9744-492A-B294-788E55C22D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{7A7B910F-A23B-4A12-84C2-DA92BA77EC94}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744-492A-B294-788E55C22D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{FCA1146A-352C-4A8E-9519-6ADAD7EDDC93}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44-492A-B294-788E55C22D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{0FAE0C37-A365-42E1-B2B3-3C861B0F7A40}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44-492A-B294-788E55C22D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{2445877A-3E39-448F-A1E0-C4C00E283748}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44-492A-B294-788E55C22D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{BD62E6A5-2EFA-4FF6-A8D8-844EC96668FE}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44-492A-B294-788E55C22D8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{65CF7DB5-33A6-4C83-B233-78C513706296}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744-492A-B294-788E55C22D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{B066B4CF-2BBC-4C16-AD3E-32A1EB094B16}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744-492A-B294-788E55C22D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{468425A8-ACC5-457B-9F64-E58A6FB2F45F}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744-492A-B294-788E55C22D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{7720B150-CABB-43A0-9CC3-A2252C3B96BA}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744-492A-B294-788E55C22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9744-492A-B294-788E55C22D82}"/>
            </c:ext>
          </c:extLst>
        </c:ser>
        <c:dLbls>
          <c:showLegendKey val="0"/>
          <c:showVal val="1"/>
          <c:showCatName val="0"/>
          <c:showSerName val="0"/>
          <c:showPercent val="0"/>
          <c:showBubbleSize val="0"/>
        </c:dLbls>
        <c:axId val="159634176"/>
        <c:axId val="159636096"/>
      </c:scatterChart>
      <c:valAx>
        <c:axId val="159634176"/>
        <c:scaling>
          <c:orientation val="minMax"/>
          <c:max val="9.1"/>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636096"/>
        <c:crosses val="autoZero"/>
        <c:crossBetween val="midCat"/>
      </c:valAx>
      <c:valAx>
        <c:axId val="159636096"/>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634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や高齢者保健福祉費の増により基準財政需要額が増加した一方で、市町村民税や固定資産税の増により、基準財政収入額も増加した。収入額の増加が需要額の増加よりやや大きかったため、財源不足額はやや縮小し、財政力指数がわずかに改善され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今後は、一層の行財政改革、投資的経費の抑制、定員管理等による歳出削減を進めるとともに、市税の徴収強化等による自主財源の確保を図り、財政基盤の強化に努める。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15875</xdr:rowOff>
    </xdr:to>
    <xdr:cxnSp macro="">
      <xdr:nvCxnSpPr>
        <xdr:cNvPr id="69" name="直線コネクタ 68"/>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91" name="テキスト ボックス 90"/>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％となり、前年度対比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ポイント上昇し、類似団体平均についても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歳入経常一般財源等は、地方税、地方消費税交付金の増などにより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一方、歳出経常一般財源等は、公共下水道事業会計補助金の減により補助費等が減となったものの、扶助費及び公債費において増となったことにより、対前年度比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今後も収納対策の強化等による自主財源の確保や事務事業の見直し、行財政改革の取り組みによる経常経費の削減に努める。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151312</xdr:rowOff>
    </xdr:from>
    <xdr:to>
      <xdr:col>23</xdr:col>
      <xdr:colOff>133350</xdr:colOff>
      <xdr:row>63</xdr:row>
      <xdr:rowOff>21227</xdr:rowOff>
    </xdr:to>
    <xdr:cxnSp macro="">
      <xdr:nvCxnSpPr>
        <xdr:cNvPr id="134" name="直線コネクタ 133"/>
        <xdr:cNvCxnSpPr/>
      </xdr:nvCxnSpPr>
      <xdr:spPr>
        <a:xfrm>
          <a:off x="4114800" y="1078121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54791</xdr:rowOff>
    </xdr:from>
    <xdr:to>
      <xdr:col>19</xdr:col>
      <xdr:colOff>133350</xdr:colOff>
      <xdr:row>62</xdr:row>
      <xdr:rowOff>151312</xdr:rowOff>
    </xdr:to>
    <xdr:cxnSp macro="">
      <xdr:nvCxnSpPr>
        <xdr:cNvPr id="137" name="直線コネクタ 136"/>
        <xdr:cNvCxnSpPr/>
      </xdr:nvCxnSpPr>
      <xdr:spPr>
        <a:xfrm>
          <a:off x="3225800" y="106846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165100</xdr:rowOff>
    </xdr:to>
    <xdr:cxnSp macro="">
      <xdr:nvCxnSpPr>
        <xdr:cNvPr id="140" name="直線コネクタ 139"/>
        <xdr:cNvCxnSpPr/>
      </xdr:nvCxnSpPr>
      <xdr:spPr>
        <a:xfrm flipV="1">
          <a:off x="2336800" y="1068469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62</xdr:row>
      <xdr:rowOff>165100</xdr:rowOff>
    </xdr:to>
    <xdr:cxnSp macro="">
      <xdr:nvCxnSpPr>
        <xdr:cNvPr id="143" name="直線コネクタ 142"/>
        <xdr:cNvCxnSpPr/>
      </xdr:nvCxnSpPr>
      <xdr:spPr>
        <a:xfrm>
          <a:off x="1447800" y="106915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3" name="楕円 152"/>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113954</xdr:rowOff>
    </xdr:from>
    <xdr:ext cx="762000" cy="259045"/>
    <xdr:sp macro="" textlink="">
      <xdr:nvSpPr>
        <xdr:cNvPr id="154" name="財政構造の弾力性該当値テキスト"/>
        <xdr:cNvSpPr txBox="1"/>
      </xdr:nvSpPr>
      <xdr:spPr>
        <a:xfrm>
          <a:off x="5041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100512</xdr:rowOff>
    </xdr:from>
    <xdr:to>
      <xdr:col>19</xdr:col>
      <xdr:colOff>184150</xdr:colOff>
      <xdr:row>63</xdr:row>
      <xdr:rowOff>30662</xdr:rowOff>
    </xdr:to>
    <xdr:sp macro="" textlink="">
      <xdr:nvSpPr>
        <xdr:cNvPr id="155" name="楕円 154"/>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40839</xdr:rowOff>
    </xdr:from>
    <xdr:ext cx="736600" cy="259045"/>
    <xdr:sp macro="" textlink="">
      <xdr:nvSpPr>
        <xdr:cNvPr id="156" name="テキスト ボックス 155"/>
        <xdr:cNvSpPr txBox="1"/>
      </xdr:nvSpPr>
      <xdr:spPr>
        <a:xfrm>
          <a:off x="3733800" y="1049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3991</xdr:rowOff>
    </xdr:from>
    <xdr:to>
      <xdr:col>15</xdr:col>
      <xdr:colOff>133350</xdr:colOff>
      <xdr:row>62</xdr:row>
      <xdr:rowOff>105591</xdr:rowOff>
    </xdr:to>
    <xdr:sp macro="" textlink="">
      <xdr:nvSpPr>
        <xdr:cNvPr id="157" name="楕円 156"/>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90368</xdr:rowOff>
    </xdr:from>
    <xdr:ext cx="762000" cy="259045"/>
    <xdr:sp macro="" textlink="">
      <xdr:nvSpPr>
        <xdr:cNvPr id="158" name="テキスト ボックス 157"/>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1" name="楕円 160"/>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62" name="テキスト ボックス 161"/>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93,350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円となり、前年度対比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円の増となったものの、類似団体平均を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13,247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円下回る結果となった。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人件費については、支給率の改正（勤勉手当</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月増）により、期末勤勉手当が対前年度比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42,191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千円増となったことなどにより、人件費充当経常一般財源等が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46,212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千円増となったものの、歳入経常一般財源等が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706,142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b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物件費については、中央図書館の運営において指定管理者制度を導入したことにより委託料が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149,840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千円増となったことなどにより、物件費充当経常一般財源等が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292,045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千円増となったことによるもので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b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全国平均、県平均を下回る状況ではあるが、今後も定員管理及び給与の適正化を図るとともに、より一層の物件費の削減に努めていく。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42461</xdr:rowOff>
    </xdr:from>
    <xdr:to>
      <xdr:col>23</xdr:col>
      <xdr:colOff>133350</xdr:colOff>
      <xdr:row>81</xdr:row>
      <xdr:rowOff>85861</xdr:rowOff>
    </xdr:to>
    <xdr:cxnSp macro="">
      <xdr:nvCxnSpPr>
        <xdr:cNvPr id="199" name="直線コネクタ 198"/>
        <xdr:cNvCxnSpPr/>
      </xdr:nvCxnSpPr>
      <xdr:spPr>
        <a:xfrm>
          <a:off x="4114800" y="13929911"/>
          <a:ext cx="8382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42461</xdr:rowOff>
    </xdr:from>
    <xdr:to>
      <xdr:col>19</xdr:col>
      <xdr:colOff>133350</xdr:colOff>
      <xdr:row>81</xdr:row>
      <xdr:rowOff>52527</xdr:rowOff>
    </xdr:to>
    <xdr:cxnSp macro="">
      <xdr:nvCxnSpPr>
        <xdr:cNvPr id="202" name="直線コネクタ 201"/>
        <xdr:cNvCxnSpPr/>
      </xdr:nvCxnSpPr>
      <xdr:spPr>
        <a:xfrm flipV="1">
          <a:off x="3225800" y="13929911"/>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14092</xdr:rowOff>
    </xdr:from>
    <xdr:to>
      <xdr:col>15</xdr:col>
      <xdr:colOff>82550</xdr:colOff>
      <xdr:row>81</xdr:row>
      <xdr:rowOff>52527</xdr:rowOff>
    </xdr:to>
    <xdr:cxnSp macro="">
      <xdr:nvCxnSpPr>
        <xdr:cNvPr id="205" name="直線コネクタ 204"/>
        <xdr:cNvCxnSpPr/>
      </xdr:nvCxnSpPr>
      <xdr:spPr>
        <a:xfrm>
          <a:off x="2336800" y="13901542"/>
          <a:ext cx="889000" cy="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88643</xdr:rowOff>
    </xdr:from>
    <xdr:to>
      <xdr:col>11</xdr:col>
      <xdr:colOff>31750</xdr:colOff>
      <xdr:row>81</xdr:row>
      <xdr:rowOff>14092</xdr:rowOff>
    </xdr:to>
    <xdr:cxnSp macro="">
      <xdr:nvCxnSpPr>
        <xdr:cNvPr id="208" name="直線コネクタ 207"/>
        <xdr:cNvCxnSpPr/>
      </xdr:nvCxnSpPr>
      <xdr:spPr>
        <a:xfrm>
          <a:off x="1447800" y="13804643"/>
          <a:ext cx="889000" cy="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35061</xdr:rowOff>
    </xdr:from>
    <xdr:to>
      <xdr:col>23</xdr:col>
      <xdr:colOff>184150</xdr:colOff>
      <xdr:row>81</xdr:row>
      <xdr:rowOff>136661</xdr:rowOff>
    </xdr:to>
    <xdr:sp macro="" textlink="">
      <xdr:nvSpPr>
        <xdr:cNvPr id="218" name="楕円 217"/>
        <xdr:cNvSpPr/>
      </xdr:nvSpPr>
      <xdr:spPr>
        <a:xfrm>
          <a:off x="4902200" y="139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51588</xdr:rowOff>
    </xdr:from>
    <xdr:ext cx="762000" cy="259045"/>
    <xdr:sp macro="" textlink="">
      <xdr:nvSpPr>
        <xdr:cNvPr id="219" name="人件費・物件費等の状況該当値テキスト"/>
        <xdr:cNvSpPr txBox="1"/>
      </xdr:nvSpPr>
      <xdr:spPr>
        <a:xfrm>
          <a:off x="5041900" y="1376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163111</xdr:rowOff>
    </xdr:from>
    <xdr:to>
      <xdr:col>19</xdr:col>
      <xdr:colOff>184150</xdr:colOff>
      <xdr:row>81</xdr:row>
      <xdr:rowOff>93261</xdr:rowOff>
    </xdr:to>
    <xdr:sp macro="" textlink="">
      <xdr:nvSpPr>
        <xdr:cNvPr id="220" name="楕円 219"/>
        <xdr:cNvSpPr/>
      </xdr:nvSpPr>
      <xdr:spPr>
        <a:xfrm>
          <a:off x="4064000" y="138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103438</xdr:rowOff>
    </xdr:from>
    <xdr:ext cx="736600" cy="259045"/>
    <xdr:sp macro="" textlink="">
      <xdr:nvSpPr>
        <xdr:cNvPr id="221" name="テキスト ボックス 220"/>
        <xdr:cNvSpPr txBox="1"/>
      </xdr:nvSpPr>
      <xdr:spPr>
        <a:xfrm>
          <a:off x="3733800" y="1364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1727</xdr:rowOff>
    </xdr:from>
    <xdr:to>
      <xdr:col>15</xdr:col>
      <xdr:colOff>133350</xdr:colOff>
      <xdr:row>81</xdr:row>
      <xdr:rowOff>103327</xdr:rowOff>
    </xdr:to>
    <xdr:sp macro="" textlink="">
      <xdr:nvSpPr>
        <xdr:cNvPr id="222" name="楕円 221"/>
        <xdr:cNvSpPr/>
      </xdr:nvSpPr>
      <xdr:spPr>
        <a:xfrm>
          <a:off x="3175000" y="138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113504</xdr:rowOff>
    </xdr:from>
    <xdr:ext cx="762000" cy="259045"/>
    <xdr:sp macro="" textlink="">
      <xdr:nvSpPr>
        <xdr:cNvPr id="223" name="テキスト ボックス 222"/>
        <xdr:cNvSpPr txBox="1"/>
      </xdr:nvSpPr>
      <xdr:spPr>
        <a:xfrm>
          <a:off x="2844800" y="136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134742</xdr:rowOff>
    </xdr:from>
    <xdr:to>
      <xdr:col>11</xdr:col>
      <xdr:colOff>82550</xdr:colOff>
      <xdr:row>81</xdr:row>
      <xdr:rowOff>64892</xdr:rowOff>
    </xdr:to>
    <xdr:sp macro="" textlink="">
      <xdr:nvSpPr>
        <xdr:cNvPr id="224" name="楕円 223"/>
        <xdr:cNvSpPr/>
      </xdr:nvSpPr>
      <xdr:spPr>
        <a:xfrm>
          <a:off x="2286000" y="138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75069</xdr:rowOff>
    </xdr:from>
    <xdr:ext cx="762000" cy="259045"/>
    <xdr:sp macro="" textlink="">
      <xdr:nvSpPr>
        <xdr:cNvPr id="225" name="テキスト ボックス 224"/>
        <xdr:cNvSpPr txBox="1"/>
      </xdr:nvSpPr>
      <xdr:spPr>
        <a:xfrm>
          <a:off x="1955800" y="136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37843</xdr:rowOff>
    </xdr:from>
    <xdr:to>
      <xdr:col>7</xdr:col>
      <xdr:colOff>31750</xdr:colOff>
      <xdr:row>80</xdr:row>
      <xdr:rowOff>139443</xdr:rowOff>
    </xdr:to>
    <xdr:sp macro="" textlink="">
      <xdr:nvSpPr>
        <xdr:cNvPr id="226" name="楕円 225"/>
        <xdr:cNvSpPr/>
      </xdr:nvSpPr>
      <xdr:spPr>
        <a:xfrm>
          <a:off x="1397000" y="137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149620</xdr:rowOff>
    </xdr:from>
    <xdr:ext cx="762000" cy="259045"/>
    <xdr:sp macro="" textlink="">
      <xdr:nvSpPr>
        <xdr:cNvPr id="227" name="テキスト ボックス 226"/>
        <xdr:cNvSpPr txBox="1"/>
      </xdr:nvSpPr>
      <xdr:spPr>
        <a:xfrm>
          <a:off x="1066800" y="135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春日部市職員定員管理計画等の着実な実施、及び給与適正化に努めているとこであり、ラスパイレス指数は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を下回る状況が続いている。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年度から年功的な給与上昇を抑制しつつ、国の人事院勧告に準拠した給与改定を行っているところであり、今後においてもより一層の給与の適正化に努めていく。</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なお、ラスパイレス指数については前年度数値を引用している。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61" name="直線コネクタ 260"/>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4" name="直線コネクタ 263"/>
        <xdr:cNvCxnSpPr/>
      </xdr:nvCxnSpPr>
      <xdr:spPr>
        <a:xfrm>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62441</xdr:rowOff>
    </xdr:to>
    <xdr:cxnSp macro="">
      <xdr:nvCxnSpPr>
        <xdr:cNvPr id="267" name="直線コネクタ 266"/>
        <xdr:cNvCxnSpPr/>
      </xdr:nvCxnSpPr>
      <xdr:spPr>
        <a:xfrm>
          <a:off x="14401800" y="143234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42334</xdr:rowOff>
    </xdr:to>
    <xdr:cxnSp macro="">
      <xdr:nvCxnSpPr>
        <xdr:cNvPr id="270" name="直線コネクタ 269"/>
        <xdr:cNvCxnSpPr/>
      </xdr:nvCxnSpPr>
      <xdr:spPr>
        <a:xfrm flipV="1">
          <a:off x="13512800" y="143234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80" name="楕円 279"/>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1"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2" name="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3" name="テキスト ボックス 28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4" name="楕円 283"/>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5" name="テキスト ボックス 284"/>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6" name="楕円 285"/>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7" name="テキスト ボックス 28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8" name="楕円 287"/>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9" name="テキスト ボックス 288"/>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年間を計画期間とする「春日部市職員定員管理計画」により、職員数を維持することを基本とした定員管理を行っている。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日現在の職員数は、前年度から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なお、本市の人口千人当たりの職員数については、平成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人増加したが、類似団体内平均値を継続して下回っている状況である。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年間を計画期間とする「春日部市職員定員管理計画」に基づき、適正な定員管理を推進していく。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132262</xdr:rowOff>
    </xdr:to>
    <xdr:cxnSp macro="">
      <xdr:nvCxnSpPr>
        <xdr:cNvPr id="326" name="直線コネクタ 325"/>
        <xdr:cNvCxnSpPr/>
      </xdr:nvCxnSpPr>
      <xdr:spPr>
        <a:xfrm>
          <a:off x="16179800" y="104123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132262</xdr:rowOff>
    </xdr:to>
    <xdr:cxnSp macro="">
      <xdr:nvCxnSpPr>
        <xdr:cNvPr id="329" name="直線コネクタ 328"/>
        <xdr:cNvCxnSpPr/>
      </xdr:nvCxnSpPr>
      <xdr:spPr>
        <a:xfrm flipV="1">
          <a:off x="15290800" y="104123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132262</xdr:rowOff>
    </xdr:from>
    <xdr:to>
      <xdr:col>72</xdr:col>
      <xdr:colOff>203200</xdr:colOff>
      <xdr:row>60</xdr:row>
      <xdr:rowOff>135709</xdr:rowOff>
    </xdr:to>
    <xdr:cxnSp macro="">
      <xdr:nvCxnSpPr>
        <xdr:cNvPr id="332" name="直線コネクタ 331"/>
        <xdr:cNvCxnSpPr/>
      </xdr:nvCxnSpPr>
      <xdr:spPr>
        <a:xfrm flipV="1">
          <a:off x="14401800" y="1041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125367</xdr:rowOff>
    </xdr:from>
    <xdr:to>
      <xdr:col>68</xdr:col>
      <xdr:colOff>152400</xdr:colOff>
      <xdr:row>60</xdr:row>
      <xdr:rowOff>135709</xdr:rowOff>
    </xdr:to>
    <xdr:cxnSp macro="">
      <xdr:nvCxnSpPr>
        <xdr:cNvPr id="335" name="直線コネクタ 334"/>
        <xdr:cNvCxnSpPr/>
      </xdr:nvCxnSpPr>
      <xdr:spPr>
        <a:xfrm>
          <a:off x="13512800" y="104123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5" name="楕円 344"/>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6"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7" name="楕円 346"/>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8" name="テキスト ボックス 347"/>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9" name="楕円 348"/>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50" name="テキスト ボックス 349"/>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51" name="楕円 350"/>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52" name="テキスト ボックス 351"/>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53" name="楕円 352"/>
        <xdr:cNvSpPr/>
      </xdr:nvSpPr>
      <xdr:spPr>
        <a:xfrm>
          <a:off x="13462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54" name="テキスト ボックス 353"/>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ポイントの減となり、類似団体平均と同数値となった。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実質公債費比率は３か年の平均値のため、平成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年度の数値を比較すると、公営企業への地方債償還分の繰入金が減少したことなどにより、実質公債費比率の低下につながった。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今後も市債発行の抑制に努め、償還額の平準化を図っていく。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87" name="直線コネクタ 386"/>
        <xdr:cNvCxnSpPr/>
      </xdr:nvCxnSpPr>
      <xdr:spPr>
        <a:xfrm flipV="1">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92287</xdr:rowOff>
    </xdr:to>
    <xdr:cxnSp macro="">
      <xdr:nvCxnSpPr>
        <xdr:cNvPr id="390" name="直線コネクタ 389"/>
        <xdr:cNvCxnSpPr/>
      </xdr:nvCxnSpPr>
      <xdr:spPr>
        <a:xfrm flipV="1">
          <a:off x="15290800" y="70332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164677</xdr:rowOff>
    </xdr:to>
    <xdr:cxnSp macro="">
      <xdr:nvCxnSpPr>
        <xdr:cNvPr id="393" name="直線コネクタ 392"/>
        <xdr:cNvCxnSpPr/>
      </xdr:nvCxnSpPr>
      <xdr:spPr>
        <a:xfrm flipV="1">
          <a:off x="14401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81704</xdr:rowOff>
    </xdr:to>
    <xdr:cxnSp macro="">
      <xdr:nvCxnSpPr>
        <xdr:cNvPr id="396" name="直線コネクタ 395"/>
        <xdr:cNvCxnSpPr/>
      </xdr:nvCxnSpPr>
      <xdr:spPr>
        <a:xfrm flipV="1">
          <a:off x="13512800" y="71941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6" name="楕円 40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7"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8" name="楕円 40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9" name="テキスト ボックス 408"/>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10" name="楕円 409"/>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11" name="テキスト ボックス 41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2" name="楕円 411"/>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13" name="テキスト ボックス 41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14" name="楕円 413"/>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5" name="テキスト ボックス 414"/>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病院、下水道事業会計への公営企業債等繰入見込額の減などにより、将来負担比率の分子となる将来負担額が減少したため、将来負担比率の低下につながった。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今後も行財政改革を進め、公債費等義務的経費の削減を図り、財政健全化に努める。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52423</xdr:rowOff>
    </xdr:from>
    <xdr:to>
      <xdr:col>81</xdr:col>
      <xdr:colOff>44450</xdr:colOff>
      <xdr:row>17</xdr:row>
      <xdr:rowOff>83397</xdr:rowOff>
    </xdr:to>
    <xdr:cxnSp macro="">
      <xdr:nvCxnSpPr>
        <xdr:cNvPr id="449" name="直線コネクタ 448"/>
        <xdr:cNvCxnSpPr/>
      </xdr:nvCxnSpPr>
      <xdr:spPr>
        <a:xfrm flipV="1">
          <a:off x="16179800" y="2795623"/>
          <a:ext cx="8382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83397</xdr:rowOff>
    </xdr:from>
    <xdr:to>
      <xdr:col>77</xdr:col>
      <xdr:colOff>44450</xdr:colOff>
      <xdr:row>17</xdr:row>
      <xdr:rowOff>94121</xdr:rowOff>
    </xdr:to>
    <xdr:cxnSp macro="">
      <xdr:nvCxnSpPr>
        <xdr:cNvPr id="452" name="直線コネクタ 451"/>
        <xdr:cNvCxnSpPr/>
      </xdr:nvCxnSpPr>
      <xdr:spPr>
        <a:xfrm flipV="1">
          <a:off x="15290800" y="299804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75212</xdr:rowOff>
    </xdr:from>
    <xdr:to>
      <xdr:col>72</xdr:col>
      <xdr:colOff>203200</xdr:colOff>
      <xdr:row>17</xdr:row>
      <xdr:rowOff>94121</xdr:rowOff>
    </xdr:to>
    <xdr:cxnSp macro="">
      <xdr:nvCxnSpPr>
        <xdr:cNvPr id="455" name="直線コネクタ 454"/>
        <xdr:cNvCxnSpPr/>
      </xdr:nvCxnSpPr>
      <xdr:spPr>
        <a:xfrm>
          <a:off x="14401800" y="2818412"/>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75212</xdr:rowOff>
    </xdr:from>
    <xdr:to>
      <xdr:col>68</xdr:col>
      <xdr:colOff>152400</xdr:colOff>
      <xdr:row>16</xdr:row>
      <xdr:rowOff>98002</xdr:rowOff>
    </xdr:to>
    <xdr:cxnSp macro="">
      <xdr:nvCxnSpPr>
        <xdr:cNvPr id="458" name="直線コネクタ 457"/>
        <xdr:cNvCxnSpPr/>
      </xdr:nvCxnSpPr>
      <xdr:spPr>
        <a:xfrm flipV="1">
          <a:off x="13512800" y="2818412"/>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1623</xdr:rowOff>
    </xdr:from>
    <xdr:to>
      <xdr:col>81</xdr:col>
      <xdr:colOff>95250</xdr:colOff>
      <xdr:row>16</xdr:row>
      <xdr:rowOff>103223</xdr:rowOff>
    </xdr:to>
    <xdr:sp macro="" textlink="">
      <xdr:nvSpPr>
        <xdr:cNvPr id="468" name="楕円 467"/>
        <xdr:cNvSpPr/>
      </xdr:nvSpPr>
      <xdr:spPr>
        <a:xfrm>
          <a:off x="169672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145150</xdr:rowOff>
    </xdr:from>
    <xdr:ext cx="762000" cy="259045"/>
    <xdr:sp macro="" textlink="">
      <xdr:nvSpPr>
        <xdr:cNvPr id="469" name="将来負担の状況該当値テキスト"/>
        <xdr:cNvSpPr txBox="1"/>
      </xdr:nvSpPr>
      <xdr:spPr>
        <a:xfrm>
          <a:off x="17106900" y="2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32597</xdr:rowOff>
    </xdr:from>
    <xdr:to>
      <xdr:col>77</xdr:col>
      <xdr:colOff>95250</xdr:colOff>
      <xdr:row>17</xdr:row>
      <xdr:rowOff>134197</xdr:rowOff>
    </xdr:to>
    <xdr:sp macro="" textlink="">
      <xdr:nvSpPr>
        <xdr:cNvPr id="470" name="楕円 469"/>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118974</xdr:rowOff>
    </xdr:from>
    <xdr:ext cx="736600" cy="259045"/>
    <xdr:sp macro="" textlink="">
      <xdr:nvSpPr>
        <xdr:cNvPr id="471" name="テキスト ボックス 470"/>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43321</xdr:rowOff>
    </xdr:from>
    <xdr:to>
      <xdr:col>73</xdr:col>
      <xdr:colOff>44450</xdr:colOff>
      <xdr:row>17</xdr:row>
      <xdr:rowOff>144921</xdr:rowOff>
    </xdr:to>
    <xdr:sp macro="" textlink="">
      <xdr:nvSpPr>
        <xdr:cNvPr id="472" name="楕円 471"/>
        <xdr:cNvSpPr/>
      </xdr:nvSpPr>
      <xdr:spPr>
        <a:xfrm>
          <a:off x="15240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129698</xdr:rowOff>
    </xdr:from>
    <xdr:ext cx="762000" cy="259045"/>
    <xdr:sp macro="" textlink="">
      <xdr:nvSpPr>
        <xdr:cNvPr id="473" name="テキスト ボックス 472"/>
        <xdr:cNvSpPr txBox="1"/>
      </xdr:nvSpPr>
      <xdr:spPr>
        <a:xfrm>
          <a:off x="14909800" y="30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24412</xdr:rowOff>
    </xdr:from>
    <xdr:to>
      <xdr:col>68</xdr:col>
      <xdr:colOff>203200</xdr:colOff>
      <xdr:row>16</xdr:row>
      <xdr:rowOff>126012</xdr:rowOff>
    </xdr:to>
    <xdr:sp macro="" textlink="">
      <xdr:nvSpPr>
        <xdr:cNvPr id="474" name="楕円 473"/>
        <xdr:cNvSpPr/>
      </xdr:nvSpPr>
      <xdr:spPr>
        <a:xfrm>
          <a:off x="14351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136189</xdr:rowOff>
    </xdr:from>
    <xdr:ext cx="762000" cy="259045"/>
    <xdr:sp macro="" textlink="">
      <xdr:nvSpPr>
        <xdr:cNvPr id="475" name="テキスト ボックス 474"/>
        <xdr:cNvSpPr txBox="1"/>
      </xdr:nvSpPr>
      <xdr:spPr>
        <a:xfrm>
          <a:off x="14020800" y="253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76" name="楕円 475"/>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158979</xdr:rowOff>
    </xdr:from>
    <xdr:ext cx="762000" cy="259045"/>
    <xdr:sp macro="" textlink="">
      <xdr:nvSpPr>
        <xdr:cNvPr id="477" name="テキスト ボックス 476"/>
        <xdr:cNvSpPr txBox="1"/>
      </xdr:nvSpPr>
      <xdr:spPr>
        <a:xfrm>
          <a:off x="13131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人件費に係る経常収支比率は類似団体平均値を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％下回ったが、前年度との比較でも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年度から年功的な給与上昇を抑制したこと、春日部市職員定員管理計画等の着実な実施をしていることと、及び国家公務員に準じて給与改定を実施したことにより普通会計人件費全体としては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現在、民間でも実施可能な部分については、指定管理者制度の導入などを進めているところであり、今後はコスト削減の効果が現れてくる見込みである。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24130</xdr:rowOff>
    </xdr:to>
    <xdr:cxnSp macro="">
      <xdr:nvCxnSpPr>
        <xdr:cNvPr id="66" name="直線コネクタ 65"/>
        <xdr:cNvCxnSpPr/>
      </xdr:nvCxnSpPr>
      <xdr:spPr>
        <a:xfrm flipV="1">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24130</xdr:rowOff>
    </xdr:to>
    <xdr:cxnSp macro="">
      <xdr:nvCxnSpPr>
        <xdr:cNvPr id="69" name="直線コネクタ 68"/>
        <xdr:cNvCxnSpPr/>
      </xdr:nvCxnSpPr>
      <xdr:spPr>
        <a:xfrm>
          <a:off x="3098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31750</xdr:rowOff>
    </xdr:to>
    <xdr:cxnSp macro="">
      <xdr:nvCxnSpPr>
        <xdr:cNvPr id="72" name="直線コネクタ 71"/>
        <xdr:cNvCxnSpPr/>
      </xdr:nvCxnSpPr>
      <xdr:spPr>
        <a:xfrm flipV="1">
          <a:off x="2209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31750</xdr:rowOff>
    </xdr:to>
    <xdr:cxnSp macro="">
      <xdr:nvCxnSpPr>
        <xdr:cNvPr id="75" name="直線コネクタ 74"/>
        <xdr:cNvCxnSpPr/>
      </xdr:nvCxnSpPr>
      <xdr:spPr>
        <a:xfrm>
          <a:off x="1320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図書館運営事業における図書館運営の指定管理業者への委託による増などに伴い、物件費の決算額は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今後もさらなる行財政改革の取り組みによる経常経費の削減に努める。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20864</xdr:rowOff>
    </xdr:to>
    <xdr:cxnSp macro="">
      <xdr:nvCxnSpPr>
        <xdr:cNvPr id="129" name="直線コネクタ 128"/>
        <xdr:cNvCxnSpPr/>
      </xdr:nvCxnSpPr>
      <xdr:spPr>
        <a:xfrm>
          <a:off x="15671800" y="3234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18</xdr:row>
      <xdr:rowOff>148771</xdr:rowOff>
    </xdr:to>
    <xdr:cxnSp macro="">
      <xdr:nvCxnSpPr>
        <xdr:cNvPr id="132" name="直線コネクタ 131"/>
        <xdr:cNvCxnSpPr/>
      </xdr:nvCxnSpPr>
      <xdr:spPr>
        <a:xfrm>
          <a:off x="14782800" y="3223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18</xdr:row>
      <xdr:rowOff>170543</xdr:rowOff>
    </xdr:to>
    <xdr:cxnSp macro="">
      <xdr:nvCxnSpPr>
        <xdr:cNvPr id="135" name="直線コネクタ 134"/>
        <xdr:cNvCxnSpPr/>
      </xdr:nvCxnSpPr>
      <xdr:spPr>
        <a:xfrm flipV="1">
          <a:off x="13893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170543</xdr:rowOff>
    </xdr:to>
    <xdr:cxnSp macro="">
      <xdr:nvCxnSpPr>
        <xdr:cNvPr id="138" name="直線コネクタ 137"/>
        <xdr:cNvCxnSpPr/>
      </xdr:nvCxnSpPr>
      <xdr:spPr>
        <a:xfrm>
          <a:off x="13004800" y="3158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ポイントの増となり、類似団体平均値を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経済対策臨時福祉給付金給付事業における給付金の支給増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や、介護給付費・訓練等給付費給付事業におけるサービス利用者の増などに伴い、扶助費の決算額は前年度と比較して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単独扶助事業の見直しや受給資格審査の適正化を図り、扶助費の抑制に努める。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101600</xdr:rowOff>
    </xdr:to>
    <xdr:cxnSp macro="">
      <xdr:nvCxnSpPr>
        <xdr:cNvPr id="190" name="直線コネクタ 189"/>
        <xdr:cNvCxnSpPr/>
      </xdr:nvCxnSpPr>
      <xdr:spPr>
        <a:xfrm>
          <a:off x="3987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63500</xdr:rowOff>
    </xdr:to>
    <xdr:cxnSp macro="">
      <xdr:nvCxnSpPr>
        <xdr:cNvPr id="193" name="直線コネクタ 192"/>
        <xdr:cNvCxnSpPr/>
      </xdr:nvCxnSpPr>
      <xdr:spPr>
        <a:xfrm>
          <a:off x="3098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146050</xdr:rowOff>
    </xdr:to>
    <xdr:cxnSp macro="">
      <xdr:nvCxnSpPr>
        <xdr:cNvPr id="196" name="直線コネクタ 195"/>
        <xdr:cNvCxnSpPr/>
      </xdr:nvCxnSpPr>
      <xdr:spPr>
        <a:xfrm>
          <a:off x="2209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120650</xdr:rowOff>
    </xdr:to>
    <xdr:cxnSp macro="">
      <xdr:nvCxnSpPr>
        <xdr:cNvPr id="199" name="直線コネクタ 198"/>
        <xdr:cNvCxnSpPr/>
      </xdr:nvCxnSpPr>
      <xdr:spPr>
        <a:xfrm>
          <a:off x="1320800" y="946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10"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2" name="テキスト ボックス 211"/>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6" name="テキスト ボックス 215"/>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財政調整基金積立金、ふるさとかすかべ応援基金積立金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の増などにより、積立金が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百万円増となり、繰出金、投資・出資金・貸付金では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全体の決算額は減となったものの、経常的なものについての決算額が増となったことから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139700</xdr:rowOff>
    </xdr:to>
    <xdr:cxnSp macro="">
      <xdr:nvCxnSpPr>
        <xdr:cNvPr id="251" name="直線コネクタ 250"/>
        <xdr:cNvCxnSpPr/>
      </xdr:nvCxnSpPr>
      <xdr:spPr>
        <a:xfrm>
          <a:off x="15671800" y="9639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38100</xdr:rowOff>
    </xdr:to>
    <xdr:cxnSp macro="">
      <xdr:nvCxnSpPr>
        <xdr:cNvPr id="254" name="直線コネクタ 253"/>
        <xdr:cNvCxnSpPr/>
      </xdr:nvCxnSpPr>
      <xdr:spPr>
        <a:xfrm>
          <a:off x="14782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25400</xdr:rowOff>
    </xdr:to>
    <xdr:cxnSp macro="">
      <xdr:nvCxnSpPr>
        <xdr:cNvPr id="257" name="直線コネクタ 256"/>
        <xdr:cNvCxnSpPr/>
      </xdr:nvCxnSpPr>
      <xdr:spPr>
        <a:xfrm flipV="1">
          <a:off x="13893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25400</xdr:rowOff>
    </xdr:to>
    <xdr:cxnSp macro="">
      <xdr:nvCxnSpPr>
        <xdr:cNvPr id="260" name="直線コネクタ 259"/>
        <xdr:cNvCxnSpPr/>
      </xdr:nvCxnSpPr>
      <xdr:spPr>
        <a:xfrm>
          <a:off x="13004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2" name="楕円 271"/>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4" name="楕円 273"/>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5" name="テキスト ボックス 274"/>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6" name="楕円 275"/>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7" name="テキスト ボックス 276"/>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年度は公共下水道事業会計補助金（汚水）の減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、水道事業会計借入金返納金の皆減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などに伴い、補助費等の決算額は前年度と比較して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経常的な補助金については今後も定期的な補助制度の見直しや廃止を行い、補助目的の明確化を図っていく。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44704</xdr:rowOff>
    </xdr:to>
    <xdr:cxnSp macro="">
      <xdr:nvCxnSpPr>
        <xdr:cNvPr id="310" name="直線コネクタ 309"/>
        <xdr:cNvCxnSpPr/>
      </xdr:nvCxnSpPr>
      <xdr:spPr>
        <a:xfrm flipV="1">
          <a:off x="15671800" y="57917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108712</xdr:rowOff>
    </xdr:to>
    <xdr:cxnSp macro="">
      <xdr:nvCxnSpPr>
        <xdr:cNvPr id="313" name="直線コネクタ 312"/>
        <xdr:cNvCxnSpPr/>
      </xdr:nvCxnSpPr>
      <xdr:spPr>
        <a:xfrm flipV="1">
          <a:off x="14782800" y="5874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6" name="直線コネクタ 315"/>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117856</xdr:rowOff>
    </xdr:to>
    <xdr:cxnSp macro="">
      <xdr:nvCxnSpPr>
        <xdr:cNvPr id="319" name="直線コネクタ 318"/>
        <xdr:cNvCxnSpPr/>
      </xdr:nvCxnSpPr>
      <xdr:spPr>
        <a:xfrm>
          <a:off x="13004800" y="5947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9" name="楕円 328"/>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30" name="補助費等該当値テキスト"/>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1" name="楕円 330"/>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2" name="テキスト ボックス 331"/>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3" name="楕円 332"/>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4" name="テキスト ボックス 333"/>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5" name="楕円 334"/>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6" name="テキスト ボックス 335"/>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7" name="楕円 336"/>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8" name="テキスト ボックス 337"/>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公債費の決算額は平成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年度以降、減少を続けていたが、臨時財政対策債の発行額の増加等により地方債残高は平成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年度を底として増加に転じており、公債費の決算額は前年度と比較して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今後は、市債の新規発行を伴う普通建設事業費の抑制や平準化などにより、後年度負担の軽減に努める。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130811</xdr:rowOff>
    </xdr:to>
    <xdr:cxnSp macro="">
      <xdr:nvCxnSpPr>
        <xdr:cNvPr id="371" name="直線コネクタ 370"/>
        <xdr:cNvCxnSpPr/>
      </xdr:nvCxnSpPr>
      <xdr:spPr>
        <a:xfrm>
          <a:off x="3987800" y="13309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107950</xdr:rowOff>
    </xdr:to>
    <xdr:cxnSp macro="">
      <xdr:nvCxnSpPr>
        <xdr:cNvPr id="374" name="直線コネクタ 373"/>
        <xdr:cNvCxnSpPr/>
      </xdr:nvCxnSpPr>
      <xdr:spPr>
        <a:xfrm>
          <a:off x="3098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115570</xdr:rowOff>
    </xdr:to>
    <xdr:cxnSp macro="">
      <xdr:nvCxnSpPr>
        <xdr:cNvPr id="377" name="直線コネクタ 376"/>
        <xdr:cNvCxnSpPr/>
      </xdr:nvCxnSpPr>
      <xdr:spPr>
        <a:xfrm flipV="1">
          <a:off x="2209800" y="13256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27939</xdr:rowOff>
    </xdr:to>
    <xdr:cxnSp macro="">
      <xdr:nvCxnSpPr>
        <xdr:cNvPr id="380" name="直線コネクタ 379"/>
        <xdr:cNvCxnSpPr/>
      </xdr:nvCxnSpPr>
      <xdr:spPr>
        <a:xfrm flipV="1">
          <a:off x="1320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2" name="楕円 391"/>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3" name="テキスト ボックス 392"/>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4" name="楕円 393"/>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5" name="テキスト ボックス 39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7" name="テキスト ボックス 39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8" name="楕円 397"/>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9" name="テキスト ボックス 398"/>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年度においては、扶助費、普通建設事業費の増などに伴い、経常収支比率が増となったものと考えられる。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77</xdr:row>
      <xdr:rowOff>165863</xdr:rowOff>
    </xdr:to>
    <xdr:cxnSp macro="">
      <xdr:nvCxnSpPr>
        <xdr:cNvPr id="430" name="直線コネクタ 429"/>
        <xdr:cNvCxnSpPr/>
      </xdr:nvCxnSpPr>
      <xdr:spPr>
        <a:xfrm>
          <a:off x="15671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152146</xdr:rowOff>
    </xdr:to>
    <xdr:cxnSp macro="">
      <xdr:nvCxnSpPr>
        <xdr:cNvPr id="433" name="直線コネクタ 432"/>
        <xdr:cNvCxnSpPr/>
      </xdr:nvCxnSpPr>
      <xdr:spPr>
        <a:xfrm>
          <a:off x="14782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156718</xdr:rowOff>
    </xdr:to>
    <xdr:cxnSp macro="">
      <xdr:nvCxnSpPr>
        <xdr:cNvPr id="436" name="直線コネクタ 435"/>
        <xdr:cNvCxnSpPr/>
      </xdr:nvCxnSpPr>
      <xdr:spPr>
        <a:xfrm flipV="1">
          <a:off x="13893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156718</xdr:rowOff>
    </xdr:to>
    <xdr:cxnSp macro="">
      <xdr:nvCxnSpPr>
        <xdr:cNvPr id="439" name="直線コネクタ 438"/>
        <xdr:cNvCxnSpPr/>
      </xdr:nvCxnSpPr>
      <xdr:spPr>
        <a:xfrm>
          <a:off x="13004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9" name="楕円 448"/>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50"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1" name="楕円 450"/>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52" name="テキスト ボックス 451"/>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4" name="テキスト ボックス 45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5" name="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7" name="楕円 456"/>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8" name="テキスト ボックス 457"/>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69012</xdr:rowOff>
    </xdr:from>
    <xdr:to>
      <xdr:col>29</xdr:col>
      <xdr:colOff>127000</xdr:colOff>
      <xdr:row>20</xdr:row>
      <xdr:rowOff>70688</xdr:rowOff>
    </xdr:to>
    <xdr:cxnSp macro="">
      <xdr:nvCxnSpPr>
        <xdr:cNvPr id="50" name="直線コネクタ 49"/>
        <xdr:cNvCxnSpPr/>
      </xdr:nvCxnSpPr>
      <xdr:spPr bwMode="auto">
        <a:xfrm flipV="1">
          <a:off x="5003800" y="3545637"/>
          <a:ext cx="6477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70688</xdr:rowOff>
    </xdr:from>
    <xdr:to>
      <xdr:col>26</xdr:col>
      <xdr:colOff>50800</xdr:colOff>
      <xdr:row>20</xdr:row>
      <xdr:rowOff>79451</xdr:rowOff>
    </xdr:to>
    <xdr:cxnSp macro="">
      <xdr:nvCxnSpPr>
        <xdr:cNvPr id="53" name="直線コネクタ 52"/>
        <xdr:cNvCxnSpPr/>
      </xdr:nvCxnSpPr>
      <xdr:spPr bwMode="auto">
        <a:xfrm flipV="1">
          <a:off x="4305300" y="3547313"/>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79451</xdr:rowOff>
    </xdr:from>
    <xdr:to>
      <xdr:col>22</xdr:col>
      <xdr:colOff>114300</xdr:colOff>
      <xdr:row>20</xdr:row>
      <xdr:rowOff>90195</xdr:rowOff>
    </xdr:to>
    <xdr:cxnSp macro="">
      <xdr:nvCxnSpPr>
        <xdr:cNvPr id="56" name="直線コネクタ 55"/>
        <xdr:cNvCxnSpPr/>
      </xdr:nvCxnSpPr>
      <xdr:spPr bwMode="auto">
        <a:xfrm flipV="1">
          <a:off x="3606800" y="3556076"/>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90195</xdr:rowOff>
    </xdr:from>
    <xdr:to>
      <xdr:col>18</xdr:col>
      <xdr:colOff>177800</xdr:colOff>
      <xdr:row>20</xdr:row>
      <xdr:rowOff>154851</xdr:rowOff>
    </xdr:to>
    <xdr:cxnSp macro="">
      <xdr:nvCxnSpPr>
        <xdr:cNvPr id="59" name="直線コネクタ 58"/>
        <xdr:cNvCxnSpPr/>
      </xdr:nvCxnSpPr>
      <xdr:spPr bwMode="auto">
        <a:xfrm flipV="1">
          <a:off x="2908300" y="3566820"/>
          <a:ext cx="698500" cy="6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18212</xdr:rowOff>
    </xdr:from>
    <xdr:to>
      <xdr:col>29</xdr:col>
      <xdr:colOff>177800</xdr:colOff>
      <xdr:row>20</xdr:row>
      <xdr:rowOff>119812</xdr:rowOff>
    </xdr:to>
    <xdr:sp macro="" textlink="">
      <xdr:nvSpPr>
        <xdr:cNvPr id="69" name="楕円 68"/>
        <xdr:cNvSpPr/>
      </xdr:nvSpPr>
      <xdr:spPr bwMode="auto">
        <a:xfrm>
          <a:off x="5600700" y="34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98239</xdr:rowOff>
    </xdr:from>
    <xdr:ext cx="762000" cy="259045"/>
    <xdr:sp macro="" textlink="">
      <xdr:nvSpPr>
        <xdr:cNvPr id="70" name="人口1人当たり決算額の推移該当値テキスト130"/>
        <xdr:cNvSpPr txBox="1"/>
      </xdr:nvSpPr>
      <xdr:spPr>
        <a:xfrm>
          <a:off x="5740400" y="340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19888</xdr:rowOff>
    </xdr:from>
    <xdr:to>
      <xdr:col>26</xdr:col>
      <xdr:colOff>101600</xdr:colOff>
      <xdr:row>20</xdr:row>
      <xdr:rowOff>121488</xdr:rowOff>
    </xdr:to>
    <xdr:sp macro="" textlink="">
      <xdr:nvSpPr>
        <xdr:cNvPr id="71" name="楕円 70"/>
        <xdr:cNvSpPr/>
      </xdr:nvSpPr>
      <xdr:spPr bwMode="auto">
        <a:xfrm>
          <a:off x="4953000" y="349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106265</xdr:rowOff>
    </xdr:from>
    <xdr:ext cx="736600" cy="259045"/>
    <xdr:sp macro="" textlink="">
      <xdr:nvSpPr>
        <xdr:cNvPr id="72" name="テキスト ボックス 71"/>
        <xdr:cNvSpPr txBox="1"/>
      </xdr:nvSpPr>
      <xdr:spPr>
        <a:xfrm>
          <a:off x="4622800" y="358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28651</xdr:rowOff>
    </xdr:from>
    <xdr:to>
      <xdr:col>22</xdr:col>
      <xdr:colOff>165100</xdr:colOff>
      <xdr:row>20</xdr:row>
      <xdr:rowOff>130251</xdr:rowOff>
    </xdr:to>
    <xdr:sp macro="" textlink="">
      <xdr:nvSpPr>
        <xdr:cNvPr id="73" name="楕円 72"/>
        <xdr:cNvSpPr/>
      </xdr:nvSpPr>
      <xdr:spPr bwMode="auto">
        <a:xfrm>
          <a:off x="4254500" y="350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115028</xdr:rowOff>
    </xdr:from>
    <xdr:ext cx="762000" cy="259045"/>
    <xdr:sp macro="" textlink="">
      <xdr:nvSpPr>
        <xdr:cNvPr id="74" name="テキスト ボックス 73"/>
        <xdr:cNvSpPr txBox="1"/>
      </xdr:nvSpPr>
      <xdr:spPr>
        <a:xfrm>
          <a:off x="3924300" y="359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39395</xdr:rowOff>
    </xdr:from>
    <xdr:to>
      <xdr:col>19</xdr:col>
      <xdr:colOff>38100</xdr:colOff>
      <xdr:row>20</xdr:row>
      <xdr:rowOff>140995</xdr:rowOff>
    </xdr:to>
    <xdr:sp macro="" textlink="">
      <xdr:nvSpPr>
        <xdr:cNvPr id="75" name="楕円 74"/>
        <xdr:cNvSpPr/>
      </xdr:nvSpPr>
      <xdr:spPr bwMode="auto">
        <a:xfrm>
          <a:off x="3556000" y="351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125772</xdr:rowOff>
    </xdr:from>
    <xdr:ext cx="762000" cy="259045"/>
    <xdr:sp macro="" textlink="">
      <xdr:nvSpPr>
        <xdr:cNvPr id="76" name="テキスト ボックス 75"/>
        <xdr:cNvSpPr txBox="1"/>
      </xdr:nvSpPr>
      <xdr:spPr>
        <a:xfrm>
          <a:off x="3225800" y="36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104051</xdr:rowOff>
    </xdr:from>
    <xdr:to>
      <xdr:col>15</xdr:col>
      <xdr:colOff>101600</xdr:colOff>
      <xdr:row>21</xdr:row>
      <xdr:rowOff>34201</xdr:rowOff>
    </xdr:to>
    <xdr:sp macro="" textlink="">
      <xdr:nvSpPr>
        <xdr:cNvPr id="77" name="楕円 76"/>
        <xdr:cNvSpPr/>
      </xdr:nvSpPr>
      <xdr:spPr bwMode="auto">
        <a:xfrm>
          <a:off x="2857500" y="358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18978</xdr:rowOff>
    </xdr:from>
    <xdr:ext cx="762000" cy="259045"/>
    <xdr:sp macro="" textlink="">
      <xdr:nvSpPr>
        <xdr:cNvPr id="78" name="テキスト ボックス 77"/>
        <xdr:cNvSpPr txBox="1"/>
      </xdr:nvSpPr>
      <xdr:spPr>
        <a:xfrm>
          <a:off x="2527300" y="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296316</xdr:rowOff>
    </xdr:from>
    <xdr:to>
      <xdr:col>29</xdr:col>
      <xdr:colOff>127000</xdr:colOff>
      <xdr:row>35</xdr:row>
      <xdr:rowOff>315823</xdr:rowOff>
    </xdr:to>
    <xdr:cxnSp macro="">
      <xdr:nvCxnSpPr>
        <xdr:cNvPr id="111" name="直線コネクタ 110"/>
        <xdr:cNvCxnSpPr/>
      </xdr:nvCxnSpPr>
      <xdr:spPr bwMode="auto">
        <a:xfrm>
          <a:off x="5003800" y="6906666"/>
          <a:ext cx="6477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189332</xdr:rowOff>
    </xdr:from>
    <xdr:to>
      <xdr:col>26</xdr:col>
      <xdr:colOff>50800</xdr:colOff>
      <xdr:row>35</xdr:row>
      <xdr:rowOff>296316</xdr:rowOff>
    </xdr:to>
    <xdr:cxnSp macro="">
      <xdr:nvCxnSpPr>
        <xdr:cNvPr id="114" name="直線コネクタ 113"/>
        <xdr:cNvCxnSpPr/>
      </xdr:nvCxnSpPr>
      <xdr:spPr bwMode="auto">
        <a:xfrm>
          <a:off x="4305300" y="6799682"/>
          <a:ext cx="698500" cy="10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189332</xdr:rowOff>
    </xdr:from>
    <xdr:to>
      <xdr:col>22</xdr:col>
      <xdr:colOff>114300</xdr:colOff>
      <xdr:row>35</xdr:row>
      <xdr:rowOff>226517</xdr:rowOff>
    </xdr:to>
    <xdr:cxnSp macro="">
      <xdr:nvCxnSpPr>
        <xdr:cNvPr id="117" name="直線コネクタ 116"/>
        <xdr:cNvCxnSpPr/>
      </xdr:nvCxnSpPr>
      <xdr:spPr bwMode="auto">
        <a:xfrm flipV="1">
          <a:off x="3606800" y="6799682"/>
          <a:ext cx="6985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119570</xdr:rowOff>
    </xdr:from>
    <xdr:to>
      <xdr:col>18</xdr:col>
      <xdr:colOff>177800</xdr:colOff>
      <xdr:row>35</xdr:row>
      <xdr:rowOff>226517</xdr:rowOff>
    </xdr:to>
    <xdr:cxnSp macro="">
      <xdr:nvCxnSpPr>
        <xdr:cNvPr id="120" name="直線コネクタ 119"/>
        <xdr:cNvCxnSpPr/>
      </xdr:nvCxnSpPr>
      <xdr:spPr bwMode="auto">
        <a:xfrm>
          <a:off x="2908300" y="6729920"/>
          <a:ext cx="698500" cy="10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265023</xdr:rowOff>
    </xdr:from>
    <xdr:to>
      <xdr:col>29</xdr:col>
      <xdr:colOff>177800</xdr:colOff>
      <xdr:row>36</xdr:row>
      <xdr:rowOff>23723</xdr:rowOff>
    </xdr:to>
    <xdr:sp macro="" textlink="">
      <xdr:nvSpPr>
        <xdr:cNvPr id="130" name="楕円 129"/>
        <xdr:cNvSpPr/>
      </xdr:nvSpPr>
      <xdr:spPr bwMode="auto">
        <a:xfrm>
          <a:off x="5600700" y="687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237100</xdr:rowOff>
    </xdr:from>
    <xdr:ext cx="762000" cy="259045"/>
    <xdr:sp macro="" textlink="">
      <xdr:nvSpPr>
        <xdr:cNvPr id="131" name="人口1人当たり決算額の推移該当値テキスト445"/>
        <xdr:cNvSpPr txBox="1"/>
      </xdr:nvSpPr>
      <xdr:spPr>
        <a:xfrm>
          <a:off x="5740400" y="68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245516</xdr:rowOff>
    </xdr:from>
    <xdr:to>
      <xdr:col>26</xdr:col>
      <xdr:colOff>101600</xdr:colOff>
      <xdr:row>36</xdr:row>
      <xdr:rowOff>4216</xdr:rowOff>
    </xdr:to>
    <xdr:sp macro="" textlink="">
      <xdr:nvSpPr>
        <xdr:cNvPr id="132" name="楕円 131"/>
        <xdr:cNvSpPr/>
      </xdr:nvSpPr>
      <xdr:spPr bwMode="auto">
        <a:xfrm>
          <a:off x="4953000" y="68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331893</xdr:rowOff>
    </xdr:from>
    <xdr:ext cx="736600" cy="259045"/>
    <xdr:sp macro="" textlink="">
      <xdr:nvSpPr>
        <xdr:cNvPr id="133" name="テキスト ボックス 132"/>
        <xdr:cNvSpPr txBox="1"/>
      </xdr:nvSpPr>
      <xdr:spPr>
        <a:xfrm>
          <a:off x="4622800" y="694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138532</xdr:rowOff>
    </xdr:from>
    <xdr:to>
      <xdr:col>22</xdr:col>
      <xdr:colOff>165100</xdr:colOff>
      <xdr:row>35</xdr:row>
      <xdr:rowOff>240132</xdr:rowOff>
    </xdr:to>
    <xdr:sp macro="" textlink="">
      <xdr:nvSpPr>
        <xdr:cNvPr id="134" name="楕円 133"/>
        <xdr:cNvSpPr/>
      </xdr:nvSpPr>
      <xdr:spPr bwMode="auto">
        <a:xfrm>
          <a:off x="4254500" y="674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224909</xdr:rowOff>
    </xdr:from>
    <xdr:ext cx="762000" cy="259045"/>
    <xdr:sp macro="" textlink="">
      <xdr:nvSpPr>
        <xdr:cNvPr id="135" name="テキスト ボックス 134"/>
        <xdr:cNvSpPr txBox="1"/>
      </xdr:nvSpPr>
      <xdr:spPr>
        <a:xfrm>
          <a:off x="3924300" y="683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175717</xdr:rowOff>
    </xdr:from>
    <xdr:to>
      <xdr:col>19</xdr:col>
      <xdr:colOff>38100</xdr:colOff>
      <xdr:row>35</xdr:row>
      <xdr:rowOff>277317</xdr:rowOff>
    </xdr:to>
    <xdr:sp macro="" textlink="">
      <xdr:nvSpPr>
        <xdr:cNvPr id="136" name="楕円 135"/>
        <xdr:cNvSpPr/>
      </xdr:nvSpPr>
      <xdr:spPr bwMode="auto">
        <a:xfrm>
          <a:off x="3556000" y="678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262094</xdr:rowOff>
    </xdr:from>
    <xdr:ext cx="762000" cy="259045"/>
    <xdr:sp macro="" textlink="">
      <xdr:nvSpPr>
        <xdr:cNvPr id="137" name="テキスト ボックス 136"/>
        <xdr:cNvSpPr txBox="1"/>
      </xdr:nvSpPr>
      <xdr:spPr>
        <a:xfrm>
          <a:off x="3225800" y="687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68770</xdr:rowOff>
    </xdr:from>
    <xdr:to>
      <xdr:col>15</xdr:col>
      <xdr:colOff>101600</xdr:colOff>
      <xdr:row>35</xdr:row>
      <xdr:rowOff>170370</xdr:rowOff>
    </xdr:to>
    <xdr:sp macro="" textlink="">
      <xdr:nvSpPr>
        <xdr:cNvPr id="138" name="楕円 137"/>
        <xdr:cNvSpPr/>
      </xdr:nvSpPr>
      <xdr:spPr bwMode="auto">
        <a:xfrm>
          <a:off x="2857500" y="667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155147</xdr:rowOff>
    </xdr:from>
    <xdr:ext cx="762000" cy="259045"/>
    <xdr:sp macro="" textlink="">
      <xdr:nvSpPr>
        <xdr:cNvPr id="139" name="テキスト ボックス 138"/>
        <xdr:cNvSpPr txBox="1"/>
      </xdr:nvSpPr>
      <xdr:spPr>
        <a:xfrm>
          <a:off x="2527300" y="67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23183</xdr:rowOff>
    </xdr:from>
    <xdr:to>
      <xdr:col>24</xdr:col>
      <xdr:colOff>63500</xdr:colOff>
      <xdr:row>35</xdr:row>
      <xdr:rowOff>32738</xdr:rowOff>
    </xdr:to>
    <xdr:cxnSp macro="">
      <xdr:nvCxnSpPr>
        <xdr:cNvPr id="59" name="直線コネクタ 58"/>
        <xdr:cNvCxnSpPr/>
      </xdr:nvCxnSpPr>
      <xdr:spPr>
        <a:xfrm flipV="1">
          <a:off x="3797300" y="602393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21056</xdr:rowOff>
    </xdr:from>
    <xdr:to>
      <xdr:col>19</xdr:col>
      <xdr:colOff>177800</xdr:colOff>
      <xdr:row>35</xdr:row>
      <xdr:rowOff>32738</xdr:rowOff>
    </xdr:to>
    <xdr:cxnSp macro="">
      <xdr:nvCxnSpPr>
        <xdr:cNvPr id="62" name="直線コネクタ 61"/>
        <xdr:cNvCxnSpPr/>
      </xdr:nvCxnSpPr>
      <xdr:spPr>
        <a:xfrm>
          <a:off x="2908300" y="602180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21056</xdr:rowOff>
    </xdr:from>
    <xdr:to>
      <xdr:col>15</xdr:col>
      <xdr:colOff>50800</xdr:colOff>
      <xdr:row>35</xdr:row>
      <xdr:rowOff>43688</xdr:rowOff>
    </xdr:to>
    <xdr:cxnSp macro="">
      <xdr:nvCxnSpPr>
        <xdr:cNvPr id="65" name="直線コネクタ 64"/>
        <xdr:cNvCxnSpPr/>
      </xdr:nvCxnSpPr>
      <xdr:spPr>
        <a:xfrm flipV="1">
          <a:off x="2019300" y="6021806"/>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43688</xdr:rowOff>
    </xdr:from>
    <xdr:to>
      <xdr:col>10</xdr:col>
      <xdr:colOff>114300</xdr:colOff>
      <xdr:row>35</xdr:row>
      <xdr:rowOff>73749</xdr:rowOff>
    </xdr:to>
    <xdr:cxnSp macro="">
      <xdr:nvCxnSpPr>
        <xdr:cNvPr id="68" name="直線コネクタ 67"/>
        <xdr:cNvCxnSpPr/>
      </xdr:nvCxnSpPr>
      <xdr:spPr>
        <a:xfrm flipV="1">
          <a:off x="1130300" y="604443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143833</xdr:rowOff>
    </xdr:from>
    <xdr:to>
      <xdr:col>24</xdr:col>
      <xdr:colOff>114300</xdr:colOff>
      <xdr:row>35</xdr:row>
      <xdr:rowOff>73983</xdr:rowOff>
    </xdr:to>
    <xdr:sp macro="" textlink="">
      <xdr:nvSpPr>
        <xdr:cNvPr id="78" name="楕円 77"/>
        <xdr:cNvSpPr/>
      </xdr:nvSpPr>
      <xdr:spPr>
        <a:xfrm>
          <a:off x="4584700" y="5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122260</xdr:rowOff>
    </xdr:from>
    <xdr:ext cx="534377" cy="259045"/>
    <xdr:sp macro="" textlink="">
      <xdr:nvSpPr>
        <xdr:cNvPr id="79" name="人件費該当値テキスト"/>
        <xdr:cNvSpPr txBox="1"/>
      </xdr:nvSpPr>
      <xdr:spPr>
        <a:xfrm>
          <a:off x="4686300" y="59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153388</xdr:rowOff>
    </xdr:from>
    <xdr:to>
      <xdr:col>20</xdr:col>
      <xdr:colOff>38100</xdr:colOff>
      <xdr:row>35</xdr:row>
      <xdr:rowOff>83538</xdr:rowOff>
    </xdr:to>
    <xdr:sp macro="" textlink="">
      <xdr:nvSpPr>
        <xdr:cNvPr id="80" name="楕円 79"/>
        <xdr:cNvSpPr/>
      </xdr:nvSpPr>
      <xdr:spPr>
        <a:xfrm>
          <a:off x="3746500" y="59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74665</xdr:rowOff>
    </xdr:from>
    <xdr:ext cx="534377" cy="259045"/>
    <xdr:sp macro="" textlink="">
      <xdr:nvSpPr>
        <xdr:cNvPr id="81" name="テキスト ボックス 80"/>
        <xdr:cNvSpPr txBox="1"/>
      </xdr:nvSpPr>
      <xdr:spPr>
        <a:xfrm>
          <a:off x="3530111" y="607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141706</xdr:rowOff>
    </xdr:from>
    <xdr:to>
      <xdr:col>15</xdr:col>
      <xdr:colOff>101600</xdr:colOff>
      <xdr:row>35</xdr:row>
      <xdr:rowOff>71856</xdr:rowOff>
    </xdr:to>
    <xdr:sp macro="" textlink="">
      <xdr:nvSpPr>
        <xdr:cNvPr id="82" name="楕円 81"/>
        <xdr:cNvSpPr/>
      </xdr:nvSpPr>
      <xdr:spPr>
        <a:xfrm>
          <a:off x="2857500" y="59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62983</xdr:rowOff>
    </xdr:from>
    <xdr:ext cx="534377" cy="259045"/>
    <xdr:sp macro="" textlink="">
      <xdr:nvSpPr>
        <xdr:cNvPr id="83" name="テキスト ボックス 82"/>
        <xdr:cNvSpPr txBox="1"/>
      </xdr:nvSpPr>
      <xdr:spPr>
        <a:xfrm>
          <a:off x="2641111" y="60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4" name="楕円 83"/>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85615</xdr:rowOff>
    </xdr:from>
    <xdr:ext cx="534377" cy="259045"/>
    <xdr:sp macro="" textlink="">
      <xdr:nvSpPr>
        <xdr:cNvPr id="85" name="テキスト ボックス 84"/>
        <xdr:cNvSpPr txBox="1"/>
      </xdr:nvSpPr>
      <xdr:spPr>
        <a:xfrm>
          <a:off x="1752111" y="60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22949</xdr:rowOff>
    </xdr:from>
    <xdr:to>
      <xdr:col>6</xdr:col>
      <xdr:colOff>38100</xdr:colOff>
      <xdr:row>35</xdr:row>
      <xdr:rowOff>124549</xdr:rowOff>
    </xdr:to>
    <xdr:sp macro="" textlink="">
      <xdr:nvSpPr>
        <xdr:cNvPr id="86" name="楕円 85"/>
        <xdr:cNvSpPr/>
      </xdr:nvSpPr>
      <xdr:spPr>
        <a:xfrm>
          <a:off x="1079500" y="60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115676</xdr:rowOff>
    </xdr:from>
    <xdr:ext cx="534377" cy="259045"/>
    <xdr:sp macro="" textlink="">
      <xdr:nvSpPr>
        <xdr:cNvPr id="87" name="テキスト ボックス 86"/>
        <xdr:cNvSpPr txBox="1"/>
      </xdr:nvSpPr>
      <xdr:spPr>
        <a:xfrm>
          <a:off x="863111" y="61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150368</xdr:rowOff>
    </xdr:from>
    <xdr:to>
      <xdr:col>24</xdr:col>
      <xdr:colOff>63500</xdr:colOff>
      <xdr:row>56</xdr:row>
      <xdr:rowOff>49365</xdr:rowOff>
    </xdr:to>
    <xdr:cxnSp macro="">
      <xdr:nvCxnSpPr>
        <xdr:cNvPr id="117" name="直線コネクタ 116"/>
        <xdr:cNvCxnSpPr/>
      </xdr:nvCxnSpPr>
      <xdr:spPr>
        <a:xfrm flipV="1">
          <a:off x="3797300" y="9580118"/>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29858</xdr:rowOff>
    </xdr:from>
    <xdr:to>
      <xdr:col>19</xdr:col>
      <xdr:colOff>177800</xdr:colOff>
      <xdr:row>56</xdr:row>
      <xdr:rowOff>49365</xdr:rowOff>
    </xdr:to>
    <xdr:cxnSp macro="">
      <xdr:nvCxnSpPr>
        <xdr:cNvPr id="120" name="直線コネクタ 119"/>
        <xdr:cNvCxnSpPr/>
      </xdr:nvCxnSpPr>
      <xdr:spPr>
        <a:xfrm>
          <a:off x="2908300" y="963105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29858</xdr:rowOff>
    </xdr:from>
    <xdr:to>
      <xdr:col>15</xdr:col>
      <xdr:colOff>50800</xdr:colOff>
      <xdr:row>56</xdr:row>
      <xdr:rowOff>65519</xdr:rowOff>
    </xdr:to>
    <xdr:cxnSp macro="">
      <xdr:nvCxnSpPr>
        <xdr:cNvPr id="123" name="直線コネクタ 122"/>
        <xdr:cNvCxnSpPr/>
      </xdr:nvCxnSpPr>
      <xdr:spPr>
        <a:xfrm flipV="1">
          <a:off x="2019300" y="963105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65519</xdr:rowOff>
    </xdr:from>
    <xdr:to>
      <xdr:col>10</xdr:col>
      <xdr:colOff>114300</xdr:colOff>
      <xdr:row>57</xdr:row>
      <xdr:rowOff>37592</xdr:rowOff>
    </xdr:to>
    <xdr:cxnSp macro="">
      <xdr:nvCxnSpPr>
        <xdr:cNvPr id="126" name="直線コネクタ 125"/>
        <xdr:cNvCxnSpPr/>
      </xdr:nvCxnSpPr>
      <xdr:spPr>
        <a:xfrm flipV="1">
          <a:off x="1130300" y="9666719"/>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99568</xdr:rowOff>
    </xdr:from>
    <xdr:to>
      <xdr:col>24</xdr:col>
      <xdr:colOff>114300</xdr:colOff>
      <xdr:row>56</xdr:row>
      <xdr:rowOff>29718</xdr:rowOff>
    </xdr:to>
    <xdr:sp macro="" textlink="">
      <xdr:nvSpPr>
        <xdr:cNvPr id="136" name="楕円 135"/>
        <xdr:cNvSpPr/>
      </xdr:nvSpPr>
      <xdr:spPr>
        <a:xfrm>
          <a:off x="4584700" y="95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534377" cy="259045"/>
    <xdr:sp macro="" textlink="">
      <xdr:nvSpPr>
        <xdr:cNvPr id="137" name="物件費該当値テキスト"/>
        <xdr:cNvSpPr txBox="1"/>
      </xdr:nvSpPr>
      <xdr:spPr>
        <a:xfrm>
          <a:off x="4686300" y="95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170015</xdr:rowOff>
    </xdr:from>
    <xdr:to>
      <xdr:col>20</xdr:col>
      <xdr:colOff>38100</xdr:colOff>
      <xdr:row>56</xdr:row>
      <xdr:rowOff>100165</xdr:rowOff>
    </xdr:to>
    <xdr:sp macro="" textlink="">
      <xdr:nvSpPr>
        <xdr:cNvPr id="138" name="楕円 137"/>
        <xdr:cNvSpPr/>
      </xdr:nvSpPr>
      <xdr:spPr>
        <a:xfrm>
          <a:off x="3746500" y="95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91292</xdr:rowOff>
    </xdr:from>
    <xdr:ext cx="534377" cy="259045"/>
    <xdr:sp macro="" textlink="">
      <xdr:nvSpPr>
        <xdr:cNvPr id="139" name="テキスト ボックス 138"/>
        <xdr:cNvSpPr txBox="1"/>
      </xdr:nvSpPr>
      <xdr:spPr>
        <a:xfrm>
          <a:off x="3530111" y="96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150508</xdr:rowOff>
    </xdr:from>
    <xdr:to>
      <xdr:col>15</xdr:col>
      <xdr:colOff>101600</xdr:colOff>
      <xdr:row>56</xdr:row>
      <xdr:rowOff>80658</xdr:rowOff>
    </xdr:to>
    <xdr:sp macro="" textlink="">
      <xdr:nvSpPr>
        <xdr:cNvPr id="140" name="楕円 139"/>
        <xdr:cNvSpPr/>
      </xdr:nvSpPr>
      <xdr:spPr>
        <a:xfrm>
          <a:off x="2857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71785</xdr:rowOff>
    </xdr:from>
    <xdr:ext cx="534377" cy="259045"/>
    <xdr:sp macro="" textlink="">
      <xdr:nvSpPr>
        <xdr:cNvPr id="141" name="テキスト ボックス 140"/>
        <xdr:cNvSpPr txBox="1"/>
      </xdr:nvSpPr>
      <xdr:spPr>
        <a:xfrm>
          <a:off x="2641111" y="9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14719</xdr:rowOff>
    </xdr:from>
    <xdr:to>
      <xdr:col>10</xdr:col>
      <xdr:colOff>165100</xdr:colOff>
      <xdr:row>56</xdr:row>
      <xdr:rowOff>116319</xdr:rowOff>
    </xdr:to>
    <xdr:sp macro="" textlink="">
      <xdr:nvSpPr>
        <xdr:cNvPr id="142" name="楕円 141"/>
        <xdr:cNvSpPr/>
      </xdr:nvSpPr>
      <xdr:spPr>
        <a:xfrm>
          <a:off x="1968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107446</xdr:rowOff>
    </xdr:from>
    <xdr:ext cx="534377" cy="259045"/>
    <xdr:sp macro="" textlink="">
      <xdr:nvSpPr>
        <xdr:cNvPr id="143" name="テキスト ボックス 142"/>
        <xdr:cNvSpPr txBox="1"/>
      </xdr:nvSpPr>
      <xdr:spPr>
        <a:xfrm>
          <a:off x="1752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158242</xdr:rowOff>
    </xdr:from>
    <xdr:to>
      <xdr:col>6</xdr:col>
      <xdr:colOff>38100</xdr:colOff>
      <xdr:row>57</xdr:row>
      <xdr:rowOff>88392</xdr:rowOff>
    </xdr:to>
    <xdr:sp macro="" textlink="">
      <xdr:nvSpPr>
        <xdr:cNvPr id="144" name="楕円 143"/>
        <xdr:cNvSpPr/>
      </xdr:nvSpPr>
      <xdr:spPr>
        <a:xfrm>
          <a:off x="1079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79519</xdr:rowOff>
    </xdr:from>
    <xdr:ext cx="534377" cy="259045"/>
    <xdr:sp macro="" textlink="">
      <xdr:nvSpPr>
        <xdr:cNvPr id="145" name="テキスト ボックス 144"/>
        <xdr:cNvSpPr txBox="1"/>
      </xdr:nvSpPr>
      <xdr:spPr>
        <a:xfrm>
          <a:off x="863111"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140111</xdr:rowOff>
    </xdr:from>
    <xdr:to>
      <xdr:col>24</xdr:col>
      <xdr:colOff>63500</xdr:colOff>
      <xdr:row>77</xdr:row>
      <xdr:rowOff>142032</xdr:rowOff>
    </xdr:to>
    <xdr:cxnSp macro="">
      <xdr:nvCxnSpPr>
        <xdr:cNvPr id="172" name="直線コネクタ 171"/>
        <xdr:cNvCxnSpPr/>
      </xdr:nvCxnSpPr>
      <xdr:spPr>
        <a:xfrm flipV="1">
          <a:off x="3797300" y="13341761"/>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142032</xdr:rowOff>
    </xdr:from>
    <xdr:to>
      <xdr:col>19</xdr:col>
      <xdr:colOff>177800</xdr:colOff>
      <xdr:row>77</xdr:row>
      <xdr:rowOff>143404</xdr:rowOff>
    </xdr:to>
    <xdr:cxnSp macro="">
      <xdr:nvCxnSpPr>
        <xdr:cNvPr id="175" name="直線コネクタ 174"/>
        <xdr:cNvCxnSpPr/>
      </xdr:nvCxnSpPr>
      <xdr:spPr>
        <a:xfrm flipV="1">
          <a:off x="2908300" y="133436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143404</xdr:rowOff>
    </xdr:from>
    <xdr:to>
      <xdr:col>15</xdr:col>
      <xdr:colOff>50800</xdr:colOff>
      <xdr:row>77</xdr:row>
      <xdr:rowOff>144044</xdr:rowOff>
    </xdr:to>
    <xdr:cxnSp macro="">
      <xdr:nvCxnSpPr>
        <xdr:cNvPr id="178" name="直線コネクタ 177"/>
        <xdr:cNvCxnSpPr/>
      </xdr:nvCxnSpPr>
      <xdr:spPr>
        <a:xfrm flipV="1">
          <a:off x="2019300" y="133450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144044</xdr:rowOff>
    </xdr:from>
    <xdr:to>
      <xdr:col>10</xdr:col>
      <xdr:colOff>114300</xdr:colOff>
      <xdr:row>77</xdr:row>
      <xdr:rowOff>156800</xdr:rowOff>
    </xdr:to>
    <xdr:cxnSp macro="">
      <xdr:nvCxnSpPr>
        <xdr:cNvPr id="181" name="直線コネクタ 180"/>
        <xdr:cNvCxnSpPr/>
      </xdr:nvCxnSpPr>
      <xdr:spPr>
        <a:xfrm flipV="1">
          <a:off x="1130300" y="1334569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89311</xdr:rowOff>
    </xdr:from>
    <xdr:to>
      <xdr:col>24</xdr:col>
      <xdr:colOff>114300</xdr:colOff>
      <xdr:row>78</xdr:row>
      <xdr:rowOff>19461</xdr:rowOff>
    </xdr:to>
    <xdr:sp macro="" textlink="">
      <xdr:nvSpPr>
        <xdr:cNvPr id="191" name="楕円 190"/>
        <xdr:cNvSpPr/>
      </xdr:nvSpPr>
      <xdr:spPr>
        <a:xfrm>
          <a:off x="4584700" y="132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67738</xdr:rowOff>
    </xdr:from>
    <xdr:ext cx="469744" cy="259045"/>
    <xdr:sp macro="" textlink="">
      <xdr:nvSpPr>
        <xdr:cNvPr id="192" name="維持補修費該当値テキスト"/>
        <xdr:cNvSpPr txBox="1"/>
      </xdr:nvSpPr>
      <xdr:spPr>
        <a:xfrm>
          <a:off x="4686300" y="132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91232</xdr:rowOff>
    </xdr:from>
    <xdr:to>
      <xdr:col>20</xdr:col>
      <xdr:colOff>38100</xdr:colOff>
      <xdr:row>78</xdr:row>
      <xdr:rowOff>21382</xdr:rowOff>
    </xdr:to>
    <xdr:sp macro="" textlink="">
      <xdr:nvSpPr>
        <xdr:cNvPr id="193" name="楕円 192"/>
        <xdr:cNvSpPr/>
      </xdr:nvSpPr>
      <xdr:spPr>
        <a:xfrm>
          <a:off x="3746500" y="132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94" name="テキスト ボックス 193"/>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92604</xdr:rowOff>
    </xdr:from>
    <xdr:to>
      <xdr:col>15</xdr:col>
      <xdr:colOff>101600</xdr:colOff>
      <xdr:row>78</xdr:row>
      <xdr:rowOff>22754</xdr:rowOff>
    </xdr:to>
    <xdr:sp macro="" textlink="">
      <xdr:nvSpPr>
        <xdr:cNvPr id="195" name="楕円 194"/>
        <xdr:cNvSpPr/>
      </xdr:nvSpPr>
      <xdr:spPr>
        <a:xfrm>
          <a:off x="2857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13881</xdr:rowOff>
    </xdr:from>
    <xdr:ext cx="469744" cy="259045"/>
    <xdr:sp macro="" textlink="">
      <xdr:nvSpPr>
        <xdr:cNvPr id="196" name="テキスト ボックス 195"/>
        <xdr:cNvSpPr txBox="1"/>
      </xdr:nvSpPr>
      <xdr:spPr>
        <a:xfrm>
          <a:off x="2673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93244</xdr:rowOff>
    </xdr:from>
    <xdr:to>
      <xdr:col>10</xdr:col>
      <xdr:colOff>165100</xdr:colOff>
      <xdr:row>78</xdr:row>
      <xdr:rowOff>23394</xdr:rowOff>
    </xdr:to>
    <xdr:sp macro="" textlink="">
      <xdr:nvSpPr>
        <xdr:cNvPr id="197" name="楕円 196"/>
        <xdr:cNvSpPr/>
      </xdr:nvSpPr>
      <xdr:spPr>
        <a:xfrm>
          <a:off x="1968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14521</xdr:rowOff>
    </xdr:from>
    <xdr:ext cx="469744" cy="259045"/>
    <xdr:sp macro="" textlink="">
      <xdr:nvSpPr>
        <xdr:cNvPr id="198" name="テキスト ボックス 197"/>
        <xdr:cNvSpPr txBox="1"/>
      </xdr:nvSpPr>
      <xdr:spPr>
        <a:xfrm>
          <a:off x="1784428" y="133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106000</xdr:rowOff>
    </xdr:from>
    <xdr:to>
      <xdr:col>6</xdr:col>
      <xdr:colOff>38100</xdr:colOff>
      <xdr:row>78</xdr:row>
      <xdr:rowOff>36150</xdr:rowOff>
    </xdr:to>
    <xdr:sp macro="" textlink="">
      <xdr:nvSpPr>
        <xdr:cNvPr id="199" name="楕円 198"/>
        <xdr:cNvSpPr/>
      </xdr:nvSpPr>
      <xdr:spPr>
        <a:xfrm>
          <a:off x="1079500" y="133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27277</xdr:rowOff>
    </xdr:from>
    <xdr:ext cx="469744" cy="259045"/>
    <xdr:sp macro="" textlink="">
      <xdr:nvSpPr>
        <xdr:cNvPr id="200" name="テキスト ボックス 199"/>
        <xdr:cNvSpPr txBox="1"/>
      </xdr:nvSpPr>
      <xdr:spPr>
        <a:xfrm>
          <a:off x="895428" y="134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121983</xdr:rowOff>
    </xdr:from>
    <xdr:to>
      <xdr:col>24</xdr:col>
      <xdr:colOff>63500</xdr:colOff>
      <xdr:row>96</xdr:row>
      <xdr:rowOff>163113</xdr:rowOff>
    </xdr:to>
    <xdr:cxnSp macro="">
      <xdr:nvCxnSpPr>
        <xdr:cNvPr id="230" name="直線コネクタ 229"/>
        <xdr:cNvCxnSpPr/>
      </xdr:nvCxnSpPr>
      <xdr:spPr>
        <a:xfrm flipV="1">
          <a:off x="3797300" y="16581183"/>
          <a:ext cx="8382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163113</xdr:rowOff>
    </xdr:from>
    <xdr:to>
      <xdr:col>19</xdr:col>
      <xdr:colOff>177800</xdr:colOff>
      <xdr:row>97</xdr:row>
      <xdr:rowOff>98667</xdr:rowOff>
    </xdr:to>
    <xdr:cxnSp macro="">
      <xdr:nvCxnSpPr>
        <xdr:cNvPr id="233" name="直線コネクタ 232"/>
        <xdr:cNvCxnSpPr/>
      </xdr:nvCxnSpPr>
      <xdr:spPr>
        <a:xfrm flipV="1">
          <a:off x="2908300" y="16622313"/>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98667</xdr:rowOff>
    </xdr:from>
    <xdr:to>
      <xdr:col>15</xdr:col>
      <xdr:colOff>50800</xdr:colOff>
      <xdr:row>97</xdr:row>
      <xdr:rowOff>148806</xdr:rowOff>
    </xdr:to>
    <xdr:cxnSp macro="">
      <xdr:nvCxnSpPr>
        <xdr:cNvPr id="236" name="直線コネクタ 235"/>
        <xdr:cNvCxnSpPr/>
      </xdr:nvCxnSpPr>
      <xdr:spPr>
        <a:xfrm flipV="1">
          <a:off x="2019300" y="16729317"/>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148806</xdr:rowOff>
    </xdr:from>
    <xdr:to>
      <xdr:col>10</xdr:col>
      <xdr:colOff>114300</xdr:colOff>
      <xdr:row>98</xdr:row>
      <xdr:rowOff>71216</xdr:rowOff>
    </xdr:to>
    <xdr:cxnSp macro="">
      <xdr:nvCxnSpPr>
        <xdr:cNvPr id="239" name="直線コネクタ 238"/>
        <xdr:cNvCxnSpPr/>
      </xdr:nvCxnSpPr>
      <xdr:spPr>
        <a:xfrm flipV="1">
          <a:off x="1130300" y="16779456"/>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71183</xdr:rowOff>
    </xdr:from>
    <xdr:to>
      <xdr:col>24</xdr:col>
      <xdr:colOff>114300</xdr:colOff>
      <xdr:row>97</xdr:row>
      <xdr:rowOff>1333</xdr:rowOff>
    </xdr:to>
    <xdr:sp macro="" textlink="">
      <xdr:nvSpPr>
        <xdr:cNvPr id="249" name="楕円 248"/>
        <xdr:cNvSpPr/>
      </xdr:nvSpPr>
      <xdr:spPr>
        <a:xfrm>
          <a:off x="45847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49610</xdr:rowOff>
    </xdr:from>
    <xdr:ext cx="534377" cy="259045"/>
    <xdr:sp macro="" textlink="">
      <xdr:nvSpPr>
        <xdr:cNvPr id="250" name="扶助費該当値テキスト"/>
        <xdr:cNvSpPr txBox="1"/>
      </xdr:nvSpPr>
      <xdr:spPr>
        <a:xfrm>
          <a:off x="4686300"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112313</xdr:rowOff>
    </xdr:from>
    <xdr:to>
      <xdr:col>20</xdr:col>
      <xdr:colOff>38100</xdr:colOff>
      <xdr:row>97</xdr:row>
      <xdr:rowOff>42463</xdr:rowOff>
    </xdr:to>
    <xdr:sp macro="" textlink="">
      <xdr:nvSpPr>
        <xdr:cNvPr id="251" name="楕円 250"/>
        <xdr:cNvSpPr/>
      </xdr:nvSpPr>
      <xdr:spPr>
        <a:xfrm>
          <a:off x="3746500" y="165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33590</xdr:rowOff>
    </xdr:from>
    <xdr:ext cx="534377" cy="259045"/>
    <xdr:sp macro="" textlink="">
      <xdr:nvSpPr>
        <xdr:cNvPr id="252" name="テキスト ボックス 251"/>
        <xdr:cNvSpPr txBox="1"/>
      </xdr:nvSpPr>
      <xdr:spPr>
        <a:xfrm>
          <a:off x="3530111" y="166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47867</xdr:rowOff>
    </xdr:from>
    <xdr:to>
      <xdr:col>15</xdr:col>
      <xdr:colOff>101600</xdr:colOff>
      <xdr:row>97</xdr:row>
      <xdr:rowOff>149467</xdr:rowOff>
    </xdr:to>
    <xdr:sp macro="" textlink="">
      <xdr:nvSpPr>
        <xdr:cNvPr id="253" name="楕円 252"/>
        <xdr:cNvSpPr/>
      </xdr:nvSpPr>
      <xdr:spPr>
        <a:xfrm>
          <a:off x="2857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140594</xdr:rowOff>
    </xdr:from>
    <xdr:ext cx="534377" cy="259045"/>
    <xdr:sp macro="" textlink="">
      <xdr:nvSpPr>
        <xdr:cNvPr id="254" name="テキスト ボックス 253"/>
        <xdr:cNvSpPr txBox="1"/>
      </xdr:nvSpPr>
      <xdr:spPr>
        <a:xfrm>
          <a:off x="2641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98006</xdr:rowOff>
    </xdr:from>
    <xdr:to>
      <xdr:col>10</xdr:col>
      <xdr:colOff>165100</xdr:colOff>
      <xdr:row>98</xdr:row>
      <xdr:rowOff>28156</xdr:rowOff>
    </xdr:to>
    <xdr:sp macro="" textlink="">
      <xdr:nvSpPr>
        <xdr:cNvPr id="255" name="楕円 254"/>
        <xdr:cNvSpPr/>
      </xdr:nvSpPr>
      <xdr:spPr>
        <a:xfrm>
          <a:off x="1968500" y="16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19283</xdr:rowOff>
    </xdr:from>
    <xdr:ext cx="534377" cy="259045"/>
    <xdr:sp macro="" textlink="">
      <xdr:nvSpPr>
        <xdr:cNvPr id="256" name="テキスト ボックス 255"/>
        <xdr:cNvSpPr txBox="1"/>
      </xdr:nvSpPr>
      <xdr:spPr>
        <a:xfrm>
          <a:off x="1752111" y="168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20416</xdr:rowOff>
    </xdr:from>
    <xdr:to>
      <xdr:col>6</xdr:col>
      <xdr:colOff>38100</xdr:colOff>
      <xdr:row>98</xdr:row>
      <xdr:rowOff>122016</xdr:rowOff>
    </xdr:to>
    <xdr:sp macro="" textlink="">
      <xdr:nvSpPr>
        <xdr:cNvPr id="257" name="楕円 256"/>
        <xdr:cNvSpPr/>
      </xdr:nvSpPr>
      <xdr:spPr>
        <a:xfrm>
          <a:off x="1079500" y="168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113143</xdr:rowOff>
    </xdr:from>
    <xdr:ext cx="534377" cy="259045"/>
    <xdr:sp macro="" textlink="">
      <xdr:nvSpPr>
        <xdr:cNvPr id="258" name="テキスト ボックス 257"/>
        <xdr:cNvSpPr txBox="1"/>
      </xdr:nvSpPr>
      <xdr:spPr>
        <a:xfrm>
          <a:off x="863111" y="169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135699</xdr:rowOff>
    </xdr:from>
    <xdr:to>
      <xdr:col>55</xdr:col>
      <xdr:colOff>0</xdr:colOff>
      <xdr:row>36</xdr:row>
      <xdr:rowOff>155626</xdr:rowOff>
    </xdr:to>
    <xdr:cxnSp macro="">
      <xdr:nvCxnSpPr>
        <xdr:cNvPr id="287" name="直線コネクタ 286"/>
        <xdr:cNvCxnSpPr/>
      </xdr:nvCxnSpPr>
      <xdr:spPr>
        <a:xfrm>
          <a:off x="9639300" y="6307899"/>
          <a:ext cx="8382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75330</xdr:rowOff>
    </xdr:from>
    <xdr:to>
      <xdr:col>50</xdr:col>
      <xdr:colOff>114300</xdr:colOff>
      <xdr:row>36</xdr:row>
      <xdr:rowOff>135699</xdr:rowOff>
    </xdr:to>
    <xdr:cxnSp macro="">
      <xdr:nvCxnSpPr>
        <xdr:cNvPr id="290" name="直線コネクタ 289"/>
        <xdr:cNvCxnSpPr/>
      </xdr:nvCxnSpPr>
      <xdr:spPr>
        <a:xfrm>
          <a:off x="8750300" y="6247530"/>
          <a:ext cx="889000" cy="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75330</xdr:rowOff>
    </xdr:from>
    <xdr:to>
      <xdr:col>45</xdr:col>
      <xdr:colOff>177800</xdr:colOff>
      <xdr:row>36</xdr:row>
      <xdr:rowOff>143358</xdr:rowOff>
    </xdr:to>
    <xdr:cxnSp macro="">
      <xdr:nvCxnSpPr>
        <xdr:cNvPr id="293" name="直線コネクタ 292"/>
        <xdr:cNvCxnSpPr/>
      </xdr:nvCxnSpPr>
      <xdr:spPr>
        <a:xfrm flipV="1">
          <a:off x="7861300" y="6247530"/>
          <a:ext cx="889000" cy="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143358</xdr:rowOff>
    </xdr:from>
    <xdr:to>
      <xdr:col>41</xdr:col>
      <xdr:colOff>50800</xdr:colOff>
      <xdr:row>36</xdr:row>
      <xdr:rowOff>155226</xdr:rowOff>
    </xdr:to>
    <xdr:cxnSp macro="">
      <xdr:nvCxnSpPr>
        <xdr:cNvPr id="296" name="直線コネクタ 295"/>
        <xdr:cNvCxnSpPr/>
      </xdr:nvCxnSpPr>
      <xdr:spPr>
        <a:xfrm flipV="1">
          <a:off x="6972300" y="6315558"/>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104826</xdr:rowOff>
    </xdr:from>
    <xdr:to>
      <xdr:col>55</xdr:col>
      <xdr:colOff>50800</xdr:colOff>
      <xdr:row>37</xdr:row>
      <xdr:rowOff>34976</xdr:rowOff>
    </xdr:to>
    <xdr:sp macro="" textlink="">
      <xdr:nvSpPr>
        <xdr:cNvPr id="306" name="楕円 305"/>
        <xdr:cNvSpPr/>
      </xdr:nvSpPr>
      <xdr:spPr>
        <a:xfrm>
          <a:off x="10426700" y="62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83253</xdr:rowOff>
    </xdr:from>
    <xdr:ext cx="534377" cy="259045"/>
    <xdr:sp macro="" textlink="">
      <xdr:nvSpPr>
        <xdr:cNvPr id="307" name="補助費等該当値テキスト"/>
        <xdr:cNvSpPr txBox="1"/>
      </xdr:nvSpPr>
      <xdr:spPr>
        <a:xfrm>
          <a:off x="10528300" y="62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84899</xdr:rowOff>
    </xdr:from>
    <xdr:to>
      <xdr:col>50</xdr:col>
      <xdr:colOff>165100</xdr:colOff>
      <xdr:row>37</xdr:row>
      <xdr:rowOff>15049</xdr:rowOff>
    </xdr:to>
    <xdr:sp macro="" textlink="">
      <xdr:nvSpPr>
        <xdr:cNvPr id="308" name="楕円 307"/>
        <xdr:cNvSpPr/>
      </xdr:nvSpPr>
      <xdr:spPr>
        <a:xfrm>
          <a:off x="95885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6176</xdr:rowOff>
    </xdr:from>
    <xdr:ext cx="534377" cy="259045"/>
    <xdr:sp macro="" textlink="">
      <xdr:nvSpPr>
        <xdr:cNvPr id="309" name="テキスト ボックス 308"/>
        <xdr:cNvSpPr txBox="1"/>
      </xdr:nvSpPr>
      <xdr:spPr>
        <a:xfrm>
          <a:off x="9372111" y="63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24530</xdr:rowOff>
    </xdr:from>
    <xdr:to>
      <xdr:col>46</xdr:col>
      <xdr:colOff>38100</xdr:colOff>
      <xdr:row>36</xdr:row>
      <xdr:rowOff>126130</xdr:rowOff>
    </xdr:to>
    <xdr:sp macro="" textlink="">
      <xdr:nvSpPr>
        <xdr:cNvPr id="310" name="楕円 309"/>
        <xdr:cNvSpPr/>
      </xdr:nvSpPr>
      <xdr:spPr>
        <a:xfrm>
          <a:off x="8699500" y="61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117257</xdr:rowOff>
    </xdr:from>
    <xdr:ext cx="534377" cy="259045"/>
    <xdr:sp macro="" textlink="">
      <xdr:nvSpPr>
        <xdr:cNvPr id="311" name="テキスト ボックス 310"/>
        <xdr:cNvSpPr txBox="1"/>
      </xdr:nvSpPr>
      <xdr:spPr>
        <a:xfrm>
          <a:off x="8483111" y="62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92558</xdr:rowOff>
    </xdr:from>
    <xdr:to>
      <xdr:col>41</xdr:col>
      <xdr:colOff>101600</xdr:colOff>
      <xdr:row>37</xdr:row>
      <xdr:rowOff>22708</xdr:rowOff>
    </xdr:to>
    <xdr:sp macro="" textlink="">
      <xdr:nvSpPr>
        <xdr:cNvPr id="312" name="楕円 311"/>
        <xdr:cNvSpPr/>
      </xdr:nvSpPr>
      <xdr:spPr>
        <a:xfrm>
          <a:off x="7810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13835</xdr:rowOff>
    </xdr:from>
    <xdr:ext cx="534377" cy="259045"/>
    <xdr:sp macro="" textlink="">
      <xdr:nvSpPr>
        <xdr:cNvPr id="313" name="テキスト ボックス 312"/>
        <xdr:cNvSpPr txBox="1"/>
      </xdr:nvSpPr>
      <xdr:spPr>
        <a:xfrm>
          <a:off x="7594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104426</xdr:rowOff>
    </xdr:from>
    <xdr:to>
      <xdr:col>36</xdr:col>
      <xdr:colOff>165100</xdr:colOff>
      <xdr:row>37</xdr:row>
      <xdr:rowOff>34576</xdr:rowOff>
    </xdr:to>
    <xdr:sp macro="" textlink="">
      <xdr:nvSpPr>
        <xdr:cNvPr id="314" name="楕円 313"/>
        <xdr:cNvSpPr/>
      </xdr:nvSpPr>
      <xdr:spPr>
        <a:xfrm>
          <a:off x="6921500" y="62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25703</xdr:rowOff>
    </xdr:from>
    <xdr:ext cx="534377" cy="259045"/>
    <xdr:sp macro="" textlink="">
      <xdr:nvSpPr>
        <xdr:cNvPr id="315" name="テキスト ボックス 314"/>
        <xdr:cNvSpPr txBox="1"/>
      </xdr:nvSpPr>
      <xdr:spPr>
        <a:xfrm>
          <a:off x="6705111" y="63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59220</xdr:rowOff>
    </xdr:from>
    <xdr:to>
      <xdr:col>55</xdr:col>
      <xdr:colOff>0</xdr:colOff>
      <xdr:row>57</xdr:row>
      <xdr:rowOff>64465</xdr:rowOff>
    </xdr:to>
    <xdr:cxnSp macro="">
      <xdr:nvCxnSpPr>
        <xdr:cNvPr id="344" name="直線コネクタ 343"/>
        <xdr:cNvCxnSpPr/>
      </xdr:nvCxnSpPr>
      <xdr:spPr>
        <a:xfrm flipV="1">
          <a:off x="9639300" y="9831870"/>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64465</xdr:rowOff>
    </xdr:from>
    <xdr:to>
      <xdr:col>50</xdr:col>
      <xdr:colOff>114300</xdr:colOff>
      <xdr:row>57</xdr:row>
      <xdr:rowOff>84112</xdr:rowOff>
    </xdr:to>
    <xdr:cxnSp macro="">
      <xdr:nvCxnSpPr>
        <xdr:cNvPr id="347" name="直線コネクタ 346"/>
        <xdr:cNvCxnSpPr/>
      </xdr:nvCxnSpPr>
      <xdr:spPr>
        <a:xfrm flipV="1">
          <a:off x="8750300" y="9837115"/>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22441</xdr:rowOff>
    </xdr:from>
    <xdr:to>
      <xdr:col>45</xdr:col>
      <xdr:colOff>177800</xdr:colOff>
      <xdr:row>57</xdr:row>
      <xdr:rowOff>84112</xdr:rowOff>
    </xdr:to>
    <xdr:cxnSp macro="">
      <xdr:nvCxnSpPr>
        <xdr:cNvPr id="350" name="直線コネクタ 349"/>
        <xdr:cNvCxnSpPr/>
      </xdr:nvCxnSpPr>
      <xdr:spPr>
        <a:xfrm>
          <a:off x="7861300" y="9795091"/>
          <a:ext cx="889000" cy="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159956</xdr:rowOff>
    </xdr:from>
    <xdr:to>
      <xdr:col>41</xdr:col>
      <xdr:colOff>50800</xdr:colOff>
      <xdr:row>57</xdr:row>
      <xdr:rowOff>22441</xdr:rowOff>
    </xdr:to>
    <xdr:cxnSp macro="">
      <xdr:nvCxnSpPr>
        <xdr:cNvPr id="353" name="直線コネクタ 352"/>
        <xdr:cNvCxnSpPr/>
      </xdr:nvCxnSpPr>
      <xdr:spPr>
        <a:xfrm>
          <a:off x="6972300" y="9761156"/>
          <a:ext cx="889000" cy="3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8420</xdr:rowOff>
    </xdr:from>
    <xdr:to>
      <xdr:col>55</xdr:col>
      <xdr:colOff>50800</xdr:colOff>
      <xdr:row>57</xdr:row>
      <xdr:rowOff>110020</xdr:rowOff>
    </xdr:to>
    <xdr:sp macro="" textlink="">
      <xdr:nvSpPr>
        <xdr:cNvPr id="363" name="楕円 362"/>
        <xdr:cNvSpPr/>
      </xdr:nvSpPr>
      <xdr:spPr>
        <a:xfrm>
          <a:off x="10426700" y="97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94797</xdr:rowOff>
    </xdr:from>
    <xdr:ext cx="534377" cy="259045"/>
    <xdr:sp macro="" textlink="">
      <xdr:nvSpPr>
        <xdr:cNvPr id="364" name="普通建設事業費該当値テキスト"/>
        <xdr:cNvSpPr txBox="1"/>
      </xdr:nvSpPr>
      <xdr:spPr>
        <a:xfrm>
          <a:off x="10528300" y="96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13665</xdr:rowOff>
    </xdr:from>
    <xdr:to>
      <xdr:col>50</xdr:col>
      <xdr:colOff>165100</xdr:colOff>
      <xdr:row>57</xdr:row>
      <xdr:rowOff>115265</xdr:rowOff>
    </xdr:to>
    <xdr:sp macro="" textlink="">
      <xdr:nvSpPr>
        <xdr:cNvPr id="365" name="楕円 364"/>
        <xdr:cNvSpPr/>
      </xdr:nvSpPr>
      <xdr:spPr>
        <a:xfrm>
          <a:off x="9588500" y="97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106392</xdr:rowOff>
    </xdr:from>
    <xdr:ext cx="534377" cy="259045"/>
    <xdr:sp macro="" textlink="">
      <xdr:nvSpPr>
        <xdr:cNvPr id="366" name="テキスト ボックス 365"/>
        <xdr:cNvSpPr txBox="1"/>
      </xdr:nvSpPr>
      <xdr:spPr>
        <a:xfrm>
          <a:off x="9372111" y="98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33312</xdr:rowOff>
    </xdr:from>
    <xdr:to>
      <xdr:col>46</xdr:col>
      <xdr:colOff>38100</xdr:colOff>
      <xdr:row>57</xdr:row>
      <xdr:rowOff>134912</xdr:rowOff>
    </xdr:to>
    <xdr:sp macro="" textlink="">
      <xdr:nvSpPr>
        <xdr:cNvPr id="367" name="楕円 366"/>
        <xdr:cNvSpPr/>
      </xdr:nvSpPr>
      <xdr:spPr>
        <a:xfrm>
          <a:off x="8699500" y="98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126039</xdr:rowOff>
    </xdr:from>
    <xdr:ext cx="534377" cy="259045"/>
    <xdr:sp macro="" textlink="">
      <xdr:nvSpPr>
        <xdr:cNvPr id="368" name="テキスト ボックス 367"/>
        <xdr:cNvSpPr txBox="1"/>
      </xdr:nvSpPr>
      <xdr:spPr>
        <a:xfrm>
          <a:off x="8483111" y="98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143091</xdr:rowOff>
    </xdr:from>
    <xdr:to>
      <xdr:col>41</xdr:col>
      <xdr:colOff>101600</xdr:colOff>
      <xdr:row>57</xdr:row>
      <xdr:rowOff>73241</xdr:rowOff>
    </xdr:to>
    <xdr:sp macro="" textlink="">
      <xdr:nvSpPr>
        <xdr:cNvPr id="369" name="楕円 368"/>
        <xdr:cNvSpPr/>
      </xdr:nvSpPr>
      <xdr:spPr>
        <a:xfrm>
          <a:off x="7810500" y="97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64368</xdr:rowOff>
    </xdr:from>
    <xdr:ext cx="534377" cy="259045"/>
    <xdr:sp macro="" textlink="">
      <xdr:nvSpPr>
        <xdr:cNvPr id="370" name="テキスト ボックス 369"/>
        <xdr:cNvSpPr txBox="1"/>
      </xdr:nvSpPr>
      <xdr:spPr>
        <a:xfrm>
          <a:off x="7594111" y="98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109156</xdr:rowOff>
    </xdr:from>
    <xdr:to>
      <xdr:col>36</xdr:col>
      <xdr:colOff>165100</xdr:colOff>
      <xdr:row>57</xdr:row>
      <xdr:rowOff>39306</xdr:rowOff>
    </xdr:to>
    <xdr:sp macro="" textlink="">
      <xdr:nvSpPr>
        <xdr:cNvPr id="371" name="楕円 370"/>
        <xdr:cNvSpPr/>
      </xdr:nvSpPr>
      <xdr:spPr>
        <a:xfrm>
          <a:off x="6921500" y="97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30433</xdr:rowOff>
    </xdr:from>
    <xdr:ext cx="534377" cy="259045"/>
    <xdr:sp macro="" textlink="">
      <xdr:nvSpPr>
        <xdr:cNvPr id="372" name="テキスト ボックス 371"/>
        <xdr:cNvSpPr txBox="1"/>
      </xdr:nvSpPr>
      <xdr:spPr>
        <a:xfrm>
          <a:off x="6705111" y="98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124887</xdr:rowOff>
    </xdr:from>
    <xdr:to>
      <xdr:col>55</xdr:col>
      <xdr:colOff>0</xdr:colOff>
      <xdr:row>78</xdr:row>
      <xdr:rowOff>131493</xdr:rowOff>
    </xdr:to>
    <xdr:cxnSp macro="">
      <xdr:nvCxnSpPr>
        <xdr:cNvPr id="399" name="直線コネクタ 398"/>
        <xdr:cNvCxnSpPr/>
      </xdr:nvCxnSpPr>
      <xdr:spPr>
        <a:xfrm>
          <a:off x="9639300" y="13497987"/>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124636</xdr:rowOff>
    </xdr:from>
    <xdr:to>
      <xdr:col>50</xdr:col>
      <xdr:colOff>114300</xdr:colOff>
      <xdr:row>78</xdr:row>
      <xdr:rowOff>124887</xdr:rowOff>
    </xdr:to>
    <xdr:cxnSp macro="">
      <xdr:nvCxnSpPr>
        <xdr:cNvPr id="402" name="直線コネクタ 401"/>
        <xdr:cNvCxnSpPr/>
      </xdr:nvCxnSpPr>
      <xdr:spPr>
        <a:xfrm>
          <a:off x="8750300" y="13326286"/>
          <a:ext cx="889000" cy="1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124636</xdr:rowOff>
    </xdr:from>
    <xdr:to>
      <xdr:col>45</xdr:col>
      <xdr:colOff>177800</xdr:colOff>
      <xdr:row>77</xdr:row>
      <xdr:rowOff>150192</xdr:rowOff>
    </xdr:to>
    <xdr:cxnSp macro="">
      <xdr:nvCxnSpPr>
        <xdr:cNvPr id="405" name="直線コネクタ 404"/>
        <xdr:cNvCxnSpPr/>
      </xdr:nvCxnSpPr>
      <xdr:spPr>
        <a:xfrm flipV="1">
          <a:off x="7861300" y="13326286"/>
          <a:ext cx="8890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80693</xdr:rowOff>
    </xdr:from>
    <xdr:to>
      <xdr:col>55</xdr:col>
      <xdr:colOff>50800</xdr:colOff>
      <xdr:row>79</xdr:row>
      <xdr:rowOff>10843</xdr:rowOff>
    </xdr:to>
    <xdr:sp macro="" textlink="">
      <xdr:nvSpPr>
        <xdr:cNvPr id="415" name="楕円 414"/>
        <xdr:cNvSpPr/>
      </xdr:nvSpPr>
      <xdr:spPr>
        <a:xfrm>
          <a:off x="104267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167070</xdr:rowOff>
    </xdr:from>
    <xdr:ext cx="378565" cy="259045"/>
    <xdr:sp macro="" textlink="">
      <xdr:nvSpPr>
        <xdr:cNvPr id="416" name="普通建設事業費 （ うち新規整備　）該当値テキスト"/>
        <xdr:cNvSpPr txBox="1"/>
      </xdr:nvSpPr>
      <xdr:spPr>
        <a:xfrm>
          <a:off x="10528300" y="1336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74087</xdr:rowOff>
    </xdr:from>
    <xdr:to>
      <xdr:col>50</xdr:col>
      <xdr:colOff>165100</xdr:colOff>
      <xdr:row>79</xdr:row>
      <xdr:rowOff>4237</xdr:rowOff>
    </xdr:to>
    <xdr:sp macro="" textlink="">
      <xdr:nvSpPr>
        <xdr:cNvPr id="417" name="楕円 416"/>
        <xdr:cNvSpPr/>
      </xdr:nvSpPr>
      <xdr:spPr>
        <a:xfrm>
          <a:off x="9588500" y="134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166814</xdr:rowOff>
    </xdr:from>
    <xdr:ext cx="378565" cy="259045"/>
    <xdr:sp macro="" textlink="">
      <xdr:nvSpPr>
        <xdr:cNvPr id="418" name="テキスト ボックス 417"/>
        <xdr:cNvSpPr txBox="1"/>
      </xdr:nvSpPr>
      <xdr:spPr>
        <a:xfrm>
          <a:off x="9450017" y="1353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73836</xdr:rowOff>
    </xdr:from>
    <xdr:to>
      <xdr:col>46</xdr:col>
      <xdr:colOff>38100</xdr:colOff>
      <xdr:row>78</xdr:row>
      <xdr:rowOff>3986</xdr:rowOff>
    </xdr:to>
    <xdr:sp macro="" textlink="">
      <xdr:nvSpPr>
        <xdr:cNvPr id="419" name="楕円 418"/>
        <xdr:cNvSpPr/>
      </xdr:nvSpPr>
      <xdr:spPr>
        <a:xfrm>
          <a:off x="8699500" y="132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166563</xdr:rowOff>
    </xdr:from>
    <xdr:ext cx="469744" cy="259045"/>
    <xdr:sp macro="" textlink="">
      <xdr:nvSpPr>
        <xdr:cNvPr id="420" name="テキスト ボックス 419"/>
        <xdr:cNvSpPr txBox="1"/>
      </xdr:nvSpPr>
      <xdr:spPr>
        <a:xfrm>
          <a:off x="8515428" y="1336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99392</xdr:rowOff>
    </xdr:from>
    <xdr:to>
      <xdr:col>41</xdr:col>
      <xdr:colOff>101600</xdr:colOff>
      <xdr:row>78</xdr:row>
      <xdr:rowOff>29542</xdr:rowOff>
    </xdr:to>
    <xdr:sp macro="" textlink="">
      <xdr:nvSpPr>
        <xdr:cNvPr id="421" name="楕円 420"/>
        <xdr:cNvSpPr/>
      </xdr:nvSpPr>
      <xdr:spPr>
        <a:xfrm>
          <a:off x="7810500" y="133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20669</xdr:rowOff>
    </xdr:from>
    <xdr:ext cx="469744" cy="259045"/>
    <xdr:sp macro="" textlink="">
      <xdr:nvSpPr>
        <xdr:cNvPr id="422" name="テキスト ボックス 421"/>
        <xdr:cNvSpPr txBox="1"/>
      </xdr:nvSpPr>
      <xdr:spPr>
        <a:xfrm>
          <a:off x="7626428" y="1339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46729</xdr:rowOff>
    </xdr:from>
    <xdr:to>
      <xdr:col>55</xdr:col>
      <xdr:colOff>0</xdr:colOff>
      <xdr:row>96</xdr:row>
      <xdr:rowOff>61861</xdr:rowOff>
    </xdr:to>
    <xdr:cxnSp macro="">
      <xdr:nvCxnSpPr>
        <xdr:cNvPr id="449" name="直線コネクタ 448"/>
        <xdr:cNvCxnSpPr/>
      </xdr:nvCxnSpPr>
      <xdr:spPr>
        <a:xfrm>
          <a:off x="9639300" y="16505929"/>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46729</xdr:rowOff>
    </xdr:from>
    <xdr:to>
      <xdr:col>50</xdr:col>
      <xdr:colOff>114300</xdr:colOff>
      <xdr:row>97</xdr:row>
      <xdr:rowOff>57655</xdr:rowOff>
    </xdr:to>
    <xdr:cxnSp macro="">
      <xdr:nvCxnSpPr>
        <xdr:cNvPr id="452" name="直線コネクタ 451"/>
        <xdr:cNvCxnSpPr/>
      </xdr:nvCxnSpPr>
      <xdr:spPr>
        <a:xfrm flipV="1">
          <a:off x="8750300" y="16505929"/>
          <a:ext cx="889000" cy="1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153622</xdr:rowOff>
    </xdr:from>
    <xdr:to>
      <xdr:col>45</xdr:col>
      <xdr:colOff>177800</xdr:colOff>
      <xdr:row>97</xdr:row>
      <xdr:rowOff>57655</xdr:rowOff>
    </xdr:to>
    <xdr:cxnSp macro="">
      <xdr:nvCxnSpPr>
        <xdr:cNvPr id="455" name="直線コネクタ 454"/>
        <xdr:cNvCxnSpPr/>
      </xdr:nvCxnSpPr>
      <xdr:spPr>
        <a:xfrm>
          <a:off x="7861300" y="16612822"/>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11061</xdr:rowOff>
    </xdr:from>
    <xdr:to>
      <xdr:col>55</xdr:col>
      <xdr:colOff>50800</xdr:colOff>
      <xdr:row>96</xdr:row>
      <xdr:rowOff>112661</xdr:rowOff>
    </xdr:to>
    <xdr:sp macro="" textlink="">
      <xdr:nvSpPr>
        <xdr:cNvPr id="465" name="楕円 464"/>
        <xdr:cNvSpPr/>
      </xdr:nvSpPr>
      <xdr:spPr>
        <a:xfrm>
          <a:off x="104267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160938</xdr:rowOff>
    </xdr:from>
    <xdr:ext cx="534377" cy="259045"/>
    <xdr:sp macro="" textlink="">
      <xdr:nvSpPr>
        <xdr:cNvPr id="466" name="普通建設事業費 （ うち更新整備　）該当値テキスト"/>
        <xdr:cNvSpPr txBox="1"/>
      </xdr:nvSpPr>
      <xdr:spPr>
        <a:xfrm>
          <a:off x="10528300" y="164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167379</xdr:rowOff>
    </xdr:from>
    <xdr:to>
      <xdr:col>50</xdr:col>
      <xdr:colOff>165100</xdr:colOff>
      <xdr:row>96</xdr:row>
      <xdr:rowOff>97529</xdr:rowOff>
    </xdr:to>
    <xdr:sp macro="" textlink="">
      <xdr:nvSpPr>
        <xdr:cNvPr id="467" name="楕円 466"/>
        <xdr:cNvSpPr/>
      </xdr:nvSpPr>
      <xdr:spPr>
        <a:xfrm>
          <a:off x="9588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88656</xdr:rowOff>
    </xdr:from>
    <xdr:ext cx="534377" cy="259045"/>
    <xdr:sp macro="" textlink="">
      <xdr:nvSpPr>
        <xdr:cNvPr id="468" name="テキスト ボックス 467"/>
        <xdr:cNvSpPr txBox="1"/>
      </xdr:nvSpPr>
      <xdr:spPr>
        <a:xfrm>
          <a:off x="9372111" y="165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6855</xdr:rowOff>
    </xdr:from>
    <xdr:to>
      <xdr:col>46</xdr:col>
      <xdr:colOff>38100</xdr:colOff>
      <xdr:row>97</xdr:row>
      <xdr:rowOff>108455</xdr:rowOff>
    </xdr:to>
    <xdr:sp macro="" textlink="">
      <xdr:nvSpPr>
        <xdr:cNvPr id="469" name="楕円 468"/>
        <xdr:cNvSpPr/>
      </xdr:nvSpPr>
      <xdr:spPr>
        <a:xfrm>
          <a:off x="8699500" y="166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99582</xdr:rowOff>
    </xdr:from>
    <xdr:ext cx="534377" cy="259045"/>
    <xdr:sp macro="" textlink="">
      <xdr:nvSpPr>
        <xdr:cNvPr id="470" name="テキスト ボックス 469"/>
        <xdr:cNvSpPr txBox="1"/>
      </xdr:nvSpPr>
      <xdr:spPr>
        <a:xfrm>
          <a:off x="8483111" y="167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102822</xdr:rowOff>
    </xdr:from>
    <xdr:to>
      <xdr:col>41</xdr:col>
      <xdr:colOff>101600</xdr:colOff>
      <xdr:row>97</xdr:row>
      <xdr:rowOff>32972</xdr:rowOff>
    </xdr:to>
    <xdr:sp macro="" textlink="">
      <xdr:nvSpPr>
        <xdr:cNvPr id="471" name="楕円 470"/>
        <xdr:cNvSpPr/>
      </xdr:nvSpPr>
      <xdr:spPr>
        <a:xfrm>
          <a:off x="7810500" y="165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24099</xdr:rowOff>
    </xdr:from>
    <xdr:ext cx="534377" cy="259045"/>
    <xdr:sp macro="" textlink="">
      <xdr:nvSpPr>
        <xdr:cNvPr id="472" name="テキスト ボックス 471"/>
        <xdr:cNvSpPr txBox="1"/>
      </xdr:nvSpPr>
      <xdr:spPr>
        <a:xfrm>
          <a:off x="7594111" y="166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9894</xdr:rowOff>
    </xdr:from>
    <xdr:to>
      <xdr:col>85</xdr:col>
      <xdr:colOff>127000</xdr:colOff>
      <xdr:row>76</xdr:row>
      <xdr:rowOff>29629</xdr:rowOff>
    </xdr:to>
    <xdr:cxnSp macro="">
      <xdr:nvCxnSpPr>
        <xdr:cNvPr id="605" name="直線コネクタ 604"/>
        <xdr:cNvCxnSpPr/>
      </xdr:nvCxnSpPr>
      <xdr:spPr>
        <a:xfrm flipV="1">
          <a:off x="15481300" y="13040094"/>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29629</xdr:rowOff>
    </xdr:from>
    <xdr:to>
      <xdr:col>81</xdr:col>
      <xdr:colOff>50800</xdr:colOff>
      <xdr:row>76</xdr:row>
      <xdr:rowOff>47041</xdr:rowOff>
    </xdr:to>
    <xdr:cxnSp macro="">
      <xdr:nvCxnSpPr>
        <xdr:cNvPr id="608" name="直線コネクタ 607"/>
        <xdr:cNvCxnSpPr/>
      </xdr:nvCxnSpPr>
      <xdr:spPr>
        <a:xfrm flipV="1">
          <a:off x="14592300" y="1305982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36677</xdr:rowOff>
    </xdr:from>
    <xdr:to>
      <xdr:col>76</xdr:col>
      <xdr:colOff>114300</xdr:colOff>
      <xdr:row>76</xdr:row>
      <xdr:rowOff>47041</xdr:rowOff>
    </xdr:to>
    <xdr:cxnSp macro="">
      <xdr:nvCxnSpPr>
        <xdr:cNvPr id="611" name="直線コネクタ 610"/>
        <xdr:cNvCxnSpPr/>
      </xdr:nvCxnSpPr>
      <xdr:spPr>
        <a:xfrm>
          <a:off x="13703300" y="130668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9816</xdr:rowOff>
    </xdr:from>
    <xdr:to>
      <xdr:col>71</xdr:col>
      <xdr:colOff>177800</xdr:colOff>
      <xdr:row>76</xdr:row>
      <xdr:rowOff>36677</xdr:rowOff>
    </xdr:to>
    <xdr:cxnSp macro="">
      <xdr:nvCxnSpPr>
        <xdr:cNvPr id="614" name="直線コネクタ 613"/>
        <xdr:cNvCxnSpPr/>
      </xdr:nvCxnSpPr>
      <xdr:spPr>
        <a:xfrm>
          <a:off x="12814300" y="13040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130543</xdr:rowOff>
    </xdr:from>
    <xdr:to>
      <xdr:col>85</xdr:col>
      <xdr:colOff>177800</xdr:colOff>
      <xdr:row>76</xdr:row>
      <xdr:rowOff>60694</xdr:rowOff>
    </xdr:to>
    <xdr:sp macro="" textlink="">
      <xdr:nvSpPr>
        <xdr:cNvPr id="624" name="楕円 623"/>
        <xdr:cNvSpPr/>
      </xdr:nvSpPr>
      <xdr:spPr>
        <a:xfrm>
          <a:off x="16268700" y="1298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108970</xdr:rowOff>
    </xdr:from>
    <xdr:ext cx="534377" cy="259045"/>
    <xdr:sp macro="" textlink="">
      <xdr:nvSpPr>
        <xdr:cNvPr id="625" name="公債費該当値テキスト"/>
        <xdr:cNvSpPr txBox="1"/>
      </xdr:nvSpPr>
      <xdr:spPr>
        <a:xfrm>
          <a:off x="16370300" y="129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150279</xdr:rowOff>
    </xdr:from>
    <xdr:to>
      <xdr:col>81</xdr:col>
      <xdr:colOff>101600</xdr:colOff>
      <xdr:row>76</xdr:row>
      <xdr:rowOff>80429</xdr:rowOff>
    </xdr:to>
    <xdr:sp macro="" textlink="">
      <xdr:nvSpPr>
        <xdr:cNvPr id="626" name="楕円 625"/>
        <xdr:cNvSpPr/>
      </xdr:nvSpPr>
      <xdr:spPr>
        <a:xfrm>
          <a:off x="154305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71556</xdr:rowOff>
    </xdr:from>
    <xdr:ext cx="534377" cy="259045"/>
    <xdr:sp macro="" textlink="">
      <xdr:nvSpPr>
        <xdr:cNvPr id="627" name="テキスト ボックス 626"/>
        <xdr:cNvSpPr txBox="1"/>
      </xdr:nvSpPr>
      <xdr:spPr>
        <a:xfrm>
          <a:off x="15214111" y="131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167691</xdr:rowOff>
    </xdr:from>
    <xdr:to>
      <xdr:col>76</xdr:col>
      <xdr:colOff>165100</xdr:colOff>
      <xdr:row>76</xdr:row>
      <xdr:rowOff>97841</xdr:rowOff>
    </xdr:to>
    <xdr:sp macro="" textlink="">
      <xdr:nvSpPr>
        <xdr:cNvPr id="628" name="楕円 627"/>
        <xdr:cNvSpPr/>
      </xdr:nvSpPr>
      <xdr:spPr>
        <a:xfrm>
          <a:off x="14541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88968</xdr:rowOff>
    </xdr:from>
    <xdr:ext cx="534377" cy="259045"/>
    <xdr:sp macro="" textlink="">
      <xdr:nvSpPr>
        <xdr:cNvPr id="629" name="テキスト ボックス 628"/>
        <xdr:cNvSpPr txBox="1"/>
      </xdr:nvSpPr>
      <xdr:spPr>
        <a:xfrm>
          <a:off x="14325111"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157327</xdr:rowOff>
    </xdr:from>
    <xdr:to>
      <xdr:col>72</xdr:col>
      <xdr:colOff>38100</xdr:colOff>
      <xdr:row>76</xdr:row>
      <xdr:rowOff>87477</xdr:rowOff>
    </xdr:to>
    <xdr:sp macro="" textlink="">
      <xdr:nvSpPr>
        <xdr:cNvPr id="630" name="楕円 629"/>
        <xdr:cNvSpPr/>
      </xdr:nvSpPr>
      <xdr:spPr>
        <a:xfrm>
          <a:off x="13652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78604</xdr:rowOff>
    </xdr:from>
    <xdr:ext cx="534377" cy="259045"/>
    <xdr:sp macro="" textlink="">
      <xdr:nvSpPr>
        <xdr:cNvPr id="631" name="テキスト ボックス 630"/>
        <xdr:cNvSpPr txBox="1"/>
      </xdr:nvSpPr>
      <xdr:spPr>
        <a:xfrm>
          <a:off x="13436111" y="131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130467</xdr:rowOff>
    </xdr:from>
    <xdr:to>
      <xdr:col>67</xdr:col>
      <xdr:colOff>101600</xdr:colOff>
      <xdr:row>76</xdr:row>
      <xdr:rowOff>60616</xdr:rowOff>
    </xdr:to>
    <xdr:sp macro="" textlink="">
      <xdr:nvSpPr>
        <xdr:cNvPr id="632" name="楕円 631"/>
        <xdr:cNvSpPr/>
      </xdr:nvSpPr>
      <xdr:spPr>
        <a:xfrm>
          <a:off x="12763500" y="129892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51743</xdr:rowOff>
    </xdr:from>
    <xdr:ext cx="534377" cy="259045"/>
    <xdr:sp macro="" textlink="">
      <xdr:nvSpPr>
        <xdr:cNvPr id="633" name="テキスト ボックス 632"/>
        <xdr:cNvSpPr txBox="1"/>
      </xdr:nvSpPr>
      <xdr:spPr>
        <a:xfrm>
          <a:off x="12547111" y="130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43825</xdr:rowOff>
    </xdr:from>
    <xdr:to>
      <xdr:col>85</xdr:col>
      <xdr:colOff>127000</xdr:colOff>
      <xdr:row>98</xdr:row>
      <xdr:rowOff>115514</xdr:rowOff>
    </xdr:to>
    <xdr:cxnSp macro="">
      <xdr:nvCxnSpPr>
        <xdr:cNvPr id="660" name="直線コネクタ 659"/>
        <xdr:cNvCxnSpPr/>
      </xdr:nvCxnSpPr>
      <xdr:spPr>
        <a:xfrm flipV="1">
          <a:off x="15481300" y="16845925"/>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115514</xdr:rowOff>
    </xdr:from>
    <xdr:to>
      <xdr:col>81</xdr:col>
      <xdr:colOff>50800</xdr:colOff>
      <xdr:row>98</xdr:row>
      <xdr:rowOff>115652</xdr:rowOff>
    </xdr:to>
    <xdr:cxnSp macro="">
      <xdr:nvCxnSpPr>
        <xdr:cNvPr id="663" name="直線コネクタ 662"/>
        <xdr:cNvCxnSpPr/>
      </xdr:nvCxnSpPr>
      <xdr:spPr>
        <a:xfrm flipV="1">
          <a:off x="14592300" y="1691761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28874</xdr:rowOff>
    </xdr:from>
    <xdr:to>
      <xdr:col>76</xdr:col>
      <xdr:colOff>114300</xdr:colOff>
      <xdr:row>98</xdr:row>
      <xdr:rowOff>115652</xdr:rowOff>
    </xdr:to>
    <xdr:cxnSp macro="">
      <xdr:nvCxnSpPr>
        <xdr:cNvPr id="666" name="直線コネクタ 665"/>
        <xdr:cNvCxnSpPr/>
      </xdr:nvCxnSpPr>
      <xdr:spPr>
        <a:xfrm>
          <a:off x="13703300" y="16830974"/>
          <a:ext cx="889000" cy="8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136454</xdr:rowOff>
    </xdr:from>
    <xdr:to>
      <xdr:col>71</xdr:col>
      <xdr:colOff>177800</xdr:colOff>
      <xdr:row>98</xdr:row>
      <xdr:rowOff>28874</xdr:rowOff>
    </xdr:to>
    <xdr:cxnSp macro="">
      <xdr:nvCxnSpPr>
        <xdr:cNvPr id="669" name="直線コネクタ 668"/>
        <xdr:cNvCxnSpPr/>
      </xdr:nvCxnSpPr>
      <xdr:spPr>
        <a:xfrm>
          <a:off x="12814300" y="16595654"/>
          <a:ext cx="889000" cy="2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164475</xdr:rowOff>
    </xdr:from>
    <xdr:to>
      <xdr:col>85</xdr:col>
      <xdr:colOff>177800</xdr:colOff>
      <xdr:row>98</xdr:row>
      <xdr:rowOff>94625</xdr:rowOff>
    </xdr:to>
    <xdr:sp macro="" textlink="">
      <xdr:nvSpPr>
        <xdr:cNvPr id="679" name="楕円 678"/>
        <xdr:cNvSpPr/>
      </xdr:nvSpPr>
      <xdr:spPr>
        <a:xfrm>
          <a:off x="16268700" y="16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79402</xdr:rowOff>
    </xdr:from>
    <xdr:ext cx="469744" cy="259045"/>
    <xdr:sp macro="" textlink="">
      <xdr:nvSpPr>
        <xdr:cNvPr id="680" name="積立金該当値テキスト"/>
        <xdr:cNvSpPr txBox="1"/>
      </xdr:nvSpPr>
      <xdr:spPr>
        <a:xfrm>
          <a:off x="16370300" y="1671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64714</xdr:rowOff>
    </xdr:from>
    <xdr:to>
      <xdr:col>81</xdr:col>
      <xdr:colOff>101600</xdr:colOff>
      <xdr:row>98</xdr:row>
      <xdr:rowOff>166314</xdr:rowOff>
    </xdr:to>
    <xdr:sp macro="" textlink="">
      <xdr:nvSpPr>
        <xdr:cNvPr id="681" name="楕円 680"/>
        <xdr:cNvSpPr/>
      </xdr:nvSpPr>
      <xdr:spPr>
        <a:xfrm>
          <a:off x="15430500" y="16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157441</xdr:rowOff>
    </xdr:from>
    <xdr:ext cx="378565" cy="259045"/>
    <xdr:sp macro="" textlink="">
      <xdr:nvSpPr>
        <xdr:cNvPr id="682" name="テキスト ボックス 681"/>
        <xdr:cNvSpPr txBox="1"/>
      </xdr:nvSpPr>
      <xdr:spPr>
        <a:xfrm>
          <a:off x="15292017" y="16959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64852</xdr:rowOff>
    </xdr:from>
    <xdr:to>
      <xdr:col>76</xdr:col>
      <xdr:colOff>165100</xdr:colOff>
      <xdr:row>98</xdr:row>
      <xdr:rowOff>166452</xdr:rowOff>
    </xdr:to>
    <xdr:sp macro="" textlink="">
      <xdr:nvSpPr>
        <xdr:cNvPr id="683" name="楕円 682"/>
        <xdr:cNvSpPr/>
      </xdr:nvSpPr>
      <xdr:spPr>
        <a:xfrm>
          <a:off x="14541500" y="168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157579</xdr:rowOff>
    </xdr:from>
    <xdr:ext cx="378565" cy="259045"/>
    <xdr:sp macro="" textlink="">
      <xdr:nvSpPr>
        <xdr:cNvPr id="684" name="テキスト ボックス 683"/>
        <xdr:cNvSpPr txBox="1"/>
      </xdr:nvSpPr>
      <xdr:spPr>
        <a:xfrm>
          <a:off x="14403017" y="1695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149524</xdr:rowOff>
    </xdr:from>
    <xdr:to>
      <xdr:col>72</xdr:col>
      <xdr:colOff>38100</xdr:colOff>
      <xdr:row>98</xdr:row>
      <xdr:rowOff>79674</xdr:rowOff>
    </xdr:to>
    <xdr:sp macro="" textlink="">
      <xdr:nvSpPr>
        <xdr:cNvPr id="685" name="楕円 684"/>
        <xdr:cNvSpPr/>
      </xdr:nvSpPr>
      <xdr:spPr>
        <a:xfrm>
          <a:off x="13652500" y="167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70801</xdr:rowOff>
    </xdr:from>
    <xdr:ext cx="469744" cy="259045"/>
    <xdr:sp macro="" textlink="">
      <xdr:nvSpPr>
        <xdr:cNvPr id="686" name="テキスト ボックス 685"/>
        <xdr:cNvSpPr txBox="1"/>
      </xdr:nvSpPr>
      <xdr:spPr>
        <a:xfrm>
          <a:off x="13468428" y="168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85654</xdr:rowOff>
    </xdr:from>
    <xdr:to>
      <xdr:col>67</xdr:col>
      <xdr:colOff>101600</xdr:colOff>
      <xdr:row>97</xdr:row>
      <xdr:rowOff>15804</xdr:rowOff>
    </xdr:to>
    <xdr:sp macro="" textlink="">
      <xdr:nvSpPr>
        <xdr:cNvPr id="687" name="楕円 686"/>
        <xdr:cNvSpPr/>
      </xdr:nvSpPr>
      <xdr:spPr>
        <a:xfrm>
          <a:off x="12763500" y="165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32331</xdr:rowOff>
    </xdr:from>
    <xdr:ext cx="469744" cy="259045"/>
    <xdr:sp macro="" textlink="">
      <xdr:nvSpPr>
        <xdr:cNvPr id="688" name="テキスト ボックス 687"/>
        <xdr:cNvSpPr txBox="1"/>
      </xdr:nvSpPr>
      <xdr:spPr>
        <a:xfrm>
          <a:off x="12579428" y="163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2" name="テキスト ボックス 70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65634</xdr:rowOff>
    </xdr:from>
    <xdr:to>
      <xdr:col>116</xdr:col>
      <xdr:colOff>62864</xdr:colOff>
      <xdr:row>39</xdr:row>
      <xdr:rowOff>44450</xdr:rowOff>
    </xdr:to>
    <xdr:cxnSp macro="">
      <xdr:nvCxnSpPr>
        <xdr:cNvPr id="712" name="直線コネクタ 711"/>
        <xdr:cNvCxnSpPr/>
      </xdr:nvCxnSpPr>
      <xdr:spPr>
        <a:xfrm flipV="1">
          <a:off x="22159595" y="6066384"/>
          <a:ext cx="1269" cy="66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12311</xdr:rowOff>
    </xdr:from>
    <xdr:ext cx="469744" cy="259045"/>
    <xdr:sp macro="" textlink="">
      <xdr:nvSpPr>
        <xdr:cNvPr id="715" name="投資及び出資金最大値テキスト"/>
        <xdr:cNvSpPr txBox="1"/>
      </xdr:nvSpPr>
      <xdr:spPr>
        <a:xfrm>
          <a:off x="22212300" y="58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65634</xdr:rowOff>
    </xdr:from>
    <xdr:to>
      <xdr:col>116</xdr:col>
      <xdr:colOff>152400</xdr:colOff>
      <xdr:row>35</xdr:row>
      <xdr:rowOff>65634</xdr:rowOff>
    </xdr:to>
    <xdr:cxnSp macro="">
      <xdr:nvCxnSpPr>
        <xdr:cNvPr id="716" name="直線コネクタ 715"/>
        <xdr:cNvCxnSpPr/>
      </xdr:nvCxnSpPr>
      <xdr:spPr>
        <a:xfrm>
          <a:off x="22072600" y="606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77521</xdr:rowOff>
    </xdr:from>
    <xdr:to>
      <xdr:col>116</xdr:col>
      <xdr:colOff>63500</xdr:colOff>
      <xdr:row>38</xdr:row>
      <xdr:rowOff>109220</xdr:rowOff>
    </xdr:to>
    <xdr:cxnSp macro="">
      <xdr:nvCxnSpPr>
        <xdr:cNvPr id="717" name="直線コネクタ 716"/>
        <xdr:cNvCxnSpPr/>
      </xdr:nvCxnSpPr>
      <xdr:spPr>
        <a:xfrm>
          <a:off x="21323300" y="6421171"/>
          <a:ext cx="838200" cy="2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54297</xdr:rowOff>
    </xdr:from>
    <xdr:ext cx="469744" cy="259045"/>
    <xdr:sp macro="" textlink="">
      <xdr:nvSpPr>
        <xdr:cNvPr id="718" name="投資及び出資金平均値テキスト"/>
        <xdr:cNvSpPr txBox="1"/>
      </xdr:nvSpPr>
      <xdr:spPr>
        <a:xfrm>
          <a:off x="22212300" y="656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75870</xdr:rowOff>
    </xdr:from>
    <xdr:to>
      <xdr:col>116</xdr:col>
      <xdr:colOff>114300</xdr:colOff>
      <xdr:row>39</xdr:row>
      <xdr:rowOff>6020</xdr:rowOff>
    </xdr:to>
    <xdr:sp macro="" textlink="">
      <xdr:nvSpPr>
        <xdr:cNvPr id="719" name="フローチャート: 判断 718"/>
        <xdr:cNvSpPr/>
      </xdr:nvSpPr>
      <xdr:spPr>
        <a:xfrm>
          <a:off x="221107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153188</xdr:rowOff>
    </xdr:from>
    <xdr:to>
      <xdr:col>111</xdr:col>
      <xdr:colOff>177800</xdr:colOff>
      <xdr:row>37</xdr:row>
      <xdr:rowOff>77521</xdr:rowOff>
    </xdr:to>
    <xdr:cxnSp macro="">
      <xdr:nvCxnSpPr>
        <xdr:cNvPr id="720" name="直線コネクタ 719"/>
        <xdr:cNvCxnSpPr/>
      </xdr:nvCxnSpPr>
      <xdr:spPr>
        <a:xfrm>
          <a:off x="20434300" y="5468138"/>
          <a:ext cx="889000" cy="9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64364</xdr:rowOff>
    </xdr:from>
    <xdr:to>
      <xdr:col>112</xdr:col>
      <xdr:colOff>38100</xdr:colOff>
      <xdr:row>38</xdr:row>
      <xdr:rowOff>165964</xdr:rowOff>
    </xdr:to>
    <xdr:sp macro="" textlink="">
      <xdr:nvSpPr>
        <xdr:cNvPr id="721" name="フローチャート: 判断 720"/>
        <xdr:cNvSpPr/>
      </xdr:nvSpPr>
      <xdr:spPr>
        <a:xfrm>
          <a:off x="21272500" y="6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157091</xdr:rowOff>
    </xdr:from>
    <xdr:ext cx="469744" cy="259045"/>
    <xdr:sp macro="" textlink="">
      <xdr:nvSpPr>
        <xdr:cNvPr id="722" name="テキスト ボックス 721"/>
        <xdr:cNvSpPr txBox="1"/>
      </xdr:nvSpPr>
      <xdr:spPr>
        <a:xfrm>
          <a:off x="21088428" y="66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153188</xdr:rowOff>
    </xdr:from>
    <xdr:to>
      <xdr:col>107</xdr:col>
      <xdr:colOff>50800</xdr:colOff>
      <xdr:row>37</xdr:row>
      <xdr:rowOff>104801</xdr:rowOff>
    </xdr:to>
    <xdr:cxnSp macro="">
      <xdr:nvCxnSpPr>
        <xdr:cNvPr id="723" name="直線コネクタ 722"/>
        <xdr:cNvCxnSpPr/>
      </xdr:nvCxnSpPr>
      <xdr:spPr>
        <a:xfrm flipV="1">
          <a:off x="19545300" y="5468138"/>
          <a:ext cx="889000" cy="98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60478</xdr:rowOff>
    </xdr:from>
    <xdr:to>
      <xdr:col>107</xdr:col>
      <xdr:colOff>101600</xdr:colOff>
      <xdr:row>38</xdr:row>
      <xdr:rowOff>162078</xdr:rowOff>
    </xdr:to>
    <xdr:sp macro="" textlink="">
      <xdr:nvSpPr>
        <xdr:cNvPr id="724" name="フローチャート: 判断 723"/>
        <xdr:cNvSpPr/>
      </xdr:nvSpPr>
      <xdr:spPr>
        <a:xfrm>
          <a:off x="203835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153205</xdr:rowOff>
    </xdr:from>
    <xdr:ext cx="469744" cy="259045"/>
    <xdr:sp macro="" textlink="">
      <xdr:nvSpPr>
        <xdr:cNvPr id="725" name="テキスト ボックス 724"/>
        <xdr:cNvSpPr txBox="1"/>
      </xdr:nvSpPr>
      <xdr:spPr>
        <a:xfrm>
          <a:off x="20199428" y="66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104801</xdr:rowOff>
    </xdr:from>
    <xdr:to>
      <xdr:col>102</xdr:col>
      <xdr:colOff>114300</xdr:colOff>
      <xdr:row>38</xdr:row>
      <xdr:rowOff>69672</xdr:rowOff>
    </xdr:to>
    <xdr:cxnSp macro="">
      <xdr:nvCxnSpPr>
        <xdr:cNvPr id="726" name="直線コネクタ 725"/>
        <xdr:cNvCxnSpPr/>
      </xdr:nvCxnSpPr>
      <xdr:spPr>
        <a:xfrm flipV="1">
          <a:off x="18656300" y="6448451"/>
          <a:ext cx="889000" cy="1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94386</xdr:rowOff>
    </xdr:from>
    <xdr:to>
      <xdr:col>102</xdr:col>
      <xdr:colOff>165100</xdr:colOff>
      <xdr:row>39</xdr:row>
      <xdr:rowOff>24536</xdr:rowOff>
    </xdr:to>
    <xdr:sp macro="" textlink="">
      <xdr:nvSpPr>
        <xdr:cNvPr id="727" name="フローチャート: 判断 726"/>
        <xdr:cNvSpPr/>
      </xdr:nvSpPr>
      <xdr:spPr>
        <a:xfrm>
          <a:off x="19494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15663</xdr:rowOff>
    </xdr:from>
    <xdr:ext cx="378565" cy="259045"/>
    <xdr:sp macro="" textlink="">
      <xdr:nvSpPr>
        <xdr:cNvPr id="728" name="テキスト ボックス 727"/>
        <xdr:cNvSpPr txBox="1"/>
      </xdr:nvSpPr>
      <xdr:spPr>
        <a:xfrm>
          <a:off x="19356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91872</xdr:rowOff>
    </xdr:from>
    <xdr:to>
      <xdr:col>98</xdr:col>
      <xdr:colOff>38100</xdr:colOff>
      <xdr:row>39</xdr:row>
      <xdr:rowOff>22022</xdr:rowOff>
    </xdr:to>
    <xdr:sp macro="" textlink="">
      <xdr:nvSpPr>
        <xdr:cNvPr id="729" name="フローチャート: 判断 728"/>
        <xdr:cNvSpPr/>
      </xdr:nvSpPr>
      <xdr:spPr>
        <a:xfrm>
          <a:off x="18605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13149</xdr:rowOff>
    </xdr:from>
    <xdr:ext cx="378565" cy="259045"/>
    <xdr:sp macro="" textlink="">
      <xdr:nvSpPr>
        <xdr:cNvPr id="730" name="テキスト ボックス 729"/>
        <xdr:cNvSpPr txBox="1"/>
      </xdr:nvSpPr>
      <xdr:spPr>
        <a:xfrm>
          <a:off x="18467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58420</xdr:rowOff>
    </xdr:from>
    <xdr:to>
      <xdr:col>116</xdr:col>
      <xdr:colOff>114300</xdr:colOff>
      <xdr:row>38</xdr:row>
      <xdr:rowOff>160020</xdr:rowOff>
    </xdr:to>
    <xdr:sp macro="" textlink="">
      <xdr:nvSpPr>
        <xdr:cNvPr id="736" name="楕円 735"/>
        <xdr:cNvSpPr/>
      </xdr:nvSpPr>
      <xdr:spPr>
        <a:xfrm>
          <a:off x="22110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17797</xdr:rowOff>
    </xdr:from>
    <xdr:ext cx="469744" cy="259045"/>
    <xdr:sp macro="" textlink="">
      <xdr:nvSpPr>
        <xdr:cNvPr id="737" name="投資及び出資金該当値テキスト"/>
        <xdr:cNvSpPr txBox="1"/>
      </xdr:nvSpPr>
      <xdr:spPr>
        <a:xfrm>
          <a:off x="222123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26721</xdr:rowOff>
    </xdr:from>
    <xdr:to>
      <xdr:col>112</xdr:col>
      <xdr:colOff>38100</xdr:colOff>
      <xdr:row>37</xdr:row>
      <xdr:rowOff>128321</xdr:rowOff>
    </xdr:to>
    <xdr:sp macro="" textlink="">
      <xdr:nvSpPr>
        <xdr:cNvPr id="738" name="楕円 737"/>
        <xdr:cNvSpPr/>
      </xdr:nvSpPr>
      <xdr:spPr>
        <a:xfrm>
          <a:off x="21272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144848</xdr:rowOff>
    </xdr:from>
    <xdr:ext cx="469744" cy="259045"/>
    <xdr:sp macro="" textlink="">
      <xdr:nvSpPr>
        <xdr:cNvPr id="739" name="テキスト ボックス 738"/>
        <xdr:cNvSpPr txBox="1"/>
      </xdr:nvSpPr>
      <xdr:spPr>
        <a:xfrm>
          <a:off x="21088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102388</xdr:rowOff>
    </xdr:from>
    <xdr:to>
      <xdr:col>107</xdr:col>
      <xdr:colOff>101600</xdr:colOff>
      <xdr:row>32</xdr:row>
      <xdr:rowOff>32538</xdr:rowOff>
    </xdr:to>
    <xdr:sp macro="" textlink="">
      <xdr:nvSpPr>
        <xdr:cNvPr id="740" name="楕円 739"/>
        <xdr:cNvSpPr/>
      </xdr:nvSpPr>
      <xdr:spPr>
        <a:xfrm>
          <a:off x="20383500" y="54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49065</xdr:rowOff>
    </xdr:from>
    <xdr:ext cx="534377" cy="259045"/>
    <xdr:sp macro="" textlink="">
      <xdr:nvSpPr>
        <xdr:cNvPr id="741" name="テキスト ボックス 740"/>
        <xdr:cNvSpPr txBox="1"/>
      </xdr:nvSpPr>
      <xdr:spPr>
        <a:xfrm>
          <a:off x="20167111" y="51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54001</xdr:rowOff>
    </xdr:from>
    <xdr:to>
      <xdr:col>102</xdr:col>
      <xdr:colOff>165100</xdr:colOff>
      <xdr:row>37</xdr:row>
      <xdr:rowOff>155601</xdr:rowOff>
    </xdr:to>
    <xdr:sp macro="" textlink="">
      <xdr:nvSpPr>
        <xdr:cNvPr id="742" name="楕円 741"/>
        <xdr:cNvSpPr/>
      </xdr:nvSpPr>
      <xdr:spPr>
        <a:xfrm>
          <a:off x="19494500" y="63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678</xdr:rowOff>
    </xdr:from>
    <xdr:ext cx="469744" cy="259045"/>
    <xdr:sp macro="" textlink="">
      <xdr:nvSpPr>
        <xdr:cNvPr id="743" name="テキスト ボックス 742"/>
        <xdr:cNvSpPr txBox="1"/>
      </xdr:nvSpPr>
      <xdr:spPr>
        <a:xfrm>
          <a:off x="19310428" y="61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18872</xdr:rowOff>
    </xdr:from>
    <xdr:to>
      <xdr:col>98</xdr:col>
      <xdr:colOff>38100</xdr:colOff>
      <xdr:row>38</xdr:row>
      <xdr:rowOff>120472</xdr:rowOff>
    </xdr:to>
    <xdr:sp macro="" textlink="">
      <xdr:nvSpPr>
        <xdr:cNvPr id="744" name="楕円 743"/>
        <xdr:cNvSpPr/>
      </xdr:nvSpPr>
      <xdr:spPr>
        <a:xfrm>
          <a:off x="18605500" y="6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136999</xdr:rowOff>
    </xdr:from>
    <xdr:ext cx="469744" cy="259045"/>
    <xdr:sp macro="" textlink="">
      <xdr:nvSpPr>
        <xdr:cNvPr id="745" name="テキスト ボックス 744"/>
        <xdr:cNvSpPr txBox="1"/>
      </xdr:nvSpPr>
      <xdr:spPr>
        <a:xfrm>
          <a:off x="18421428" y="63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7" name="直線コネクタ 766"/>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0"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1" name="直線コネクタ 770"/>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112062</xdr:rowOff>
    </xdr:from>
    <xdr:to>
      <xdr:col>116</xdr:col>
      <xdr:colOff>63500</xdr:colOff>
      <xdr:row>58</xdr:row>
      <xdr:rowOff>112085</xdr:rowOff>
    </xdr:to>
    <xdr:cxnSp macro="">
      <xdr:nvCxnSpPr>
        <xdr:cNvPr id="772" name="直線コネクタ 771"/>
        <xdr:cNvCxnSpPr/>
      </xdr:nvCxnSpPr>
      <xdr:spPr>
        <a:xfrm>
          <a:off x="21323300" y="1005616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3"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4" name="フローチャート: 判断 773"/>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109022</xdr:rowOff>
    </xdr:from>
    <xdr:to>
      <xdr:col>111</xdr:col>
      <xdr:colOff>177800</xdr:colOff>
      <xdr:row>58</xdr:row>
      <xdr:rowOff>112062</xdr:rowOff>
    </xdr:to>
    <xdr:cxnSp macro="">
      <xdr:nvCxnSpPr>
        <xdr:cNvPr id="775" name="直線コネクタ 774"/>
        <xdr:cNvCxnSpPr/>
      </xdr:nvCxnSpPr>
      <xdr:spPr>
        <a:xfrm>
          <a:off x="20434300" y="1005312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6" name="フローチャート: 判断 775"/>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7" name="テキスト ボックス 776"/>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108976</xdr:rowOff>
    </xdr:from>
    <xdr:to>
      <xdr:col>107</xdr:col>
      <xdr:colOff>50800</xdr:colOff>
      <xdr:row>58</xdr:row>
      <xdr:rowOff>109022</xdr:rowOff>
    </xdr:to>
    <xdr:cxnSp macro="">
      <xdr:nvCxnSpPr>
        <xdr:cNvPr id="778" name="直線コネクタ 777"/>
        <xdr:cNvCxnSpPr/>
      </xdr:nvCxnSpPr>
      <xdr:spPr>
        <a:xfrm>
          <a:off x="19545300" y="1005307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79" name="フローチャート: 判断 778"/>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0" name="テキスト ボックス 779"/>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108976</xdr:rowOff>
    </xdr:from>
    <xdr:to>
      <xdr:col>102</xdr:col>
      <xdr:colOff>114300</xdr:colOff>
      <xdr:row>58</xdr:row>
      <xdr:rowOff>109639</xdr:rowOff>
    </xdr:to>
    <xdr:cxnSp macro="">
      <xdr:nvCxnSpPr>
        <xdr:cNvPr id="781" name="直線コネクタ 780"/>
        <xdr:cNvCxnSpPr/>
      </xdr:nvCxnSpPr>
      <xdr:spPr>
        <a:xfrm flipV="1">
          <a:off x="18656300" y="1005307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2" name="フローチャート: 判断 781"/>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3" name="テキスト ボックス 782"/>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4" name="フローチャート: 判断 783"/>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5" name="テキスト ボックス 784"/>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61285</xdr:rowOff>
    </xdr:from>
    <xdr:to>
      <xdr:col>116</xdr:col>
      <xdr:colOff>114300</xdr:colOff>
      <xdr:row>58</xdr:row>
      <xdr:rowOff>162885</xdr:rowOff>
    </xdr:to>
    <xdr:sp macro="" textlink="">
      <xdr:nvSpPr>
        <xdr:cNvPr id="791" name="楕円 790"/>
        <xdr:cNvSpPr/>
      </xdr:nvSpPr>
      <xdr:spPr>
        <a:xfrm>
          <a:off x="22110700" y="100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147662</xdr:rowOff>
    </xdr:from>
    <xdr:ext cx="469744" cy="259045"/>
    <xdr:sp macro="" textlink="">
      <xdr:nvSpPr>
        <xdr:cNvPr id="792" name="貸付金該当値テキスト"/>
        <xdr:cNvSpPr txBox="1"/>
      </xdr:nvSpPr>
      <xdr:spPr>
        <a:xfrm>
          <a:off x="22212300" y="99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61262</xdr:rowOff>
    </xdr:from>
    <xdr:to>
      <xdr:col>112</xdr:col>
      <xdr:colOff>38100</xdr:colOff>
      <xdr:row>58</xdr:row>
      <xdr:rowOff>162862</xdr:rowOff>
    </xdr:to>
    <xdr:sp macro="" textlink="">
      <xdr:nvSpPr>
        <xdr:cNvPr id="793" name="楕円 792"/>
        <xdr:cNvSpPr/>
      </xdr:nvSpPr>
      <xdr:spPr>
        <a:xfrm>
          <a:off x="21272500" y="100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153989</xdr:rowOff>
    </xdr:from>
    <xdr:ext cx="469744" cy="259045"/>
    <xdr:sp macro="" textlink="">
      <xdr:nvSpPr>
        <xdr:cNvPr id="794" name="テキスト ボックス 793"/>
        <xdr:cNvSpPr txBox="1"/>
      </xdr:nvSpPr>
      <xdr:spPr>
        <a:xfrm>
          <a:off x="21088428" y="100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58222</xdr:rowOff>
    </xdr:from>
    <xdr:to>
      <xdr:col>107</xdr:col>
      <xdr:colOff>101600</xdr:colOff>
      <xdr:row>58</xdr:row>
      <xdr:rowOff>159822</xdr:rowOff>
    </xdr:to>
    <xdr:sp macro="" textlink="">
      <xdr:nvSpPr>
        <xdr:cNvPr id="795" name="楕円 794"/>
        <xdr:cNvSpPr/>
      </xdr:nvSpPr>
      <xdr:spPr>
        <a:xfrm>
          <a:off x="20383500" y="100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150949</xdr:rowOff>
    </xdr:from>
    <xdr:ext cx="469744" cy="259045"/>
    <xdr:sp macro="" textlink="">
      <xdr:nvSpPr>
        <xdr:cNvPr id="796" name="テキスト ボックス 795"/>
        <xdr:cNvSpPr txBox="1"/>
      </xdr:nvSpPr>
      <xdr:spPr>
        <a:xfrm>
          <a:off x="20199428" y="100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58176</xdr:rowOff>
    </xdr:from>
    <xdr:to>
      <xdr:col>102</xdr:col>
      <xdr:colOff>165100</xdr:colOff>
      <xdr:row>58</xdr:row>
      <xdr:rowOff>159776</xdr:rowOff>
    </xdr:to>
    <xdr:sp macro="" textlink="">
      <xdr:nvSpPr>
        <xdr:cNvPr id="797" name="楕円 796"/>
        <xdr:cNvSpPr/>
      </xdr:nvSpPr>
      <xdr:spPr>
        <a:xfrm>
          <a:off x="19494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150903</xdr:rowOff>
    </xdr:from>
    <xdr:ext cx="469744" cy="259045"/>
    <xdr:sp macro="" textlink="">
      <xdr:nvSpPr>
        <xdr:cNvPr id="798" name="テキスト ボックス 797"/>
        <xdr:cNvSpPr txBox="1"/>
      </xdr:nvSpPr>
      <xdr:spPr>
        <a:xfrm>
          <a:off x="19310428" y="1009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58839</xdr:rowOff>
    </xdr:from>
    <xdr:to>
      <xdr:col>98</xdr:col>
      <xdr:colOff>38100</xdr:colOff>
      <xdr:row>58</xdr:row>
      <xdr:rowOff>160439</xdr:rowOff>
    </xdr:to>
    <xdr:sp macro="" textlink="">
      <xdr:nvSpPr>
        <xdr:cNvPr id="799" name="楕円 798"/>
        <xdr:cNvSpPr/>
      </xdr:nvSpPr>
      <xdr:spPr>
        <a:xfrm>
          <a:off x="18605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151566</xdr:rowOff>
    </xdr:from>
    <xdr:ext cx="469744" cy="259045"/>
    <xdr:sp macro="" textlink="">
      <xdr:nvSpPr>
        <xdr:cNvPr id="800" name="テキスト ボックス 799"/>
        <xdr:cNvSpPr txBox="1"/>
      </xdr:nvSpPr>
      <xdr:spPr>
        <a:xfrm>
          <a:off x="18421428"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1" name="テキスト ボックス 81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1" name="テキスト ボックス 82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5" name="直線コネクタ 824"/>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6"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7" name="直線コネクタ 826"/>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28"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29" name="直線コネクタ 828"/>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98209</xdr:rowOff>
    </xdr:from>
    <xdr:to>
      <xdr:col>116</xdr:col>
      <xdr:colOff>63500</xdr:colOff>
      <xdr:row>76</xdr:row>
      <xdr:rowOff>53936</xdr:rowOff>
    </xdr:to>
    <xdr:cxnSp macro="">
      <xdr:nvCxnSpPr>
        <xdr:cNvPr id="830" name="直線コネクタ 829"/>
        <xdr:cNvCxnSpPr/>
      </xdr:nvCxnSpPr>
      <xdr:spPr>
        <a:xfrm>
          <a:off x="21323300" y="12956959"/>
          <a:ext cx="8382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1"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2" name="フローチャート: 判断 831"/>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98209</xdr:rowOff>
    </xdr:from>
    <xdr:to>
      <xdr:col>111</xdr:col>
      <xdr:colOff>177800</xdr:colOff>
      <xdr:row>75</xdr:row>
      <xdr:rowOff>169075</xdr:rowOff>
    </xdr:to>
    <xdr:cxnSp macro="">
      <xdr:nvCxnSpPr>
        <xdr:cNvPr id="833" name="直線コネクタ 832"/>
        <xdr:cNvCxnSpPr/>
      </xdr:nvCxnSpPr>
      <xdr:spPr>
        <a:xfrm flipV="1">
          <a:off x="20434300" y="1295695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4" name="フローチャート: 判断 833"/>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5" name="テキスト ボックス 834"/>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169075</xdr:rowOff>
    </xdr:from>
    <xdr:to>
      <xdr:col>107</xdr:col>
      <xdr:colOff>50800</xdr:colOff>
      <xdr:row>76</xdr:row>
      <xdr:rowOff>97295</xdr:rowOff>
    </xdr:to>
    <xdr:cxnSp macro="">
      <xdr:nvCxnSpPr>
        <xdr:cNvPr id="836" name="直線コネクタ 835"/>
        <xdr:cNvCxnSpPr/>
      </xdr:nvCxnSpPr>
      <xdr:spPr>
        <a:xfrm flipV="1">
          <a:off x="19545300" y="13027825"/>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7" name="フローチャート: 判断 836"/>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38" name="テキスト ボックス 837"/>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97295</xdr:rowOff>
    </xdr:from>
    <xdr:to>
      <xdr:col>102</xdr:col>
      <xdr:colOff>114300</xdr:colOff>
      <xdr:row>78</xdr:row>
      <xdr:rowOff>1626</xdr:rowOff>
    </xdr:to>
    <xdr:cxnSp macro="">
      <xdr:nvCxnSpPr>
        <xdr:cNvPr id="839" name="直線コネクタ 838"/>
        <xdr:cNvCxnSpPr/>
      </xdr:nvCxnSpPr>
      <xdr:spPr>
        <a:xfrm flipV="1">
          <a:off x="18656300" y="13127495"/>
          <a:ext cx="889000" cy="2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0" name="フローチャート: 判断 839"/>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1" name="テキスト ボックス 840"/>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2" name="フローチャート: 判断 841"/>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3" name="テキスト ボックス 842"/>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3136</xdr:rowOff>
    </xdr:from>
    <xdr:to>
      <xdr:col>116</xdr:col>
      <xdr:colOff>114300</xdr:colOff>
      <xdr:row>76</xdr:row>
      <xdr:rowOff>104736</xdr:rowOff>
    </xdr:to>
    <xdr:sp macro="" textlink="">
      <xdr:nvSpPr>
        <xdr:cNvPr id="849" name="楕円 848"/>
        <xdr:cNvSpPr/>
      </xdr:nvSpPr>
      <xdr:spPr>
        <a:xfrm>
          <a:off x="22110700" y="130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26014</xdr:rowOff>
    </xdr:from>
    <xdr:ext cx="534377" cy="259045"/>
    <xdr:sp macro="" textlink="">
      <xdr:nvSpPr>
        <xdr:cNvPr id="850" name="繰出金該当値テキスト"/>
        <xdr:cNvSpPr txBox="1"/>
      </xdr:nvSpPr>
      <xdr:spPr>
        <a:xfrm>
          <a:off x="22212300" y="128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47409</xdr:rowOff>
    </xdr:from>
    <xdr:to>
      <xdr:col>112</xdr:col>
      <xdr:colOff>38100</xdr:colOff>
      <xdr:row>75</xdr:row>
      <xdr:rowOff>149008</xdr:rowOff>
    </xdr:to>
    <xdr:sp macro="" textlink="">
      <xdr:nvSpPr>
        <xdr:cNvPr id="851" name="楕円 850"/>
        <xdr:cNvSpPr/>
      </xdr:nvSpPr>
      <xdr:spPr>
        <a:xfrm>
          <a:off x="21272500" y="12906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165536</xdr:rowOff>
    </xdr:from>
    <xdr:ext cx="534377" cy="259045"/>
    <xdr:sp macro="" textlink="">
      <xdr:nvSpPr>
        <xdr:cNvPr id="852" name="テキスト ボックス 851"/>
        <xdr:cNvSpPr txBox="1"/>
      </xdr:nvSpPr>
      <xdr:spPr>
        <a:xfrm>
          <a:off x="21056111" y="126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118275</xdr:rowOff>
    </xdr:from>
    <xdr:to>
      <xdr:col>107</xdr:col>
      <xdr:colOff>101600</xdr:colOff>
      <xdr:row>76</xdr:row>
      <xdr:rowOff>48425</xdr:rowOff>
    </xdr:to>
    <xdr:sp macro="" textlink="">
      <xdr:nvSpPr>
        <xdr:cNvPr id="853" name="楕円 852"/>
        <xdr:cNvSpPr/>
      </xdr:nvSpPr>
      <xdr:spPr>
        <a:xfrm>
          <a:off x="20383500" y="129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39552</xdr:rowOff>
    </xdr:from>
    <xdr:ext cx="534377" cy="259045"/>
    <xdr:sp macro="" textlink="">
      <xdr:nvSpPr>
        <xdr:cNvPr id="854" name="テキスト ボックス 853"/>
        <xdr:cNvSpPr txBox="1"/>
      </xdr:nvSpPr>
      <xdr:spPr>
        <a:xfrm>
          <a:off x="20167111" y="130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46495</xdr:rowOff>
    </xdr:from>
    <xdr:to>
      <xdr:col>102</xdr:col>
      <xdr:colOff>165100</xdr:colOff>
      <xdr:row>76</xdr:row>
      <xdr:rowOff>148095</xdr:rowOff>
    </xdr:to>
    <xdr:sp macro="" textlink="">
      <xdr:nvSpPr>
        <xdr:cNvPr id="855" name="楕円 854"/>
        <xdr:cNvSpPr/>
      </xdr:nvSpPr>
      <xdr:spPr>
        <a:xfrm>
          <a:off x="194945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139222</xdr:rowOff>
    </xdr:from>
    <xdr:ext cx="534377" cy="259045"/>
    <xdr:sp macro="" textlink="">
      <xdr:nvSpPr>
        <xdr:cNvPr id="856" name="テキスト ボックス 855"/>
        <xdr:cNvSpPr txBox="1"/>
      </xdr:nvSpPr>
      <xdr:spPr>
        <a:xfrm>
          <a:off x="19278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122276</xdr:rowOff>
    </xdr:from>
    <xdr:to>
      <xdr:col>98</xdr:col>
      <xdr:colOff>38100</xdr:colOff>
      <xdr:row>78</xdr:row>
      <xdr:rowOff>52426</xdr:rowOff>
    </xdr:to>
    <xdr:sp macro="" textlink="">
      <xdr:nvSpPr>
        <xdr:cNvPr id="857" name="楕円 856"/>
        <xdr:cNvSpPr/>
      </xdr:nvSpPr>
      <xdr:spPr>
        <a:xfrm>
          <a:off x="18605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43553</xdr:rowOff>
    </xdr:from>
    <xdr:ext cx="534377" cy="259045"/>
    <xdr:sp macro="" textlink="">
      <xdr:nvSpPr>
        <xdr:cNvPr id="858" name="テキスト ボックス 857"/>
        <xdr:cNvSpPr txBox="1"/>
      </xdr:nvSpPr>
      <xdr:spPr>
        <a:xfrm>
          <a:off x="18389111" y="134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4" name="テキスト ボックス 88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1" name="テキスト ボックス 90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293,260</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25,837</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円となっており、類似団体と比較して一人当たりコストが低い状況となっている。これは、公共施設マネジメント基本計画や都市インフラマネジメント計画（平成</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年度策定）に基づき、事業の取捨選択を徹底していくことによるものであり、今後も事業費の減少を目指すこととしている。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164737</xdr:rowOff>
    </xdr:from>
    <xdr:to>
      <xdr:col>24</xdr:col>
      <xdr:colOff>63500</xdr:colOff>
      <xdr:row>37</xdr:row>
      <xdr:rowOff>48804</xdr:rowOff>
    </xdr:to>
    <xdr:cxnSp macro="">
      <xdr:nvCxnSpPr>
        <xdr:cNvPr id="63" name="直線コネクタ 62"/>
        <xdr:cNvCxnSpPr/>
      </xdr:nvCxnSpPr>
      <xdr:spPr>
        <a:xfrm>
          <a:off x="3797300" y="633693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61323</xdr:rowOff>
    </xdr:from>
    <xdr:to>
      <xdr:col>19</xdr:col>
      <xdr:colOff>177800</xdr:colOff>
      <xdr:row>36</xdr:row>
      <xdr:rowOff>164737</xdr:rowOff>
    </xdr:to>
    <xdr:cxnSp macro="">
      <xdr:nvCxnSpPr>
        <xdr:cNvPr id="66" name="直線コネクタ 65"/>
        <xdr:cNvCxnSpPr/>
      </xdr:nvCxnSpPr>
      <xdr:spPr>
        <a:xfrm>
          <a:off x="2908300" y="62335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61323</xdr:rowOff>
    </xdr:from>
    <xdr:to>
      <xdr:col>15</xdr:col>
      <xdr:colOff>50800</xdr:colOff>
      <xdr:row>37</xdr:row>
      <xdr:rowOff>101056</xdr:rowOff>
    </xdr:to>
    <xdr:cxnSp macro="">
      <xdr:nvCxnSpPr>
        <xdr:cNvPr id="69" name="直線コネクタ 68"/>
        <xdr:cNvCxnSpPr/>
      </xdr:nvCxnSpPr>
      <xdr:spPr>
        <a:xfrm flipV="1">
          <a:off x="2019300" y="6233523"/>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101056</xdr:rowOff>
    </xdr:from>
    <xdr:to>
      <xdr:col>10</xdr:col>
      <xdr:colOff>114300</xdr:colOff>
      <xdr:row>38</xdr:row>
      <xdr:rowOff>37374</xdr:rowOff>
    </xdr:to>
    <xdr:cxnSp macro="">
      <xdr:nvCxnSpPr>
        <xdr:cNvPr id="72" name="直線コネクタ 71"/>
        <xdr:cNvCxnSpPr/>
      </xdr:nvCxnSpPr>
      <xdr:spPr>
        <a:xfrm flipV="1">
          <a:off x="1130300" y="64447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169454</xdr:rowOff>
    </xdr:from>
    <xdr:to>
      <xdr:col>24</xdr:col>
      <xdr:colOff>114300</xdr:colOff>
      <xdr:row>37</xdr:row>
      <xdr:rowOff>99604</xdr:rowOff>
    </xdr:to>
    <xdr:sp macro="" textlink="">
      <xdr:nvSpPr>
        <xdr:cNvPr id="82" name="楕円 81"/>
        <xdr:cNvSpPr/>
      </xdr:nvSpPr>
      <xdr:spPr>
        <a:xfrm>
          <a:off x="4584700" y="63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147881</xdr:rowOff>
    </xdr:from>
    <xdr:ext cx="469744" cy="259045"/>
    <xdr:sp macro="" textlink="">
      <xdr:nvSpPr>
        <xdr:cNvPr id="83" name="議会費該当値テキスト"/>
        <xdr:cNvSpPr txBox="1"/>
      </xdr:nvSpPr>
      <xdr:spPr>
        <a:xfrm>
          <a:off x="4686300" y="63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113937</xdr:rowOff>
    </xdr:from>
    <xdr:to>
      <xdr:col>20</xdr:col>
      <xdr:colOff>38100</xdr:colOff>
      <xdr:row>37</xdr:row>
      <xdr:rowOff>44087</xdr:rowOff>
    </xdr:to>
    <xdr:sp macro="" textlink="">
      <xdr:nvSpPr>
        <xdr:cNvPr id="84" name="楕円 83"/>
        <xdr:cNvSpPr/>
      </xdr:nvSpPr>
      <xdr:spPr>
        <a:xfrm>
          <a:off x="3746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35214</xdr:rowOff>
    </xdr:from>
    <xdr:ext cx="469744" cy="259045"/>
    <xdr:sp macro="" textlink="">
      <xdr:nvSpPr>
        <xdr:cNvPr id="85" name="テキスト ボックス 84"/>
        <xdr:cNvSpPr txBox="1"/>
      </xdr:nvSpPr>
      <xdr:spPr>
        <a:xfrm>
          <a:off x="3562428" y="63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10523</xdr:rowOff>
    </xdr:from>
    <xdr:to>
      <xdr:col>15</xdr:col>
      <xdr:colOff>101600</xdr:colOff>
      <xdr:row>36</xdr:row>
      <xdr:rowOff>112123</xdr:rowOff>
    </xdr:to>
    <xdr:sp macro="" textlink="">
      <xdr:nvSpPr>
        <xdr:cNvPr id="86" name="楕円 85"/>
        <xdr:cNvSpPr/>
      </xdr:nvSpPr>
      <xdr:spPr>
        <a:xfrm>
          <a:off x="2857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103250</xdr:rowOff>
    </xdr:from>
    <xdr:ext cx="469744" cy="259045"/>
    <xdr:sp macro="" textlink="">
      <xdr:nvSpPr>
        <xdr:cNvPr id="87" name="テキスト ボックス 86"/>
        <xdr:cNvSpPr txBox="1"/>
      </xdr:nvSpPr>
      <xdr:spPr>
        <a:xfrm>
          <a:off x="2673428"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50256</xdr:rowOff>
    </xdr:from>
    <xdr:to>
      <xdr:col>10</xdr:col>
      <xdr:colOff>165100</xdr:colOff>
      <xdr:row>37</xdr:row>
      <xdr:rowOff>151856</xdr:rowOff>
    </xdr:to>
    <xdr:sp macro="" textlink="">
      <xdr:nvSpPr>
        <xdr:cNvPr id="88" name="楕円 87"/>
        <xdr:cNvSpPr/>
      </xdr:nvSpPr>
      <xdr:spPr>
        <a:xfrm>
          <a:off x="1968500" y="63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142983</xdr:rowOff>
    </xdr:from>
    <xdr:ext cx="469744" cy="259045"/>
    <xdr:sp macro="" textlink="">
      <xdr:nvSpPr>
        <xdr:cNvPr id="89" name="テキスト ボックス 88"/>
        <xdr:cNvSpPr txBox="1"/>
      </xdr:nvSpPr>
      <xdr:spPr>
        <a:xfrm>
          <a:off x="1784428"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158024</xdr:rowOff>
    </xdr:from>
    <xdr:to>
      <xdr:col>6</xdr:col>
      <xdr:colOff>38100</xdr:colOff>
      <xdr:row>38</xdr:row>
      <xdr:rowOff>88174</xdr:rowOff>
    </xdr:to>
    <xdr:sp macro="" textlink="">
      <xdr:nvSpPr>
        <xdr:cNvPr id="90" name="楕円 89"/>
        <xdr:cNvSpPr/>
      </xdr:nvSpPr>
      <xdr:spPr>
        <a:xfrm>
          <a:off x="1079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79301</xdr:rowOff>
    </xdr:from>
    <xdr:ext cx="469744" cy="259045"/>
    <xdr:sp macro="" textlink="">
      <xdr:nvSpPr>
        <xdr:cNvPr id="91" name="テキスト ボックス 90"/>
        <xdr:cNvSpPr txBox="1"/>
      </xdr:nvSpPr>
      <xdr:spPr>
        <a:xfrm>
          <a:off x="895428"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67672</xdr:rowOff>
    </xdr:from>
    <xdr:to>
      <xdr:col>24</xdr:col>
      <xdr:colOff>63500</xdr:colOff>
      <xdr:row>58</xdr:row>
      <xdr:rowOff>93694</xdr:rowOff>
    </xdr:to>
    <xdr:cxnSp macro="">
      <xdr:nvCxnSpPr>
        <xdr:cNvPr id="121" name="直線コネクタ 120"/>
        <xdr:cNvCxnSpPr/>
      </xdr:nvCxnSpPr>
      <xdr:spPr>
        <a:xfrm>
          <a:off x="3797300" y="10011772"/>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67672</xdr:rowOff>
    </xdr:from>
    <xdr:to>
      <xdr:col>19</xdr:col>
      <xdr:colOff>177800</xdr:colOff>
      <xdr:row>58</xdr:row>
      <xdr:rowOff>73311</xdr:rowOff>
    </xdr:to>
    <xdr:cxnSp macro="">
      <xdr:nvCxnSpPr>
        <xdr:cNvPr id="124" name="直線コネクタ 123"/>
        <xdr:cNvCxnSpPr/>
      </xdr:nvCxnSpPr>
      <xdr:spPr>
        <a:xfrm flipV="1">
          <a:off x="2908300" y="1001177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73311</xdr:rowOff>
    </xdr:from>
    <xdr:to>
      <xdr:col>15</xdr:col>
      <xdr:colOff>50800</xdr:colOff>
      <xdr:row>58</xdr:row>
      <xdr:rowOff>78911</xdr:rowOff>
    </xdr:to>
    <xdr:cxnSp macro="">
      <xdr:nvCxnSpPr>
        <xdr:cNvPr id="127" name="直線コネクタ 126"/>
        <xdr:cNvCxnSpPr/>
      </xdr:nvCxnSpPr>
      <xdr:spPr>
        <a:xfrm flipV="1">
          <a:off x="2019300" y="1001741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16122</xdr:rowOff>
    </xdr:from>
    <xdr:to>
      <xdr:col>10</xdr:col>
      <xdr:colOff>114300</xdr:colOff>
      <xdr:row>58</xdr:row>
      <xdr:rowOff>78911</xdr:rowOff>
    </xdr:to>
    <xdr:cxnSp macro="">
      <xdr:nvCxnSpPr>
        <xdr:cNvPr id="130" name="直線コネクタ 129"/>
        <xdr:cNvCxnSpPr/>
      </xdr:nvCxnSpPr>
      <xdr:spPr>
        <a:xfrm>
          <a:off x="1130300" y="9960222"/>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42894</xdr:rowOff>
    </xdr:from>
    <xdr:to>
      <xdr:col>24</xdr:col>
      <xdr:colOff>114300</xdr:colOff>
      <xdr:row>58</xdr:row>
      <xdr:rowOff>144494</xdr:rowOff>
    </xdr:to>
    <xdr:sp macro="" textlink="">
      <xdr:nvSpPr>
        <xdr:cNvPr id="140" name="楕円 139"/>
        <xdr:cNvSpPr/>
      </xdr:nvSpPr>
      <xdr:spPr>
        <a:xfrm>
          <a:off x="4584700" y="99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129271</xdr:rowOff>
    </xdr:from>
    <xdr:ext cx="534377" cy="259045"/>
    <xdr:sp macro="" textlink="">
      <xdr:nvSpPr>
        <xdr:cNvPr id="141" name="総務費該当値テキスト"/>
        <xdr:cNvSpPr txBox="1"/>
      </xdr:nvSpPr>
      <xdr:spPr>
        <a:xfrm>
          <a:off x="4686300" y="99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16872</xdr:rowOff>
    </xdr:from>
    <xdr:to>
      <xdr:col>20</xdr:col>
      <xdr:colOff>38100</xdr:colOff>
      <xdr:row>58</xdr:row>
      <xdr:rowOff>118472</xdr:rowOff>
    </xdr:to>
    <xdr:sp macro="" textlink="">
      <xdr:nvSpPr>
        <xdr:cNvPr id="142" name="楕円 141"/>
        <xdr:cNvSpPr/>
      </xdr:nvSpPr>
      <xdr:spPr>
        <a:xfrm>
          <a:off x="3746500" y="99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109599</xdr:rowOff>
    </xdr:from>
    <xdr:ext cx="534377" cy="259045"/>
    <xdr:sp macro="" textlink="">
      <xdr:nvSpPr>
        <xdr:cNvPr id="143" name="テキスト ボックス 142"/>
        <xdr:cNvSpPr txBox="1"/>
      </xdr:nvSpPr>
      <xdr:spPr>
        <a:xfrm>
          <a:off x="3530111" y="100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22511</xdr:rowOff>
    </xdr:from>
    <xdr:to>
      <xdr:col>15</xdr:col>
      <xdr:colOff>101600</xdr:colOff>
      <xdr:row>58</xdr:row>
      <xdr:rowOff>124111</xdr:rowOff>
    </xdr:to>
    <xdr:sp macro="" textlink="">
      <xdr:nvSpPr>
        <xdr:cNvPr id="144" name="楕円 143"/>
        <xdr:cNvSpPr/>
      </xdr:nvSpPr>
      <xdr:spPr>
        <a:xfrm>
          <a:off x="2857500" y="99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115238</xdr:rowOff>
    </xdr:from>
    <xdr:ext cx="534377" cy="259045"/>
    <xdr:sp macro="" textlink="">
      <xdr:nvSpPr>
        <xdr:cNvPr id="145" name="テキスト ボックス 144"/>
        <xdr:cNvSpPr txBox="1"/>
      </xdr:nvSpPr>
      <xdr:spPr>
        <a:xfrm>
          <a:off x="2641111"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28111</xdr:rowOff>
    </xdr:from>
    <xdr:to>
      <xdr:col>10</xdr:col>
      <xdr:colOff>165100</xdr:colOff>
      <xdr:row>58</xdr:row>
      <xdr:rowOff>129711</xdr:rowOff>
    </xdr:to>
    <xdr:sp macro="" textlink="">
      <xdr:nvSpPr>
        <xdr:cNvPr id="146" name="楕円 145"/>
        <xdr:cNvSpPr/>
      </xdr:nvSpPr>
      <xdr:spPr>
        <a:xfrm>
          <a:off x="1968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120838</xdr:rowOff>
    </xdr:from>
    <xdr:ext cx="534377" cy="259045"/>
    <xdr:sp macro="" textlink="">
      <xdr:nvSpPr>
        <xdr:cNvPr id="147" name="テキスト ボックス 146"/>
        <xdr:cNvSpPr txBox="1"/>
      </xdr:nvSpPr>
      <xdr:spPr>
        <a:xfrm>
          <a:off x="1752111" y="100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136772</xdr:rowOff>
    </xdr:from>
    <xdr:to>
      <xdr:col>6</xdr:col>
      <xdr:colOff>38100</xdr:colOff>
      <xdr:row>58</xdr:row>
      <xdr:rowOff>66922</xdr:rowOff>
    </xdr:to>
    <xdr:sp macro="" textlink="">
      <xdr:nvSpPr>
        <xdr:cNvPr id="148" name="楕円 147"/>
        <xdr:cNvSpPr/>
      </xdr:nvSpPr>
      <xdr:spPr>
        <a:xfrm>
          <a:off x="1079500" y="99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58049</xdr:rowOff>
    </xdr:from>
    <xdr:ext cx="534377" cy="259045"/>
    <xdr:sp macro="" textlink="">
      <xdr:nvSpPr>
        <xdr:cNvPr id="149" name="テキスト ボックス 148"/>
        <xdr:cNvSpPr txBox="1"/>
      </xdr:nvSpPr>
      <xdr:spPr>
        <a:xfrm>
          <a:off x="863111" y="100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72622</xdr:rowOff>
    </xdr:from>
    <xdr:to>
      <xdr:col>24</xdr:col>
      <xdr:colOff>63500</xdr:colOff>
      <xdr:row>76</xdr:row>
      <xdr:rowOff>119371</xdr:rowOff>
    </xdr:to>
    <xdr:cxnSp macro="">
      <xdr:nvCxnSpPr>
        <xdr:cNvPr id="181" name="直線コネクタ 180"/>
        <xdr:cNvCxnSpPr/>
      </xdr:nvCxnSpPr>
      <xdr:spPr>
        <a:xfrm flipV="1">
          <a:off x="3797300" y="13102822"/>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119371</xdr:rowOff>
    </xdr:from>
    <xdr:to>
      <xdr:col>19</xdr:col>
      <xdr:colOff>177800</xdr:colOff>
      <xdr:row>77</xdr:row>
      <xdr:rowOff>49306</xdr:rowOff>
    </xdr:to>
    <xdr:cxnSp macro="">
      <xdr:nvCxnSpPr>
        <xdr:cNvPr id="184" name="直線コネクタ 183"/>
        <xdr:cNvCxnSpPr/>
      </xdr:nvCxnSpPr>
      <xdr:spPr>
        <a:xfrm flipV="1">
          <a:off x="2908300" y="13149571"/>
          <a:ext cx="8890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49306</xdr:rowOff>
    </xdr:from>
    <xdr:to>
      <xdr:col>15</xdr:col>
      <xdr:colOff>50800</xdr:colOff>
      <xdr:row>77</xdr:row>
      <xdr:rowOff>139015</xdr:rowOff>
    </xdr:to>
    <xdr:cxnSp macro="">
      <xdr:nvCxnSpPr>
        <xdr:cNvPr id="187" name="直線コネクタ 186"/>
        <xdr:cNvCxnSpPr/>
      </xdr:nvCxnSpPr>
      <xdr:spPr>
        <a:xfrm flipV="1">
          <a:off x="2019300" y="13250956"/>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139015</xdr:rowOff>
    </xdr:from>
    <xdr:to>
      <xdr:col>10</xdr:col>
      <xdr:colOff>114300</xdr:colOff>
      <xdr:row>78</xdr:row>
      <xdr:rowOff>168390</xdr:rowOff>
    </xdr:to>
    <xdr:cxnSp macro="">
      <xdr:nvCxnSpPr>
        <xdr:cNvPr id="190" name="直線コネクタ 189"/>
        <xdr:cNvCxnSpPr/>
      </xdr:nvCxnSpPr>
      <xdr:spPr>
        <a:xfrm flipV="1">
          <a:off x="1130300" y="13340665"/>
          <a:ext cx="889000" cy="2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21822</xdr:rowOff>
    </xdr:from>
    <xdr:to>
      <xdr:col>24</xdr:col>
      <xdr:colOff>114300</xdr:colOff>
      <xdr:row>76</xdr:row>
      <xdr:rowOff>123422</xdr:rowOff>
    </xdr:to>
    <xdr:sp macro="" textlink="">
      <xdr:nvSpPr>
        <xdr:cNvPr id="200" name="楕円 199"/>
        <xdr:cNvSpPr/>
      </xdr:nvSpPr>
      <xdr:spPr>
        <a:xfrm>
          <a:off x="4584700" y="130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249</xdr:rowOff>
    </xdr:from>
    <xdr:ext cx="599010" cy="259045"/>
    <xdr:sp macro="" textlink="">
      <xdr:nvSpPr>
        <xdr:cNvPr id="201" name="民生費該当値テキスト"/>
        <xdr:cNvSpPr txBox="1"/>
      </xdr:nvSpPr>
      <xdr:spPr>
        <a:xfrm>
          <a:off x="4686300" y="130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68571</xdr:rowOff>
    </xdr:from>
    <xdr:to>
      <xdr:col>20</xdr:col>
      <xdr:colOff>38100</xdr:colOff>
      <xdr:row>76</xdr:row>
      <xdr:rowOff>170171</xdr:rowOff>
    </xdr:to>
    <xdr:sp macro="" textlink="">
      <xdr:nvSpPr>
        <xdr:cNvPr id="202" name="楕円 201"/>
        <xdr:cNvSpPr/>
      </xdr:nvSpPr>
      <xdr:spPr>
        <a:xfrm>
          <a:off x="3746500" y="130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161298</xdr:rowOff>
    </xdr:from>
    <xdr:ext cx="599010" cy="259045"/>
    <xdr:sp macro="" textlink="">
      <xdr:nvSpPr>
        <xdr:cNvPr id="203" name="テキスト ボックス 202"/>
        <xdr:cNvSpPr txBox="1"/>
      </xdr:nvSpPr>
      <xdr:spPr>
        <a:xfrm>
          <a:off x="3497795" y="1319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169956</xdr:rowOff>
    </xdr:from>
    <xdr:to>
      <xdr:col>15</xdr:col>
      <xdr:colOff>101600</xdr:colOff>
      <xdr:row>77</xdr:row>
      <xdr:rowOff>100106</xdr:rowOff>
    </xdr:to>
    <xdr:sp macro="" textlink="">
      <xdr:nvSpPr>
        <xdr:cNvPr id="204" name="楕円 203"/>
        <xdr:cNvSpPr/>
      </xdr:nvSpPr>
      <xdr:spPr>
        <a:xfrm>
          <a:off x="2857500" y="132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91233</xdr:rowOff>
    </xdr:from>
    <xdr:ext cx="599010" cy="259045"/>
    <xdr:sp macro="" textlink="">
      <xdr:nvSpPr>
        <xdr:cNvPr id="205" name="テキスト ボックス 204"/>
        <xdr:cNvSpPr txBox="1"/>
      </xdr:nvSpPr>
      <xdr:spPr>
        <a:xfrm>
          <a:off x="2608795" y="132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88215</xdr:rowOff>
    </xdr:from>
    <xdr:to>
      <xdr:col>10</xdr:col>
      <xdr:colOff>165100</xdr:colOff>
      <xdr:row>78</xdr:row>
      <xdr:rowOff>18365</xdr:rowOff>
    </xdr:to>
    <xdr:sp macro="" textlink="">
      <xdr:nvSpPr>
        <xdr:cNvPr id="206" name="楕円 205"/>
        <xdr:cNvSpPr/>
      </xdr:nvSpPr>
      <xdr:spPr>
        <a:xfrm>
          <a:off x="1968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9492</xdr:rowOff>
    </xdr:from>
    <xdr:ext cx="599010" cy="259045"/>
    <xdr:sp macro="" textlink="">
      <xdr:nvSpPr>
        <xdr:cNvPr id="207" name="テキスト ボックス 206"/>
        <xdr:cNvSpPr txBox="1"/>
      </xdr:nvSpPr>
      <xdr:spPr>
        <a:xfrm>
          <a:off x="1719795" y="1338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117590</xdr:rowOff>
    </xdr:from>
    <xdr:to>
      <xdr:col>6</xdr:col>
      <xdr:colOff>38100</xdr:colOff>
      <xdr:row>79</xdr:row>
      <xdr:rowOff>47740</xdr:rowOff>
    </xdr:to>
    <xdr:sp macro="" textlink="">
      <xdr:nvSpPr>
        <xdr:cNvPr id="208" name="楕円 207"/>
        <xdr:cNvSpPr/>
      </xdr:nvSpPr>
      <xdr:spPr>
        <a:xfrm>
          <a:off x="1079500" y="134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38867</xdr:rowOff>
    </xdr:from>
    <xdr:ext cx="599010" cy="259045"/>
    <xdr:sp macro="" textlink="">
      <xdr:nvSpPr>
        <xdr:cNvPr id="209" name="テキスト ボックス 208"/>
        <xdr:cNvSpPr txBox="1"/>
      </xdr:nvSpPr>
      <xdr:spPr>
        <a:xfrm>
          <a:off x="830795" y="1358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105045</xdr:rowOff>
    </xdr:from>
    <xdr:to>
      <xdr:col>24</xdr:col>
      <xdr:colOff>63500</xdr:colOff>
      <xdr:row>95</xdr:row>
      <xdr:rowOff>130327</xdr:rowOff>
    </xdr:to>
    <xdr:cxnSp macro="">
      <xdr:nvCxnSpPr>
        <xdr:cNvPr id="237" name="直線コネクタ 236"/>
        <xdr:cNvCxnSpPr/>
      </xdr:nvCxnSpPr>
      <xdr:spPr>
        <a:xfrm flipV="1">
          <a:off x="3797300" y="16221345"/>
          <a:ext cx="838200" cy="19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8"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6152</xdr:rowOff>
    </xdr:from>
    <xdr:to>
      <xdr:col>19</xdr:col>
      <xdr:colOff>177800</xdr:colOff>
      <xdr:row>95</xdr:row>
      <xdr:rowOff>130327</xdr:rowOff>
    </xdr:to>
    <xdr:cxnSp macro="">
      <xdr:nvCxnSpPr>
        <xdr:cNvPr id="240" name="直線コネクタ 239"/>
        <xdr:cNvCxnSpPr/>
      </xdr:nvCxnSpPr>
      <xdr:spPr>
        <a:xfrm>
          <a:off x="2908300" y="15951002"/>
          <a:ext cx="889000" cy="4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2" name="テキスト ボックス 241"/>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6152</xdr:rowOff>
    </xdr:from>
    <xdr:to>
      <xdr:col>15</xdr:col>
      <xdr:colOff>50800</xdr:colOff>
      <xdr:row>97</xdr:row>
      <xdr:rowOff>1671</xdr:rowOff>
    </xdr:to>
    <xdr:cxnSp macro="">
      <xdr:nvCxnSpPr>
        <xdr:cNvPr id="243" name="直線コネクタ 242"/>
        <xdr:cNvCxnSpPr/>
      </xdr:nvCxnSpPr>
      <xdr:spPr>
        <a:xfrm flipV="1">
          <a:off x="2019300" y="15951002"/>
          <a:ext cx="889000" cy="6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5" name="テキスト ボックス 244"/>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1671</xdr:rowOff>
    </xdr:from>
    <xdr:to>
      <xdr:col>10</xdr:col>
      <xdr:colOff>114300</xdr:colOff>
      <xdr:row>97</xdr:row>
      <xdr:rowOff>80310</xdr:rowOff>
    </xdr:to>
    <xdr:cxnSp macro="">
      <xdr:nvCxnSpPr>
        <xdr:cNvPr id="246" name="直線コネクタ 245"/>
        <xdr:cNvCxnSpPr/>
      </xdr:nvCxnSpPr>
      <xdr:spPr>
        <a:xfrm flipV="1">
          <a:off x="1130300" y="1663232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8" name="テキスト ボックス 247"/>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50" name="テキスト ボックス 249"/>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54245</xdr:rowOff>
    </xdr:from>
    <xdr:to>
      <xdr:col>24</xdr:col>
      <xdr:colOff>114300</xdr:colOff>
      <xdr:row>94</xdr:row>
      <xdr:rowOff>155845</xdr:rowOff>
    </xdr:to>
    <xdr:sp macro="" textlink="">
      <xdr:nvSpPr>
        <xdr:cNvPr id="256" name="楕円 255"/>
        <xdr:cNvSpPr/>
      </xdr:nvSpPr>
      <xdr:spPr>
        <a:xfrm>
          <a:off x="4584700" y="161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77122</xdr:rowOff>
    </xdr:from>
    <xdr:ext cx="534377" cy="259045"/>
    <xdr:sp macro="" textlink="">
      <xdr:nvSpPr>
        <xdr:cNvPr id="257" name="衛生費該当値テキスト"/>
        <xdr:cNvSpPr txBox="1"/>
      </xdr:nvSpPr>
      <xdr:spPr>
        <a:xfrm>
          <a:off x="4686300" y="160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79527</xdr:rowOff>
    </xdr:from>
    <xdr:to>
      <xdr:col>20</xdr:col>
      <xdr:colOff>38100</xdr:colOff>
      <xdr:row>96</xdr:row>
      <xdr:rowOff>9677</xdr:rowOff>
    </xdr:to>
    <xdr:sp macro="" textlink="">
      <xdr:nvSpPr>
        <xdr:cNvPr id="258" name="楕円 257"/>
        <xdr:cNvSpPr/>
      </xdr:nvSpPr>
      <xdr:spPr>
        <a:xfrm>
          <a:off x="3746500" y="163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804</xdr:rowOff>
    </xdr:from>
    <xdr:ext cx="534377" cy="259045"/>
    <xdr:sp macro="" textlink="">
      <xdr:nvSpPr>
        <xdr:cNvPr id="259" name="テキスト ボックス 258"/>
        <xdr:cNvSpPr txBox="1"/>
      </xdr:nvSpPr>
      <xdr:spPr>
        <a:xfrm>
          <a:off x="3530111" y="164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126802</xdr:rowOff>
    </xdr:from>
    <xdr:to>
      <xdr:col>15</xdr:col>
      <xdr:colOff>101600</xdr:colOff>
      <xdr:row>93</xdr:row>
      <xdr:rowOff>56952</xdr:rowOff>
    </xdr:to>
    <xdr:sp macro="" textlink="">
      <xdr:nvSpPr>
        <xdr:cNvPr id="260" name="楕円 259"/>
        <xdr:cNvSpPr/>
      </xdr:nvSpPr>
      <xdr:spPr>
        <a:xfrm>
          <a:off x="2857500" y="15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73479</xdr:rowOff>
    </xdr:from>
    <xdr:ext cx="534377" cy="259045"/>
    <xdr:sp macro="" textlink="">
      <xdr:nvSpPr>
        <xdr:cNvPr id="261" name="テキスト ボックス 260"/>
        <xdr:cNvSpPr txBox="1"/>
      </xdr:nvSpPr>
      <xdr:spPr>
        <a:xfrm>
          <a:off x="2641111" y="15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122321</xdr:rowOff>
    </xdr:from>
    <xdr:to>
      <xdr:col>10</xdr:col>
      <xdr:colOff>165100</xdr:colOff>
      <xdr:row>97</xdr:row>
      <xdr:rowOff>52471</xdr:rowOff>
    </xdr:to>
    <xdr:sp macro="" textlink="">
      <xdr:nvSpPr>
        <xdr:cNvPr id="262" name="楕円 261"/>
        <xdr:cNvSpPr/>
      </xdr:nvSpPr>
      <xdr:spPr>
        <a:xfrm>
          <a:off x="1968500" y="1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43598</xdr:rowOff>
    </xdr:from>
    <xdr:ext cx="534377" cy="259045"/>
    <xdr:sp macro="" textlink="">
      <xdr:nvSpPr>
        <xdr:cNvPr id="263" name="テキスト ボックス 262"/>
        <xdr:cNvSpPr txBox="1"/>
      </xdr:nvSpPr>
      <xdr:spPr>
        <a:xfrm>
          <a:off x="1752111" y="166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29510</xdr:rowOff>
    </xdr:from>
    <xdr:to>
      <xdr:col>6</xdr:col>
      <xdr:colOff>38100</xdr:colOff>
      <xdr:row>97</xdr:row>
      <xdr:rowOff>131110</xdr:rowOff>
    </xdr:to>
    <xdr:sp macro="" textlink="">
      <xdr:nvSpPr>
        <xdr:cNvPr id="264" name="楕円 263"/>
        <xdr:cNvSpPr/>
      </xdr:nvSpPr>
      <xdr:spPr>
        <a:xfrm>
          <a:off x="1079500" y="166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122237</xdr:rowOff>
    </xdr:from>
    <xdr:ext cx="534377" cy="259045"/>
    <xdr:sp macro="" textlink="">
      <xdr:nvSpPr>
        <xdr:cNvPr id="265" name="テキスト ボックス 264"/>
        <xdr:cNvSpPr txBox="1"/>
      </xdr:nvSpPr>
      <xdr:spPr>
        <a:xfrm>
          <a:off x="863111" y="167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44603</xdr:rowOff>
    </xdr:from>
    <xdr:to>
      <xdr:col>55</xdr:col>
      <xdr:colOff>0</xdr:colOff>
      <xdr:row>38</xdr:row>
      <xdr:rowOff>45745</xdr:rowOff>
    </xdr:to>
    <xdr:cxnSp macro="">
      <xdr:nvCxnSpPr>
        <xdr:cNvPr id="292" name="直線コネクタ 291"/>
        <xdr:cNvCxnSpPr/>
      </xdr:nvCxnSpPr>
      <xdr:spPr>
        <a:xfrm flipV="1">
          <a:off x="9639300" y="655970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xdr:rowOff>
    </xdr:from>
    <xdr:to>
      <xdr:col>50</xdr:col>
      <xdr:colOff>114300</xdr:colOff>
      <xdr:row>38</xdr:row>
      <xdr:rowOff>45745</xdr:rowOff>
    </xdr:to>
    <xdr:cxnSp macro="">
      <xdr:nvCxnSpPr>
        <xdr:cNvPr id="295" name="直線コネクタ 294"/>
        <xdr:cNvCxnSpPr/>
      </xdr:nvCxnSpPr>
      <xdr:spPr>
        <a:xfrm>
          <a:off x="8750300" y="652495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9855</xdr:rowOff>
    </xdr:from>
    <xdr:to>
      <xdr:col>45</xdr:col>
      <xdr:colOff>177800</xdr:colOff>
      <xdr:row>38</xdr:row>
      <xdr:rowOff>19914</xdr:rowOff>
    </xdr:to>
    <xdr:cxnSp macro="">
      <xdr:nvCxnSpPr>
        <xdr:cNvPr id="298" name="直線コネクタ 297"/>
        <xdr:cNvCxnSpPr/>
      </xdr:nvCxnSpPr>
      <xdr:spPr>
        <a:xfrm flipV="1">
          <a:off x="7861300" y="652495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5969</xdr:rowOff>
    </xdr:from>
    <xdr:to>
      <xdr:col>41</xdr:col>
      <xdr:colOff>50800</xdr:colOff>
      <xdr:row>38</xdr:row>
      <xdr:rowOff>19914</xdr:rowOff>
    </xdr:to>
    <xdr:cxnSp macro="">
      <xdr:nvCxnSpPr>
        <xdr:cNvPr id="301" name="直線コネクタ 300"/>
        <xdr:cNvCxnSpPr/>
      </xdr:nvCxnSpPr>
      <xdr:spPr>
        <a:xfrm>
          <a:off x="6972300" y="652106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165253</xdr:rowOff>
    </xdr:from>
    <xdr:to>
      <xdr:col>55</xdr:col>
      <xdr:colOff>50800</xdr:colOff>
      <xdr:row>38</xdr:row>
      <xdr:rowOff>95403</xdr:rowOff>
    </xdr:to>
    <xdr:sp macro="" textlink="">
      <xdr:nvSpPr>
        <xdr:cNvPr id="311" name="楕円 310"/>
        <xdr:cNvSpPr/>
      </xdr:nvSpPr>
      <xdr:spPr>
        <a:xfrm>
          <a:off x="104267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80179</xdr:rowOff>
    </xdr:from>
    <xdr:ext cx="378565" cy="259045"/>
    <xdr:sp macro="" textlink="">
      <xdr:nvSpPr>
        <xdr:cNvPr id="312" name="労働費該当値テキスト"/>
        <xdr:cNvSpPr txBox="1"/>
      </xdr:nvSpPr>
      <xdr:spPr>
        <a:xfrm>
          <a:off x="10528300" y="64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166395</xdr:rowOff>
    </xdr:from>
    <xdr:to>
      <xdr:col>50</xdr:col>
      <xdr:colOff>165100</xdr:colOff>
      <xdr:row>38</xdr:row>
      <xdr:rowOff>96545</xdr:rowOff>
    </xdr:to>
    <xdr:sp macro="" textlink="">
      <xdr:nvSpPr>
        <xdr:cNvPr id="313" name="楕円 312"/>
        <xdr:cNvSpPr/>
      </xdr:nvSpPr>
      <xdr:spPr>
        <a:xfrm>
          <a:off x="9588500" y="65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87672</xdr:rowOff>
    </xdr:from>
    <xdr:ext cx="378565" cy="259045"/>
    <xdr:sp macro="" textlink="">
      <xdr:nvSpPr>
        <xdr:cNvPr id="314" name="テキスト ボックス 313"/>
        <xdr:cNvSpPr txBox="1"/>
      </xdr:nvSpPr>
      <xdr:spPr>
        <a:xfrm>
          <a:off x="9450017" y="660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130505</xdr:rowOff>
    </xdr:from>
    <xdr:to>
      <xdr:col>46</xdr:col>
      <xdr:colOff>38100</xdr:colOff>
      <xdr:row>38</xdr:row>
      <xdr:rowOff>60655</xdr:rowOff>
    </xdr:to>
    <xdr:sp macro="" textlink="">
      <xdr:nvSpPr>
        <xdr:cNvPr id="315" name="楕円 314"/>
        <xdr:cNvSpPr/>
      </xdr:nvSpPr>
      <xdr:spPr>
        <a:xfrm>
          <a:off x="8699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51782</xdr:rowOff>
    </xdr:from>
    <xdr:ext cx="378565" cy="259045"/>
    <xdr:sp macro="" textlink="">
      <xdr:nvSpPr>
        <xdr:cNvPr id="316" name="テキスト ボックス 315"/>
        <xdr:cNvSpPr txBox="1"/>
      </xdr:nvSpPr>
      <xdr:spPr>
        <a:xfrm>
          <a:off x="8561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140564</xdr:rowOff>
    </xdr:from>
    <xdr:to>
      <xdr:col>41</xdr:col>
      <xdr:colOff>101600</xdr:colOff>
      <xdr:row>38</xdr:row>
      <xdr:rowOff>70714</xdr:rowOff>
    </xdr:to>
    <xdr:sp macro="" textlink="">
      <xdr:nvSpPr>
        <xdr:cNvPr id="317" name="楕円 316"/>
        <xdr:cNvSpPr/>
      </xdr:nvSpPr>
      <xdr:spPr>
        <a:xfrm>
          <a:off x="7810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61841</xdr:rowOff>
    </xdr:from>
    <xdr:ext cx="378565" cy="259045"/>
    <xdr:sp macro="" textlink="">
      <xdr:nvSpPr>
        <xdr:cNvPr id="318" name="テキスト ボックス 317"/>
        <xdr:cNvSpPr txBox="1"/>
      </xdr:nvSpPr>
      <xdr:spPr>
        <a:xfrm>
          <a:off x="76720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19" name="楕円 318"/>
        <xdr:cNvSpPr/>
      </xdr:nvSpPr>
      <xdr:spPr>
        <a:xfrm>
          <a:off x="6921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47896</xdr:rowOff>
    </xdr:from>
    <xdr:ext cx="378565" cy="259045"/>
    <xdr:sp macro="" textlink="">
      <xdr:nvSpPr>
        <xdr:cNvPr id="320" name="テキスト ボックス 319"/>
        <xdr:cNvSpPr txBox="1"/>
      </xdr:nvSpPr>
      <xdr:spPr>
        <a:xfrm>
          <a:off x="6783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85430</xdr:rowOff>
    </xdr:from>
    <xdr:to>
      <xdr:col>55</xdr:col>
      <xdr:colOff>0</xdr:colOff>
      <xdr:row>58</xdr:row>
      <xdr:rowOff>90368</xdr:rowOff>
    </xdr:to>
    <xdr:cxnSp macro="">
      <xdr:nvCxnSpPr>
        <xdr:cNvPr id="347" name="直線コネクタ 346"/>
        <xdr:cNvCxnSpPr/>
      </xdr:nvCxnSpPr>
      <xdr:spPr>
        <a:xfrm flipV="1">
          <a:off x="9639300" y="1002953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8"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88036</xdr:rowOff>
    </xdr:from>
    <xdr:to>
      <xdr:col>50</xdr:col>
      <xdr:colOff>114300</xdr:colOff>
      <xdr:row>58</xdr:row>
      <xdr:rowOff>90368</xdr:rowOff>
    </xdr:to>
    <xdr:cxnSp macro="">
      <xdr:nvCxnSpPr>
        <xdr:cNvPr id="350" name="直線コネクタ 349"/>
        <xdr:cNvCxnSpPr/>
      </xdr:nvCxnSpPr>
      <xdr:spPr>
        <a:xfrm>
          <a:off x="8750300" y="1003213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2" name="テキスト ボックス 351"/>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88036</xdr:rowOff>
    </xdr:from>
    <xdr:to>
      <xdr:col>45</xdr:col>
      <xdr:colOff>177800</xdr:colOff>
      <xdr:row>58</xdr:row>
      <xdr:rowOff>91968</xdr:rowOff>
    </xdr:to>
    <xdr:cxnSp macro="">
      <xdr:nvCxnSpPr>
        <xdr:cNvPr id="353" name="直線コネクタ 352"/>
        <xdr:cNvCxnSpPr/>
      </xdr:nvCxnSpPr>
      <xdr:spPr>
        <a:xfrm flipV="1">
          <a:off x="7861300" y="100321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5" name="テキスト ボックス 354"/>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78618</xdr:rowOff>
    </xdr:from>
    <xdr:to>
      <xdr:col>41</xdr:col>
      <xdr:colOff>50800</xdr:colOff>
      <xdr:row>58</xdr:row>
      <xdr:rowOff>91968</xdr:rowOff>
    </xdr:to>
    <xdr:cxnSp macro="">
      <xdr:nvCxnSpPr>
        <xdr:cNvPr id="356" name="直線コネクタ 355"/>
        <xdr:cNvCxnSpPr/>
      </xdr:nvCxnSpPr>
      <xdr:spPr>
        <a:xfrm>
          <a:off x="6972300" y="10022718"/>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8" name="テキスト ボックス 357"/>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0" name="テキスト ボックス 359"/>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34630</xdr:rowOff>
    </xdr:from>
    <xdr:to>
      <xdr:col>55</xdr:col>
      <xdr:colOff>50800</xdr:colOff>
      <xdr:row>58</xdr:row>
      <xdr:rowOff>136230</xdr:rowOff>
    </xdr:to>
    <xdr:sp macro="" textlink="">
      <xdr:nvSpPr>
        <xdr:cNvPr id="366" name="楕円 365"/>
        <xdr:cNvSpPr/>
      </xdr:nvSpPr>
      <xdr:spPr>
        <a:xfrm>
          <a:off x="10426700" y="99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121007</xdr:rowOff>
    </xdr:from>
    <xdr:ext cx="469744" cy="259045"/>
    <xdr:sp macro="" textlink="">
      <xdr:nvSpPr>
        <xdr:cNvPr id="367" name="農林水産業費該当値テキスト"/>
        <xdr:cNvSpPr txBox="1"/>
      </xdr:nvSpPr>
      <xdr:spPr>
        <a:xfrm>
          <a:off x="10528300" y="98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39568</xdr:rowOff>
    </xdr:from>
    <xdr:to>
      <xdr:col>50</xdr:col>
      <xdr:colOff>165100</xdr:colOff>
      <xdr:row>58</xdr:row>
      <xdr:rowOff>141168</xdr:rowOff>
    </xdr:to>
    <xdr:sp macro="" textlink="">
      <xdr:nvSpPr>
        <xdr:cNvPr id="368" name="楕円 367"/>
        <xdr:cNvSpPr/>
      </xdr:nvSpPr>
      <xdr:spPr>
        <a:xfrm>
          <a:off x="9588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132295</xdr:rowOff>
    </xdr:from>
    <xdr:ext cx="469744" cy="259045"/>
    <xdr:sp macro="" textlink="">
      <xdr:nvSpPr>
        <xdr:cNvPr id="369" name="テキスト ボックス 368"/>
        <xdr:cNvSpPr txBox="1"/>
      </xdr:nvSpPr>
      <xdr:spPr>
        <a:xfrm>
          <a:off x="9404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37236</xdr:rowOff>
    </xdr:from>
    <xdr:to>
      <xdr:col>46</xdr:col>
      <xdr:colOff>38100</xdr:colOff>
      <xdr:row>58</xdr:row>
      <xdr:rowOff>138836</xdr:rowOff>
    </xdr:to>
    <xdr:sp macro="" textlink="">
      <xdr:nvSpPr>
        <xdr:cNvPr id="370" name="楕円 369"/>
        <xdr:cNvSpPr/>
      </xdr:nvSpPr>
      <xdr:spPr>
        <a:xfrm>
          <a:off x="8699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129963</xdr:rowOff>
    </xdr:from>
    <xdr:ext cx="469744" cy="259045"/>
    <xdr:sp macro="" textlink="">
      <xdr:nvSpPr>
        <xdr:cNvPr id="371" name="テキスト ボックス 370"/>
        <xdr:cNvSpPr txBox="1"/>
      </xdr:nvSpPr>
      <xdr:spPr>
        <a:xfrm>
          <a:off x="8515428" y="1007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41168</xdr:rowOff>
    </xdr:from>
    <xdr:to>
      <xdr:col>41</xdr:col>
      <xdr:colOff>101600</xdr:colOff>
      <xdr:row>58</xdr:row>
      <xdr:rowOff>142768</xdr:rowOff>
    </xdr:to>
    <xdr:sp macro="" textlink="">
      <xdr:nvSpPr>
        <xdr:cNvPr id="372" name="楕円 371"/>
        <xdr:cNvSpPr/>
      </xdr:nvSpPr>
      <xdr:spPr>
        <a:xfrm>
          <a:off x="7810500" y="99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133895</xdr:rowOff>
    </xdr:from>
    <xdr:ext cx="469744" cy="259045"/>
    <xdr:sp macro="" textlink="">
      <xdr:nvSpPr>
        <xdr:cNvPr id="373" name="テキスト ボックス 372"/>
        <xdr:cNvSpPr txBox="1"/>
      </xdr:nvSpPr>
      <xdr:spPr>
        <a:xfrm>
          <a:off x="7626428" y="100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27818</xdr:rowOff>
    </xdr:from>
    <xdr:to>
      <xdr:col>36</xdr:col>
      <xdr:colOff>165100</xdr:colOff>
      <xdr:row>58</xdr:row>
      <xdr:rowOff>129418</xdr:rowOff>
    </xdr:to>
    <xdr:sp macro="" textlink="">
      <xdr:nvSpPr>
        <xdr:cNvPr id="374" name="楕円 373"/>
        <xdr:cNvSpPr/>
      </xdr:nvSpPr>
      <xdr:spPr>
        <a:xfrm>
          <a:off x="6921500" y="9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120545</xdr:rowOff>
    </xdr:from>
    <xdr:ext cx="469744" cy="259045"/>
    <xdr:sp macro="" textlink="">
      <xdr:nvSpPr>
        <xdr:cNvPr id="375" name="テキスト ボックス 374"/>
        <xdr:cNvSpPr txBox="1"/>
      </xdr:nvSpPr>
      <xdr:spPr>
        <a:xfrm>
          <a:off x="6737428" y="1006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165188</xdr:rowOff>
    </xdr:from>
    <xdr:to>
      <xdr:col>55</xdr:col>
      <xdr:colOff>0</xdr:colOff>
      <xdr:row>78</xdr:row>
      <xdr:rowOff>165342</xdr:rowOff>
    </xdr:to>
    <xdr:cxnSp macro="">
      <xdr:nvCxnSpPr>
        <xdr:cNvPr id="404" name="直線コネクタ 403"/>
        <xdr:cNvCxnSpPr/>
      </xdr:nvCxnSpPr>
      <xdr:spPr>
        <a:xfrm flipV="1">
          <a:off x="9639300" y="13538288"/>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132614</xdr:rowOff>
    </xdr:from>
    <xdr:to>
      <xdr:col>50</xdr:col>
      <xdr:colOff>114300</xdr:colOff>
      <xdr:row>78</xdr:row>
      <xdr:rowOff>165342</xdr:rowOff>
    </xdr:to>
    <xdr:cxnSp macro="">
      <xdr:nvCxnSpPr>
        <xdr:cNvPr id="407" name="直線コネクタ 406"/>
        <xdr:cNvCxnSpPr/>
      </xdr:nvCxnSpPr>
      <xdr:spPr>
        <a:xfrm>
          <a:off x="8750300" y="13505714"/>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132614</xdr:rowOff>
    </xdr:from>
    <xdr:to>
      <xdr:col>45</xdr:col>
      <xdr:colOff>177800</xdr:colOff>
      <xdr:row>78</xdr:row>
      <xdr:rowOff>151816</xdr:rowOff>
    </xdr:to>
    <xdr:cxnSp macro="">
      <xdr:nvCxnSpPr>
        <xdr:cNvPr id="410" name="直線コネクタ 409"/>
        <xdr:cNvCxnSpPr/>
      </xdr:nvCxnSpPr>
      <xdr:spPr>
        <a:xfrm flipV="1">
          <a:off x="7861300" y="1350571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151816</xdr:rowOff>
    </xdr:from>
    <xdr:to>
      <xdr:col>41</xdr:col>
      <xdr:colOff>50800</xdr:colOff>
      <xdr:row>79</xdr:row>
      <xdr:rowOff>5893</xdr:rowOff>
    </xdr:to>
    <xdr:cxnSp macro="">
      <xdr:nvCxnSpPr>
        <xdr:cNvPr id="413" name="直線コネクタ 412"/>
        <xdr:cNvCxnSpPr/>
      </xdr:nvCxnSpPr>
      <xdr:spPr>
        <a:xfrm flipV="1">
          <a:off x="6972300" y="1352491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114388</xdr:rowOff>
    </xdr:from>
    <xdr:to>
      <xdr:col>55</xdr:col>
      <xdr:colOff>50800</xdr:colOff>
      <xdr:row>79</xdr:row>
      <xdr:rowOff>44538</xdr:rowOff>
    </xdr:to>
    <xdr:sp macro="" textlink="">
      <xdr:nvSpPr>
        <xdr:cNvPr id="423" name="楕円 422"/>
        <xdr:cNvSpPr/>
      </xdr:nvSpPr>
      <xdr:spPr>
        <a:xfrm>
          <a:off x="104267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29315</xdr:rowOff>
    </xdr:from>
    <xdr:ext cx="469744" cy="259045"/>
    <xdr:sp macro="" textlink="">
      <xdr:nvSpPr>
        <xdr:cNvPr id="424" name="商工費該当値テキスト"/>
        <xdr:cNvSpPr txBox="1"/>
      </xdr:nvSpPr>
      <xdr:spPr>
        <a:xfrm>
          <a:off x="10528300" y="134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114542</xdr:rowOff>
    </xdr:from>
    <xdr:to>
      <xdr:col>50</xdr:col>
      <xdr:colOff>165100</xdr:colOff>
      <xdr:row>79</xdr:row>
      <xdr:rowOff>44692</xdr:rowOff>
    </xdr:to>
    <xdr:sp macro="" textlink="">
      <xdr:nvSpPr>
        <xdr:cNvPr id="425" name="楕円 424"/>
        <xdr:cNvSpPr/>
      </xdr:nvSpPr>
      <xdr:spPr>
        <a:xfrm>
          <a:off x="95885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35819</xdr:rowOff>
    </xdr:from>
    <xdr:ext cx="469744" cy="259045"/>
    <xdr:sp macro="" textlink="">
      <xdr:nvSpPr>
        <xdr:cNvPr id="426" name="テキスト ボックス 425"/>
        <xdr:cNvSpPr txBox="1"/>
      </xdr:nvSpPr>
      <xdr:spPr>
        <a:xfrm>
          <a:off x="9404428" y="1358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81814</xdr:rowOff>
    </xdr:from>
    <xdr:to>
      <xdr:col>46</xdr:col>
      <xdr:colOff>38100</xdr:colOff>
      <xdr:row>79</xdr:row>
      <xdr:rowOff>11964</xdr:rowOff>
    </xdr:to>
    <xdr:sp macro="" textlink="">
      <xdr:nvSpPr>
        <xdr:cNvPr id="427" name="楕円 426"/>
        <xdr:cNvSpPr/>
      </xdr:nvSpPr>
      <xdr:spPr>
        <a:xfrm>
          <a:off x="8699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3091</xdr:rowOff>
    </xdr:from>
    <xdr:ext cx="469744" cy="259045"/>
    <xdr:sp macro="" textlink="">
      <xdr:nvSpPr>
        <xdr:cNvPr id="428" name="テキスト ボックス 427"/>
        <xdr:cNvSpPr txBox="1"/>
      </xdr:nvSpPr>
      <xdr:spPr>
        <a:xfrm>
          <a:off x="8515428"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101016</xdr:rowOff>
    </xdr:from>
    <xdr:to>
      <xdr:col>41</xdr:col>
      <xdr:colOff>101600</xdr:colOff>
      <xdr:row>79</xdr:row>
      <xdr:rowOff>31166</xdr:rowOff>
    </xdr:to>
    <xdr:sp macro="" textlink="">
      <xdr:nvSpPr>
        <xdr:cNvPr id="429" name="楕円 428"/>
        <xdr:cNvSpPr/>
      </xdr:nvSpPr>
      <xdr:spPr>
        <a:xfrm>
          <a:off x="7810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22293</xdr:rowOff>
    </xdr:from>
    <xdr:ext cx="469744" cy="259045"/>
    <xdr:sp macro="" textlink="">
      <xdr:nvSpPr>
        <xdr:cNvPr id="430" name="テキスト ボックス 429"/>
        <xdr:cNvSpPr txBox="1"/>
      </xdr:nvSpPr>
      <xdr:spPr>
        <a:xfrm>
          <a:off x="7626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126543</xdr:rowOff>
    </xdr:from>
    <xdr:to>
      <xdr:col>36</xdr:col>
      <xdr:colOff>165100</xdr:colOff>
      <xdr:row>79</xdr:row>
      <xdr:rowOff>56693</xdr:rowOff>
    </xdr:to>
    <xdr:sp macro="" textlink="">
      <xdr:nvSpPr>
        <xdr:cNvPr id="431" name="楕円 430"/>
        <xdr:cNvSpPr/>
      </xdr:nvSpPr>
      <xdr:spPr>
        <a:xfrm>
          <a:off x="6921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47820</xdr:rowOff>
    </xdr:from>
    <xdr:ext cx="469744" cy="259045"/>
    <xdr:sp macro="" textlink="">
      <xdr:nvSpPr>
        <xdr:cNvPr id="432" name="テキスト ボックス 431"/>
        <xdr:cNvSpPr txBox="1"/>
      </xdr:nvSpPr>
      <xdr:spPr>
        <a:xfrm>
          <a:off x="6737428" y="135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67844</xdr:rowOff>
    </xdr:from>
    <xdr:to>
      <xdr:col>55</xdr:col>
      <xdr:colOff>0</xdr:colOff>
      <xdr:row>98</xdr:row>
      <xdr:rowOff>90912</xdr:rowOff>
    </xdr:to>
    <xdr:cxnSp macro="">
      <xdr:nvCxnSpPr>
        <xdr:cNvPr id="462" name="直線コネクタ 461"/>
        <xdr:cNvCxnSpPr/>
      </xdr:nvCxnSpPr>
      <xdr:spPr>
        <a:xfrm>
          <a:off x="9639300" y="16869944"/>
          <a:ext cx="8382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3"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170142</xdr:rowOff>
    </xdr:from>
    <xdr:to>
      <xdr:col>50</xdr:col>
      <xdr:colOff>114300</xdr:colOff>
      <xdr:row>98</xdr:row>
      <xdr:rowOff>67844</xdr:rowOff>
    </xdr:to>
    <xdr:cxnSp macro="">
      <xdr:nvCxnSpPr>
        <xdr:cNvPr id="465" name="直線コネクタ 464"/>
        <xdr:cNvCxnSpPr/>
      </xdr:nvCxnSpPr>
      <xdr:spPr>
        <a:xfrm>
          <a:off x="8750300" y="16800792"/>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7" name="テキスト ボックス 466"/>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170142</xdr:rowOff>
    </xdr:from>
    <xdr:to>
      <xdr:col>45</xdr:col>
      <xdr:colOff>177800</xdr:colOff>
      <xdr:row>98</xdr:row>
      <xdr:rowOff>54890</xdr:rowOff>
    </xdr:to>
    <xdr:cxnSp macro="">
      <xdr:nvCxnSpPr>
        <xdr:cNvPr id="468" name="直線コネクタ 467"/>
        <xdr:cNvCxnSpPr/>
      </xdr:nvCxnSpPr>
      <xdr:spPr>
        <a:xfrm flipV="1">
          <a:off x="7861300" y="16800792"/>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0" name="テキスト ボックス 469"/>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11094</xdr:rowOff>
    </xdr:from>
    <xdr:to>
      <xdr:col>41</xdr:col>
      <xdr:colOff>50800</xdr:colOff>
      <xdr:row>98</xdr:row>
      <xdr:rowOff>54890</xdr:rowOff>
    </xdr:to>
    <xdr:cxnSp macro="">
      <xdr:nvCxnSpPr>
        <xdr:cNvPr id="471" name="直線コネクタ 470"/>
        <xdr:cNvCxnSpPr/>
      </xdr:nvCxnSpPr>
      <xdr:spPr>
        <a:xfrm>
          <a:off x="6972300" y="16813194"/>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5" name="テキスト ボックス 474"/>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40112</xdr:rowOff>
    </xdr:from>
    <xdr:to>
      <xdr:col>55</xdr:col>
      <xdr:colOff>50800</xdr:colOff>
      <xdr:row>98</xdr:row>
      <xdr:rowOff>141712</xdr:rowOff>
    </xdr:to>
    <xdr:sp macro="" textlink="">
      <xdr:nvSpPr>
        <xdr:cNvPr id="481" name="楕円 480"/>
        <xdr:cNvSpPr/>
      </xdr:nvSpPr>
      <xdr:spPr>
        <a:xfrm>
          <a:off x="10426700" y="168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126489</xdr:rowOff>
    </xdr:from>
    <xdr:ext cx="534377" cy="259045"/>
    <xdr:sp macro="" textlink="">
      <xdr:nvSpPr>
        <xdr:cNvPr id="482" name="土木費該当値テキスト"/>
        <xdr:cNvSpPr txBox="1"/>
      </xdr:nvSpPr>
      <xdr:spPr>
        <a:xfrm>
          <a:off x="10528300" y="167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17044</xdr:rowOff>
    </xdr:from>
    <xdr:to>
      <xdr:col>50</xdr:col>
      <xdr:colOff>165100</xdr:colOff>
      <xdr:row>98</xdr:row>
      <xdr:rowOff>118644</xdr:rowOff>
    </xdr:to>
    <xdr:sp macro="" textlink="">
      <xdr:nvSpPr>
        <xdr:cNvPr id="483" name="楕円 482"/>
        <xdr:cNvSpPr/>
      </xdr:nvSpPr>
      <xdr:spPr>
        <a:xfrm>
          <a:off x="9588500" y="16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109771</xdr:rowOff>
    </xdr:from>
    <xdr:ext cx="534377" cy="259045"/>
    <xdr:sp macro="" textlink="">
      <xdr:nvSpPr>
        <xdr:cNvPr id="484" name="テキスト ボックス 483"/>
        <xdr:cNvSpPr txBox="1"/>
      </xdr:nvSpPr>
      <xdr:spPr>
        <a:xfrm>
          <a:off x="9372111" y="169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119342</xdr:rowOff>
    </xdr:from>
    <xdr:to>
      <xdr:col>46</xdr:col>
      <xdr:colOff>38100</xdr:colOff>
      <xdr:row>98</xdr:row>
      <xdr:rowOff>49492</xdr:rowOff>
    </xdr:to>
    <xdr:sp macro="" textlink="">
      <xdr:nvSpPr>
        <xdr:cNvPr id="485" name="楕円 484"/>
        <xdr:cNvSpPr/>
      </xdr:nvSpPr>
      <xdr:spPr>
        <a:xfrm>
          <a:off x="8699500" y="16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40619</xdr:rowOff>
    </xdr:from>
    <xdr:ext cx="534377" cy="259045"/>
    <xdr:sp macro="" textlink="">
      <xdr:nvSpPr>
        <xdr:cNvPr id="486" name="テキスト ボックス 485"/>
        <xdr:cNvSpPr txBox="1"/>
      </xdr:nvSpPr>
      <xdr:spPr>
        <a:xfrm>
          <a:off x="8483111" y="168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4090</xdr:rowOff>
    </xdr:from>
    <xdr:to>
      <xdr:col>41</xdr:col>
      <xdr:colOff>101600</xdr:colOff>
      <xdr:row>98</xdr:row>
      <xdr:rowOff>105690</xdr:rowOff>
    </xdr:to>
    <xdr:sp macro="" textlink="">
      <xdr:nvSpPr>
        <xdr:cNvPr id="487" name="楕円 486"/>
        <xdr:cNvSpPr/>
      </xdr:nvSpPr>
      <xdr:spPr>
        <a:xfrm>
          <a:off x="7810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96817</xdr:rowOff>
    </xdr:from>
    <xdr:ext cx="534377" cy="259045"/>
    <xdr:sp macro="" textlink="">
      <xdr:nvSpPr>
        <xdr:cNvPr id="488" name="テキスト ボックス 487"/>
        <xdr:cNvSpPr txBox="1"/>
      </xdr:nvSpPr>
      <xdr:spPr>
        <a:xfrm>
          <a:off x="7594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131744</xdr:rowOff>
    </xdr:from>
    <xdr:to>
      <xdr:col>36</xdr:col>
      <xdr:colOff>165100</xdr:colOff>
      <xdr:row>98</xdr:row>
      <xdr:rowOff>61894</xdr:rowOff>
    </xdr:to>
    <xdr:sp macro="" textlink="">
      <xdr:nvSpPr>
        <xdr:cNvPr id="489" name="楕円 488"/>
        <xdr:cNvSpPr/>
      </xdr:nvSpPr>
      <xdr:spPr>
        <a:xfrm>
          <a:off x="6921500" y="167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53021</xdr:rowOff>
    </xdr:from>
    <xdr:ext cx="534377" cy="259045"/>
    <xdr:sp macro="" textlink="">
      <xdr:nvSpPr>
        <xdr:cNvPr id="490" name="テキスト ボックス 489"/>
        <xdr:cNvSpPr txBox="1"/>
      </xdr:nvSpPr>
      <xdr:spPr>
        <a:xfrm>
          <a:off x="6705111" y="168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5" name="直線コネクタ 514"/>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6"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7" name="直線コネクタ 516"/>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8"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9" name="直線コネクタ 518"/>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116840</xdr:rowOff>
    </xdr:from>
    <xdr:to>
      <xdr:col>85</xdr:col>
      <xdr:colOff>127000</xdr:colOff>
      <xdr:row>37</xdr:row>
      <xdr:rowOff>166878</xdr:rowOff>
    </xdr:to>
    <xdr:cxnSp macro="">
      <xdr:nvCxnSpPr>
        <xdr:cNvPr id="520" name="直線コネクタ 519"/>
        <xdr:cNvCxnSpPr/>
      </xdr:nvCxnSpPr>
      <xdr:spPr>
        <a:xfrm>
          <a:off x="15481300" y="6460490"/>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21"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2" name="フローチャート: 判断 521"/>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116840</xdr:rowOff>
    </xdr:from>
    <xdr:to>
      <xdr:col>81</xdr:col>
      <xdr:colOff>50800</xdr:colOff>
      <xdr:row>38</xdr:row>
      <xdr:rowOff>89535</xdr:rowOff>
    </xdr:to>
    <xdr:cxnSp macro="">
      <xdr:nvCxnSpPr>
        <xdr:cNvPr id="523" name="直線コネクタ 522"/>
        <xdr:cNvCxnSpPr/>
      </xdr:nvCxnSpPr>
      <xdr:spPr>
        <a:xfrm flipV="1">
          <a:off x="14592300" y="6460490"/>
          <a:ext cx="8890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4" name="フローチャート: 判断 5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5" name="テキスト ボックス 524"/>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103378</xdr:rowOff>
    </xdr:from>
    <xdr:to>
      <xdr:col>76</xdr:col>
      <xdr:colOff>114300</xdr:colOff>
      <xdr:row>38</xdr:row>
      <xdr:rowOff>89535</xdr:rowOff>
    </xdr:to>
    <xdr:cxnSp macro="">
      <xdr:nvCxnSpPr>
        <xdr:cNvPr id="526" name="直線コネクタ 525"/>
        <xdr:cNvCxnSpPr/>
      </xdr:nvCxnSpPr>
      <xdr:spPr>
        <a:xfrm>
          <a:off x="13703300" y="6104128"/>
          <a:ext cx="889000" cy="5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7" name="フローチャート: 判断 526"/>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8" name="テキスト ボックス 527"/>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103378</xdr:rowOff>
    </xdr:from>
    <xdr:to>
      <xdr:col>71</xdr:col>
      <xdr:colOff>177800</xdr:colOff>
      <xdr:row>38</xdr:row>
      <xdr:rowOff>95250</xdr:rowOff>
    </xdr:to>
    <xdr:cxnSp macro="">
      <xdr:nvCxnSpPr>
        <xdr:cNvPr id="529" name="直線コネクタ 528"/>
        <xdr:cNvCxnSpPr/>
      </xdr:nvCxnSpPr>
      <xdr:spPr>
        <a:xfrm flipV="1">
          <a:off x="12814300" y="6104128"/>
          <a:ext cx="889000" cy="5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0" name="フローチャート: 判断 529"/>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31" name="テキスト ボックス 530"/>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2" name="フローチャート: 判断 531"/>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3" name="テキスト ボックス 532"/>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116078</xdr:rowOff>
    </xdr:from>
    <xdr:to>
      <xdr:col>85</xdr:col>
      <xdr:colOff>177800</xdr:colOff>
      <xdr:row>38</xdr:row>
      <xdr:rowOff>46228</xdr:rowOff>
    </xdr:to>
    <xdr:sp macro="" textlink="">
      <xdr:nvSpPr>
        <xdr:cNvPr id="539" name="楕円 538"/>
        <xdr:cNvSpPr/>
      </xdr:nvSpPr>
      <xdr:spPr>
        <a:xfrm>
          <a:off x="16268700" y="64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94505</xdr:rowOff>
    </xdr:from>
    <xdr:ext cx="534377" cy="259045"/>
    <xdr:sp macro="" textlink="">
      <xdr:nvSpPr>
        <xdr:cNvPr id="540" name="消防費該当値テキスト"/>
        <xdr:cNvSpPr txBox="1"/>
      </xdr:nvSpPr>
      <xdr:spPr>
        <a:xfrm>
          <a:off x="16370300" y="64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66040</xdr:rowOff>
    </xdr:from>
    <xdr:to>
      <xdr:col>81</xdr:col>
      <xdr:colOff>101600</xdr:colOff>
      <xdr:row>37</xdr:row>
      <xdr:rowOff>167640</xdr:rowOff>
    </xdr:to>
    <xdr:sp macro="" textlink="">
      <xdr:nvSpPr>
        <xdr:cNvPr id="541" name="楕円 540"/>
        <xdr:cNvSpPr/>
      </xdr:nvSpPr>
      <xdr:spPr>
        <a:xfrm>
          <a:off x="1543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158767</xdr:rowOff>
    </xdr:from>
    <xdr:ext cx="534377" cy="259045"/>
    <xdr:sp macro="" textlink="">
      <xdr:nvSpPr>
        <xdr:cNvPr id="542" name="テキスト ボックス 541"/>
        <xdr:cNvSpPr txBox="1"/>
      </xdr:nvSpPr>
      <xdr:spPr>
        <a:xfrm>
          <a:off x="15214111" y="6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38735</xdr:rowOff>
    </xdr:from>
    <xdr:to>
      <xdr:col>76</xdr:col>
      <xdr:colOff>165100</xdr:colOff>
      <xdr:row>38</xdr:row>
      <xdr:rowOff>140335</xdr:rowOff>
    </xdr:to>
    <xdr:sp macro="" textlink="">
      <xdr:nvSpPr>
        <xdr:cNvPr id="543" name="楕円 542"/>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131462</xdr:rowOff>
    </xdr:from>
    <xdr:ext cx="469744" cy="259045"/>
    <xdr:sp macro="" textlink="">
      <xdr:nvSpPr>
        <xdr:cNvPr id="544" name="テキスト ボックス 543"/>
        <xdr:cNvSpPr txBox="1"/>
      </xdr:nvSpPr>
      <xdr:spPr>
        <a:xfrm>
          <a:off x="14357428"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52578</xdr:rowOff>
    </xdr:from>
    <xdr:to>
      <xdr:col>72</xdr:col>
      <xdr:colOff>38100</xdr:colOff>
      <xdr:row>35</xdr:row>
      <xdr:rowOff>154178</xdr:rowOff>
    </xdr:to>
    <xdr:sp macro="" textlink="">
      <xdr:nvSpPr>
        <xdr:cNvPr id="545" name="楕円 544"/>
        <xdr:cNvSpPr/>
      </xdr:nvSpPr>
      <xdr:spPr>
        <a:xfrm>
          <a:off x="13652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170705</xdr:rowOff>
    </xdr:from>
    <xdr:ext cx="534377" cy="259045"/>
    <xdr:sp macro="" textlink="">
      <xdr:nvSpPr>
        <xdr:cNvPr id="546" name="テキスト ボックス 545"/>
        <xdr:cNvSpPr txBox="1"/>
      </xdr:nvSpPr>
      <xdr:spPr>
        <a:xfrm>
          <a:off x="13436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44450</xdr:rowOff>
    </xdr:from>
    <xdr:to>
      <xdr:col>67</xdr:col>
      <xdr:colOff>101600</xdr:colOff>
      <xdr:row>38</xdr:row>
      <xdr:rowOff>146050</xdr:rowOff>
    </xdr:to>
    <xdr:sp macro="" textlink="">
      <xdr:nvSpPr>
        <xdr:cNvPr id="547" name="楕円 546"/>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137177</xdr:rowOff>
    </xdr:from>
    <xdr:ext cx="469744" cy="259045"/>
    <xdr:sp macro="" textlink="">
      <xdr:nvSpPr>
        <xdr:cNvPr id="548" name="テキスト ボックス 547"/>
        <xdr:cNvSpPr txBox="1"/>
      </xdr:nvSpPr>
      <xdr:spPr>
        <a:xfrm>
          <a:off x="12579428"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68651</xdr:rowOff>
    </xdr:from>
    <xdr:to>
      <xdr:col>85</xdr:col>
      <xdr:colOff>127000</xdr:colOff>
      <xdr:row>58</xdr:row>
      <xdr:rowOff>8415</xdr:rowOff>
    </xdr:to>
    <xdr:cxnSp macro="">
      <xdr:nvCxnSpPr>
        <xdr:cNvPr id="576" name="直線コネクタ 575"/>
        <xdr:cNvCxnSpPr/>
      </xdr:nvCxnSpPr>
      <xdr:spPr>
        <a:xfrm>
          <a:off x="15481300" y="9841301"/>
          <a:ext cx="8382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7"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68651</xdr:rowOff>
    </xdr:from>
    <xdr:to>
      <xdr:col>81</xdr:col>
      <xdr:colOff>50800</xdr:colOff>
      <xdr:row>57</xdr:row>
      <xdr:rowOff>78984</xdr:rowOff>
    </xdr:to>
    <xdr:cxnSp macro="">
      <xdr:nvCxnSpPr>
        <xdr:cNvPr id="579" name="直線コネクタ 578"/>
        <xdr:cNvCxnSpPr/>
      </xdr:nvCxnSpPr>
      <xdr:spPr>
        <a:xfrm flipV="1">
          <a:off x="14592300" y="9841301"/>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1" name="テキスト ボックス 580"/>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155222</xdr:rowOff>
    </xdr:from>
    <xdr:to>
      <xdr:col>76</xdr:col>
      <xdr:colOff>114300</xdr:colOff>
      <xdr:row>57</xdr:row>
      <xdr:rowOff>78984</xdr:rowOff>
    </xdr:to>
    <xdr:cxnSp macro="">
      <xdr:nvCxnSpPr>
        <xdr:cNvPr id="582" name="直線コネクタ 581"/>
        <xdr:cNvCxnSpPr/>
      </xdr:nvCxnSpPr>
      <xdr:spPr>
        <a:xfrm>
          <a:off x="13703300" y="9756422"/>
          <a:ext cx="8890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4" name="テキスト ボックス 583"/>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107307</xdr:rowOff>
    </xdr:from>
    <xdr:to>
      <xdr:col>71</xdr:col>
      <xdr:colOff>177800</xdr:colOff>
      <xdr:row>56</xdr:row>
      <xdr:rowOff>155222</xdr:rowOff>
    </xdr:to>
    <xdr:cxnSp macro="">
      <xdr:nvCxnSpPr>
        <xdr:cNvPr id="585" name="直線コネクタ 584"/>
        <xdr:cNvCxnSpPr/>
      </xdr:nvCxnSpPr>
      <xdr:spPr>
        <a:xfrm>
          <a:off x="12814300" y="9708507"/>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7" name="テキスト ボックス 586"/>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9" name="テキスト ボックス 588"/>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129065</xdr:rowOff>
    </xdr:from>
    <xdr:to>
      <xdr:col>85</xdr:col>
      <xdr:colOff>177800</xdr:colOff>
      <xdr:row>58</xdr:row>
      <xdr:rowOff>59215</xdr:rowOff>
    </xdr:to>
    <xdr:sp macro="" textlink="">
      <xdr:nvSpPr>
        <xdr:cNvPr id="595" name="楕円 594"/>
        <xdr:cNvSpPr/>
      </xdr:nvSpPr>
      <xdr:spPr>
        <a:xfrm>
          <a:off x="16268700" y="99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43992</xdr:rowOff>
    </xdr:from>
    <xdr:ext cx="534377" cy="259045"/>
    <xdr:sp macro="" textlink="">
      <xdr:nvSpPr>
        <xdr:cNvPr id="596" name="教育費該当値テキスト"/>
        <xdr:cNvSpPr txBox="1"/>
      </xdr:nvSpPr>
      <xdr:spPr>
        <a:xfrm>
          <a:off x="16370300" y="9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17851</xdr:rowOff>
    </xdr:from>
    <xdr:to>
      <xdr:col>81</xdr:col>
      <xdr:colOff>101600</xdr:colOff>
      <xdr:row>57</xdr:row>
      <xdr:rowOff>119451</xdr:rowOff>
    </xdr:to>
    <xdr:sp macro="" textlink="">
      <xdr:nvSpPr>
        <xdr:cNvPr id="597" name="楕円 596"/>
        <xdr:cNvSpPr/>
      </xdr:nvSpPr>
      <xdr:spPr>
        <a:xfrm>
          <a:off x="15430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110578</xdr:rowOff>
    </xdr:from>
    <xdr:ext cx="534377" cy="259045"/>
    <xdr:sp macro="" textlink="">
      <xdr:nvSpPr>
        <xdr:cNvPr id="598" name="テキスト ボックス 597"/>
        <xdr:cNvSpPr txBox="1"/>
      </xdr:nvSpPr>
      <xdr:spPr>
        <a:xfrm>
          <a:off x="15214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28184</xdr:rowOff>
    </xdr:from>
    <xdr:to>
      <xdr:col>76</xdr:col>
      <xdr:colOff>165100</xdr:colOff>
      <xdr:row>57</xdr:row>
      <xdr:rowOff>129784</xdr:rowOff>
    </xdr:to>
    <xdr:sp macro="" textlink="">
      <xdr:nvSpPr>
        <xdr:cNvPr id="599" name="楕円 598"/>
        <xdr:cNvSpPr/>
      </xdr:nvSpPr>
      <xdr:spPr>
        <a:xfrm>
          <a:off x="14541500" y="98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120911</xdr:rowOff>
    </xdr:from>
    <xdr:ext cx="534377" cy="259045"/>
    <xdr:sp macro="" textlink="">
      <xdr:nvSpPr>
        <xdr:cNvPr id="600" name="テキスト ボックス 599"/>
        <xdr:cNvSpPr txBox="1"/>
      </xdr:nvSpPr>
      <xdr:spPr>
        <a:xfrm>
          <a:off x="14325111" y="98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104422</xdr:rowOff>
    </xdr:from>
    <xdr:to>
      <xdr:col>72</xdr:col>
      <xdr:colOff>38100</xdr:colOff>
      <xdr:row>57</xdr:row>
      <xdr:rowOff>34572</xdr:rowOff>
    </xdr:to>
    <xdr:sp macro="" textlink="">
      <xdr:nvSpPr>
        <xdr:cNvPr id="601" name="楕円 600"/>
        <xdr:cNvSpPr/>
      </xdr:nvSpPr>
      <xdr:spPr>
        <a:xfrm>
          <a:off x="13652500" y="97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25699</xdr:rowOff>
    </xdr:from>
    <xdr:ext cx="534377" cy="259045"/>
    <xdr:sp macro="" textlink="">
      <xdr:nvSpPr>
        <xdr:cNvPr id="602" name="テキスト ボックス 601"/>
        <xdr:cNvSpPr txBox="1"/>
      </xdr:nvSpPr>
      <xdr:spPr>
        <a:xfrm>
          <a:off x="13436111" y="97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56507</xdr:rowOff>
    </xdr:from>
    <xdr:to>
      <xdr:col>67</xdr:col>
      <xdr:colOff>101600</xdr:colOff>
      <xdr:row>56</xdr:row>
      <xdr:rowOff>158107</xdr:rowOff>
    </xdr:to>
    <xdr:sp macro="" textlink="">
      <xdr:nvSpPr>
        <xdr:cNvPr id="603" name="楕円 602"/>
        <xdr:cNvSpPr/>
      </xdr:nvSpPr>
      <xdr:spPr>
        <a:xfrm>
          <a:off x="12763500" y="96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3184</xdr:rowOff>
    </xdr:from>
    <xdr:ext cx="534377" cy="259045"/>
    <xdr:sp macro="" textlink="">
      <xdr:nvSpPr>
        <xdr:cNvPr id="604" name="テキスト ボックス 603"/>
        <xdr:cNvSpPr txBox="1"/>
      </xdr:nvSpPr>
      <xdr:spPr>
        <a:xfrm>
          <a:off x="12547111" y="94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4" name="テキスト ボックス 643"/>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9894</xdr:rowOff>
    </xdr:from>
    <xdr:to>
      <xdr:col>85</xdr:col>
      <xdr:colOff>127000</xdr:colOff>
      <xdr:row>96</xdr:row>
      <xdr:rowOff>29629</xdr:rowOff>
    </xdr:to>
    <xdr:cxnSp macro="">
      <xdr:nvCxnSpPr>
        <xdr:cNvPr id="688" name="直線コネクタ 687"/>
        <xdr:cNvCxnSpPr/>
      </xdr:nvCxnSpPr>
      <xdr:spPr>
        <a:xfrm flipV="1">
          <a:off x="15481300" y="16469094"/>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9"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29629</xdr:rowOff>
    </xdr:from>
    <xdr:to>
      <xdr:col>81</xdr:col>
      <xdr:colOff>50800</xdr:colOff>
      <xdr:row>96</xdr:row>
      <xdr:rowOff>47041</xdr:rowOff>
    </xdr:to>
    <xdr:cxnSp macro="">
      <xdr:nvCxnSpPr>
        <xdr:cNvPr id="691" name="直線コネクタ 690"/>
        <xdr:cNvCxnSpPr/>
      </xdr:nvCxnSpPr>
      <xdr:spPr>
        <a:xfrm flipV="1">
          <a:off x="14592300" y="1648882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3" name="テキスト ボックス 692"/>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36677</xdr:rowOff>
    </xdr:from>
    <xdr:to>
      <xdr:col>76</xdr:col>
      <xdr:colOff>114300</xdr:colOff>
      <xdr:row>96</xdr:row>
      <xdr:rowOff>47041</xdr:rowOff>
    </xdr:to>
    <xdr:cxnSp macro="">
      <xdr:nvCxnSpPr>
        <xdr:cNvPr id="694" name="直線コネクタ 693"/>
        <xdr:cNvCxnSpPr/>
      </xdr:nvCxnSpPr>
      <xdr:spPr>
        <a:xfrm>
          <a:off x="13703300" y="164958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6" name="テキスト ボックス 695"/>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9816</xdr:rowOff>
    </xdr:from>
    <xdr:to>
      <xdr:col>71</xdr:col>
      <xdr:colOff>177800</xdr:colOff>
      <xdr:row>96</xdr:row>
      <xdr:rowOff>36677</xdr:rowOff>
    </xdr:to>
    <xdr:cxnSp macro="">
      <xdr:nvCxnSpPr>
        <xdr:cNvPr id="697" name="直線コネクタ 696"/>
        <xdr:cNvCxnSpPr/>
      </xdr:nvCxnSpPr>
      <xdr:spPr>
        <a:xfrm>
          <a:off x="12814300" y="16469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9" name="テキスト ボックス 698"/>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1" name="テキスト ボックス 700"/>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130544</xdr:rowOff>
    </xdr:from>
    <xdr:to>
      <xdr:col>85</xdr:col>
      <xdr:colOff>177800</xdr:colOff>
      <xdr:row>96</xdr:row>
      <xdr:rowOff>60694</xdr:rowOff>
    </xdr:to>
    <xdr:sp macro="" textlink="">
      <xdr:nvSpPr>
        <xdr:cNvPr id="707" name="楕円 706"/>
        <xdr:cNvSpPr/>
      </xdr:nvSpPr>
      <xdr:spPr>
        <a:xfrm>
          <a:off x="16268700" y="164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108971</xdr:rowOff>
    </xdr:from>
    <xdr:ext cx="534377" cy="259045"/>
    <xdr:sp macro="" textlink="">
      <xdr:nvSpPr>
        <xdr:cNvPr id="708" name="公債費該当値テキスト"/>
        <xdr:cNvSpPr txBox="1"/>
      </xdr:nvSpPr>
      <xdr:spPr>
        <a:xfrm>
          <a:off x="16370300" y="163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150279</xdr:rowOff>
    </xdr:from>
    <xdr:to>
      <xdr:col>81</xdr:col>
      <xdr:colOff>101600</xdr:colOff>
      <xdr:row>96</xdr:row>
      <xdr:rowOff>80429</xdr:rowOff>
    </xdr:to>
    <xdr:sp macro="" textlink="">
      <xdr:nvSpPr>
        <xdr:cNvPr id="709" name="楕円 708"/>
        <xdr:cNvSpPr/>
      </xdr:nvSpPr>
      <xdr:spPr>
        <a:xfrm>
          <a:off x="154305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71556</xdr:rowOff>
    </xdr:from>
    <xdr:ext cx="534377" cy="259045"/>
    <xdr:sp macro="" textlink="">
      <xdr:nvSpPr>
        <xdr:cNvPr id="710" name="テキスト ボックス 709"/>
        <xdr:cNvSpPr txBox="1"/>
      </xdr:nvSpPr>
      <xdr:spPr>
        <a:xfrm>
          <a:off x="15214111" y="165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167691</xdr:rowOff>
    </xdr:from>
    <xdr:to>
      <xdr:col>76</xdr:col>
      <xdr:colOff>165100</xdr:colOff>
      <xdr:row>96</xdr:row>
      <xdr:rowOff>97841</xdr:rowOff>
    </xdr:to>
    <xdr:sp macro="" textlink="">
      <xdr:nvSpPr>
        <xdr:cNvPr id="711" name="楕円 710"/>
        <xdr:cNvSpPr/>
      </xdr:nvSpPr>
      <xdr:spPr>
        <a:xfrm>
          <a:off x="14541500" y="164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88968</xdr:rowOff>
    </xdr:from>
    <xdr:ext cx="534377" cy="259045"/>
    <xdr:sp macro="" textlink="">
      <xdr:nvSpPr>
        <xdr:cNvPr id="712" name="テキスト ボックス 711"/>
        <xdr:cNvSpPr txBox="1"/>
      </xdr:nvSpPr>
      <xdr:spPr>
        <a:xfrm>
          <a:off x="14325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157327</xdr:rowOff>
    </xdr:from>
    <xdr:to>
      <xdr:col>72</xdr:col>
      <xdr:colOff>38100</xdr:colOff>
      <xdr:row>96</xdr:row>
      <xdr:rowOff>87477</xdr:rowOff>
    </xdr:to>
    <xdr:sp macro="" textlink="">
      <xdr:nvSpPr>
        <xdr:cNvPr id="713" name="楕円 712"/>
        <xdr:cNvSpPr/>
      </xdr:nvSpPr>
      <xdr:spPr>
        <a:xfrm>
          <a:off x="13652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78604</xdr:rowOff>
    </xdr:from>
    <xdr:ext cx="534377" cy="259045"/>
    <xdr:sp macro="" textlink="">
      <xdr:nvSpPr>
        <xdr:cNvPr id="714" name="テキスト ボックス 713"/>
        <xdr:cNvSpPr txBox="1"/>
      </xdr:nvSpPr>
      <xdr:spPr>
        <a:xfrm>
          <a:off x="13436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130466</xdr:rowOff>
    </xdr:from>
    <xdr:to>
      <xdr:col>67</xdr:col>
      <xdr:colOff>101600</xdr:colOff>
      <xdr:row>96</xdr:row>
      <xdr:rowOff>60616</xdr:rowOff>
    </xdr:to>
    <xdr:sp macro="" textlink="">
      <xdr:nvSpPr>
        <xdr:cNvPr id="715" name="楕円 714"/>
        <xdr:cNvSpPr/>
      </xdr:nvSpPr>
      <xdr:spPr>
        <a:xfrm>
          <a:off x="12763500" y="164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51743</xdr:rowOff>
    </xdr:from>
    <xdr:ext cx="534377" cy="259045"/>
    <xdr:sp macro="" textlink="">
      <xdr:nvSpPr>
        <xdr:cNvPr id="716" name="テキスト ボックス 715"/>
        <xdr:cNvSpPr txBox="1"/>
      </xdr:nvSpPr>
      <xdr:spPr>
        <a:xfrm>
          <a:off x="12547111" y="165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133,108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保育所整備事業費補助金、保育所運営委託事業の増などにより児童福祉費が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、介護保険特別会計繰出金、後期高齢者医療広域連合負担金の増などにより老人福祉費が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などを要因に、民生費全体では前年度決算との比較で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％の増となっている。今後も扶助費をはじめとした費用は上昇傾向が続くと見込まれることから、単独扶助事業の見直しや受給資格審査の適正化を図り、歳出の抑制に努める。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35,758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年度においてはごみ焼却施設長寿命化事業の増などにより、衛生費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全体では前年度決算との比較で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25,743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小・中学校普通教室等エアコン整備事業の減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教育費全体では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前年度決算との比較で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。今後においては施設老朽化による事業費の増加が見込まれるため</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、事業の取捨選択を徹底していくことで、事業費の減少を目指すこととしている。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実質収支は、歳入が増額、歳出は微減となったことにより、前年度対比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実質単年度収支は、実質収支や積立金の増などにより、前年度対比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ポイン上昇した。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今後も中長期的な展望を踏まえ、適正かつ健全な財政運営に努めていく。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年度以降、各会計とも黒字で推移している。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また、本市独自の事情として、中央通り線整備事業や本庁舎整備事業などの大規模事業が進行中である。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したがって、今後も連結実質赤字比率の推移を注視しながら、中長期的な展望を踏まえた健全な財政運営に努める必要がある。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元利償還金等は、元利償還金や債務負担行為に基づく支出額が増となり、全体として増加となった。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算入公債費等は、臨時財政対策債及び合併特例債の発行増により増加となった。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元利償還金等が増加し、それ以上に算入公債費等が増加したことにより、実質公債費の分子は、減少する結果となった。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今後は、元利償還金の増などにより、横ばいか、あるいは微増となることも予想される。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将来負担額は、一般会計等に係る地方債の現在高が、合併に伴うインフラ整備等の償還が進んだことなどにより、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年度は減少となり、また、公営企業等繰入見込額は、病院や下水道事業会計への負担額減などにより、減少となった。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充当可能財源等では、充当可能基金、基準財政需要額算入見込額が減となったが、充当可能特定歳入は増となり、全体においては微増となった。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将来負担比率の分子は、将来負担額が減少し、充当可能財源等が微増となったことにより、減少する結果となった。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今後は大規模事業による地方債残高の増加、基金の取崩しなどにより、横ばいか、あるいは微増となることも予想される。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埼玉県春日部市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年度末基金残高と比較して、歳入では、市税において、市民税個人分について、景気回復による納税義務者の増などにより、約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千万円の増額となったことや、当初予定していた公共用地及び施設取得又は施設整備基金から約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千万円の取り崩しを実施しなかったことによる増である。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歳出では、行政改革の推進による事業費の削減等により、減となった。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結果的に当該年度における財政調整基金の取り崩しも無かったことに加え、約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億円の余剰金を積み立てたことなどにより、基金残高は増となった。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また、ふるさとかすかべ応援基金を新たに設置し、寄附金額を約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億円を積立てたことも増要因の一つで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きましては、本庁舎移転建替えをはじめとした大規模事業や、公共施設マネジメント計画に基づく各種事業などが控えているため、公共用地及び施設取得又は施設整備基金は、減少傾向となる見込み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最近全国各地に大きな影響をもたらしている異常気象への対応など、不時の支出に対する備えとしても、一定規模（標準財政規模の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・公共用地及び施設取得又は施設整備基金：公共用地及び施設の取得又は施設の整備費用に充てるため。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・地域振興基金：市民の連帯の強化及び地域振興を目的とする事業の財源に充てるため。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・ふるさとかすかべ応援寄附金：本市を応援するために寄せられた寄附金を活用し、寄附者の意向を反映した施策の展開に要する経費の財源に充てるため。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・地域振興基金：各種事業の実施に伴い、約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千万円取崩したが、基金積立計画に基づき、前年度と比較して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億円多く積立てたこと及び基金運用による運用益が見込みより増となったことなどにより、約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・ふるさとかすかべ応援寄附金：今年度より基金を創設したことにより増額となった。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・地域振興基金：今年度に基金積立が終了し、今後は、各事業推進するため、毎年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・ふるさとかすかべ応援寄附金：総務省の要請により、制度を見直したことから翌年度より大幅な減額が見込まれる。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年度末基金残高と比較して、歳入では、市税において、市民税個人分について、景気回復による納税義務者の増などにより、約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歳出では、行政改革の推進による事業費の削減等により、減となった。</a:t>
          </a:r>
          <a:b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結果的に当該年度における財政調整基金の取り崩しも無かったことに加え、約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億円の余剰金を積み立てたことなどにより、基金残高は増となった。</a:t>
          </a:r>
          <a:b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きましては、行政ニーズを的確にとらえた各種事業の推進、本庁舎移転建替えをはじめとする大規模事業、公共施設マネジメント計画に基づく各種事業などが控えていること、また、最近全国各地に大きな影響をもたらしている異常気象への対応など、不時の支出に対する備えとしても一定規模（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％程度）を維持する必要があると考えるが、減少傾向となる見込みで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年度末で、借入金の返済が終了したことにより、平成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年度末と比較して、横ばいとなって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現在、借入金等の返済は無いことから取崩しは行って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が、今後控えている本庁舎移転建替えや大規模事業などに伴う地方債の償還が平成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年度以降にピークを迎える予定となっていることから、必要に応じ積立てや取崩しを行う。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％と、類似団体内平均とほぼ同様の推移となっている。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春日部市においては、平成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年度に春日部駅東西連絡道路等の整備を行ったものの、従前から保有する固定資産の減価償却額が上回ったことにより前年度比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ポイントの上昇となったものである。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76" name="楕円 75"/>
        <xdr:cNvSpPr/>
      </xdr:nvSpPr>
      <xdr:spPr>
        <a:xfrm>
          <a:off x="4711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36466</xdr:rowOff>
    </xdr:from>
    <xdr:ext cx="405111" cy="259045"/>
    <xdr:sp macro="" textlink="">
      <xdr:nvSpPr>
        <xdr:cNvPr id="77" name="有形固定資産減価償却率該当値テキスト"/>
        <xdr:cNvSpPr txBox="1"/>
      </xdr:nvSpPr>
      <xdr:spPr>
        <a:xfrm>
          <a:off x="4813300"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78" name="楕円 77"/>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31</xdr:row>
      <xdr:rowOff>15113</xdr:rowOff>
    </xdr:to>
    <xdr:cxnSp macro="">
      <xdr:nvCxnSpPr>
        <xdr:cNvPr id="79" name="直線コネクタ 78"/>
        <xdr:cNvCxnSpPr/>
      </xdr:nvCxnSpPr>
      <xdr:spPr>
        <a:xfrm flipV="1">
          <a:off x="4051300" y="6023864"/>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80" name="楕円 79"/>
        <xdr:cNvSpPr/>
      </xdr:nvSpPr>
      <xdr:spPr>
        <a:xfrm>
          <a:off x="3238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101473</xdr:rowOff>
    </xdr:to>
    <xdr:cxnSp macro="">
      <xdr:nvCxnSpPr>
        <xdr:cNvPr id="81" name="直線コネクタ 80"/>
        <xdr:cNvCxnSpPr/>
      </xdr:nvCxnSpPr>
      <xdr:spPr>
        <a:xfrm flipV="1">
          <a:off x="3289300" y="610158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84" name="n_1mainValue有形固定資産減価償却率"/>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85" name="n_2main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春日部市において債務償還可能年数は</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年であり、県内類似団体と比較して長くなっているのは、県内類似団体よりも将来負担額が高いためと考えられる。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31750</xdr:rowOff>
    </xdr:from>
    <xdr:to>
      <xdr:col>76</xdr:col>
      <xdr:colOff>73025</xdr:colOff>
      <xdr:row>28</xdr:row>
      <xdr:rowOff>133350</xdr:rowOff>
    </xdr:to>
    <xdr:sp macro="" textlink="">
      <xdr:nvSpPr>
        <xdr:cNvPr id="127" name="楕円 126"/>
        <xdr:cNvSpPr/>
      </xdr:nvSpPr>
      <xdr:spPr>
        <a:xfrm>
          <a:off x="147447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54627</xdr:rowOff>
    </xdr:from>
    <xdr:ext cx="340478" cy="259045"/>
    <xdr:sp macro="" textlink="">
      <xdr:nvSpPr>
        <xdr:cNvPr id="128" name="債務償還可能年数該当値テキスト"/>
        <xdr:cNvSpPr txBox="1"/>
      </xdr:nvSpPr>
      <xdr:spPr>
        <a:xfrm>
          <a:off x="14846300" y="5455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88265</xdr:rowOff>
    </xdr:from>
    <xdr:to>
      <xdr:col>24</xdr:col>
      <xdr:colOff>114300</xdr:colOff>
      <xdr:row>40</xdr:row>
      <xdr:rowOff>18415</xdr:rowOff>
    </xdr:to>
    <xdr:sp macro="" textlink="">
      <xdr:nvSpPr>
        <xdr:cNvPr id="70" name="楕円 69"/>
        <xdr:cNvSpPr/>
      </xdr:nvSpPr>
      <xdr:spPr>
        <a:xfrm>
          <a:off x="4584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66692</xdr:rowOff>
    </xdr:from>
    <xdr:ext cx="405111" cy="259045"/>
    <xdr:sp macro="" textlink="">
      <xdr:nvSpPr>
        <xdr:cNvPr id="71" name="【道路】&#10;有形固定資産減価償却率該当値テキスト"/>
        <xdr:cNvSpPr txBox="1"/>
      </xdr:nvSpPr>
      <xdr:spPr>
        <a:xfrm>
          <a:off x="4673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2" name="楕円 71"/>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139065</xdr:rowOff>
    </xdr:from>
    <xdr:to>
      <xdr:col>24</xdr:col>
      <xdr:colOff>63500</xdr:colOff>
      <xdr:row>39</xdr:row>
      <xdr:rowOff>167640</xdr:rowOff>
    </xdr:to>
    <xdr:cxnSp macro="">
      <xdr:nvCxnSpPr>
        <xdr:cNvPr id="73" name="直線コネクタ 72"/>
        <xdr:cNvCxnSpPr/>
      </xdr:nvCxnSpPr>
      <xdr:spPr>
        <a:xfrm flipV="1">
          <a:off x="3797300" y="68256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141605</xdr:rowOff>
    </xdr:from>
    <xdr:to>
      <xdr:col>15</xdr:col>
      <xdr:colOff>101600</xdr:colOff>
      <xdr:row>40</xdr:row>
      <xdr:rowOff>71755</xdr:rowOff>
    </xdr:to>
    <xdr:sp macro="" textlink="">
      <xdr:nvSpPr>
        <xdr:cNvPr id="74" name="楕円 73"/>
        <xdr:cNvSpPr/>
      </xdr:nvSpPr>
      <xdr:spPr>
        <a:xfrm>
          <a:off x="2857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20955</xdr:rowOff>
    </xdr:to>
    <xdr:cxnSp macro="">
      <xdr:nvCxnSpPr>
        <xdr:cNvPr id="75" name="直線コネクタ 74"/>
        <xdr:cNvCxnSpPr/>
      </xdr:nvCxnSpPr>
      <xdr:spPr>
        <a:xfrm flipV="1">
          <a:off x="2908300" y="6854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8"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62882</xdr:rowOff>
    </xdr:from>
    <xdr:ext cx="405111" cy="259045"/>
    <xdr:sp macro="" textlink="">
      <xdr:nvSpPr>
        <xdr:cNvPr id="79" name="n_2mainValue【道路】&#10;有形固定資産減価償却率"/>
        <xdr:cNvSpPr txBox="1"/>
      </xdr:nvSpPr>
      <xdr:spPr>
        <a:xfrm>
          <a:off x="2705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49266</xdr:rowOff>
    </xdr:from>
    <xdr:to>
      <xdr:col>55</xdr:col>
      <xdr:colOff>50800</xdr:colOff>
      <xdr:row>40</xdr:row>
      <xdr:rowOff>150866</xdr:rowOff>
    </xdr:to>
    <xdr:sp macro="" textlink="">
      <xdr:nvSpPr>
        <xdr:cNvPr id="115" name="楕円 114"/>
        <xdr:cNvSpPr/>
      </xdr:nvSpPr>
      <xdr:spPr>
        <a:xfrm>
          <a:off x="10426700" y="69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27693</xdr:rowOff>
    </xdr:from>
    <xdr:ext cx="469744" cy="259045"/>
    <xdr:sp macro="" textlink="">
      <xdr:nvSpPr>
        <xdr:cNvPr id="116" name="【道路】&#10;一人当たり延長該当値テキスト"/>
        <xdr:cNvSpPr txBox="1"/>
      </xdr:nvSpPr>
      <xdr:spPr>
        <a:xfrm>
          <a:off x="10515600" y="688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32441</xdr:rowOff>
    </xdr:from>
    <xdr:to>
      <xdr:col>50</xdr:col>
      <xdr:colOff>165100</xdr:colOff>
      <xdr:row>40</xdr:row>
      <xdr:rowOff>134041</xdr:rowOff>
    </xdr:to>
    <xdr:sp macro="" textlink="">
      <xdr:nvSpPr>
        <xdr:cNvPr id="117" name="楕円 116"/>
        <xdr:cNvSpPr/>
      </xdr:nvSpPr>
      <xdr:spPr>
        <a:xfrm>
          <a:off x="9588500" y="68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83241</xdr:rowOff>
    </xdr:from>
    <xdr:to>
      <xdr:col>55</xdr:col>
      <xdr:colOff>0</xdr:colOff>
      <xdr:row>40</xdr:row>
      <xdr:rowOff>100066</xdr:rowOff>
    </xdr:to>
    <xdr:cxnSp macro="">
      <xdr:nvCxnSpPr>
        <xdr:cNvPr id="118" name="直線コネクタ 117"/>
        <xdr:cNvCxnSpPr/>
      </xdr:nvCxnSpPr>
      <xdr:spPr>
        <a:xfrm>
          <a:off x="9639300" y="6941241"/>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53472</xdr:rowOff>
    </xdr:from>
    <xdr:to>
      <xdr:col>46</xdr:col>
      <xdr:colOff>38100</xdr:colOff>
      <xdr:row>40</xdr:row>
      <xdr:rowOff>155072</xdr:rowOff>
    </xdr:to>
    <xdr:sp macro="" textlink="">
      <xdr:nvSpPr>
        <xdr:cNvPr id="119" name="楕円 118"/>
        <xdr:cNvSpPr/>
      </xdr:nvSpPr>
      <xdr:spPr>
        <a:xfrm>
          <a:off x="8699500" y="6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83241</xdr:rowOff>
    </xdr:from>
    <xdr:to>
      <xdr:col>50</xdr:col>
      <xdr:colOff>114300</xdr:colOff>
      <xdr:row>40</xdr:row>
      <xdr:rowOff>104272</xdr:rowOff>
    </xdr:to>
    <xdr:cxnSp macro="">
      <xdr:nvCxnSpPr>
        <xdr:cNvPr id="120" name="直線コネクタ 119"/>
        <xdr:cNvCxnSpPr/>
      </xdr:nvCxnSpPr>
      <xdr:spPr>
        <a:xfrm flipV="1">
          <a:off x="8750300" y="694124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125168</xdr:rowOff>
    </xdr:from>
    <xdr:ext cx="469744" cy="259045"/>
    <xdr:sp macro="" textlink="">
      <xdr:nvSpPr>
        <xdr:cNvPr id="123" name="n_1mainValue【道路】&#10;一人当たり延長"/>
        <xdr:cNvSpPr txBox="1"/>
      </xdr:nvSpPr>
      <xdr:spPr>
        <a:xfrm>
          <a:off x="9391727" y="698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146199</xdr:rowOff>
    </xdr:from>
    <xdr:ext cx="469744" cy="259045"/>
    <xdr:sp macro="" textlink="">
      <xdr:nvSpPr>
        <xdr:cNvPr id="124" name="n_2mainValue【道路】&#10;一人当たり延長"/>
        <xdr:cNvSpPr txBox="1"/>
      </xdr:nvSpPr>
      <xdr:spPr>
        <a:xfrm>
          <a:off x="8515427" y="70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6"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161472</xdr:rowOff>
    </xdr:from>
    <xdr:to>
      <xdr:col>24</xdr:col>
      <xdr:colOff>114300</xdr:colOff>
      <xdr:row>59</xdr:row>
      <xdr:rowOff>91622</xdr:rowOff>
    </xdr:to>
    <xdr:sp macro="" textlink="">
      <xdr:nvSpPr>
        <xdr:cNvPr id="165" name="楕円 164"/>
        <xdr:cNvSpPr/>
      </xdr:nvSpPr>
      <xdr:spPr>
        <a:xfrm>
          <a:off x="4584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12899</xdr:rowOff>
    </xdr:from>
    <xdr:ext cx="405111" cy="259045"/>
    <xdr:sp macro="" textlink="">
      <xdr:nvSpPr>
        <xdr:cNvPr id="166" name="【橋りょう・トンネル】&#10;有形固定資産減価償却率該当値テキスト"/>
        <xdr:cNvSpPr txBox="1"/>
      </xdr:nvSpPr>
      <xdr:spPr>
        <a:xfrm>
          <a:off x="4673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67" name="楕円 166"/>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59</xdr:row>
      <xdr:rowOff>96338</xdr:rowOff>
    </xdr:to>
    <xdr:cxnSp macro="">
      <xdr:nvCxnSpPr>
        <xdr:cNvPr id="168" name="直線コネクタ 167"/>
        <xdr:cNvCxnSpPr/>
      </xdr:nvCxnSpPr>
      <xdr:spPr>
        <a:xfrm flipV="1">
          <a:off x="3797300" y="1015637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69" name="楕円 168"/>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148590</xdr:rowOff>
    </xdr:to>
    <xdr:cxnSp macro="">
      <xdr:nvCxnSpPr>
        <xdr:cNvPr id="170" name="直線コネクタ 169"/>
        <xdr:cNvCxnSpPr/>
      </xdr:nvCxnSpPr>
      <xdr:spPr>
        <a:xfrm flipV="1">
          <a:off x="2908300" y="102118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173" name="n_1mainValue【橋りょう・トンネル】&#10;有形固定資産減価償却率"/>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74"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125999</xdr:rowOff>
    </xdr:from>
    <xdr:to>
      <xdr:col>55</xdr:col>
      <xdr:colOff>50800</xdr:colOff>
      <xdr:row>62</xdr:row>
      <xdr:rowOff>56149</xdr:rowOff>
    </xdr:to>
    <xdr:sp macro="" textlink="">
      <xdr:nvSpPr>
        <xdr:cNvPr id="210" name="楕円 209"/>
        <xdr:cNvSpPr/>
      </xdr:nvSpPr>
      <xdr:spPr>
        <a:xfrm>
          <a:off x="10426700" y="10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104426</xdr:rowOff>
    </xdr:from>
    <xdr:ext cx="534377" cy="259045"/>
    <xdr:sp macro="" textlink="">
      <xdr:nvSpPr>
        <xdr:cNvPr id="211" name="【橋りょう・トンネル】&#10;一人当たり有形固定資産（償却資産）額該当値テキスト"/>
        <xdr:cNvSpPr txBox="1"/>
      </xdr:nvSpPr>
      <xdr:spPr>
        <a:xfrm>
          <a:off x="10515600" y="105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127069</xdr:rowOff>
    </xdr:from>
    <xdr:to>
      <xdr:col>50</xdr:col>
      <xdr:colOff>165100</xdr:colOff>
      <xdr:row>62</xdr:row>
      <xdr:rowOff>57219</xdr:rowOff>
    </xdr:to>
    <xdr:sp macro="" textlink="">
      <xdr:nvSpPr>
        <xdr:cNvPr id="212" name="楕円 211"/>
        <xdr:cNvSpPr/>
      </xdr:nvSpPr>
      <xdr:spPr>
        <a:xfrm>
          <a:off x="9588500" y="105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5349</xdr:rowOff>
    </xdr:from>
    <xdr:to>
      <xdr:col>55</xdr:col>
      <xdr:colOff>0</xdr:colOff>
      <xdr:row>62</xdr:row>
      <xdr:rowOff>6419</xdr:rowOff>
    </xdr:to>
    <xdr:cxnSp macro="">
      <xdr:nvCxnSpPr>
        <xdr:cNvPr id="213" name="直線コネクタ 212"/>
        <xdr:cNvCxnSpPr/>
      </xdr:nvCxnSpPr>
      <xdr:spPr>
        <a:xfrm flipV="1">
          <a:off x="9639300" y="10635249"/>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127796</xdr:rowOff>
    </xdr:from>
    <xdr:to>
      <xdr:col>46</xdr:col>
      <xdr:colOff>38100</xdr:colOff>
      <xdr:row>62</xdr:row>
      <xdr:rowOff>57946</xdr:rowOff>
    </xdr:to>
    <xdr:sp macro="" textlink="">
      <xdr:nvSpPr>
        <xdr:cNvPr id="214" name="楕円 213"/>
        <xdr:cNvSpPr/>
      </xdr:nvSpPr>
      <xdr:spPr>
        <a:xfrm>
          <a:off x="8699500" y="105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6419</xdr:rowOff>
    </xdr:from>
    <xdr:to>
      <xdr:col>50</xdr:col>
      <xdr:colOff>114300</xdr:colOff>
      <xdr:row>62</xdr:row>
      <xdr:rowOff>7146</xdr:rowOff>
    </xdr:to>
    <xdr:cxnSp macro="">
      <xdr:nvCxnSpPr>
        <xdr:cNvPr id="215" name="直線コネクタ 214"/>
        <xdr:cNvCxnSpPr/>
      </xdr:nvCxnSpPr>
      <xdr:spPr>
        <a:xfrm flipV="1">
          <a:off x="8750300" y="1063631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1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48346</xdr:rowOff>
    </xdr:from>
    <xdr:ext cx="534377" cy="259045"/>
    <xdr:sp macro="" textlink="">
      <xdr:nvSpPr>
        <xdr:cNvPr id="218" name="n_1mainValue【橋りょう・トンネル】&#10;一人当たり有形固定資産（償却資産）額"/>
        <xdr:cNvSpPr txBox="1"/>
      </xdr:nvSpPr>
      <xdr:spPr>
        <a:xfrm>
          <a:off x="9359411" y="106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74473</xdr:rowOff>
    </xdr:from>
    <xdr:ext cx="534377" cy="259045"/>
    <xdr:sp macro="" textlink="">
      <xdr:nvSpPr>
        <xdr:cNvPr id="219" name="n_2mainValue【橋りょう・トンネル】&#10;一人当たり有形固定資産（償却資産）額"/>
        <xdr:cNvSpPr txBox="1"/>
      </xdr:nvSpPr>
      <xdr:spPr>
        <a:xfrm>
          <a:off x="8483111" y="103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256" name="楕円 255"/>
        <xdr:cNvSpPr/>
      </xdr:nvSpPr>
      <xdr:spPr>
        <a:xfrm>
          <a:off x="45847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106190</xdr:rowOff>
    </xdr:from>
    <xdr:ext cx="405111" cy="259045"/>
    <xdr:sp macro="" textlink="">
      <xdr:nvSpPr>
        <xdr:cNvPr id="257" name="【公営住宅】&#10;有形固定資産減価償却率該当値テキスト"/>
        <xdr:cNvSpPr txBox="1"/>
      </xdr:nvSpPr>
      <xdr:spPr>
        <a:xfrm>
          <a:off x="4673600" y="138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258" name="楕円 257"/>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81</xdr:row>
      <xdr:rowOff>161544</xdr:rowOff>
    </xdr:to>
    <xdr:cxnSp macro="">
      <xdr:nvCxnSpPr>
        <xdr:cNvPr id="259" name="直線コネクタ 258"/>
        <xdr:cNvCxnSpPr/>
      </xdr:nvCxnSpPr>
      <xdr:spPr>
        <a:xfrm flipV="1">
          <a:off x="3797300" y="1402156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142748</xdr:rowOff>
    </xdr:from>
    <xdr:to>
      <xdr:col>15</xdr:col>
      <xdr:colOff>101600</xdr:colOff>
      <xdr:row>82</xdr:row>
      <xdr:rowOff>72898</xdr:rowOff>
    </xdr:to>
    <xdr:sp macro="" textlink="">
      <xdr:nvSpPr>
        <xdr:cNvPr id="260" name="楕円 259"/>
        <xdr:cNvSpPr/>
      </xdr:nvSpPr>
      <xdr:spPr>
        <a:xfrm>
          <a:off x="2857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22098</xdr:rowOff>
    </xdr:to>
    <xdr:cxnSp macro="">
      <xdr:nvCxnSpPr>
        <xdr:cNvPr id="261" name="直線コネクタ 260"/>
        <xdr:cNvCxnSpPr/>
      </xdr:nvCxnSpPr>
      <xdr:spPr>
        <a:xfrm flipV="1">
          <a:off x="2908300" y="140489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57421</xdr:rowOff>
    </xdr:from>
    <xdr:ext cx="405111" cy="259045"/>
    <xdr:sp macro="" textlink="">
      <xdr:nvSpPr>
        <xdr:cNvPr id="264" name="n_1mainValue【公営住宅】&#10;有形固定資産減価償却率"/>
        <xdr:cNvSpPr txBox="1"/>
      </xdr:nvSpPr>
      <xdr:spPr>
        <a:xfrm>
          <a:off x="35820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89425</xdr:rowOff>
    </xdr:from>
    <xdr:ext cx="405111" cy="259045"/>
    <xdr:sp macro="" textlink="">
      <xdr:nvSpPr>
        <xdr:cNvPr id="265" name="n_2mainValue【公営住宅】&#10;有形固定資産減価償却率"/>
        <xdr:cNvSpPr txBox="1"/>
      </xdr:nvSpPr>
      <xdr:spPr>
        <a:xfrm>
          <a:off x="27057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05" name="楕円 304"/>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06" name="【公営住宅】&#10;一人当たり面積該当値テキスト"/>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07" name="楕円 306"/>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8708</xdr:rowOff>
    </xdr:to>
    <xdr:cxnSp macro="">
      <xdr:nvCxnSpPr>
        <xdr:cNvPr id="308" name="直線コネクタ 307"/>
        <xdr:cNvCxnSpPr/>
      </xdr:nvCxnSpPr>
      <xdr:spPr>
        <a:xfrm flipV="1">
          <a:off x="9639300" y="1475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09" name="楕円 308"/>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10" name="直線コネクタ 309"/>
        <xdr:cNvCxnSpPr/>
      </xdr:nvCxnSpPr>
      <xdr:spPr>
        <a:xfrm>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13" name="n_1mainValue【公営住宅】&#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14" name="n_2mainValue【公営住宅】&#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22543</xdr:rowOff>
    </xdr:from>
    <xdr:to>
      <xdr:col>85</xdr:col>
      <xdr:colOff>177800</xdr:colOff>
      <xdr:row>39</xdr:row>
      <xdr:rowOff>124143</xdr:rowOff>
    </xdr:to>
    <xdr:sp macro="" textlink="">
      <xdr:nvSpPr>
        <xdr:cNvPr id="373" name="楕円 372"/>
        <xdr:cNvSpPr/>
      </xdr:nvSpPr>
      <xdr:spPr>
        <a:xfrm>
          <a:off x="16268700" y="67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970</xdr:rowOff>
    </xdr:from>
    <xdr:ext cx="405111" cy="259045"/>
    <xdr:sp macro="" textlink="">
      <xdr:nvSpPr>
        <xdr:cNvPr id="374" name="【認定こども園・幼稚園・保育所】&#10;有形固定資産減価償却率該当値テキスト"/>
        <xdr:cNvSpPr txBox="1"/>
      </xdr:nvSpPr>
      <xdr:spPr>
        <a:xfrm>
          <a:off x="16357600" y="668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375" name="楕円 374"/>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73343</xdr:rowOff>
    </xdr:from>
    <xdr:to>
      <xdr:col>85</xdr:col>
      <xdr:colOff>127000</xdr:colOff>
      <xdr:row>39</xdr:row>
      <xdr:rowOff>150495</xdr:rowOff>
    </xdr:to>
    <xdr:cxnSp macro="">
      <xdr:nvCxnSpPr>
        <xdr:cNvPr id="376" name="直線コネクタ 375"/>
        <xdr:cNvCxnSpPr/>
      </xdr:nvCxnSpPr>
      <xdr:spPr>
        <a:xfrm flipV="1">
          <a:off x="15481300" y="6759893"/>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168275</xdr:rowOff>
    </xdr:from>
    <xdr:to>
      <xdr:col>76</xdr:col>
      <xdr:colOff>165100</xdr:colOff>
      <xdr:row>40</xdr:row>
      <xdr:rowOff>98425</xdr:rowOff>
    </xdr:to>
    <xdr:sp macro="" textlink="">
      <xdr:nvSpPr>
        <xdr:cNvPr id="377" name="楕円 376"/>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150495</xdr:rowOff>
    </xdr:from>
    <xdr:to>
      <xdr:col>81</xdr:col>
      <xdr:colOff>50800</xdr:colOff>
      <xdr:row>40</xdr:row>
      <xdr:rowOff>47625</xdr:rowOff>
    </xdr:to>
    <xdr:cxnSp macro="">
      <xdr:nvCxnSpPr>
        <xdr:cNvPr id="378" name="直線コネクタ 377"/>
        <xdr:cNvCxnSpPr/>
      </xdr:nvCxnSpPr>
      <xdr:spPr>
        <a:xfrm flipV="1">
          <a:off x="14592300" y="68370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9"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8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381" name="n_1mainValue【認定こども園・幼稚園・保育所】&#10;有形固定資産減価償却率"/>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89552</xdr:rowOff>
    </xdr:from>
    <xdr:ext cx="405111" cy="259045"/>
    <xdr:sp macro="" textlink="">
      <xdr:nvSpPr>
        <xdr:cNvPr id="382" name="n_2mainValue【認定こども園・幼稚園・保育所】&#10;有形固定資産減価償却率"/>
        <xdr:cNvSpPr txBox="1"/>
      </xdr:nvSpPr>
      <xdr:spPr>
        <a:xfrm>
          <a:off x="14389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11"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20" name="楕円 419"/>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21"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22" name="楕円 421"/>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23" name="直線コネクタ 422"/>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24" name="楕円 423"/>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425" name="直線コネクタ 424"/>
        <xdr:cNvCxnSpPr/>
      </xdr:nvCxnSpPr>
      <xdr:spPr>
        <a:xfrm>
          <a:off x="20434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28"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429"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59"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468" name="楕円 467"/>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17797</xdr:rowOff>
    </xdr:from>
    <xdr:ext cx="405111" cy="259045"/>
    <xdr:sp macro="" textlink="">
      <xdr:nvSpPr>
        <xdr:cNvPr id="469" name="【学校施設】&#10;有形固定資産減価償却率該当値テキスト"/>
        <xdr:cNvSpPr txBox="1"/>
      </xdr:nvSpPr>
      <xdr:spPr>
        <a:xfrm>
          <a:off x="16357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470" name="楕円 469"/>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91440</xdr:rowOff>
    </xdr:to>
    <xdr:cxnSp macro="">
      <xdr:nvCxnSpPr>
        <xdr:cNvPr id="471" name="直線コネクタ 470"/>
        <xdr:cNvCxnSpPr/>
      </xdr:nvCxnSpPr>
      <xdr:spPr>
        <a:xfrm flipV="1">
          <a:off x="15481300" y="9989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472" name="楕円 471"/>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91440</xdr:rowOff>
    </xdr:to>
    <xdr:cxnSp macro="">
      <xdr:nvCxnSpPr>
        <xdr:cNvPr id="473" name="直線コネクタ 472"/>
        <xdr:cNvCxnSpPr/>
      </xdr:nvCxnSpPr>
      <xdr:spPr>
        <a:xfrm>
          <a:off x="14592300" y="1001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74"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47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476"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477"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9"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21046</xdr:rowOff>
    </xdr:from>
    <xdr:to>
      <xdr:col>116</xdr:col>
      <xdr:colOff>114300</xdr:colOff>
      <xdr:row>63</xdr:row>
      <xdr:rowOff>122646</xdr:rowOff>
    </xdr:to>
    <xdr:sp macro="" textlink="">
      <xdr:nvSpPr>
        <xdr:cNvPr id="518" name="楕円 517"/>
        <xdr:cNvSpPr/>
      </xdr:nvSpPr>
      <xdr:spPr>
        <a:xfrm>
          <a:off x="22110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170923</xdr:rowOff>
    </xdr:from>
    <xdr:ext cx="469744" cy="259045"/>
    <xdr:sp macro="" textlink="">
      <xdr:nvSpPr>
        <xdr:cNvPr id="519" name="【学校施設】&#10;一人当たり面積該当値テキスト"/>
        <xdr:cNvSpPr txBox="1"/>
      </xdr:nvSpPr>
      <xdr:spPr>
        <a:xfrm>
          <a:off x="22199600"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27577</xdr:rowOff>
    </xdr:from>
    <xdr:to>
      <xdr:col>112</xdr:col>
      <xdr:colOff>38100</xdr:colOff>
      <xdr:row>63</xdr:row>
      <xdr:rowOff>129177</xdr:rowOff>
    </xdr:to>
    <xdr:sp macro="" textlink="">
      <xdr:nvSpPr>
        <xdr:cNvPr id="520" name="楕円 519"/>
        <xdr:cNvSpPr/>
      </xdr:nvSpPr>
      <xdr:spPr>
        <a:xfrm>
          <a:off x="21272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71846</xdr:rowOff>
    </xdr:from>
    <xdr:to>
      <xdr:col>116</xdr:col>
      <xdr:colOff>63500</xdr:colOff>
      <xdr:row>63</xdr:row>
      <xdr:rowOff>78377</xdr:rowOff>
    </xdr:to>
    <xdr:cxnSp macro="">
      <xdr:nvCxnSpPr>
        <xdr:cNvPr id="521" name="直線コネクタ 520"/>
        <xdr:cNvCxnSpPr/>
      </xdr:nvCxnSpPr>
      <xdr:spPr>
        <a:xfrm flipV="1">
          <a:off x="21323300" y="1087319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42273</xdr:rowOff>
    </xdr:from>
    <xdr:to>
      <xdr:col>107</xdr:col>
      <xdr:colOff>101600</xdr:colOff>
      <xdr:row>63</xdr:row>
      <xdr:rowOff>143873</xdr:rowOff>
    </xdr:to>
    <xdr:sp macro="" textlink="">
      <xdr:nvSpPr>
        <xdr:cNvPr id="522" name="楕円 521"/>
        <xdr:cNvSpPr/>
      </xdr:nvSpPr>
      <xdr:spPr>
        <a:xfrm>
          <a:off x="20383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78377</xdr:rowOff>
    </xdr:from>
    <xdr:to>
      <xdr:col>111</xdr:col>
      <xdr:colOff>177800</xdr:colOff>
      <xdr:row>63</xdr:row>
      <xdr:rowOff>93073</xdr:rowOff>
    </xdr:to>
    <xdr:cxnSp macro="">
      <xdr:nvCxnSpPr>
        <xdr:cNvPr id="523" name="直線コネクタ 522"/>
        <xdr:cNvCxnSpPr/>
      </xdr:nvCxnSpPr>
      <xdr:spPr>
        <a:xfrm flipV="1">
          <a:off x="20434300" y="108797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120304</xdr:rowOff>
    </xdr:from>
    <xdr:ext cx="469744" cy="259045"/>
    <xdr:sp macro="" textlink="">
      <xdr:nvSpPr>
        <xdr:cNvPr id="526" name="n_1mainValue【学校施設】&#10;一人当たり面積"/>
        <xdr:cNvSpPr txBox="1"/>
      </xdr:nvSpPr>
      <xdr:spPr>
        <a:xfrm>
          <a:off x="21075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27" name="n_2mainValue【学校施設】&#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7"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111125</xdr:rowOff>
    </xdr:from>
    <xdr:to>
      <xdr:col>85</xdr:col>
      <xdr:colOff>177800</xdr:colOff>
      <xdr:row>86</xdr:row>
      <xdr:rowOff>41275</xdr:rowOff>
    </xdr:to>
    <xdr:sp macro="" textlink="">
      <xdr:nvSpPr>
        <xdr:cNvPr id="566" name="楕円 565"/>
        <xdr:cNvSpPr/>
      </xdr:nvSpPr>
      <xdr:spPr>
        <a:xfrm>
          <a:off x="16268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26052</xdr:rowOff>
    </xdr:from>
    <xdr:ext cx="405111" cy="259045"/>
    <xdr:sp macro="" textlink="">
      <xdr:nvSpPr>
        <xdr:cNvPr id="567" name="【児童館】&#10;有形固定資産減価償却率該当値テキスト"/>
        <xdr:cNvSpPr txBox="1"/>
      </xdr:nvSpPr>
      <xdr:spPr>
        <a:xfrm>
          <a:off x="163576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162561</xdr:rowOff>
    </xdr:from>
    <xdr:to>
      <xdr:col>81</xdr:col>
      <xdr:colOff>101600</xdr:colOff>
      <xdr:row>86</xdr:row>
      <xdr:rowOff>92711</xdr:rowOff>
    </xdr:to>
    <xdr:sp macro="" textlink="">
      <xdr:nvSpPr>
        <xdr:cNvPr id="568" name="楕円 567"/>
        <xdr:cNvSpPr/>
      </xdr:nvSpPr>
      <xdr:spPr>
        <a:xfrm>
          <a:off x="1543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161925</xdr:rowOff>
    </xdr:from>
    <xdr:to>
      <xdr:col>85</xdr:col>
      <xdr:colOff>127000</xdr:colOff>
      <xdr:row>86</xdr:row>
      <xdr:rowOff>41911</xdr:rowOff>
    </xdr:to>
    <xdr:cxnSp macro="">
      <xdr:nvCxnSpPr>
        <xdr:cNvPr id="569" name="直線コネクタ 568"/>
        <xdr:cNvCxnSpPr/>
      </xdr:nvCxnSpPr>
      <xdr:spPr>
        <a:xfrm flipV="1">
          <a:off x="15481300" y="147351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40639</xdr:rowOff>
    </xdr:from>
    <xdr:to>
      <xdr:col>76</xdr:col>
      <xdr:colOff>165100</xdr:colOff>
      <xdr:row>86</xdr:row>
      <xdr:rowOff>142239</xdr:rowOff>
    </xdr:to>
    <xdr:sp macro="" textlink="">
      <xdr:nvSpPr>
        <xdr:cNvPr id="570" name="楕円 569"/>
        <xdr:cNvSpPr/>
      </xdr:nvSpPr>
      <xdr:spPr>
        <a:xfrm>
          <a:off x="14541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41911</xdr:rowOff>
    </xdr:from>
    <xdr:to>
      <xdr:col>81</xdr:col>
      <xdr:colOff>50800</xdr:colOff>
      <xdr:row>86</xdr:row>
      <xdr:rowOff>91439</xdr:rowOff>
    </xdr:to>
    <xdr:cxnSp macro="">
      <xdr:nvCxnSpPr>
        <xdr:cNvPr id="571" name="直線コネクタ 570"/>
        <xdr:cNvCxnSpPr/>
      </xdr:nvCxnSpPr>
      <xdr:spPr>
        <a:xfrm flipV="1">
          <a:off x="14592300" y="14786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72" name="n_1aveValue【児童館】&#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73"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83838</xdr:rowOff>
    </xdr:from>
    <xdr:ext cx="405111" cy="259045"/>
    <xdr:sp macro="" textlink="">
      <xdr:nvSpPr>
        <xdr:cNvPr id="574" name="n_1mainValue【児童館】&#10;有形固定資産減価償却率"/>
        <xdr:cNvSpPr txBox="1"/>
      </xdr:nvSpPr>
      <xdr:spPr>
        <a:xfrm>
          <a:off x="15266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133366</xdr:rowOff>
    </xdr:from>
    <xdr:ext cx="405111" cy="259045"/>
    <xdr:sp macro="" textlink="">
      <xdr:nvSpPr>
        <xdr:cNvPr id="575" name="n_2mainValue【児童館】&#10;有形固定資産減価償却率"/>
        <xdr:cNvSpPr txBox="1"/>
      </xdr:nvSpPr>
      <xdr:spPr>
        <a:xfrm>
          <a:off x="14389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楕円 612"/>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14"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15" name="楕円 614"/>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16" name="直線コネクタ 615"/>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楕円 616"/>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18" name="直線コネクタ 617"/>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2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21"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2"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54"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63" name="楕円 662"/>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664" name="【公民館】&#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665" name="楕円 664"/>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92529</xdr:rowOff>
    </xdr:to>
    <xdr:cxnSp macro="">
      <xdr:nvCxnSpPr>
        <xdr:cNvPr id="666" name="直線コネクタ 665"/>
        <xdr:cNvCxnSpPr/>
      </xdr:nvCxnSpPr>
      <xdr:spPr>
        <a:xfrm flipV="1">
          <a:off x="15481300" y="1786128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67" name="楕円 666"/>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144780</xdr:rowOff>
    </xdr:to>
    <xdr:cxnSp macro="">
      <xdr:nvCxnSpPr>
        <xdr:cNvPr id="668" name="直線コネクタ 667"/>
        <xdr:cNvCxnSpPr/>
      </xdr:nvCxnSpPr>
      <xdr:spPr>
        <a:xfrm flipV="1">
          <a:off x="14592300" y="179233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6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70"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671" name="n_1mainValue【公民館】&#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672" name="n_2mainValue【公民館】&#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0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710" name="楕円 709"/>
        <xdr:cNvSpPr/>
      </xdr:nvSpPr>
      <xdr:spPr>
        <a:xfrm>
          <a:off x="22110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711" name="【公民館】&#10;一人当たり面積該当値テキスト"/>
        <xdr:cNvSpPr txBox="1"/>
      </xdr:nvSpPr>
      <xdr:spPr>
        <a:xfrm>
          <a:off x="22199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712" name="楕円 711"/>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60961</xdr:rowOff>
    </xdr:to>
    <xdr:cxnSp macro="">
      <xdr:nvCxnSpPr>
        <xdr:cNvPr id="713" name="直線コネクタ 712"/>
        <xdr:cNvCxnSpPr/>
      </xdr:nvCxnSpPr>
      <xdr:spPr>
        <a:xfrm>
          <a:off x="21323300" y="17891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714" name="楕円 713"/>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68580</xdr:rowOff>
    </xdr:to>
    <xdr:cxnSp macro="">
      <xdr:nvCxnSpPr>
        <xdr:cNvPr id="715" name="直線コネクタ 714"/>
        <xdr:cNvCxnSpPr/>
      </xdr:nvCxnSpPr>
      <xdr:spPr>
        <a:xfrm flipV="1">
          <a:off x="20434300" y="17891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6"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17"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718" name="n_1mainValue【公民館】&#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719" name="n_2mainValue【公民館】&#10;一人当たり面積"/>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の有形固定資産減価償却率が類似団体内平均値を下回るのは、藤塚米島線整備事業や中央通り線整備事業など合併特例債を財源とした整備を実施したためであるとみられる。橋りょう・トンネルの有形固定資産減価償却率前年度比上昇率が類似団体内平均値前年比上昇率に比べ低くくなっているのは、内谷陸橋の耐震改修工事など、橋りょうにかかる事業が進められているためと思われる。公営住宅の有形固定資産減価償却率は前年度比で低下しているが、老朽化した施設のうち、廃止（解体）されたものがあるためと考えられる。認定こども園・幼稚園・保育所の有形固定資産減価償却率が類似団体内平均値を下回るのは、武里南保育所等近年の整備によるものであり、固定資産減価償却率前年度比上昇率が類似団体内平均値を上回るのは、前記整備の完了後、大きな整備を実施しなかったことによる。学校施設の有形固定資産減価償却率は類似団体内平均値を上回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年度内に大きな整備を実施しなかったことにより有形固定資産減価償却率が上昇している。　児童館については、春日部市の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つの児童館は比較的近年に整備されたものであるため、類似団体内では最も低い有形固定資産減価償却率を示しているが、一人当たり面積は類似団体内平均値を下回っている状況である。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235,716
232,111
66.00
72,098,635
69,126,076
2,213,089
42,623,602
70,866,518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23767</xdr:rowOff>
    </xdr:from>
    <xdr:to>
      <xdr:col>24</xdr:col>
      <xdr:colOff>114300</xdr:colOff>
      <xdr:row>36</xdr:row>
      <xdr:rowOff>125367</xdr:rowOff>
    </xdr:to>
    <xdr:sp macro="" textlink="">
      <xdr:nvSpPr>
        <xdr:cNvPr id="71" name="楕円 70"/>
        <xdr:cNvSpPr/>
      </xdr:nvSpPr>
      <xdr:spPr>
        <a:xfrm>
          <a:off x="45847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46644</xdr:rowOff>
    </xdr:from>
    <xdr:ext cx="405111" cy="259045"/>
    <xdr:sp macro="" textlink="">
      <xdr:nvSpPr>
        <xdr:cNvPr id="72" name="【図書館】&#10;有形固定資産減価償却率該当値テキスト"/>
        <xdr:cNvSpPr txBox="1"/>
      </xdr:nvSpPr>
      <xdr:spPr>
        <a:xfrm>
          <a:off x="467360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3" name="楕円 72"/>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74567</xdr:rowOff>
    </xdr:from>
    <xdr:to>
      <xdr:col>24</xdr:col>
      <xdr:colOff>63500</xdr:colOff>
      <xdr:row>36</xdr:row>
      <xdr:rowOff>105592</xdr:rowOff>
    </xdr:to>
    <xdr:cxnSp macro="">
      <xdr:nvCxnSpPr>
        <xdr:cNvPr id="74" name="直線コネクタ 73"/>
        <xdr:cNvCxnSpPr/>
      </xdr:nvCxnSpPr>
      <xdr:spPr>
        <a:xfrm flipV="1">
          <a:off x="3797300" y="624676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5" name="楕円 74"/>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134983</xdr:rowOff>
    </xdr:to>
    <xdr:cxnSp macro="">
      <xdr:nvCxnSpPr>
        <xdr:cNvPr id="76" name="直線コネクタ 75"/>
        <xdr:cNvCxnSpPr/>
      </xdr:nvCxnSpPr>
      <xdr:spPr>
        <a:xfrm flipV="1">
          <a:off x="2908300" y="62777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79" name="n_1mainValue【図書館】&#10;有形固定資産減価償却率"/>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0" name="n_2main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16" name="楕円 115"/>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17"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18" name="楕円 117"/>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19" name="直線コネクタ 118"/>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20" name="楕円 119"/>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21" name="直線コネクタ 120"/>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24"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25"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xdr:rowOff>
    </xdr:from>
    <xdr:to>
      <xdr:col>24</xdr:col>
      <xdr:colOff>114300</xdr:colOff>
      <xdr:row>59</xdr:row>
      <xdr:rowOff>103378</xdr:rowOff>
    </xdr:to>
    <xdr:sp macro="" textlink="">
      <xdr:nvSpPr>
        <xdr:cNvPr id="162" name="楕円 161"/>
        <xdr:cNvSpPr/>
      </xdr:nvSpPr>
      <xdr:spPr>
        <a:xfrm>
          <a:off x="4584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24655</xdr:rowOff>
    </xdr:from>
    <xdr:ext cx="405111" cy="259045"/>
    <xdr:sp macro="" textlink="">
      <xdr:nvSpPr>
        <xdr:cNvPr id="163" name="【体育館・プール】&#10;有形固定資産減価償却率該当値テキスト"/>
        <xdr:cNvSpPr txBox="1"/>
      </xdr:nvSpPr>
      <xdr:spPr>
        <a:xfrm>
          <a:off x="46736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64" name="楕円 163"/>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52578</xdr:rowOff>
    </xdr:from>
    <xdr:to>
      <xdr:col>24</xdr:col>
      <xdr:colOff>63500</xdr:colOff>
      <xdr:row>59</xdr:row>
      <xdr:rowOff>121158</xdr:rowOff>
    </xdr:to>
    <xdr:cxnSp macro="">
      <xdr:nvCxnSpPr>
        <xdr:cNvPr id="165" name="直線コネクタ 164"/>
        <xdr:cNvCxnSpPr/>
      </xdr:nvCxnSpPr>
      <xdr:spPr>
        <a:xfrm flipV="1">
          <a:off x="3797300" y="101681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134366</xdr:rowOff>
    </xdr:from>
    <xdr:to>
      <xdr:col>15</xdr:col>
      <xdr:colOff>101600</xdr:colOff>
      <xdr:row>60</xdr:row>
      <xdr:rowOff>64516</xdr:rowOff>
    </xdr:to>
    <xdr:sp macro="" textlink="">
      <xdr:nvSpPr>
        <xdr:cNvPr id="166" name="楕円 165"/>
        <xdr:cNvSpPr/>
      </xdr:nvSpPr>
      <xdr:spPr>
        <a:xfrm>
          <a:off x="2857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13716</xdr:rowOff>
    </xdr:to>
    <xdr:cxnSp macro="">
      <xdr:nvCxnSpPr>
        <xdr:cNvPr id="167" name="直線コネクタ 166"/>
        <xdr:cNvCxnSpPr/>
      </xdr:nvCxnSpPr>
      <xdr:spPr>
        <a:xfrm flipV="1">
          <a:off x="2908300" y="102367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17035</xdr:rowOff>
    </xdr:from>
    <xdr:ext cx="405111" cy="259045"/>
    <xdr:sp macro="" textlink="">
      <xdr:nvSpPr>
        <xdr:cNvPr id="170" name="n_1mainValue【体育館・プール】&#10;有形固定資産減価償却率"/>
        <xdr:cNvSpPr txBox="1"/>
      </xdr:nvSpPr>
      <xdr:spPr>
        <a:xfrm>
          <a:off x="3582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55643</xdr:rowOff>
    </xdr:from>
    <xdr:ext cx="405111" cy="259045"/>
    <xdr:sp macro="" textlink="">
      <xdr:nvSpPr>
        <xdr:cNvPr id="171" name="n_2mainValue【体育館・プール】&#10;有形固定資産減価償却率"/>
        <xdr:cNvSpPr txBox="1"/>
      </xdr:nvSpPr>
      <xdr:spPr>
        <a:xfrm>
          <a:off x="2705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09" name="楕円 208"/>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10" name="【体育館・プール】&#10;一人当たり面積該当値テキスト"/>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11" name="楕円 210"/>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99060</xdr:rowOff>
    </xdr:to>
    <xdr:cxnSp macro="">
      <xdr:nvCxnSpPr>
        <xdr:cNvPr id="212" name="直線コネクタ 211"/>
        <xdr:cNvCxnSpPr/>
      </xdr:nvCxnSpPr>
      <xdr:spPr>
        <a:xfrm>
          <a:off x="9639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13" name="楕円 212"/>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102870</xdr:rowOff>
    </xdr:to>
    <xdr:cxnSp macro="">
      <xdr:nvCxnSpPr>
        <xdr:cNvPr id="214" name="直線コネクタ 213"/>
        <xdr:cNvCxnSpPr/>
      </xdr:nvCxnSpPr>
      <xdr:spPr>
        <a:xfrm flipV="1">
          <a:off x="8750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17" name="n_1main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18" name="n_2main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57" name="楕円 256"/>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258" name="【福祉施設】&#10;有形固定資産減価償却率該当値テキスト"/>
        <xdr:cNvSpPr txBox="1"/>
      </xdr:nvSpPr>
      <xdr:spPr>
        <a:xfrm>
          <a:off x="4673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59" name="楕円 258"/>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0</xdr:rowOff>
    </xdr:to>
    <xdr:cxnSp macro="">
      <xdr:nvCxnSpPr>
        <xdr:cNvPr id="260" name="直線コネクタ 259"/>
        <xdr:cNvCxnSpPr/>
      </xdr:nvCxnSpPr>
      <xdr:spPr>
        <a:xfrm flipV="1">
          <a:off x="3797300" y="14194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261" name="楕円 260"/>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36195</xdr:rowOff>
    </xdr:to>
    <xdr:cxnSp macro="">
      <xdr:nvCxnSpPr>
        <xdr:cNvPr id="262" name="直線コネクタ 261"/>
        <xdr:cNvCxnSpPr/>
      </xdr:nvCxnSpPr>
      <xdr:spPr>
        <a:xfrm flipV="1">
          <a:off x="2908300" y="14230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67327</xdr:rowOff>
    </xdr:from>
    <xdr:ext cx="405111" cy="259045"/>
    <xdr:sp macro="" textlink="">
      <xdr:nvSpPr>
        <xdr:cNvPr id="265" name="n_1mainValue【福祉施設】&#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103522</xdr:rowOff>
    </xdr:from>
    <xdr:ext cx="405111" cy="259045"/>
    <xdr:sp macro="" textlink="">
      <xdr:nvSpPr>
        <xdr:cNvPr id="266" name="n_2mainValue【福祉施設】&#10;有形固定資産減価償却率"/>
        <xdr:cNvSpPr txBox="1"/>
      </xdr:nvSpPr>
      <xdr:spPr>
        <a:xfrm>
          <a:off x="2705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04" name="楕円 303"/>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05"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06" name="楕円 305"/>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07" name="直線コネクタ 306"/>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08" name="楕円 307"/>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09" name="直線コネクタ 308"/>
        <xdr:cNvCxnSpPr/>
      </xdr:nvCxnSpPr>
      <xdr:spPr>
        <a:xfrm>
          <a:off x="8750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12"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13" name="n_2mainValue【福祉施設】&#10;一人当たり面積"/>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352" name="楕円 351"/>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74947</xdr:rowOff>
    </xdr:from>
    <xdr:ext cx="405111" cy="259045"/>
    <xdr:sp macro="" textlink="">
      <xdr:nvSpPr>
        <xdr:cNvPr id="353" name="【市民会館】&#10;有形固定資産減価償却率該当値テキスト"/>
        <xdr:cNvSpPr txBox="1"/>
      </xdr:nvSpPr>
      <xdr:spPr>
        <a:xfrm>
          <a:off x="4673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90170</xdr:rowOff>
    </xdr:from>
    <xdr:to>
      <xdr:col>20</xdr:col>
      <xdr:colOff>38100</xdr:colOff>
      <xdr:row>104</xdr:row>
      <xdr:rowOff>20320</xdr:rowOff>
    </xdr:to>
    <xdr:sp macro="" textlink="">
      <xdr:nvSpPr>
        <xdr:cNvPr id="354" name="楕円 353"/>
        <xdr:cNvSpPr/>
      </xdr:nvSpPr>
      <xdr:spPr>
        <a:xfrm>
          <a:off x="3746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140970</xdr:rowOff>
    </xdr:to>
    <xdr:cxnSp macro="">
      <xdr:nvCxnSpPr>
        <xdr:cNvPr id="355" name="直線コネクタ 354"/>
        <xdr:cNvCxnSpPr/>
      </xdr:nvCxnSpPr>
      <xdr:spPr>
        <a:xfrm flipV="1">
          <a:off x="3797300" y="1776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356" name="楕円 355"/>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140970</xdr:rowOff>
    </xdr:from>
    <xdr:to>
      <xdr:col>19</xdr:col>
      <xdr:colOff>177800</xdr:colOff>
      <xdr:row>104</xdr:row>
      <xdr:rowOff>7620</xdr:rowOff>
    </xdr:to>
    <xdr:cxnSp macro="">
      <xdr:nvCxnSpPr>
        <xdr:cNvPr id="357" name="直線コネクタ 356"/>
        <xdr:cNvCxnSpPr/>
      </xdr:nvCxnSpPr>
      <xdr:spPr>
        <a:xfrm flipV="1">
          <a:off x="2908300" y="1780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9"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36847</xdr:rowOff>
    </xdr:from>
    <xdr:ext cx="405111" cy="259045"/>
    <xdr:sp macro="" textlink="">
      <xdr:nvSpPr>
        <xdr:cNvPr id="360" name="n_1mainValue【市民会館】&#10;有形固定資産減価償却率"/>
        <xdr:cNvSpPr txBox="1"/>
      </xdr:nvSpPr>
      <xdr:spPr>
        <a:xfrm>
          <a:off x="3582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61"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399" name="楕円 398"/>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00"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01" name="楕円 400"/>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129539</xdr:rowOff>
    </xdr:to>
    <xdr:cxnSp macro="">
      <xdr:nvCxnSpPr>
        <xdr:cNvPr id="402" name="直線コネクタ 401"/>
        <xdr:cNvCxnSpPr/>
      </xdr:nvCxnSpPr>
      <xdr:spPr>
        <a:xfrm>
          <a:off x="9639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03" name="楕円 402"/>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129539</xdr:rowOff>
    </xdr:to>
    <xdr:cxnSp macro="">
      <xdr:nvCxnSpPr>
        <xdr:cNvPr id="404" name="直線コネクタ 403"/>
        <xdr:cNvCxnSpPr/>
      </xdr:nvCxnSpPr>
      <xdr:spPr>
        <a:xfrm>
          <a:off x="8750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05"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07" name="n_1mainValue【市民会館】&#10;一人当たり面積"/>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08" name="n_2mainValue【市民会館】&#10;一人当たり面積"/>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20828</xdr:rowOff>
    </xdr:from>
    <xdr:to>
      <xdr:col>85</xdr:col>
      <xdr:colOff>177800</xdr:colOff>
      <xdr:row>35</xdr:row>
      <xdr:rowOff>122428</xdr:rowOff>
    </xdr:to>
    <xdr:sp macro="" textlink="">
      <xdr:nvSpPr>
        <xdr:cNvPr id="445" name="楕円 444"/>
        <xdr:cNvSpPr/>
      </xdr:nvSpPr>
      <xdr:spPr>
        <a:xfrm>
          <a:off x="162687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43705</xdr:rowOff>
    </xdr:from>
    <xdr:ext cx="405111" cy="259045"/>
    <xdr:sp macro="" textlink="">
      <xdr:nvSpPr>
        <xdr:cNvPr id="446" name="【一般廃棄物処理施設】&#10;有形固定資産減価償却率該当値テキスト"/>
        <xdr:cNvSpPr txBox="1"/>
      </xdr:nvSpPr>
      <xdr:spPr>
        <a:xfrm>
          <a:off x="16357600" y="587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125984</xdr:rowOff>
    </xdr:from>
    <xdr:to>
      <xdr:col>81</xdr:col>
      <xdr:colOff>101600</xdr:colOff>
      <xdr:row>35</xdr:row>
      <xdr:rowOff>56134</xdr:rowOff>
    </xdr:to>
    <xdr:sp macro="" textlink="">
      <xdr:nvSpPr>
        <xdr:cNvPr id="447" name="楕円 446"/>
        <xdr:cNvSpPr/>
      </xdr:nvSpPr>
      <xdr:spPr>
        <a:xfrm>
          <a:off x="15430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5334</xdr:rowOff>
    </xdr:from>
    <xdr:to>
      <xdr:col>85</xdr:col>
      <xdr:colOff>127000</xdr:colOff>
      <xdr:row>35</xdr:row>
      <xdr:rowOff>71628</xdr:rowOff>
    </xdr:to>
    <xdr:cxnSp macro="">
      <xdr:nvCxnSpPr>
        <xdr:cNvPr id="448" name="直線コネクタ 447"/>
        <xdr:cNvCxnSpPr/>
      </xdr:nvCxnSpPr>
      <xdr:spPr>
        <a:xfrm>
          <a:off x="15481300" y="600608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91694</xdr:rowOff>
    </xdr:from>
    <xdr:to>
      <xdr:col>76</xdr:col>
      <xdr:colOff>165100</xdr:colOff>
      <xdr:row>35</xdr:row>
      <xdr:rowOff>21844</xdr:rowOff>
    </xdr:to>
    <xdr:sp macro="" textlink="">
      <xdr:nvSpPr>
        <xdr:cNvPr id="449" name="楕円 448"/>
        <xdr:cNvSpPr/>
      </xdr:nvSpPr>
      <xdr:spPr>
        <a:xfrm>
          <a:off x="14541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142494</xdr:rowOff>
    </xdr:from>
    <xdr:to>
      <xdr:col>81</xdr:col>
      <xdr:colOff>50800</xdr:colOff>
      <xdr:row>35</xdr:row>
      <xdr:rowOff>5334</xdr:rowOff>
    </xdr:to>
    <xdr:cxnSp macro="">
      <xdr:nvCxnSpPr>
        <xdr:cNvPr id="450" name="直線コネクタ 449"/>
        <xdr:cNvCxnSpPr/>
      </xdr:nvCxnSpPr>
      <xdr:spPr>
        <a:xfrm>
          <a:off x="14592300" y="5971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5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52"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72661</xdr:rowOff>
    </xdr:from>
    <xdr:ext cx="405111" cy="259045"/>
    <xdr:sp macro="" textlink="">
      <xdr:nvSpPr>
        <xdr:cNvPr id="453" name="n_1mainValue【一般廃棄物処理施設】&#10;有形固定資産減価償却率"/>
        <xdr:cNvSpPr txBox="1"/>
      </xdr:nvSpPr>
      <xdr:spPr>
        <a:xfrm>
          <a:off x="152660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38371</xdr:rowOff>
    </xdr:from>
    <xdr:ext cx="405111" cy="259045"/>
    <xdr:sp macro="" textlink="">
      <xdr:nvSpPr>
        <xdr:cNvPr id="454" name="n_2mainValue【一般廃棄物処理施設】&#10;有形固定資産減価償却率"/>
        <xdr:cNvSpPr txBox="1"/>
      </xdr:nvSpPr>
      <xdr:spPr>
        <a:xfrm>
          <a:off x="14389744" y="56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170764</xdr:rowOff>
    </xdr:from>
    <xdr:to>
      <xdr:col>116</xdr:col>
      <xdr:colOff>114300</xdr:colOff>
      <xdr:row>39</xdr:row>
      <xdr:rowOff>100914</xdr:rowOff>
    </xdr:to>
    <xdr:sp macro="" textlink="">
      <xdr:nvSpPr>
        <xdr:cNvPr id="492" name="楕円 491"/>
        <xdr:cNvSpPr/>
      </xdr:nvSpPr>
      <xdr:spPr>
        <a:xfrm>
          <a:off x="22110700" y="66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149191</xdr:rowOff>
    </xdr:from>
    <xdr:ext cx="534377" cy="259045"/>
    <xdr:sp macro="" textlink="">
      <xdr:nvSpPr>
        <xdr:cNvPr id="493" name="【一般廃棄物処理施設】&#10;一人当たり有形固定資産（償却資産）額該当値テキスト"/>
        <xdr:cNvSpPr txBox="1"/>
      </xdr:nvSpPr>
      <xdr:spPr>
        <a:xfrm>
          <a:off x="22199600" y="66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37998</xdr:rowOff>
    </xdr:from>
    <xdr:to>
      <xdr:col>112</xdr:col>
      <xdr:colOff>38100</xdr:colOff>
      <xdr:row>39</xdr:row>
      <xdr:rowOff>139598</xdr:rowOff>
    </xdr:to>
    <xdr:sp macro="" textlink="">
      <xdr:nvSpPr>
        <xdr:cNvPr id="494" name="楕円 493"/>
        <xdr:cNvSpPr/>
      </xdr:nvSpPr>
      <xdr:spPr>
        <a:xfrm>
          <a:off x="21272500" y="67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50114</xdr:rowOff>
    </xdr:from>
    <xdr:to>
      <xdr:col>116</xdr:col>
      <xdr:colOff>63500</xdr:colOff>
      <xdr:row>39</xdr:row>
      <xdr:rowOff>88798</xdr:rowOff>
    </xdr:to>
    <xdr:cxnSp macro="">
      <xdr:nvCxnSpPr>
        <xdr:cNvPr id="495" name="直線コネクタ 494"/>
        <xdr:cNvCxnSpPr/>
      </xdr:nvCxnSpPr>
      <xdr:spPr>
        <a:xfrm flipV="1">
          <a:off x="21323300" y="6736664"/>
          <a:ext cx="8382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62408</xdr:rowOff>
    </xdr:from>
    <xdr:to>
      <xdr:col>107</xdr:col>
      <xdr:colOff>101600</xdr:colOff>
      <xdr:row>39</xdr:row>
      <xdr:rowOff>164008</xdr:rowOff>
    </xdr:to>
    <xdr:sp macro="" textlink="">
      <xdr:nvSpPr>
        <xdr:cNvPr id="496" name="楕円 495"/>
        <xdr:cNvSpPr/>
      </xdr:nvSpPr>
      <xdr:spPr>
        <a:xfrm>
          <a:off x="20383500" y="67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88798</xdr:rowOff>
    </xdr:from>
    <xdr:to>
      <xdr:col>111</xdr:col>
      <xdr:colOff>177800</xdr:colOff>
      <xdr:row>39</xdr:row>
      <xdr:rowOff>113208</xdr:rowOff>
    </xdr:to>
    <xdr:cxnSp macro="">
      <xdr:nvCxnSpPr>
        <xdr:cNvPr id="497" name="直線コネクタ 496"/>
        <xdr:cNvCxnSpPr/>
      </xdr:nvCxnSpPr>
      <xdr:spPr>
        <a:xfrm flipV="1">
          <a:off x="20434300" y="6775348"/>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130725</xdr:rowOff>
    </xdr:from>
    <xdr:ext cx="534377" cy="259045"/>
    <xdr:sp macro="" textlink="">
      <xdr:nvSpPr>
        <xdr:cNvPr id="500" name="n_1mainValue【一般廃棄物処理施設】&#10;一人当たり有形固定資産（償却資産）額"/>
        <xdr:cNvSpPr txBox="1"/>
      </xdr:nvSpPr>
      <xdr:spPr>
        <a:xfrm>
          <a:off x="21043411" y="6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155135</xdr:rowOff>
    </xdr:from>
    <xdr:ext cx="534377" cy="259045"/>
    <xdr:sp macro="" textlink="">
      <xdr:nvSpPr>
        <xdr:cNvPr id="501" name="n_2mainValue【一般廃棄物処理施設】&#10;一人当たり有形固定資産（償却資産）額"/>
        <xdr:cNvSpPr txBox="1"/>
      </xdr:nvSpPr>
      <xdr:spPr>
        <a:xfrm>
          <a:off x="20167111" y="68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39" name="楕円 538"/>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40" name="【保健センター・保健所】&#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41" name="楕円 540"/>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60960</xdr:rowOff>
    </xdr:to>
    <xdr:cxnSp macro="">
      <xdr:nvCxnSpPr>
        <xdr:cNvPr id="542" name="直線コネクタ 541"/>
        <xdr:cNvCxnSpPr/>
      </xdr:nvCxnSpPr>
      <xdr:spPr>
        <a:xfrm flipV="1">
          <a:off x="15481300" y="10126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43" name="楕円 542"/>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60</xdr:row>
      <xdr:rowOff>76200</xdr:rowOff>
    </xdr:to>
    <xdr:cxnSp macro="">
      <xdr:nvCxnSpPr>
        <xdr:cNvPr id="544" name="直線コネクタ 543"/>
        <xdr:cNvCxnSpPr/>
      </xdr:nvCxnSpPr>
      <xdr:spPr>
        <a:xfrm flipV="1">
          <a:off x="14592300" y="101765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45"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47" name="n_1main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48"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84" name="楕円 583"/>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85"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86" name="楕円 58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87" name="直線コネクタ 586"/>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88" name="楕円 587"/>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589" name="直線コネクタ 588"/>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92"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93"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621"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30" name="楕円 629"/>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11447</xdr:rowOff>
    </xdr:from>
    <xdr:ext cx="405111" cy="259045"/>
    <xdr:sp macro="" textlink="">
      <xdr:nvSpPr>
        <xdr:cNvPr id="631" name="【消防施設】&#10;有形固定資産減価償却率該当値テキスト"/>
        <xdr:cNvSpPr txBox="1"/>
      </xdr:nvSpPr>
      <xdr:spPr>
        <a:xfrm>
          <a:off x="16357600"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83313</xdr:rowOff>
    </xdr:from>
    <xdr:to>
      <xdr:col>81</xdr:col>
      <xdr:colOff>101600</xdr:colOff>
      <xdr:row>82</xdr:row>
      <xdr:rowOff>13463</xdr:rowOff>
    </xdr:to>
    <xdr:sp macro="" textlink="">
      <xdr:nvSpPr>
        <xdr:cNvPr id="632" name="楕円 631"/>
        <xdr:cNvSpPr/>
      </xdr:nvSpPr>
      <xdr:spPr>
        <a:xfrm>
          <a:off x="15430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134113</xdr:rowOff>
    </xdr:to>
    <xdr:cxnSp macro="">
      <xdr:nvCxnSpPr>
        <xdr:cNvPr id="633" name="直線コネクタ 632"/>
        <xdr:cNvCxnSpPr/>
      </xdr:nvCxnSpPr>
      <xdr:spPr>
        <a:xfrm flipV="1">
          <a:off x="15481300" y="139712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108458</xdr:rowOff>
    </xdr:from>
    <xdr:to>
      <xdr:col>76</xdr:col>
      <xdr:colOff>165100</xdr:colOff>
      <xdr:row>82</xdr:row>
      <xdr:rowOff>38608</xdr:rowOff>
    </xdr:to>
    <xdr:sp macro="" textlink="">
      <xdr:nvSpPr>
        <xdr:cNvPr id="634" name="楕円 633"/>
        <xdr:cNvSpPr/>
      </xdr:nvSpPr>
      <xdr:spPr>
        <a:xfrm>
          <a:off x="14541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134113</xdr:rowOff>
    </xdr:from>
    <xdr:to>
      <xdr:col>81</xdr:col>
      <xdr:colOff>50800</xdr:colOff>
      <xdr:row>81</xdr:row>
      <xdr:rowOff>159258</xdr:rowOff>
    </xdr:to>
    <xdr:cxnSp macro="">
      <xdr:nvCxnSpPr>
        <xdr:cNvPr id="635" name="直線コネクタ 634"/>
        <xdr:cNvCxnSpPr/>
      </xdr:nvCxnSpPr>
      <xdr:spPr>
        <a:xfrm flipV="1">
          <a:off x="14592300" y="140215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636"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7"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4590</xdr:rowOff>
    </xdr:from>
    <xdr:ext cx="405111" cy="259045"/>
    <xdr:sp macro="" textlink="">
      <xdr:nvSpPr>
        <xdr:cNvPr id="638" name="n_1mainValue【消防施設】&#10;有形固定資産減価償却率"/>
        <xdr:cNvSpPr txBox="1"/>
      </xdr:nvSpPr>
      <xdr:spPr>
        <a:xfrm>
          <a:off x="152660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29735</xdr:rowOff>
    </xdr:from>
    <xdr:ext cx="405111" cy="259045"/>
    <xdr:sp macro="" textlink="">
      <xdr:nvSpPr>
        <xdr:cNvPr id="639" name="n_2mainValue【消防施設】&#10;有形固定資産減価償却率"/>
        <xdr:cNvSpPr txBox="1"/>
      </xdr:nvSpPr>
      <xdr:spPr>
        <a:xfrm>
          <a:off x="14389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9"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78" name="楕円 677"/>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79" name="【消防施設】&#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80" name="楕円 679"/>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133350</xdr:rowOff>
    </xdr:to>
    <xdr:cxnSp macro="">
      <xdr:nvCxnSpPr>
        <xdr:cNvPr id="681" name="直線コネクタ 680"/>
        <xdr:cNvCxnSpPr/>
      </xdr:nvCxnSpPr>
      <xdr:spPr>
        <a:xfrm flipV="1">
          <a:off x="21323300" y="1434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82" name="楕円 681"/>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83" name="直線コネクタ 682"/>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86" name="n_1mainValue【消防施設】&#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87"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7"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726" name="楕円 725"/>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65422</xdr:rowOff>
    </xdr:from>
    <xdr:ext cx="405111" cy="259045"/>
    <xdr:sp macro="" textlink="">
      <xdr:nvSpPr>
        <xdr:cNvPr id="727" name="【庁舎】&#10;有形固定資産減価償却率該当値テキスト"/>
        <xdr:cNvSpPr txBox="1"/>
      </xdr:nvSpPr>
      <xdr:spPr>
        <a:xfrm>
          <a:off x="16357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728" name="楕円 727"/>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93345</xdr:rowOff>
    </xdr:from>
    <xdr:to>
      <xdr:col>85</xdr:col>
      <xdr:colOff>127000</xdr:colOff>
      <xdr:row>104</xdr:row>
      <xdr:rowOff>131445</xdr:rowOff>
    </xdr:to>
    <xdr:cxnSp macro="">
      <xdr:nvCxnSpPr>
        <xdr:cNvPr id="729" name="直線コネクタ 728"/>
        <xdr:cNvCxnSpPr/>
      </xdr:nvCxnSpPr>
      <xdr:spPr>
        <a:xfrm flipV="1">
          <a:off x="15481300" y="1792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730" name="楕円 729"/>
        <xdr:cNvSpPr/>
      </xdr:nvSpPr>
      <xdr:spPr>
        <a:xfrm>
          <a:off x="14541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105</xdr:row>
      <xdr:rowOff>55245</xdr:rowOff>
    </xdr:to>
    <xdr:cxnSp macro="">
      <xdr:nvCxnSpPr>
        <xdr:cNvPr id="731" name="直線コネクタ 730"/>
        <xdr:cNvCxnSpPr/>
      </xdr:nvCxnSpPr>
      <xdr:spPr>
        <a:xfrm flipV="1">
          <a:off x="14592300" y="179622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2"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33"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27322</xdr:rowOff>
    </xdr:from>
    <xdr:ext cx="405111" cy="259045"/>
    <xdr:sp macro="" textlink="">
      <xdr:nvSpPr>
        <xdr:cNvPr id="734" name="n_1mainValue【庁舎】&#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735" name="n_2main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4"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73" name="楕円 772"/>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57166</xdr:rowOff>
    </xdr:from>
    <xdr:ext cx="469744" cy="259045"/>
    <xdr:sp macro="" textlink="">
      <xdr:nvSpPr>
        <xdr:cNvPr id="774" name="【庁舎】&#10;一人当たり面積該当値テキスト"/>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775" name="楕円 774"/>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106</xdr:row>
      <xdr:rowOff>129539</xdr:rowOff>
    </xdr:to>
    <xdr:cxnSp macro="">
      <xdr:nvCxnSpPr>
        <xdr:cNvPr id="776" name="直線コネクタ 775"/>
        <xdr:cNvCxnSpPr/>
      </xdr:nvCxnSpPr>
      <xdr:spPr>
        <a:xfrm>
          <a:off x="21323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777" name="楕円 776"/>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129539</xdr:rowOff>
    </xdr:to>
    <xdr:cxnSp macro="">
      <xdr:nvCxnSpPr>
        <xdr:cNvPr id="778" name="直線コネクタ 777"/>
        <xdr:cNvCxnSpPr/>
      </xdr:nvCxnSpPr>
      <xdr:spPr>
        <a:xfrm>
          <a:off x="20434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9"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781" name="n_1main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82" name="n_2mainValue【庁舎】&#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については、有形固定資産減価償却率より老朽化が進行していることが見てとれ、一人当たり面積においても類似団体内平均値を大きく下回っている。体育館・プールについては、類似団体内においては公共施設マネジメント等による統合・廃止が進んでいるものとみられ、春日部市は取り組みの遅れが見てとれる。福祉施設については有形固定資産減価償却率より類似団体に比べやや老朽化が進行しているが、上昇率は類似団体と同程度となっている。市民会館については、有形固定資産減価償却率及び同前年比上昇率より類似団体に比べ、老朽化が進行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整備実施も少なかったことが表れている。一般廃棄物処理施設については有形固定資産減価償却率より類似団体に比べ老朽化が顕著であることが表れているが、し尿処理施設やごみ処理施設の整備進行により上昇率は減少している。保健センター・保健所においては有形固定資産減価償却率の推移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整備が少なかったことが見てとれる。消防施設については、微増で推移しており、類似団体内においては公共施設マネジメント等による統合・廃止が進んでいるものとみられ、春日部市は取り組みの遅れが見てとれる。庁舎においては、有形固定資産減価償却率より類似団体より老朽化が進行していることが見てと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6" sqref="L6:V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73</v>
      </c>
      <c r="C3" s="420"/>
      <c r="D3" s="420"/>
      <c r="E3" s="421"/>
      <c r="F3" s="421"/>
      <c r="G3" s="421"/>
      <c r="H3" s="421"/>
      <c r="I3" s="421"/>
      <c r="J3" s="421"/>
      <c r="K3" s="421"/>
      <c r="L3" s="421" t="s">
        <v>74</v>
      </c>
      <c r="M3" s="421"/>
      <c r="N3" s="421"/>
      <c r="O3" s="421"/>
      <c r="P3" s="421"/>
      <c r="Q3" s="421"/>
      <c r="R3" s="428"/>
      <c r="S3" s="428"/>
      <c r="T3" s="428"/>
      <c r="U3" s="428"/>
      <c r="V3" s="429"/>
      <c r="W3" s="403" t="s">
        <v>75</v>
      </c>
      <c r="X3" s="404"/>
      <c r="Y3" s="404"/>
      <c r="Z3" s="404"/>
      <c r="AA3" s="404"/>
      <c r="AB3" s="420"/>
      <c r="AC3" s="428" t="s">
        <v>76</v>
      </c>
      <c r="AD3" s="404"/>
      <c r="AE3" s="404"/>
      <c r="AF3" s="404"/>
      <c r="AG3" s="404"/>
      <c r="AH3" s="404"/>
      <c r="AI3" s="404"/>
      <c r="AJ3" s="404"/>
      <c r="AK3" s="404"/>
      <c r="AL3" s="405"/>
      <c r="AM3" s="403" t="s">
        <v>77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78</v>
      </c>
      <c r="BO3" s="404"/>
      <c r="BP3" s="404"/>
      <c r="BQ3" s="404"/>
      <c r="BR3" s="404"/>
      <c r="BS3" s="404"/>
      <c r="BT3" s="404"/>
      <c r="BU3" s="405"/>
      <c r="BV3" s="403" t="s">
        <v>79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80</v>
      </c>
      <c r="CU3" s="404"/>
      <c r="CV3" s="404"/>
      <c r="CW3" s="404"/>
      <c r="CX3" s="404"/>
      <c r="CY3" s="404"/>
      <c r="CZ3" s="404"/>
      <c r="DA3" s="405"/>
      <c r="DB3" s="403" t="s">
        <v>81</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82</v>
      </c>
      <c r="AZ4" s="407"/>
      <c r="BA4" s="407"/>
      <c r="BB4" s="407"/>
      <c r="BC4" s="407"/>
      <c r="BD4" s="407"/>
      <c r="BE4" s="407"/>
      <c r="BF4" s="407"/>
      <c r="BG4" s="407"/>
      <c r="BH4" s="407"/>
      <c r="BI4" s="407"/>
      <c r="BJ4" s="407"/>
      <c r="BK4" s="407"/>
      <c r="BL4" s="407"/>
      <c r="BM4" s="408"/>
      <c r="BN4" s="409">
        <v>72098635</v>
      </c>
      <c r="BO4" s="410"/>
      <c r="BP4" s="410"/>
      <c r="BQ4" s="410"/>
      <c r="BR4" s="410"/>
      <c r="BS4" s="410"/>
      <c r="BT4" s="410"/>
      <c r="BU4" s="411"/>
      <c r="BV4" s="409">
        <v>71523945</v>
      </c>
      <c r="BW4" s="410"/>
      <c r="BX4" s="410"/>
      <c r="BY4" s="410"/>
      <c r="BZ4" s="410"/>
      <c r="CA4" s="410"/>
      <c r="CB4" s="410"/>
      <c r="CC4" s="411"/>
      <c r="CD4" s="412" t="s">
        <v>83</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84</v>
      </c>
      <c r="AN5" s="476"/>
      <c r="AO5" s="476"/>
      <c r="AP5" s="476"/>
      <c r="AQ5" s="476"/>
      <c r="AR5" s="476"/>
      <c r="AS5" s="476"/>
      <c r="AT5" s="477"/>
      <c r="AU5" s="478" t="s">
        <v>85</v>
      </c>
      <c r="AV5" s="479"/>
      <c r="AW5" s="479"/>
      <c r="AX5" s="479"/>
      <c r="AY5" s="480" t="s">
        <v>86</v>
      </c>
      <c r="AZ5" s="481"/>
      <c r="BA5" s="481"/>
      <c r="BB5" s="481"/>
      <c r="BC5" s="481"/>
      <c r="BD5" s="481"/>
      <c r="BE5" s="481"/>
      <c r="BF5" s="481"/>
      <c r="BG5" s="481"/>
      <c r="BH5" s="481"/>
      <c r="BI5" s="481"/>
      <c r="BJ5" s="481"/>
      <c r="BK5" s="481"/>
      <c r="BL5" s="481"/>
      <c r="BM5" s="482"/>
      <c r="BN5" s="446">
        <v>69126076</v>
      </c>
      <c r="BO5" s="447"/>
      <c r="BP5" s="447"/>
      <c r="BQ5" s="447"/>
      <c r="BR5" s="447"/>
      <c r="BS5" s="447"/>
      <c r="BT5" s="447"/>
      <c r="BU5" s="448"/>
      <c r="BV5" s="446">
        <v>69243075</v>
      </c>
      <c r="BW5" s="447"/>
      <c r="BX5" s="447"/>
      <c r="BY5" s="447"/>
      <c r="BZ5" s="447"/>
      <c r="CA5" s="447"/>
      <c r="CB5" s="447"/>
      <c r="CC5" s="448"/>
      <c r="CD5" s="449" t="s">
        <v>87</v>
      </c>
      <c r="CE5" s="450"/>
      <c r="CF5" s="450"/>
      <c r="CG5" s="450"/>
      <c r="CH5" s="450"/>
      <c r="CI5" s="450"/>
      <c r="CJ5" s="450"/>
      <c r="CK5" s="450"/>
      <c r="CL5" s="450"/>
      <c r="CM5" s="450"/>
      <c r="CN5" s="450"/>
      <c r="CO5" s="450"/>
      <c r="CP5" s="450"/>
      <c r="CQ5" s="450"/>
      <c r="CR5" s="450"/>
      <c r="CS5" s="451"/>
      <c r="CT5" s="443">
        <v>92.9</v>
      </c>
      <c r="CU5" s="444"/>
      <c r="CV5" s="444"/>
      <c r="CW5" s="444"/>
      <c r="CX5" s="444"/>
      <c r="CY5" s="444"/>
      <c r="CZ5" s="444"/>
      <c r="DA5" s="445"/>
      <c r="DB5" s="443">
        <v>92.3</v>
      </c>
      <c r="DC5" s="444"/>
      <c r="DD5" s="444"/>
      <c r="DE5" s="444"/>
      <c r="DF5" s="444"/>
      <c r="DG5" s="444"/>
      <c r="DH5" s="444"/>
      <c r="DI5" s="445"/>
      <c r="DJ5" s="165"/>
      <c r="DK5" s="165"/>
      <c r="DL5" s="165"/>
      <c r="DM5" s="165"/>
      <c r="DN5" s="165"/>
      <c r="DO5" s="165"/>
    </row>
    <row r="6" spans="1:119" ht="18.75" customHeight="1">
      <c r="A6" s="166"/>
      <c r="B6" s="452" t="s">
        <v>88</v>
      </c>
      <c r="C6" s="453"/>
      <c r="D6" s="453"/>
      <c r="E6" s="454"/>
      <c r="F6" s="454"/>
      <c r="G6" s="454"/>
      <c r="H6" s="454"/>
      <c r="I6" s="454"/>
      <c r="J6" s="454"/>
      <c r="K6" s="454"/>
      <c r="L6" s="454" t="s">
        <v>89</v>
      </c>
      <c r="M6" s="454"/>
      <c r="N6" s="454"/>
      <c r="O6" s="454"/>
      <c r="P6" s="454"/>
      <c r="Q6" s="454"/>
      <c r="R6" s="458"/>
      <c r="S6" s="458"/>
      <c r="T6" s="458"/>
      <c r="U6" s="458"/>
      <c r="V6" s="459"/>
      <c r="W6" s="462" t="s">
        <v>90</v>
      </c>
      <c r="X6" s="463"/>
      <c r="Y6" s="463"/>
      <c r="Z6" s="463"/>
      <c r="AA6" s="463"/>
      <c r="AB6" s="453"/>
      <c r="AC6" s="466" t="s">
        <v>91</v>
      </c>
      <c r="AD6" s="467"/>
      <c r="AE6" s="467"/>
      <c r="AF6" s="467"/>
      <c r="AG6" s="467"/>
      <c r="AH6" s="467"/>
      <c r="AI6" s="467"/>
      <c r="AJ6" s="467"/>
      <c r="AK6" s="467"/>
      <c r="AL6" s="468"/>
      <c r="AM6" s="475" t="s">
        <v>92</v>
      </c>
      <c r="AN6" s="476"/>
      <c r="AO6" s="476"/>
      <c r="AP6" s="476"/>
      <c r="AQ6" s="476"/>
      <c r="AR6" s="476"/>
      <c r="AS6" s="476"/>
      <c r="AT6" s="477"/>
      <c r="AU6" s="478" t="s">
        <v>85</v>
      </c>
      <c r="AV6" s="479"/>
      <c r="AW6" s="479"/>
      <c r="AX6" s="479"/>
      <c r="AY6" s="480" t="s">
        <v>93</v>
      </c>
      <c r="AZ6" s="481"/>
      <c r="BA6" s="481"/>
      <c r="BB6" s="481"/>
      <c r="BC6" s="481"/>
      <c r="BD6" s="481"/>
      <c r="BE6" s="481"/>
      <c r="BF6" s="481"/>
      <c r="BG6" s="481"/>
      <c r="BH6" s="481"/>
      <c r="BI6" s="481"/>
      <c r="BJ6" s="481"/>
      <c r="BK6" s="481"/>
      <c r="BL6" s="481"/>
      <c r="BM6" s="482"/>
      <c r="BN6" s="446">
        <v>2972559</v>
      </c>
      <c r="BO6" s="447"/>
      <c r="BP6" s="447"/>
      <c r="BQ6" s="447"/>
      <c r="BR6" s="447"/>
      <c r="BS6" s="447"/>
      <c r="BT6" s="447"/>
      <c r="BU6" s="448"/>
      <c r="BV6" s="446">
        <v>2280870</v>
      </c>
      <c r="BW6" s="447"/>
      <c r="BX6" s="447"/>
      <c r="BY6" s="447"/>
      <c r="BZ6" s="447"/>
      <c r="CA6" s="447"/>
      <c r="CB6" s="447"/>
      <c r="CC6" s="448"/>
      <c r="CD6" s="449" t="s">
        <v>94</v>
      </c>
      <c r="CE6" s="450"/>
      <c r="CF6" s="450"/>
      <c r="CG6" s="450"/>
      <c r="CH6" s="450"/>
      <c r="CI6" s="450"/>
      <c r="CJ6" s="450"/>
      <c r="CK6" s="450"/>
      <c r="CL6" s="450"/>
      <c r="CM6" s="450"/>
      <c r="CN6" s="450"/>
      <c r="CO6" s="450"/>
      <c r="CP6" s="450"/>
      <c r="CQ6" s="450"/>
      <c r="CR6" s="450"/>
      <c r="CS6" s="451"/>
      <c r="CT6" s="483">
        <v>101</v>
      </c>
      <c r="CU6" s="484"/>
      <c r="CV6" s="484"/>
      <c r="CW6" s="484"/>
      <c r="CX6" s="484"/>
      <c r="CY6" s="484"/>
      <c r="CZ6" s="484"/>
      <c r="DA6" s="485"/>
      <c r="DB6" s="483">
        <v>100.1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95</v>
      </c>
      <c r="AN7" s="476"/>
      <c r="AO7" s="476"/>
      <c r="AP7" s="476"/>
      <c r="AQ7" s="476"/>
      <c r="AR7" s="476"/>
      <c r="AS7" s="476"/>
      <c r="AT7" s="477"/>
      <c r="AU7" s="478" t="s">
        <v>96</v>
      </c>
      <c r="AV7" s="479"/>
      <c r="AW7" s="479"/>
      <c r="AX7" s="479"/>
      <c r="AY7" s="480" t="s">
        <v>97</v>
      </c>
      <c r="AZ7" s="481"/>
      <c r="BA7" s="481"/>
      <c r="BB7" s="481"/>
      <c r="BC7" s="481"/>
      <c r="BD7" s="481"/>
      <c r="BE7" s="481"/>
      <c r="BF7" s="481"/>
      <c r="BG7" s="481"/>
      <c r="BH7" s="481"/>
      <c r="BI7" s="481"/>
      <c r="BJ7" s="481"/>
      <c r="BK7" s="481"/>
      <c r="BL7" s="481"/>
      <c r="BM7" s="482"/>
      <c r="BN7" s="446">
        <v>759470</v>
      </c>
      <c r="BO7" s="447"/>
      <c r="BP7" s="447"/>
      <c r="BQ7" s="447"/>
      <c r="BR7" s="447"/>
      <c r="BS7" s="447"/>
      <c r="BT7" s="447"/>
      <c r="BU7" s="448"/>
      <c r="BV7" s="446">
        <v>347073</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42623602</v>
      </c>
      <c r="CU7" s="447"/>
      <c r="CV7" s="447"/>
      <c r="CW7" s="447"/>
      <c r="CX7" s="447"/>
      <c r="CY7" s="447"/>
      <c r="CZ7" s="447"/>
      <c r="DA7" s="448"/>
      <c r="DB7" s="446">
        <v>42326627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85</v>
      </c>
      <c r="AV8" s="479"/>
      <c r="AW8" s="479"/>
      <c r="AX8" s="479"/>
      <c r="AY8" s="480" t="s">
        <v>100</v>
      </c>
      <c r="AZ8" s="481"/>
      <c r="BA8" s="481"/>
      <c r="BB8" s="481"/>
      <c r="BC8" s="481"/>
      <c r="BD8" s="481"/>
      <c r="BE8" s="481"/>
      <c r="BF8" s="481"/>
      <c r="BG8" s="481"/>
      <c r="BH8" s="481"/>
      <c r="BI8" s="481"/>
      <c r="BJ8" s="481"/>
      <c r="BK8" s="481"/>
      <c r="BL8" s="481"/>
      <c r="BM8" s="482"/>
      <c r="BN8" s="446">
        <v>2213089</v>
      </c>
      <c r="BO8" s="447"/>
      <c r="BP8" s="447"/>
      <c r="BQ8" s="447"/>
      <c r="BR8" s="447"/>
      <c r="BS8" s="447"/>
      <c r="BT8" s="447"/>
      <c r="BU8" s="448"/>
      <c r="BV8" s="446">
        <v>1933797</v>
      </c>
      <c r="BW8" s="447"/>
      <c r="BX8" s="447"/>
      <c r="BY8" s="447"/>
      <c r="BZ8" s="447"/>
      <c r="CA8" s="447"/>
      <c r="CB8" s="447"/>
      <c r="CC8" s="448"/>
      <c r="CD8" s="449" t="s">
        <v>101</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c r="A9" s="166"/>
      <c r="B9" s="440" t="s">
        <v>102</v>
      </c>
      <c r="C9" s="441"/>
      <c r="D9" s="441"/>
      <c r="E9" s="441"/>
      <c r="F9" s="441"/>
      <c r="G9" s="441"/>
      <c r="H9" s="441"/>
      <c r="I9" s="441"/>
      <c r="J9" s="441"/>
      <c r="K9" s="489"/>
      <c r="L9" s="490" t="s">
        <v>103</v>
      </c>
      <c r="M9" s="491"/>
      <c r="N9" s="491"/>
      <c r="O9" s="491"/>
      <c r="P9" s="491"/>
      <c r="Q9" s="492"/>
      <c r="R9" s="493">
        <v>232709</v>
      </c>
      <c r="S9" s="494"/>
      <c r="T9" s="494"/>
      <c r="U9" s="494"/>
      <c r="V9" s="495"/>
      <c r="W9" s="403" t="s">
        <v>104</v>
      </c>
      <c r="X9" s="404"/>
      <c r="Y9" s="404"/>
      <c r="Z9" s="404"/>
      <c r="AA9" s="404"/>
      <c r="AB9" s="404"/>
      <c r="AC9" s="404"/>
      <c r="AD9" s="404"/>
      <c r="AE9" s="404"/>
      <c r="AF9" s="404"/>
      <c r="AG9" s="404"/>
      <c r="AH9" s="404"/>
      <c r="AI9" s="404"/>
      <c r="AJ9" s="404"/>
      <c r="AK9" s="404"/>
      <c r="AL9" s="405"/>
      <c r="AM9" s="475" t="s">
        <v>105</v>
      </c>
      <c r="AN9" s="476"/>
      <c r="AO9" s="476"/>
      <c r="AP9" s="476"/>
      <c r="AQ9" s="476"/>
      <c r="AR9" s="476"/>
      <c r="AS9" s="476"/>
      <c r="AT9" s="477"/>
      <c r="AU9" s="478" t="s">
        <v>106</v>
      </c>
      <c r="AV9" s="479"/>
      <c r="AW9" s="479"/>
      <c r="AX9" s="479"/>
      <c r="AY9" s="480" t="s">
        <v>107</v>
      </c>
      <c r="AZ9" s="481"/>
      <c r="BA9" s="481"/>
      <c r="BB9" s="481"/>
      <c r="BC9" s="481"/>
      <c r="BD9" s="481"/>
      <c r="BE9" s="481"/>
      <c r="BF9" s="481"/>
      <c r="BG9" s="481"/>
      <c r="BH9" s="481"/>
      <c r="BI9" s="481"/>
      <c r="BJ9" s="481"/>
      <c r="BK9" s="481"/>
      <c r="BL9" s="481"/>
      <c r="BM9" s="482"/>
      <c r="BN9" s="446">
        <v>279292</v>
      </c>
      <c r="BO9" s="447"/>
      <c r="BP9" s="447"/>
      <c r="BQ9" s="447"/>
      <c r="BR9" s="447"/>
      <c r="BS9" s="447"/>
      <c r="BT9" s="447"/>
      <c r="BU9" s="448"/>
      <c r="BV9" s="446">
        <v>-788653</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13.8</v>
      </c>
      <c r="CU9" s="444"/>
      <c r="CV9" s="444"/>
      <c r="CW9" s="444"/>
      <c r="CX9" s="444"/>
      <c r="CY9" s="444"/>
      <c r="CZ9" s="444"/>
      <c r="DA9" s="445"/>
      <c r="DB9" s="443">
        <v>13.2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109</v>
      </c>
      <c r="M10" s="476"/>
      <c r="N10" s="476"/>
      <c r="O10" s="476"/>
      <c r="P10" s="476"/>
      <c r="Q10" s="477"/>
      <c r="R10" s="497">
        <v>237171</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85</v>
      </c>
      <c r="AV10" s="479"/>
      <c r="AW10" s="479"/>
      <c r="AX10" s="479"/>
      <c r="AY10" s="480" t="s">
        <v>111</v>
      </c>
      <c r="AZ10" s="481"/>
      <c r="BA10" s="481"/>
      <c r="BB10" s="481"/>
      <c r="BC10" s="481"/>
      <c r="BD10" s="481"/>
      <c r="BE10" s="481"/>
      <c r="BF10" s="481"/>
      <c r="BG10" s="481"/>
      <c r="BH10" s="481"/>
      <c r="BI10" s="481"/>
      <c r="BJ10" s="481"/>
      <c r="BK10" s="481"/>
      <c r="BL10" s="481"/>
      <c r="BM10" s="482"/>
      <c r="BN10" s="446">
        <v>194503</v>
      </c>
      <c r="BO10" s="447"/>
      <c r="BP10" s="447"/>
      <c r="BQ10" s="447"/>
      <c r="BR10" s="447"/>
      <c r="BS10" s="447"/>
      <c r="BT10" s="447"/>
      <c r="BU10" s="448"/>
      <c r="BV10" s="446">
        <v>580</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85</v>
      </c>
      <c r="AV11" s="479"/>
      <c r="AW11" s="479"/>
      <c r="AX11" s="479"/>
      <c r="AY11" s="480" t="s">
        <v>116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117</v>
      </c>
      <c r="CE11" s="450"/>
      <c r="CF11" s="450"/>
      <c r="CG11" s="450"/>
      <c r="CH11" s="450"/>
      <c r="CI11" s="450"/>
      <c r="CJ11" s="450"/>
      <c r="CK11" s="450"/>
      <c r="CL11" s="450"/>
      <c r="CM11" s="450"/>
      <c r="CN11" s="450"/>
      <c r="CO11" s="450"/>
      <c r="CP11" s="450"/>
      <c r="CQ11" s="450"/>
      <c r="CR11" s="450"/>
      <c r="CS11" s="451"/>
      <c r="CT11" s="486" t="s">
        <v>118</v>
      </c>
      <c r="CU11" s="487"/>
      <c r="CV11" s="487"/>
      <c r="CW11" s="487"/>
      <c r="CX11" s="487"/>
      <c r="CY11" s="487"/>
      <c r="CZ11" s="487"/>
      <c r="DA11" s="488"/>
      <c r="DB11" s="486" t="s">
        <v>118</v>
      </c>
      <c r="DC11" s="487"/>
      <c r="DD11" s="487"/>
      <c r="DE11" s="487"/>
      <c r="DF11" s="487"/>
      <c r="DG11" s="487"/>
      <c r="DH11" s="487"/>
      <c r="DI11" s="488"/>
      <c r="DJ11" s="165"/>
      <c r="DK11" s="165"/>
      <c r="DL11" s="165"/>
      <c r="DM11" s="165"/>
      <c r="DN11" s="165"/>
      <c r="DO11" s="165"/>
    </row>
    <row r="12" spans="1:119" ht="18.75" customHeight="1">
      <c r="A12" s="166"/>
      <c r="B12" s="506" t="s">
        <v>119</v>
      </c>
      <c r="C12" s="507"/>
      <c r="D12" s="507"/>
      <c r="E12" s="507"/>
      <c r="F12" s="507"/>
      <c r="G12" s="507"/>
      <c r="H12" s="507"/>
      <c r="I12" s="507"/>
      <c r="J12" s="507"/>
      <c r="K12" s="508"/>
      <c r="L12" s="515" t="s">
        <v>120</v>
      </c>
      <c r="M12" s="516"/>
      <c r="N12" s="516"/>
      <c r="O12" s="516"/>
      <c r="P12" s="516"/>
      <c r="Q12" s="517"/>
      <c r="R12" s="518">
        <v>235716</v>
      </c>
      <c r="S12" s="519"/>
      <c r="T12" s="519"/>
      <c r="U12" s="519"/>
      <c r="V12" s="520"/>
      <c r="W12" s="521" t="s">
        <v>1</v>
      </c>
      <c r="X12" s="479"/>
      <c r="Y12" s="479"/>
      <c r="Z12" s="479"/>
      <c r="AA12" s="479"/>
      <c r="AB12" s="522"/>
      <c r="AC12" s="478" t="s">
        <v>121</v>
      </c>
      <c r="AD12" s="479"/>
      <c r="AE12" s="479"/>
      <c r="AF12" s="479"/>
      <c r="AG12" s="522"/>
      <c r="AH12" s="478" t="s">
        <v>122</v>
      </c>
      <c r="AI12" s="479"/>
      <c r="AJ12" s="479"/>
      <c r="AK12" s="479"/>
      <c r="AL12" s="523"/>
      <c r="AM12" s="475" t="s">
        <v>123</v>
      </c>
      <c r="AN12" s="476"/>
      <c r="AO12" s="476"/>
      <c r="AP12" s="476"/>
      <c r="AQ12" s="476"/>
      <c r="AR12" s="476"/>
      <c r="AS12" s="476"/>
      <c r="AT12" s="477"/>
      <c r="AU12" s="478" t="s">
        <v>85</v>
      </c>
      <c r="AV12" s="479"/>
      <c r="AW12" s="479"/>
      <c r="AX12" s="479"/>
      <c r="AY12" s="480" t="s">
        <v>124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411222</v>
      </c>
      <c r="BW12" s="447"/>
      <c r="BX12" s="447"/>
      <c r="BY12" s="447"/>
      <c r="BZ12" s="447"/>
      <c r="CA12" s="447"/>
      <c r="CB12" s="447"/>
      <c r="CC12" s="448"/>
      <c r="CD12" s="449" t="s">
        <v>125</v>
      </c>
      <c r="CE12" s="450"/>
      <c r="CF12" s="450"/>
      <c r="CG12" s="450"/>
      <c r="CH12" s="450"/>
      <c r="CI12" s="450"/>
      <c r="CJ12" s="450"/>
      <c r="CK12" s="450"/>
      <c r="CL12" s="450"/>
      <c r="CM12" s="450"/>
      <c r="CN12" s="450"/>
      <c r="CO12" s="450"/>
      <c r="CP12" s="450"/>
      <c r="CQ12" s="450"/>
      <c r="CR12" s="450"/>
      <c r="CS12" s="451"/>
      <c r="CT12" s="486" t="s">
        <v>118</v>
      </c>
      <c r="CU12" s="487"/>
      <c r="CV12" s="487"/>
      <c r="CW12" s="487"/>
      <c r="CX12" s="487"/>
      <c r="CY12" s="487"/>
      <c r="CZ12" s="487"/>
      <c r="DA12" s="488"/>
      <c r="DB12" s="486" t="s">
        <v>126</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127</v>
      </c>
      <c r="N13" s="535"/>
      <c r="O13" s="535"/>
      <c r="P13" s="535"/>
      <c r="Q13" s="536"/>
      <c r="R13" s="527">
        <v>232111</v>
      </c>
      <c r="S13" s="528"/>
      <c r="T13" s="528"/>
      <c r="U13" s="528"/>
      <c r="V13" s="529"/>
      <c r="W13" s="462" t="s">
        <v>128</v>
      </c>
      <c r="X13" s="463"/>
      <c r="Y13" s="463"/>
      <c r="Z13" s="463"/>
      <c r="AA13" s="463"/>
      <c r="AB13" s="453"/>
      <c r="AC13" s="497">
        <v>1325</v>
      </c>
      <c r="AD13" s="498"/>
      <c r="AE13" s="498"/>
      <c r="AF13" s="498"/>
      <c r="AG13" s="537"/>
      <c r="AH13" s="497">
        <v>1243</v>
      </c>
      <c r="AI13" s="498"/>
      <c r="AJ13" s="498"/>
      <c r="AK13" s="498"/>
      <c r="AL13" s="499"/>
      <c r="AM13" s="475" t="s">
        <v>129</v>
      </c>
      <c r="AN13" s="476"/>
      <c r="AO13" s="476"/>
      <c r="AP13" s="476"/>
      <c r="AQ13" s="476"/>
      <c r="AR13" s="476"/>
      <c r="AS13" s="476"/>
      <c r="AT13" s="477"/>
      <c r="AU13" s="478" t="s">
        <v>130</v>
      </c>
      <c r="AV13" s="479"/>
      <c r="AW13" s="479"/>
      <c r="AX13" s="479"/>
      <c r="AY13" s="480" t="s">
        <v>131</v>
      </c>
      <c r="AZ13" s="481"/>
      <c r="BA13" s="481"/>
      <c r="BB13" s="481"/>
      <c r="BC13" s="481"/>
      <c r="BD13" s="481"/>
      <c r="BE13" s="481"/>
      <c r="BF13" s="481"/>
      <c r="BG13" s="481"/>
      <c r="BH13" s="481"/>
      <c r="BI13" s="481"/>
      <c r="BJ13" s="481"/>
      <c r="BK13" s="481"/>
      <c r="BL13" s="481"/>
      <c r="BM13" s="482"/>
      <c r="BN13" s="446">
        <v>473795</v>
      </c>
      <c r="BO13" s="447"/>
      <c r="BP13" s="447"/>
      <c r="BQ13" s="447"/>
      <c r="BR13" s="447"/>
      <c r="BS13" s="447"/>
      <c r="BT13" s="447"/>
      <c r="BU13" s="448"/>
      <c r="BV13" s="446">
        <v>-1199295</v>
      </c>
      <c r="BW13" s="447"/>
      <c r="BX13" s="447"/>
      <c r="BY13" s="447"/>
      <c r="BZ13" s="447"/>
      <c r="CA13" s="447"/>
      <c r="CB13" s="447"/>
      <c r="CC13" s="448"/>
      <c r="CD13" s="449" t="s">
        <v>132</v>
      </c>
      <c r="CE13" s="450"/>
      <c r="CF13" s="450"/>
      <c r="CG13" s="450"/>
      <c r="CH13" s="450"/>
      <c r="CI13" s="450"/>
      <c r="CJ13" s="450"/>
      <c r="CK13" s="450"/>
      <c r="CL13" s="450"/>
      <c r="CM13" s="450"/>
      <c r="CN13" s="450"/>
      <c r="CO13" s="450"/>
      <c r="CP13" s="450"/>
      <c r="CQ13" s="450"/>
      <c r="CR13" s="450"/>
      <c r="CS13" s="451"/>
      <c r="CT13" s="443">
        <v>5</v>
      </c>
      <c r="CU13" s="444"/>
      <c r="CV13" s="444"/>
      <c r="CW13" s="444"/>
      <c r="CX13" s="444"/>
      <c r="CY13" s="444"/>
      <c r="CZ13" s="444"/>
      <c r="DA13" s="445"/>
      <c r="DB13" s="443">
        <v>5.6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133</v>
      </c>
      <c r="M14" s="525"/>
      <c r="N14" s="525"/>
      <c r="O14" s="525"/>
      <c r="P14" s="525"/>
      <c r="Q14" s="526"/>
      <c r="R14" s="527">
        <v>236466</v>
      </c>
      <c r="S14" s="528"/>
      <c r="T14" s="528"/>
      <c r="U14" s="528"/>
      <c r="V14" s="529"/>
      <c r="W14" s="436"/>
      <c r="X14" s="437"/>
      <c r="Y14" s="437"/>
      <c r="Z14" s="437"/>
      <c r="AA14" s="437"/>
      <c r="AB14" s="426"/>
      <c r="AC14" s="530">
        <v>1.3</v>
      </c>
      <c r="AD14" s="531"/>
      <c r="AE14" s="531"/>
      <c r="AF14" s="531"/>
      <c r="AG14" s="532"/>
      <c r="AH14" s="530">
        <v>1.2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134</v>
      </c>
      <c r="CE14" s="539"/>
      <c r="CF14" s="539"/>
      <c r="CG14" s="539"/>
      <c r="CH14" s="539"/>
      <c r="CI14" s="539"/>
      <c r="CJ14" s="539"/>
      <c r="CK14" s="539"/>
      <c r="CL14" s="539"/>
      <c r="CM14" s="539"/>
      <c r="CN14" s="539"/>
      <c r="CO14" s="539"/>
      <c r="CP14" s="539"/>
      <c r="CQ14" s="539"/>
      <c r="CR14" s="539"/>
      <c r="CS14" s="540"/>
      <c r="CT14" s="541">
        <v>31.7</v>
      </c>
      <c r="CU14" s="542"/>
      <c r="CV14" s="542"/>
      <c r="CW14" s="542"/>
      <c r="CX14" s="542"/>
      <c r="CY14" s="542"/>
      <c r="CZ14" s="542"/>
      <c r="DA14" s="543"/>
      <c r="DB14" s="541">
        <v>46.8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135</v>
      </c>
      <c r="N15" s="535"/>
      <c r="O15" s="535"/>
      <c r="P15" s="535"/>
      <c r="Q15" s="536"/>
      <c r="R15" s="527">
        <v>233111</v>
      </c>
      <c r="S15" s="528"/>
      <c r="T15" s="528"/>
      <c r="U15" s="528"/>
      <c r="V15" s="529"/>
      <c r="W15" s="462" t="s">
        <v>136</v>
      </c>
      <c r="X15" s="463"/>
      <c r="Y15" s="463"/>
      <c r="Z15" s="463"/>
      <c r="AA15" s="463"/>
      <c r="AB15" s="453"/>
      <c r="AC15" s="497">
        <v>25122</v>
      </c>
      <c r="AD15" s="498"/>
      <c r="AE15" s="498"/>
      <c r="AF15" s="498"/>
      <c r="AG15" s="537"/>
      <c r="AH15" s="497">
        <v>24929</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24580090</v>
      </c>
      <c r="BO15" s="410"/>
      <c r="BP15" s="410"/>
      <c r="BQ15" s="410"/>
      <c r="BR15" s="410"/>
      <c r="BS15" s="410"/>
      <c r="BT15" s="410"/>
      <c r="BU15" s="411"/>
      <c r="BV15" s="409">
        <v>24457194</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23.8</v>
      </c>
      <c r="AD16" s="531"/>
      <c r="AE16" s="531"/>
      <c r="AF16" s="531"/>
      <c r="AG16" s="532"/>
      <c r="AH16" s="530">
        <v>23.8</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31642878</v>
      </c>
      <c r="BO16" s="447"/>
      <c r="BP16" s="447"/>
      <c r="BQ16" s="447"/>
      <c r="BR16" s="447"/>
      <c r="BS16" s="447"/>
      <c r="BT16" s="447"/>
      <c r="BU16" s="448"/>
      <c r="BV16" s="446">
        <v>31551100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79247</v>
      </c>
      <c r="AD17" s="498"/>
      <c r="AE17" s="498"/>
      <c r="AF17" s="498"/>
      <c r="AG17" s="537"/>
      <c r="AH17" s="497">
        <v>78681</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31274104</v>
      </c>
      <c r="BO17" s="447"/>
      <c r="BP17" s="447"/>
      <c r="BQ17" s="447"/>
      <c r="BR17" s="447"/>
      <c r="BS17" s="447"/>
      <c r="BT17" s="447"/>
      <c r="BU17" s="448"/>
      <c r="BV17" s="446">
        <v>31094048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66</v>
      </c>
      <c r="M18" s="559"/>
      <c r="N18" s="559"/>
      <c r="O18" s="559"/>
      <c r="P18" s="559"/>
      <c r="Q18" s="559"/>
      <c r="R18" s="560"/>
      <c r="S18" s="560"/>
      <c r="T18" s="560"/>
      <c r="U18" s="560"/>
      <c r="V18" s="561"/>
      <c r="W18" s="464"/>
      <c r="X18" s="465"/>
      <c r="Y18" s="465"/>
      <c r="Z18" s="465"/>
      <c r="AA18" s="465"/>
      <c r="AB18" s="456"/>
      <c r="AC18" s="562">
        <v>75</v>
      </c>
      <c r="AD18" s="563"/>
      <c r="AE18" s="563"/>
      <c r="AF18" s="563"/>
      <c r="AG18" s="564"/>
      <c r="AH18" s="562">
        <v>75</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39945652</v>
      </c>
      <c r="BO18" s="447"/>
      <c r="BP18" s="447"/>
      <c r="BQ18" s="447"/>
      <c r="BR18" s="447"/>
      <c r="BS18" s="447"/>
      <c r="BT18" s="447"/>
      <c r="BU18" s="448"/>
      <c r="BV18" s="446">
        <v>39012148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3526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49282376</v>
      </c>
      <c r="BO19" s="447"/>
      <c r="BP19" s="447"/>
      <c r="BQ19" s="447"/>
      <c r="BR19" s="447"/>
      <c r="BS19" s="447"/>
      <c r="BT19" s="447"/>
      <c r="BU19" s="448"/>
      <c r="BV19" s="446">
        <v>49848805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94463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70866518</v>
      </c>
      <c r="BO23" s="447"/>
      <c r="BP23" s="447"/>
      <c r="BQ23" s="447"/>
      <c r="BR23" s="447"/>
      <c r="BS23" s="447"/>
      <c r="BT23" s="447"/>
      <c r="BU23" s="448"/>
      <c r="BV23" s="446">
        <v>71616451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9820</v>
      </c>
      <c r="R24" s="498"/>
      <c r="S24" s="498"/>
      <c r="T24" s="498"/>
      <c r="U24" s="498"/>
      <c r="V24" s="537"/>
      <c r="W24" s="596"/>
      <c r="X24" s="584"/>
      <c r="Y24" s="585"/>
      <c r="Z24" s="496" t="s">
        <v>160</v>
      </c>
      <c r="AA24" s="476"/>
      <c r="AB24" s="476"/>
      <c r="AC24" s="476"/>
      <c r="AD24" s="476"/>
      <c r="AE24" s="476"/>
      <c r="AF24" s="476"/>
      <c r="AG24" s="477"/>
      <c r="AH24" s="497">
        <v>1243</v>
      </c>
      <c r="AI24" s="498"/>
      <c r="AJ24" s="498"/>
      <c r="AK24" s="498"/>
      <c r="AL24" s="537"/>
      <c r="AM24" s="497">
        <v>3830926</v>
      </c>
      <c r="AN24" s="498"/>
      <c r="AO24" s="498"/>
      <c r="AP24" s="498"/>
      <c r="AQ24" s="498"/>
      <c r="AR24" s="537"/>
      <c r="AS24" s="497">
        <v>3082</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45987611</v>
      </c>
      <c r="BO24" s="447"/>
      <c r="BP24" s="447"/>
      <c r="BQ24" s="447"/>
      <c r="BR24" s="447"/>
      <c r="BS24" s="447"/>
      <c r="BT24" s="447"/>
      <c r="BU24" s="448"/>
      <c r="BV24" s="446">
        <v>45481744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1</v>
      </c>
      <c r="M25" s="498"/>
      <c r="N25" s="498"/>
      <c r="O25" s="498"/>
      <c r="P25" s="537"/>
      <c r="Q25" s="497">
        <v>8320</v>
      </c>
      <c r="R25" s="498"/>
      <c r="S25" s="498"/>
      <c r="T25" s="498"/>
      <c r="U25" s="498"/>
      <c r="V25" s="537"/>
      <c r="W25" s="596"/>
      <c r="X25" s="584"/>
      <c r="Y25" s="585"/>
      <c r="Z25" s="496" t="s">
        <v>163</v>
      </c>
      <c r="AA25" s="476"/>
      <c r="AB25" s="476"/>
      <c r="AC25" s="476"/>
      <c r="AD25" s="476"/>
      <c r="AE25" s="476"/>
      <c r="AF25" s="476"/>
      <c r="AG25" s="477"/>
      <c r="AH25" s="497">
        <v>278</v>
      </c>
      <c r="AI25" s="498"/>
      <c r="AJ25" s="498"/>
      <c r="AK25" s="498"/>
      <c r="AL25" s="537"/>
      <c r="AM25" s="497">
        <v>850680</v>
      </c>
      <c r="AN25" s="498"/>
      <c r="AO25" s="498"/>
      <c r="AP25" s="498"/>
      <c r="AQ25" s="498"/>
      <c r="AR25" s="537"/>
      <c r="AS25" s="497">
        <v>3060</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20396063</v>
      </c>
      <c r="BO25" s="410"/>
      <c r="BP25" s="410"/>
      <c r="BQ25" s="410"/>
      <c r="BR25" s="410"/>
      <c r="BS25" s="410"/>
      <c r="BT25" s="410"/>
      <c r="BU25" s="411"/>
      <c r="BV25" s="409">
        <v>25035311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165</v>
      </c>
      <c r="F26" s="476"/>
      <c r="G26" s="476"/>
      <c r="H26" s="476"/>
      <c r="I26" s="476"/>
      <c r="J26" s="476"/>
      <c r="K26" s="477"/>
      <c r="L26" s="497">
        <v>1</v>
      </c>
      <c r="M26" s="498"/>
      <c r="N26" s="498"/>
      <c r="O26" s="498"/>
      <c r="P26" s="537"/>
      <c r="Q26" s="497">
        <v>7610</v>
      </c>
      <c r="R26" s="498"/>
      <c r="S26" s="498"/>
      <c r="T26" s="498"/>
      <c r="U26" s="498"/>
      <c r="V26" s="537"/>
      <c r="W26" s="596"/>
      <c r="X26" s="584"/>
      <c r="Y26" s="585"/>
      <c r="Z26" s="496" t="s">
        <v>166</v>
      </c>
      <c r="AA26" s="606"/>
      <c r="AB26" s="606"/>
      <c r="AC26" s="606"/>
      <c r="AD26" s="606"/>
      <c r="AE26" s="606"/>
      <c r="AF26" s="606"/>
      <c r="AG26" s="607"/>
      <c r="AH26" s="497">
        <v>8</v>
      </c>
      <c r="AI26" s="498"/>
      <c r="AJ26" s="498"/>
      <c r="AK26" s="498"/>
      <c r="AL26" s="537"/>
      <c r="AM26" s="497">
        <v>25856</v>
      </c>
      <c r="AN26" s="498"/>
      <c r="AO26" s="498"/>
      <c r="AP26" s="498"/>
      <c r="AQ26" s="498"/>
      <c r="AR26" s="537"/>
      <c r="AS26" s="497">
        <v>3232</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60000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168</v>
      </c>
      <c r="F27" s="476"/>
      <c r="G27" s="476"/>
      <c r="H27" s="476"/>
      <c r="I27" s="476"/>
      <c r="J27" s="476"/>
      <c r="K27" s="477"/>
      <c r="L27" s="497">
        <v>1</v>
      </c>
      <c r="M27" s="498"/>
      <c r="N27" s="498"/>
      <c r="O27" s="498"/>
      <c r="P27" s="537"/>
      <c r="Q27" s="497">
        <v>5370</v>
      </c>
      <c r="R27" s="498"/>
      <c r="S27" s="498"/>
      <c r="T27" s="498"/>
      <c r="U27" s="498"/>
      <c r="V27" s="537"/>
      <c r="W27" s="596"/>
      <c r="X27" s="584"/>
      <c r="Y27" s="585"/>
      <c r="Z27" s="496" t="s">
        <v>169</v>
      </c>
      <c r="AA27" s="476"/>
      <c r="AB27" s="476"/>
      <c r="AC27" s="476"/>
      <c r="AD27" s="476"/>
      <c r="AE27" s="476"/>
      <c r="AF27" s="476"/>
      <c r="AG27" s="477"/>
      <c r="AH27" s="497">
        <v>32</v>
      </c>
      <c r="AI27" s="498"/>
      <c r="AJ27" s="498"/>
      <c r="AK27" s="498"/>
      <c r="AL27" s="537"/>
      <c r="AM27" s="497">
        <v>127420</v>
      </c>
      <c r="AN27" s="498"/>
      <c r="AO27" s="498"/>
      <c r="AP27" s="498"/>
      <c r="AQ27" s="498"/>
      <c r="AR27" s="537"/>
      <c r="AS27" s="497">
        <v>3982</v>
      </c>
      <c r="AT27" s="498"/>
      <c r="AU27" s="498"/>
      <c r="AV27" s="498"/>
      <c r="AW27" s="498"/>
      <c r="AX27" s="499"/>
      <c r="AY27" s="538" t="s">
        <v>170</v>
      </c>
      <c r="AZ27" s="539"/>
      <c r="BA27" s="539"/>
      <c r="BB27" s="539"/>
      <c r="BC27" s="539"/>
      <c r="BD27" s="539"/>
      <c r="BE27" s="539"/>
      <c r="BF27" s="539"/>
      <c r="BG27" s="539"/>
      <c r="BH27" s="539"/>
      <c r="BI27" s="539"/>
      <c r="BJ27" s="539"/>
      <c r="BK27" s="539"/>
      <c r="BL27" s="539"/>
      <c r="BM27" s="540"/>
      <c r="BN27" s="619" t="s">
        <v>126</v>
      </c>
      <c r="BO27" s="620"/>
      <c r="BP27" s="620"/>
      <c r="BQ27" s="620"/>
      <c r="BR27" s="620"/>
      <c r="BS27" s="620"/>
      <c r="BT27" s="620"/>
      <c r="BU27" s="621"/>
      <c r="BV27" s="619" t="s">
        <v>118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171</v>
      </c>
      <c r="F28" s="476"/>
      <c r="G28" s="476"/>
      <c r="H28" s="476"/>
      <c r="I28" s="476"/>
      <c r="J28" s="476"/>
      <c r="K28" s="477"/>
      <c r="L28" s="497">
        <v>1</v>
      </c>
      <c r="M28" s="498"/>
      <c r="N28" s="498"/>
      <c r="O28" s="498"/>
      <c r="P28" s="537"/>
      <c r="Q28" s="497">
        <v>4780</v>
      </c>
      <c r="R28" s="498"/>
      <c r="S28" s="498"/>
      <c r="T28" s="498"/>
      <c r="U28" s="498"/>
      <c r="V28" s="537"/>
      <c r="W28" s="596"/>
      <c r="X28" s="584"/>
      <c r="Y28" s="585"/>
      <c r="Z28" s="496" t="s">
        <v>172</v>
      </c>
      <c r="AA28" s="476"/>
      <c r="AB28" s="476"/>
      <c r="AC28" s="476"/>
      <c r="AD28" s="476"/>
      <c r="AE28" s="476"/>
      <c r="AF28" s="476"/>
      <c r="AG28" s="477"/>
      <c r="AH28" s="497" t="s">
        <v>118</v>
      </c>
      <c r="AI28" s="498"/>
      <c r="AJ28" s="498"/>
      <c r="AK28" s="498"/>
      <c r="AL28" s="537"/>
      <c r="AM28" s="497" t="s">
        <v>118</v>
      </c>
      <c r="AN28" s="498"/>
      <c r="AO28" s="498"/>
      <c r="AP28" s="498"/>
      <c r="AQ28" s="498"/>
      <c r="AR28" s="537"/>
      <c r="AS28" s="497" t="s">
        <v>173</v>
      </c>
      <c r="AT28" s="498"/>
      <c r="AU28" s="498"/>
      <c r="AV28" s="498"/>
      <c r="AW28" s="498"/>
      <c r="AX28" s="499"/>
      <c r="AY28" s="622" t="s">
        <v>174</v>
      </c>
      <c r="AZ28" s="623"/>
      <c r="BA28" s="623"/>
      <c r="BB28" s="624"/>
      <c r="BC28" s="406" t="s">
        <v>41</v>
      </c>
      <c r="BD28" s="407"/>
      <c r="BE28" s="407"/>
      <c r="BF28" s="407"/>
      <c r="BG28" s="407"/>
      <c r="BH28" s="407"/>
      <c r="BI28" s="407"/>
      <c r="BJ28" s="407"/>
      <c r="BK28" s="407"/>
      <c r="BL28" s="407"/>
      <c r="BM28" s="408"/>
      <c r="BN28" s="409">
        <v>4207222</v>
      </c>
      <c r="BO28" s="410"/>
      <c r="BP28" s="410"/>
      <c r="BQ28" s="410"/>
      <c r="BR28" s="410"/>
      <c r="BS28" s="410"/>
      <c r="BT28" s="410"/>
      <c r="BU28" s="411"/>
      <c r="BV28" s="409">
        <v>4012719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175</v>
      </c>
      <c r="F29" s="476"/>
      <c r="G29" s="476"/>
      <c r="H29" s="476"/>
      <c r="I29" s="476"/>
      <c r="J29" s="476"/>
      <c r="K29" s="477"/>
      <c r="L29" s="497">
        <v>30</v>
      </c>
      <c r="M29" s="498"/>
      <c r="N29" s="498"/>
      <c r="O29" s="498"/>
      <c r="P29" s="537"/>
      <c r="Q29" s="497">
        <v>4500</v>
      </c>
      <c r="R29" s="498"/>
      <c r="S29" s="498"/>
      <c r="T29" s="498"/>
      <c r="U29" s="498"/>
      <c r="V29" s="537"/>
      <c r="W29" s="597"/>
      <c r="X29" s="598"/>
      <c r="Y29" s="599"/>
      <c r="Z29" s="496" t="s">
        <v>176</v>
      </c>
      <c r="AA29" s="476"/>
      <c r="AB29" s="476"/>
      <c r="AC29" s="476"/>
      <c r="AD29" s="476"/>
      <c r="AE29" s="476"/>
      <c r="AF29" s="476"/>
      <c r="AG29" s="477"/>
      <c r="AH29" s="497">
        <v>1275</v>
      </c>
      <c r="AI29" s="498"/>
      <c r="AJ29" s="498"/>
      <c r="AK29" s="498"/>
      <c r="AL29" s="537"/>
      <c r="AM29" s="497">
        <v>3958346</v>
      </c>
      <c r="AN29" s="498"/>
      <c r="AO29" s="498"/>
      <c r="AP29" s="498"/>
      <c r="AQ29" s="498"/>
      <c r="AR29" s="537"/>
      <c r="AS29" s="497">
        <v>3105</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105232</v>
      </c>
      <c r="BO29" s="447"/>
      <c r="BP29" s="447"/>
      <c r="BQ29" s="447"/>
      <c r="BR29" s="447"/>
      <c r="BS29" s="447"/>
      <c r="BT29" s="447"/>
      <c r="BU29" s="448"/>
      <c r="BV29" s="446">
        <v>105157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6967226</v>
      </c>
      <c r="BO30" s="620"/>
      <c r="BP30" s="620"/>
      <c r="BQ30" s="620"/>
      <c r="BR30" s="620"/>
      <c r="BS30" s="620"/>
      <c r="BT30" s="620"/>
      <c r="BU30" s="621"/>
      <c r="BV30" s="619">
        <v>6797736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187</v>
      </c>
      <c r="X33" s="435"/>
      <c r="Y33" s="435"/>
      <c r="Z33" s="435"/>
      <c r="AA33" s="435"/>
      <c r="AB33" s="435"/>
      <c r="AC33" s="435"/>
      <c r="AD33" s="435"/>
      <c r="AE33" s="435"/>
      <c r="AF33" s="435"/>
      <c r="AG33" s="435"/>
      <c r="AH33" s="435"/>
      <c r="AI33" s="435"/>
      <c r="AJ33" s="435"/>
      <c r="AK33" s="435"/>
      <c r="AL33" s="195"/>
      <c r="AM33" s="470" t="s">
        <v>185</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185</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西金野井第二土地区画整理事業特別会計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埼葛斎場組合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春日部市土地開発公社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看護専門学校特別会計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利根川栗橋流域水防事務組合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IF('各会計、関係団体の財政状況及び健全化判断比率'!B33="","",'各会計、関係団体の財政状況及び健全化判断比率'!B33)</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江戸川水防事務組合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埼玉県都市競艇組合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埼玉県後期高齢者医療広域連合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埼玉県後期高齢者医療広域連合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PeLL8mvd8q/r4ZM66cH6ryDC7Z55wl/NO1pcGoDqEehVgincYu8L7dYuk4tMePoUoe4Iz/7j0laX2T0tIqLGjQ==" saltValue="KWgkNj+he9SmaliMSshW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28436933</v>
      </c>
      <c r="S5" s="649"/>
      <c r="T5" s="649"/>
      <c r="U5" s="649"/>
      <c r="V5" s="649"/>
      <c r="W5" s="649"/>
      <c r="X5" s="649"/>
      <c r="Y5" s="650"/>
      <c r="Z5" s="651">
        <v>39.4</v>
      </c>
      <c r="AA5" s="651"/>
      <c r="AB5" s="651"/>
      <c r="AC5" s="651"/>
      <c r="AD5" s="652">
        <v>26822797</v>
      </c>
      <c r="AE5" s="652"/>
      <c r="AF5" s="652"/>
      <c r="AG5" s="652"/>
      <c r="AH5" s="652"/>
      <c r="AI5" s="652"/>
      <c r="AJ5" s="652"/>
      <c r="AK5" s="652"/>
      <c r="AL5" s="653">
        <v>67.8</v>
      </c>
      <c r="AM5" s="654"/>
      <c r="AN5" s="654"/>
      <c r="AO5" s="655"/>
      <c r="AP5" s="645" t="s">
        <v>217</v>
      </c>
      <c r="AQ5" s="646"/>
      <c r="AR5" s="646"/>
      <c r="AS5" s="646"/>
      <c r="AT5" s="646"/>
      <c r="AU5" s="646"/>
      <c r="AV5" s="646"/>
      <c r="AW5" s="646"/>
      <c r="AX5" s="646"/>
      <c r="AY5" s="646"/>
      <c r="AZ5" s="646"/>
      <c r="BA5" s="646"/>
      <c r="BB5" s="646"/>
      <c r="BC5" s="646"/>
      <c r="BD5" s="646"/>
      <c r="BE5" s="646"/>
      <c r="BF5" s="647"/>
      <c r="BG5" s="659">
        <v>27052626</v>
      </c>
      <c r="BH5" s="660"/>
      <c r="BI5" s="660"/>
      <c r="BJ5" s="660"/>
      <c r="BK5" s="660"/>
      <c r="BL5" s="660"/>
      <c r="BM5" s="660"/>
      <c r="BN5" s="661"/>
      <c r="BO5" s="662">
        <v>95.1</v>
      </c>
      <c r="BP5" s="662"/>
      <c r="BQ5" s="662"/>
      <c r="BR5" s="662"/>
      <c r="BS5" s="663">
        <v>229829</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507765</v>
      </c>
      <c r="S6" s="660"/>
      <c r="T6" s="660"/>
      <c r="U6" s="660"/>
      <c r="V6" s="660"/>
      <c r="W6" s="660"/>
      <c r="X6" s="660"/>
      <c r="Y6" s="661"/>
      <c r="Z6" s="662">
        <v>0.7</v>
      </c>
      <c r="AA6" s="662"/>
      <c r="AB6" s="662"/>
      <c r="AC6" s="662"/>
      <c r="AD6" s="663">
        <v>507765</v>
      </c>
      <c r="AE6" s="663"/>
      <c r="AF6" s="663"/>
      <c r="AG6" s="663"/>
      <c r="AH6" s="663"/>
      <c r="AI6" s="663"/>
      <c r="AJ6" s="663"/>
      <c r="AK6" s="663"/>
      <c r="AL6" s="664">
        <v>1.3</v>
      </c>
      <c r="AM6" s="665"/>
      <c r="AN6" s="665"/>
      <c r="AO6" s="666"/>
      <c r="AP6" s="656" t="s">
        <v>222</v>
      </c>
      <c r="AQ6" s="657"/>
      <c r="AR6" s="657"/>
      <c r="AS6" s="657"/>
      <c r="AT6" s="657"/>
      <c r="AU6" s="657"/>
      <c r="AV6" s="657"/>
      <c r="AW6" s="657"/>
      <c r="AX6" s="657"/>
      <c r="AY6" s="657"/>
      <c r="AZ6" s="657"/>
      <c r="BA6" s="657"/>
      <c r="BB6" s="657"/>
      <c r="BC6" s="657"/>
      <c r="BD6" s="657"/>
      <c r="BE6" s="657"/>
      <c r="BF6" s="658"/>
      <c r="BG6" s="659">
        <v>27052626</v>
      </c>
      <c r="BH6" s="660"/>
      <c r="BI6" s="660"/>
      <c r="BJ6" s="660"/>
      <c r="BK6" s="660"/>
      <c r="BL6" s="660"/>
      <c r="BM6" s="660"/>
      <c r="BN6" s="661"/>
      <c r="BO6" s="662">
        <v>95.1</v>
      </c>
      <c r="BP6" s="662"/>
      <c r="BQ6" s="662"/>
      <c r="BR6" s="662"/>
      <c r="BS6" s="663">
        <v>229829</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438585</v>
      </c>
      <c r="CS6" s="660"/>
      <c r="CT6" s="660"/>
      <c r="CU6" s="660"/>
      <c r="CV6" s="660"/>
      <c r="CW6" s="660"/>
      <c r="CX6" s="660"/>
      <c r="CY6" s="661"/>
      <c r="CZ6" s="653">
        <v>0.6</v>
      </c>
      <c r="DA6" s="654"/>
      <c r="DB6" s="654"/>
      <c r="DC6" s="673"/>
      <c r="DD6" s="668" t="s">
        <v>224</v>
      </c>
      <c r="DE6" s="660"/>
      <c r="DF6" s="660"/>
      <c r="DG6" s="660"/>
      <c r="DH6" s="660"/>
      <c r="DI6" s="660"/>
      <c r="DJ6" s="660"/>
      <c r="DK6" s="660"/>
      <c r="DL6" s="660"/>
      <c r="DM6" s="660"/>
      <c r="DN6" s="660"/>
      <c r="DO6" s="660"/>
      <c r="DP6" s="661"/>
      <c r="DQ6" s="668">
        <v>438585</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44209</v>
      </c>
      <c r="S7" s="660"/>
      <c r="T7" s="660"/>
      <c r="U7" s="660"/>
      <c r="V7" s="660"/>
      <c r="W7" s="660"/>
      <c r="X7" s="660"/>
      <c r="Y7" s="661"/>
      <c r="Z7" s="662">
        <v>0.1</v>
      </c>
      <c r="AA7" s="662"/>
      <c r="AB7" s="662"/>
      <c r="AC7" s="662"/>
      <c r="AD7" s="663">
        <v>44209</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14371441</v>
      </c>
      <c r="BH7" s="660"/>
      <c r="BI7" s="660"/>
      <c r="BJ7" s="660"/>
      <c r="BK7" s="660"/>
      <c r="BL7" s="660"/>
      <c r="BM7" s="660"/>
      <c r="BN7" s="661"/>
      <c r="BO7" s="662">
        <v>50.5</v>
      </c>
      <c r="BP7" s="662"/>
      <c r="BQ7" s="662"/>
      <c r="BR7" s="662"/>
      <c r="BS7" s="663">
        <v>229829</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6226347</v>
      </c>
      <c r="CS7" s="660"/>
      <c r="CT7" s="660"/>
      <c r="CU7" s="660"/>
      <c r="CV7" s="660"/>
      <c r="CW7" s="660"/>
      <c r="CX7" s="660"/>
      <c r="CY7" s="661"/>
      <c r="CZ7" s="662">
        <v>9</v>
      </c>
      <c r="DA7" s="662"/>
      <c r="DB7" s="662"/>
      <c r="DC7" s="662"/>
      <c r="DD7" s="668">
        <v>1266</v>
      </c>
      <c r="DE7" s="660"/>
      <c r="DF7" s="660"/>
      <c r="DG7" s="660"/>
      <c r="DH7" s="660"/>
      <c r="DI7" s="660"/>
      <c r="DJ7" s="660"/>
      <c r="DK7" s="660"/>
      <c r="DL7" s="660"/>
      <c r="DM7" s="660"/>
      <c r="DN7" s="660"/>
      <c r="DO7" s="660"/>
      <c r="DP7" s="661"/>
      <c r="DQ7" s="668">
        <v>5071730</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151470</v>
      </c>
      <c r="S8" s="660"/>
      <c r="T8" s="660"/>
      <c r="U8" s="660"/>
      <c r="V8" s="660"/>
      <c r="W8" s="660"/>
      <c r="X8" s="660"/>
      <c r="Y8" s="661"/>
      <c r="Z8" s="662">
        <v>0.2</v>
      </c>
      <c r="AA8" s="662"/>
      <c r="AB8" s="662"/>
      <c r="AC8" s="662"/>
      <c r="AD8" s="663">
        <v>151470</v>
      </c>
      <c r="AE8" s="663"/>
      <c r="AF8" s="663"/>
      <c r="AG8" s="663"/>
      <c r="AH8" s="663"/>
      <c r="AI8" s="663"/>
      <c r="AJ8" s="663"/>
      <c r="AK8" s="663"/>
      <c r="AL8" s="664">
        <v>0.4</v>
      </c>
      <c r="AM8" s="665"/>
      <c r="AN8" s="665"/>
      <c r="AO8" s="666"/>
      <c r="AP8" s="656" t="s">
        <v>229</v>
      </c>
      <c r="AQ8" s="657"/>
      <c r="AR8" s="657"/>
      <c r="AS8" s="657"/>
      <c r="AT8" s="657"/>
      <c r="AU8" s="657"/>
      <c r="AV8" s="657"/>
      <c r="AW8" s="657"/>
      <c r="AX8" s="657"/>
      <c r="AY8" s="657"/>
      <c r="AZ8" s="657"/>
      <c r="BA8" s="657"/>
      <c r="BB8" s="657"/>
      <c r="BC8" s="657"/>
      <c r="BD8" s="657"/>
      <c r="BE8" s="657"/>
      <c r="BF8" s="658"/>
      <c r="BG8" s="659">
        <v>411385</v>
      </c>
      <c r="BH8" s="660"/>
      <c r="BI8" s="660"/>
      <c r="BJ8" s="660"/>
      <c r="BK8" s="660"/>
      <c r="BL8" s="660"/>
      <c r="BM8" s="660"/>
      <c r="BN8" s="661"/>
      <c r="BO8" s="662">
        <v>1.4</v>
      </c>
      <c r="BP8" s="662"/>
      <c r="BQ8" s="662"/>
      <c r="BR8" s="662"/>
      <c r="BS8" s="668" t="s">
        <v>118</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31375682</v>
      </c>
      <c r="CS8" s="660"/>
      <c r="CT8" s="660"/>
      <c r="CU8" s="660"/>
      <c r="CV8" s="660"/>
      <c r="CW8" s="660"/>
      <c r="CX8" s="660"/>
      <c r="CY8" s="661"/>
      <c r="CZ8" s="662">
        <v>45.4</v>
      </c>
      <c r="DA8" s="662"/>
      <c r="DB8" s="662"/>
      <c r="DC8" s="662"/>
      <c r="DD8" s="668">
        <v>591924</v>
      </c>
      <c r="DE8" s="660"/>
      <c r="DF8" s="660"/>
      <c r="DG8" s="660"/>
      <c r="DH8" s="660"/>
      <c r="DI8" s="660"/>
      <c r="DJ8" s="660"/>
      <c r="DK8" s="660"/>
      <c r="DL8" s="660"/>
      <c r="DM8" s="660"/>
      <c r="DN8" s="660"/>
      <c r="DO8" s="660"/>
      <c r="DP8" s="661"/>
      <c r="DQ8" s="668">
        <v>14965623</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165058</v>
      </c>
      <c r="S9" s="660"/>
      <c r="T9" s="660"/>
      <c r="U9" s="660"/>
      <c r="V9" s="660"/>
      <c r="W9" s="660"/>
      <c r="X9" s="660"/>
      <c r="Y9" s="661"/>
      <c r="Z9" s="662">
        <v>0.2</v>
      </c>
      <c r="AA9" s="662"/>
      <c r="AB9" s="662"/>
      <c r="AC9" s="662"/>
      <c r="AD9" s="663">
        <v>165058</v>
      </c>
      <c r="AE9" s="663"/>
      <c r="AF9" s="663"/>
      <c r="AG9" s="663"/>
      <c r="AH9" s="663"/>
      <c r="AI9" s="663"/>
      <c r="AJ9" s="663"/>
      <c r="AK9" s="663"/>
      <c r="AL9" s="664">
        <v>0.4</v>
      </c>
      <c r="AM9" s="665"/>
      <c r="AN9" s="665"/>
      <c r="AO9" s="666"/>
      <c r="AP9" s="656" t="s">
        <v>232</v>
      </c>
      <c r="AQ9" s="657"/>
      <c r="AR9" s="657"/>
      <c r="AS9" s="657"/>
      <c r="AT9" s="657"/>
      <c r="AU9" s="657"/>
      <c r="AV9" s="657"/>
      <c r="AW9" s="657"/>
      <c r="AX9" s="657"/>
      <c r="AY9" s="657"/>
      <c r="AZ9" s="657"/>
      <c r="BA9" s="657"/>
      <c r="BB9" s="657"/>
      <c r="BC9" s="657"/>
      <c r="BD9" s="657"/>
      <c r="BE9" s="657"/>
      <c r="BF9" s="658"/>
      <c r="BG9" s="659">
        <v>12178941</v>
      </c>
      <c r="BH9" s="660"/>
      <c r="BI9" s="660"/>
      <c r="BJ9" s="660"/>
      <c r="BK9" s="660"/>
      <c r="BL9" s="660"/>
      <c r="BM9" s="660"/>
      <c r="BN9" s="661"/>
      <c r="BO9" s="662">
        <v>42.8</v>
      </c>
      <c r="BP9" s="662"/>
      <c r="BQ9" s="662"/>
      <c r="BR9" s="662"/>
      <c r="BS9" s="668" t="s">
        <v>224</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8428718</v>
      </c>
      <c r="CS9" s="660"/>
      <c r="CT9" s="660"/>
      <c r="CU9" s="660"/>
      <c r="CV9" s="660"/>
      <c r="CW9" s="660"/>
      <c r="CX9" s="660"/>
      <c r="CY9" s="661"/>
      <c r="CZ9" s="662">
        <v>12.2</v>
      </c>
      <c r="DA9" s="662"/>
      <c r="DB9" s="662"/>
      <c r="DC9" s="662"/>
      <c r="DD9" s="668">
        <v>2698807</v>
      </c>
      <c r="DE9" s="660"/>
      <c r="DF9" s="660"/>
      <c r="DG9" s="660"/>
      <c r="DH9" s="660"/>
      <c r="DI9" s="660"/>
      <c r="DJ9" s="660"/>
      <c r="DK9" s="660"/>
      <c r="DL9" s="660"/>
      <c r="DM9" s="660"/>
      <c r="DN9" s="660"/>
      <c r="DO9" s="660"/>
      <c r="DP9" s="661"/>
      <c r="DQ9" s="668">
        <v>5463587</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118</v>
      </c>
      <c r="S10" s="660"/>
      <c r="T10" s="660"/>
      <c r="U10" s="660"/>
      <c r="V10" s="660"/>
      <c r="W10" s="660"/>
      <c r="X10" s="660"/>
      <c r="Y10" s="661"/>
      <c r="Z10" s="662" t="s">
        <v>224</v>
      </c>
      <c r="AA10" s="662"/>
      <c r="AB10" s="662"/>
      <c r="AC10" s="662"/>
      <c r="AD10" s="663" t="s">
        <v>118</v>
      </c>
      <c r="AE10" s="663"/>
      <c r="AF10" s="663"/>
      <c r="AG10" s="663"/>
      <c r="AH10" s="663"/>
      <c r="AI10" s="663"/>
      <c r="AJ10" s="663"/>
      <c r="AK10" s="663"/>
      <c r="AL10" s="664" t="s">
        <v>118</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534201</v>
      </c>
      <c r="BH10" s="660"/>
      <c r="BI10" s="660"/>
      <c r="BJ10" s="660"/>
      <c r="BK10" s="660"/>
      <c r="BL10" s="660"/>
      <c r="BM10" s="660"/>
      <c r="BN10" s="661"/>
      <c r="BO10" s="662">
        <v>1.9</v>
      </c>
      <c r="BP10" s="662"/>
      <c r="BQ10" s="662"/>
      <c r="BR10" s="662"/>
      <c r="BS10" s="668" t="s">
        <v>224</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97979</v>
      </c>
      <c r="CS10" s="660"/>
      <c r="CT10" s="660"/>
      <c r="CU10" s="660"/>
      <c r="CV10" s="660"/>
      <c r="CW10" s="660"/>
      <c r="CX10" s="660"/>
      <c r="CY10" s="661"/>
      <c r="CZ10" s="662">
        <v>0.1</v>
      </c>
      <c r="DA10" s="662"/>
      <c r="DB10" s="662"/>
      <c r="DC10" s="662"/>
      <c r="DD10" s="668" t="s">
        <v>224</v>
      </c>
      <c r="DE10" s="660"/>
      <c r="DF10" s="660"/>
      <c r="DG10" s="660"/>
      <c r="DH10" s="660"/>
      <c r="DI10" s="660"/>
      <c r="DJ10" s="660"/>
      <c r="DK10" s="660"/>
      <c r="DL10" s="660"/>
      <c r="DM10" s="660"/>
      <c r="DN10" s="660"/>
      <c r="DO10" s="660"/>
      <c r="DP10" s="661"/>
      <c r="DQ10" s="668">
        <v>64483</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118</v>
      </c>
      <c r="S11" s="660"/>
      <c r="T11" s="660"/>
      <c r="U11" s="660"/>
      <c r="V11" s="660"/>
      <c r="W11" s="660"/>
      <c r="X11" s="660"/>
      <c r="Y11" s="661"/>
      <c r="Z11" s="662" t="s">
        <v>118</v>
      </c>
      <c r="AA11" s="662"/>
      <c r="AB11" s="662"/>
      <c r="AC11" s="662"/>
      <c r="AD11" s="663" t="s">
        <v>224</v>
      </c>
      <c r="AE11" s="663"/>
      <c r="AF11" s="663"/>
      <c r="AG11" s="663"/>
      <c r="AH11" s="663"/>
      <c r="AI11" s="663"/>
      <c r="AJ11" s="663"/>
      <c r="AK11" s="663"/>
      <c r="AL11" s="664" t="s">
        <v>224</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1246914</v>
      </c>
      <c r="BH11" s="660"/>
      <c r="BI11" s="660"/>
      <c r="BJ11" s="660"/>
      <c r="BK11" s="660"/>
      <c r="BL11" s="660"/>
      <c r="BM11" s="660"/>
      <c r="BN11" s="661"/>
      <c r="BO11" s="662">
        <v>4.4000000000000004</v>
      </c>
      <c r="BP11" s="662"/>
      <c r="BQ11" s="662"/>
      <c r="BR11" s="662"/>
      <c r="BS11" s="668">
        <v>229829</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279888</v>
      </c>
      <c r="CS11" s="660"/>
      <c r="CT11" s="660"/>
      <c r="CU11" s="660"/>
      <c r="CV11" s="660"/>
      <c r="CW11" s="660"/>
      <c r="CX11" s="660"/>
      <c r="CY11" s="661"/>
      <c r="CZ11" s="662">
        <v>0.4</v>
      </c>
      <c r="DA11" s="662"/>
      <c r="DB11" s="662"/>
      <c r="DC11" s="662"/>
      <c r="DD11" s="668">
        <v>32885</v>
      </c>
      <c r="DE11" s="660"/>
      <c r="DF11" s="660"/>
      <c r="DG11" s="660"/>
      <c r="DH11" s="660"/>
      <c r="DI11" s="660"/>
      <c r="DJ11" s="660"/>
      <c r="DK11" s="660"/>
      <c r="DL11" s="660"/>
      <c r="DM11" s="660"/>
      <c r="DN11" s="660"/>
      <c r="DO11" s="660"/>
      <c r="DP11" s="661"/>
      <c r="DQ11" s="668">
        <v>245717</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3402636</v>
      </c>
      <c r="S12" s="660"/>
      <c r="T12" s="660"/>
      <c r="U12" s="660"/>
      <c r="V12" s="660"/>
      <c r="W12" s="660"/>
      <c r="X12" s="660"/>
      <c r="Y12" s="661"/>
      <c r="Z12" s="662">
        <v>4.7</v>
      </c>
      <c r="AA12" s="662"/>
      <c r="AB12" s="662"/>
      <c r="AC12" s="662"/>
      <c r="AD12" s="663">
        <v>3402636</v>
      </c>
      <c r="AE12" s="663"/>
      <c r="AF12" s="663"/>
      <c r="AG12" s="663"/>
      <c r="AH12" s="663"/>
      <c r="AI12" s="663"/>
      <c r="AJ12" s="663"/>
      <c r="AK12" s="663"/>
      <c r="AL12" s="664">
        <v>8.6</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10923635</v>
      </c>
      <c r="BH12" s="660"/>
      <c r="BI12" s="660"/>
      <c r="BJ12" s="660"/>
      <c r="BK12" s="660"/>
      <c r="BL12" s="660"/>
      <c r="BM12" s="660"/>
      <c r="BN12" s="661"/>
      <c r="BO12" s="662">
        <v>38.4</v>
      </c>
      <c r="BP12" s="662"/>
      <c r="BQ12" s="662"/>
      <c r="BR12" s="662"/>
      <c r="BS12" s="668" t="s">
        <v>118</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627391</v>
      </c>
      <c r="CS12" s="660"/>
      <c r="CT12" s="660"/>
      <c r="CU12" s="660"/>
      <c r="CV12" s="660"/>
      <c r="CW12" s="660"/>
      <c r="CX12" s="660"/>
      <c r="CY12" s="661"/>
      <c r="CZ12" s="662">
        <v>0.9</v>
      </c>
      <c r="DA12" s="662"/>
      <c r="DB12" s="662"/>
      <c r="DC12" s="662"/>
      <c r="DD12" s="668">
        <v>125843</v>
      </c>
      <c r="DE12" s="660"/>
      <c r="DF12" s="660"/>
      <c r="DG12" s="660"/>
      <c r="DH12" s="660"/>
      <c r="DI12" s="660"/>
      <c r="DJ12" s="660"/>
      <c r="DK12" s="660"/>
      <c r="DL12" s="660"/>
      <c r="DM12" s="660"/>
      <c r="DN12" s="660"/>
      <c r="DO12" s="660"/>
      <c r="DP12" s="661"/>
      <c r="DQ12" s="668">
        <v>369181</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t="s">
        <v>173</v>
      </c>
      <c r="S13" s="660"/>
      <c r="T13" s="660"/>
      <c r="U13" s="660"/>
      <c r="V13" s="660"/>
      <c r="W13" s="660"/>
      <c r="X13" s="660"/>
      <c r="Y13" s="661"/>
      <c r="Z13" s="662" t="s">
        <v>224</v>
      </c>
      <c r="AA13" s="662"/>
      <c r="AB13" s="662"/>
      <c r="AC13" s="662"/>
      <c r="AD13" s="663" t="s">
        <v>118</v>
      </c>
      <c r="AE13" s="663"/>
      <c r="AF13" s="663"/>
      <c r="AG13" s="663"/>
      <c r="AH13" s="663"/>
      <c r="AI13" s="663"/>
      <c r="AJ13" s="663"/>
      <c r="AK13" s="663"/>
      <c r="AL13" s="664" t="s">
        <v>173</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10880009</v>
      </c>
      <c r="BH13" s="660"/>
      <c r="BI13" s="660"/>
      <c r="BJ13" s="660"/>
      <c r="BK13" s="660"/>
      <c r="BL13" s="660"/>
      <c r="BM13" s="660"/>
      <c r="BN13" s="661"/>
      <c r="BO13" s="662">
        <v>38.299999999999997</v>
      </c>
      <c r="BP13" s="662"/>
      <c r="BQ13" s="662"/>
      <c r="BR13" s="662"/>
      <c r="BS13" s="668" t="s">
        <v>224</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6260916</v>
      </c>
      <c r="CS13" s="660"/>
      <c r="CT13" s="660"/>
      <c r="CU13" s="660"/>
      <c r="CV13" s="660"/>
      <c r="CW13" s="660"/>
      <c r="CX13" s="660"/>
      <c r="CY13" s="661"/>
      <c r="CZ13" s="662">
        <v>9.1</v>
      </c>
      <c r="DA13" s="662"/>
      <c r="DB13" s="662"/>
      <c r="DC13" s="662"/>
      <c r="DD13" s="668">
        <v>2044532</v>
      </c>
      <c r="DE13" s="660"/>
      <c r="DF13" s="660"/>
      <c r="DG13" s="660"/>
      <c r="DH13" s="660"/>
      <c r="DI13" s="660"/>
      <c r="DJ13" s="660"/>
      <c r="DK13" s="660"/>
      <c r="DL13" s="660"/>
      <c r="DM13" s="660"/>
      <c r="DN13" s="660"/>
      <c r="DO13" s="660"/>
      <c r="DP13" s="661"/>
      <c r="DQ13" s="668">
        <v>5121443</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173</v>
      </c>
      <c r="S14" s="660"/>
      <c r="T14" s="660"/>
      <c r="U14" s="660"/>
      <c r="V14" s="660"/>
      <c r="W14" s="660"/>
      <c r="X14" s="660"/>
      <c r="Y14" s="661"/>
      <c r="Z14" s="662" t="s">
        <v>118</v>
      </c>
      <c r="AA14" s="662"/>
      <c r="AB14" s="662"/>
      <c r="AC14" s="662"/>
      <c r="AD14" s="663" t="s">
        <v>224</v>
      </c>
      <c r="AE14" s="663"/>
      <c r="AF14" s="663"/>
      <c r="AG14" s="663"/>
      <c r="AH14" s="663"/>
      <c r="AI14" s="663"/>
      <c r="AJ14" s="663"/>
      <c r="AK14" s="663"/>
      <c r="AL14" s="664" t="s">
        <v>118</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340908</v>
      </c>
      <c r="BH14" s="660"/>
      <c r="BI14" s="660"/>
      <c r="BJ14" s="660"/>
      <c r="BK14" s="660"/>
      <c r="BL14" s="660"/>
      <c r="BM14" s="660"/>
      <c r="BN14" s="661"/>
      <c r="BO14" s="662">
        <v>1.2</v>
      </c>
      <c r="BP14" s="662"/>
      <c r="BQ14" s="662"/>
      <c r="BR14" s="662"/>
      <c r="BS14" s="668" t="s">
        <v>224</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2530727</v>
      </c>
      <c r="CS14" s="660"/>
      <c r="CT14" s="660"/>
      <c r="CU14" s="660"/>
      <c r="CV14" s="660"/>
      <c r="CW14" s="660"/>
      <c r="CX14" s="660"/>
      <c r="CY14" s="661"/>
      <c r="CZ14" s="662">
        <v>3.7</v>
      </c>
      <c r="DA14" s="662"/>
      <c r="DB14" s="662"/>
      <c r="DC14" s="662"/>
      <c r="DD14" s="668">
        <v>147672</v>
      </c>
      <c r="DE14" s="660"/>
      <c r="DF14" s="660"/>
      <c r="DG14" s="660"/>
      <c r="DH14" s="660"/>
      <c r="DI14" s="660"/>
      <c r="DJ14" s="660"/>
      <c r="DK14" s="660"/>
      <c r="DL14" s="660"/>
      <c r="DM14" s="660"/>
      <c r="DN14" s="660"/>
      <c r="DO14" s="660"/>
      <c r="DP14" s="661"/>
      <c r="DQ14" s="668">
        <v>2419757</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211065</v>
      </c>
      <c r="S15" s="660"/>
      <c r="T15" s="660"/>
      <c r="U15" s="660"/>
      <c r="V15" s="660"/>
      <c r="W15" s="660"/>
      <c r="X15" s="660"/>
      <c r="Y15" s="661"/>
      <c r="Z15" s="662">
        <v>0.3</v>
      </c>
      <c r="AA15" s="662"/>
      <c r="AB15" s="662"/>
      <c r="AC15" s="662"/>
      <c r="AD15" s="663">
        <v>211065</v>
      </c>
      <c r="AE15" s="663"/>
      <c r="AF15" s="663"/>
      <c r="AG15" s="663"/>
      <c r="AH15" s="663"/>
      <c r="AI15" s="663"/>
      <c r="AJ15" s="663"/>
      <c r="AK15" s="663"/>
      <c r="AL15" s="664">
        <v>0.5</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1416642</v>
      </c>
      <c r="BH15" s="660"/>
      <c r="BI15" s="660"/>
      <c r="BJ15" s="660"/>
      <c r="BK15" s="660"/>
      <c r="BL15" s="660"/>
      <c r="BM15" s="660"/>
      <c r="BN15" s="661"/>
      <c r="BO15" s="662">
        <v>5</v>
      </c>
      <c r="BP15" s="662"/>
      <c r="BQ15" s="662"/>
      <c r="BR15" s="662"/>
      <c r="BS15" s="668" t="s">
        <v>118</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6067997</v>
      </c>
      <c r="CS15" s="660"/>
      <c r="CT15" s="660"/>
      <c r="CU15" s="660"/>
      <c r="CV15" s="660"/>
      <c r="CW15" s="660"/>
      <c r="CX15" s="660"/>
      <c r="CY15" s="661"/>
      <c r="CZ15" s="662">
        <v>8.8000000000000007</v>
      </c>
      <c r="DA15" s="662"/>
      <c r="DB15" s="662"/>
      <c r="DC15" s="662"/>
      <c r="DD15" s="668">
        <v>447255</v>
      </c>
      <c r="DE15" s="660"/>
      <c r="DF15" s="660"/>
      <c r="DG15" s="660"/>
      <c r="DH15" s="660"/>
      <c r="DI15" s="660"/>
      <c r="DJ15" s="660"/>
      <c r="DK15" s="660"/>
      <c r="DL15" s="660"/>
      <c r="DM15" s="660"/>
      <c r="DN15" s="660"/>
      <c r="DO15" s="660"/>
      <c r="DP15" s="661"/>
      <c r="DQ15" s="668">
        <v>5364339</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118</v>
      </c>
      <c r="S16" s="660"/>
      <c r="T16" s="660"/>
      <c r="U16" s="660"/>
      <c r="V16" s="660"/>
      <c r="W16" s="660"/>
      <c r="X16" s="660"/>
      <c r="Y16" s="661"/>
      <c r="Z16" s="662" t="s">
        <v>224</v>
      </c>
      <c r="AA16" s="662"/>
      <c r="AB16" s="662"/>
      <c r="AC16" s="662"/>
      <c r="AD16" s="663" t="s">
        <v>224</v>
      </c>
      <c r="AE16" s="663"/>
      <c r="AF16" s="663"/>
      <c r="AG16" s="663"/>
      <c r="AH16" s="663"/>
      <c r="AI16" s="663"/>
      <c r="AJ16" s="663"/>
      <c r="AK16" s="663"/>
      <c r="AL16" s="664" t="s">
        <v>118</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118</v>
      </c>
      <c r="BH16" s="660"/>
      <c r="BI16" s="660"/>
      <c r="BJ16" s="660"/>
      <c r="BK16" s="660"/>
      <c r="BL16" s="660"/>
      <c r="BM16" s="660"/>
      <c r="BN16" s="661"/>
      <c r="BO16" s="662" t="s">
        <v>224</v>
      </c>
      <c r="BP16" s="662"/>
      <c r="BQ16" s="662"/>
      <c r="BR16" s="662"/>
      <c r="BS16" s="668" t="s">
        <v>224</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t="s">
        <v>224</v>
      </c>
      <c r="CS16" s="660"/>
      <c r="CT16" s="660"/>
      <c r="CU16" s="660"/>
      <c r="CV16" s="660"/>
      <c r="CW16" s="660"/>
      <c r="CX16" s="660"/>
      <c r="CY16" s="661"/>
      <c r="CZ16" s="662" t="s">
        <v>224</v>
      </c>
      <c r="DA16" s="662"/>
      <c r="DB16" s="662"/>
      <c r="DC16" s="662"/>
      <c r="DD16" s="668" t="s">
        <v>118</v>
      </c>
      <c r="DE16" s="660"/>
      <c r="DF16" s="660"/>
      <c r="DG16" s="660"/>
      <c r="DH16" s="660"/>
      <c r="DI16" s="660"/>
      <c r="DJ16" s="660"/>
      <c r="DK16" s="660"/>
      <c r="DL16" s="660"/>
      <c r="DM16" s="660"/>
      <c r="DN16" s="660"/>
      <c r="DO16" s="660"/>
      <c r="DP16" s="661"/>
      <c r="DQ16" s="668" t="s">
        <v>224</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168257</v>
      </c>
      <c r="S17" s="660"/>
      <c r="T17" s="660"/>
      <c r="U17" s="660"/>
      <c r="V17" s="660"/>
      <c r="W17" s="660"/>
      <c r="X17" s="660"/>
      <c r="Y17" s="661"/>
      <c r="Z17" s="662">
        <v>0.2</v>
      </c>
      <c r="AA17" s="662"/>
      <c r="AB17" s="662"/>
      <c r="AC17" s="662"/>
      <c r="AD17" s="663">
        <v>168257</v>
      </c>
      <c r="AE17" s="663"/>
      <c r="AF17" s="663"/>
      <c r="AG17" s="663"/>
      <c r="AH17" s="663"/>
      <c r="AI17" s="663"/>
      <c r="AJ17" s="663"/>
      <c r="AK17" s="663"/>
      <c r="AL17" s="664">
        <v>0.4</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224</v>
      </c>
      <c r="BH17" s="660"/>
      <c r="BI17" s="660"/>
      <c r="BJ17" s="660"/>
      <c r="BK17" s="660"/>
      <c r="BL17" s="660"/>
      <c r="BM17" s="660"/>
      <c r="BN17" s="661"/>
      <c r="BO17" s="662" t="s">
        <v>224</v>
      </c>
      <c r="BP17" s="662"/>
      <c r="BQ17" s="662"/>
      <c r="BR17" s="662"/>
      <c r="BS17" s="668" t="s">
        <v>224</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6791846</v>
      </c>
      <c r="CS17" s="660"/>
      <c r="CT17" s="660"/>
      <c r="CU17" s="660"/>
      <c r="CV17" s="660"/>
      <c r="CW17" s="660"/>
      <c r="CX17" s="660"/>
      <c r="CY17" s="661"/>
      <c r="CZ17" s="662">
        <v>9.8000000000000007</v>
      </c>
      <c r="DA17" s="662"/>
      <c r="DB17" s="662"/>
      <c r="DC17" s="662"/>
      <c r="DD17" s="668" t="s">
        <v>224</v>
      </c>
      <c r="DE17" s="660"/>
      <c r="DF17" s="660"/>
      <c r="DG17" s="660"/>
      <c r="DH17" s="660"/>
      <c r="DI17" s="660"/>
      <c r="DJ17" s="660"/>
      <c r="DK17" s="660"/>
      <c r="DL17" s="660"/>
      <c r="DM17" s="660"/>
      <c r="DN17" s="660"/>
      <c r="DO17" s="660"/>
      <c r="DP17" s="661"/>
      <c r="DQ17" s="668">
        <v>6785372</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8316290</v>
      </c>
      <c r="S18" s="660"/>
      <c r="T18" s="660"/>
      <c r="U18" s="660"/>
      <c r="V18" s="660"/>
      <c r="W18" s="660"/>
      <c r="X18" s="660"/>
      <c r="Y18" s="661"/>
      <c r="Z18" s="662">
        <v>11.5</v>
      </c>
      <c r="AA18" s="662"/>
      <c r="AB18" s="662"/>
      <c r="AC18" s="662"/>
      <c r="AD18" s="663">
        <v>7898679</v>
      </c>
      <c r="AE18" s="663"/>
      <c r="AF18" s="663"/>
      <c r="AG18" s="663"/>
      <c r="AH18" s="663"/>
      <c r="AI18" s="663"/>
      <c r="AJ18" s="663"/>
      <c r="AK18" s="663"/>
      <c r="AL18" s="664">
        <v>20</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224</v>
      </c>
      <c r="BP18" s="662"/>
      <c r="BQ18" s="662"/>
      <c r="BR18" s="662"/>
      <c r="BS18" s="668" t="s">
        <v>224</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173</v>
      </c>
      <c r="CS18" s="660"/>
      <c r="CT18" s="660"/>
      <c r="CU18" s="660"/>
      <c r="CV18" s="660"/>
      <c r="CW18" s="660"/>
      <c r="CX18" s="660"/>
      <c r="CY18" s="661"/>
      <c r="CZ18" s="662" t="s">
        <v>224</v>
      </c>
      <c r="DA18" s="662"/>
      <c r="DB18" s="662"/>
      <c r="DC18" s="662"/>
      <c r="DD18" s="668" t="s">
        <v>118</v>
      </c>
      <c r="DE18" s="660"/>
      <c r="DF18" s="660"/>
      <c r="DG18" s="660"/>
      <c r="DH18" s="660"/>
      <c r="DI18" s="660"/>
      <c r="DJ18" s="660"/>
      <c r="DK18" s="660"/>
      <c r="DL18" s="660"/>
      <c r="DM18" s="660"/>
      <c r="DN18" s="660"/>
      <c r="DO18" s="660"/>
      <c r="DP18" s="661"/>
      <c r="DQ18" s="668" t="s">
        <v>118</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7898679</v>
      </c>
      <c r="S19" s="660"/>
      <c r="T19" s="660"/>
      <c r="U19" s="660"/>
      <c r="V19" s="660"/>
      <c r="W19" s="660"/>
      <c r="X19" s="660"/>
      <c r="Y19" s="661"/>
      <c r="Z19" s="662">
        <v>11</v>
      </c>
      <c r="AA19" s="662"/>
      <c r="AB19" s="662"/>
      <c r="AC19" s="662"/>
      <c r="AD19" s="663">
        <v>7898679</v>
      </c>
      <c r="AE19" s="663"/>
      <c r="AF19" s="663"/>
      <c r="AG19" s="663"/>
      <c r="AH19" s="663"/>
      <c r="AI19" s="663"/>
      <c r="AJ19" s="663"/>
      <c r="AK19" s="663"/>
      <c r="AL19" s="664">
        <v>20</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1384307</v>
      </c>
      <c r="BH19" s="660"/>
      <c r="BI19" s="660"/>
      <c r="BJ19" s="660"/>
      <c r="BK19" s="660"/>
      <c r="BL19" s="660"/>
      <c r="BM19" s="660"/>
      <c r="BN19" s="661"/>
      <c r="BO19" s="662">
        <v>4.9000000000000004</v>
      </c>
      <c r="BP19" s="662"/>
      <c r="BQ19" s="662"/>
      <c r="BR19" s="662"/>
      <c r="BS19" s="668" t="s">
        <v>224</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224</v>
      </c>
      <c r="CS19" s="660"/>
      <c r="CT19" s="660"/>
      <c r="CU19" s="660"/>
      <c r="CV19" s="660"/>
      <c r="CW19" s="660"/>
      <c r="CX19" s="660"/>
      <c r="CY19" s="661"/>
      <c r="CZ19" s="662" t="s">
        <v>118</v>
      </c>
      <c r="DA19" s="662"/>
      <c r="DB19" s="662"/>
      <c r="DC19" s="662"/>
      <c r="DD19" s="668" t="s">
        <v>118</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417259</v>
      </c>
      <c r="S20" s="660"/>
      <c r="T20" s="660"/>
      <c r="U20" s="660"/>
      <c r="V20" s="660"/>
      <c r="W20" s="660"/>
      <c r="X20" s="660"/>
      <c r="Y20" s="661"/>
      <c r="Z20" s="662">
        <v>0.6</v>
      </c>
      <c r="AA20" s="662"/>
      <c r="AB20" s="662"/>
      <c r="AC20" s="662"/>
      <c r="AD20" s="663" t="s">
        <v>118</v>
      </c>
      <c r="AE20" s="663"/>
      <c r="AF20" s="663"/>
      <c r="AG20" s="663"/>
      <c r="AH20" s="663"/>
      <c r="AI20" s="663"/>
      <c r="AJ20" s="663"/>
      <c r="AK20" s="663"/>
      <c r="AL20" s="664" t="s">
        <v>118</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1384307</v>
      </c>
      <c r="BH20" s="660"/>
      <c r="BI20" s="660"/>
      <c r="BJ20" s="660"/>
      <c r="BK20" s="660"/>
      <c r="BL20" s="660"/>
      <c r="BM20" s="660"/>
      <c r="BN20" s="661"/>
      <c r="BO20" s="662">
        <v>4.9000000000000004</v>
      </c>
      <c r="BP20" s="662"/>
      <c r="BQ20" s="662"/>
      <c r="BR20" s="662"/>
      <c r="BS20" s="668" t="s">
        <v>224</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69126076</v>
      </c>
      <c r="CS20" s="660"/>
      <c r="CT20" s="660"/>
      <c r="CU20" s="660"/>
      <c r="CV20" s="660"/>
      <c r="CW20" s="660"/>
      <c r="CX20" s="660"/>
      <c r="CY20" s="661"/>
      <c r="CZ20" s="662">
        <v>100</v>
      </c>
      <c r="DA20" s="662"/>
      <c r="DB20" s="662"/>
      <c r="DC20" s="662"/>
      <c r="DD20" s="668">
        <v>6090184</v>
      </c>
      <c r="DE20" s="660"/>
      <c r="DF20" s="660"/>
      <c r="DG20" s="660"/>
      <c r="DH20" s="660"/>
      <c r="DI20" s="660"/>
      <c r="DJ20" s="660"/>
      <c r="DK20" s="660"/>
      <c r="DL20" s="660"/>
      <c r="DM20" s="660"/>
      <c r="DN20" s="660"/>
      <c r="DO20" s="660"/>
      <c r="DP20" s="661"/>
      <c r="DQ20" s="668">
        <v>46309817</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v>352</v>
      </c>
      <c r="S21" s="660"/>
      <c r="T21" s="660"/>
      <c r="U21" s="660"/>
      <c r="V21" s="660"/>
      <c r="W21" s="660"/>
      <c r="X21" s="660"/>
      <c r="Y21" s="661"/>
      <c r="Z21" s="662">
        <v>0</v>
      </c>
      <c r="AA21" s="662"/>
      <c r="AB21" s="662"/>
      <c r="AC21" s="662"/>
      <c r="AD21" s="663" t="s">
        <v>118</v>
      </c>
      <c r="AE21" s="663"/>
      <c r="AF21" s="663"/>
      <c r="AG21" s="663"/>
      <c r="AH21" s="663"/>
      <c r="AI21" s="663"/>
      <c r="AJ21" s="663"/>
      <c r="AK21" s="663"/>
      <c r="AL21" s="664" t="s">
        <v>118</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t="s">
        <v>118</v>
      </c>
      <c r="BH21" s="660"/>
      <c r="BI21" s="660"/>
      <c r="BJ21" s="660"/>
      <c r="BK21" s="660"/>
      <c r="BL21" s="660"/>
      <c r="BM21" s="660"/>
      <c r="BN21" s="661"/>
      <c r="BO21" s="662" t="s">
        <v>118</v>
      </c>
      <c r="BP21" s="662"/>
      <c r="BQ21" s="662"/>
      <c r="BR21" s="662"/>
      <c r="BS21" s="668" t="s">
        <v>118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41403683</v>
      </c>
      <c r="S22" s="660"/>
      <c r="T22" s="660"/>
      <c r="U22" s="660"/>
      <c r="V22" s="660"/>
      <c r="W22" s="660"/>
      <c r="X22" s="660"/>
      <c r="Y22" s="661"/>
      <c r="Z22" s="662">
        <v>57.4</v>
      </c>
      <c r="AA22" s="662"/>
      <c r="AB22" s="662"/>
      <c r="AC22" s="662"/>
      <c r="AD22" s="663">
        <v>39371936</v>
      </c>
      <c r="AE22" s="663"/>
      <c r="AF22" s="663"/>
      <c r="AG22" s="663"/>
      <c r="AH22" s="663"/>
      <c r="AI22" s="663"/>
      <c r="AJ22" s="663"/>
      <c r="AK22" s="663"/>
      <c r="AL22" s="664">
        <v>99.6</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118</v>
      </c>
      <c r="BH22" s="660"/>
      <c r="BI22" s="660"/>
      <c r="BJ22" s="660"/>
      <c r="BK22" s="660"/>
      <c r="BL22" s="660"/>
      <c r="BM22" s="660"/>
      <c r="BN22" s="661"/>
      <c r="BO22" s="662" t="s">
        <v>173</v>
      </c>
      <c r="BP22" s="662"/>
      <c r="BQ22" s="662"/>
      <c r="BR22" s="662"/>
      <c r="BS22" s="668" t="s">
        <v>118</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32278</v>
      </c>
      <c r="S23" s="660"/>
      <c r="T23" s="660"/>
      <c r="U23" s="660"/>
      <c r="V23" s="660"/>
      <c r="W23" s="660"/>
      <c r="X23" s="660"/>
      <c r="Y23" s="661"/>
      <c r="Z23" s="662">
        <v>0</v>
      </c>
      <c r="AA23" s="662"/>
      <c r="AB23" s="662"/>
      <c r="AC23" s="662"/>
      <c r="AD23" s="663">
        <v>32278</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1384307</v>
      </c>
      <c r="BH23" s="660"/>
      <c r="BI23" s="660"/>
      <c r="BJ23" s="660"/>
      <c r="BK23" s="660"/>
      <c r="BL23" s="660"/>
      <c r="BM23" s="660"/>
      <c r="BN23" s="661"/>
      <c r="BO23" s="662">
        <v>4.9000000000000004</v>
      </c>
      <c r="BP23" s="662"/>
      <c r="BQ23" s="662"/>
      <c r="BR23" s="662"/>
      <c r="BS23" s="668" t="s">
        <v>118</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448469</v>
      </c>
      <c r="S24" s="660"/>
      <c r="T24" s="660"/>
      <c r="U24" s="660"/>
      <c r="V24" s="660"/>
      <c r="W24" s="660"/>
      <c r="X24" s="660"/>
      <c r="Y24" s="661"/>
      <c r="Z24" s="662">
        <v>0.6</v>
      </c>
      <c r="AA24" s="662"/>
      <c r="AB24" s="662"/>
      <c r="AC24" s="662"/>
      <c r="AD24" s="663" t="s">
        <v>173</v>
      </c>
      <c r="AE24" s="663"/>
      <c r="AF24" s="663"/>
      <c r="AG24" s="663"/>
      <c r="AH24" s="663"/>
      <c r="AI24" s="663"/>
      <c r="AJ24" s="663"/>
      <c r="AK24" s="663"/>
      <c r="AL24" s="664" t="s">
        <v>118</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118</v>
      </c>
      <c r="BH24" s="660"/>
      <c r="BI24" s="660"/>
      <c r="BJ24" s="660"/>
      <c r="BK24" s="660"/>
      <c r="BL24" s="660"/>
      <c r="BM24" s="660"/>
      <c r="BN24" s="661"/>
      <c r="BO24" s="662" t="s">
        <v>224</v>
      </c>
      <c r="BP24" s="662"/>
      <c r="BQ24" s="662"/>
      <c r="BR24" s="662"/>
      <c r="BS24" s="668" t="s">
        <v>118</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37559280</v>
      </c>
      <c r="CS24" s="649"/>
      <c r="CT24" s="649"/>
      <c r="CU24" s="649"/>
      <c r="CV24" s="649"/>
      <c r="CW24" s="649"/>
      <c r="CX24" s="649"/>
      <c r="CY24" s="650"/>
      <c r="CZ24" s="653">
        <v>54.3</v>
      </c>
      <c r="DA24" s="654"/>
      <c r="DB24" s="654"/>
      <c r="DC24" s="673"/>
      <c r="DD24" s="692">
        <v>23299876</v>
      </c>
      <c r="DE24" s="649"/>
      <c r="DF24" s="649"/>
      <c r="DG24" s="649"/>
      <c r="DH24" s="649"/>
      <c r="DI24" s="649"/>
      <c r="DJ24" s="649"/>
      <c r="DK24" s="650"/>
      <c r="DL24" s="692">
        <v>23123741</v>
      </c>
      <c r="DM24" s="649"/>
      <c r="DN24" s="649"/>
      <c r="DO24" s="649"/>
      <c r="DP24" s="649"/>
      <c r="DQ24" s="649"/>
      <c r="DR24" s="649"/>
      <c r="DS24" s="649"/>
      <c r="DT24" s="649"/>
      <c r="DU24" s="649"/>
      <c r="DV24" s="650"/>
      <c r="DW24" s="653">
        <v>53.8</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842460</v>
      </c>
      <c r="S25" s="660"/>
      <c r="T25" s="660"/>
      <c r="U25" s="660"/>
      <c r="V25" s="660"/>
      <c r="W25" s="660"/>
      <c r="X25" s="660"/>
      <c r="Y25" s="661"/>
      <c r="Z25" s="662">
        <v>1.2</v>
      </c>
      <c r="AA25" s="662"/>
      <c r="AB25" s="662"/>
      <c r="AC25" s="662"/>
      <c r="AD25" s="663">
        <v>110056</v>
      </c>
      <c r="AE25" s="663"/>
      <c r="AF25" s="663"/>
      <c r="AG25" s="663"/>
      <c r="AH25" s="663"/>
      <c r="AI25" s="663"/>
      <c r="AJ25" s="663"/>
      <c r="AK25" s="663"/>
      <c r="AL25" s="664">
        <v>0.3</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224</v>
      </c>
      <c r="BP25" s="662"/>
      <c r="BQ25" s="662"/>
      <c r="BR25" s="662"/>
      <c r="BS25" s="668" t="s">
        <v>224</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11219473</v>
      </c>
      <c r="CS25" s="695"/>
      <c r="CT25" s="695"/>
      <c r="CU25" s="695"/>
      <c r="CV25" s="695"/>
      <c r="CW25" s="695"/>
      <c r="CX25" s="695"/>
      <c r="CY25" s="696"/>
      <c r="CZ25" s="664">
        <v>16.2</v>
      </c>
      <c r="DA25" s="693"/>
      <c r="DB25" s="693"/>
      <c r="DC25" s="697"/>
      <c r="DD25" s="668">
        <v>10552279</v>
      </c>
      <c r="DE25" s="695"/>
      <c r="DF25" s="695"/>
      <c r="DG25" s="695"/>
      <c r="DH25" s="695"/>
      <c r="DI25" s="695"/>
      <c r="DJ25" s="695"/>
      <c r="DK25" s="696"/>
      <c r="DL25" s="668">
        <v>10378392</v>
      </c>
      <c r="DM25" s="695"/>
      <c r="DN25" s="695"/>
      <c r="DO25" s="695"/>
      <c r="DP25" s="695"/>
      <c r="DQ25" s="695"/>
      <c r="DR25" s="695"/>
      <c r="DS25" s="695"/>
      <c r="DT25" s="695"/>
      <c r="DU25" s="695"/>
      <c r="DV25" s="696"/>
      <c r="DW25" s="664">
        <v>24.1</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568560</v>
      </c>
      <c r="S26" s="660"/>
      <c r="T26" s="660"/>
      <c r="U26" s="660"/>
      <c r="V26" s="660"/>
      <c r="W26" s="660"/>
      <c r="X26" s="660"/>
      <c r="Y26" s="661"/>
      <c r="Z26" s="662">
        <v>0.8</v>
      </c>
      <c r="AA26" s="662"/>
      <c r="AB26" s="662"/>
      <c r="AC26" s="662"/>
      <c r="AD26" s="663" t="s">
        <v>224</v>
      </c>
      <c r="AE26" s="663"/>
      <c r="AF26" s="663"/>
      <c r="AG26" s="663"/>
      <c r="AH26" s="663"/>
      <c r="AI26" s="663"/>
      <c r="AJ26" s="663"/>
      <c r="AK26" s="663"/>
      <c r="AL26" s="664" t="s">
        <v>173</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118</v>
      </c>
      <c r="BP26" s="662"/>
      <c r="BQ26" s="662"/>
      <c r="BR26" s="662"/>
      <c r="BS26" s="668" t="s">
        <v>224</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8128817</v>
      </c>
      <c r="CS26" s="660"/>
      <c r="CT26" s="660"/>
      <c r="CU26" s="660"/>
      <c r="CV26" s="660"/>
      <c r="CW26" s="660"/>
      <c r="CX26" s="660"/>
      <c r="CY26" s="661"/>
      <c r="CZ26" s="664">
        <v>11.8</v>
      </c>
      <c r="DA26" s="693"/>
      <c r="DB26" s="693"/>
      <c r="DC26" s="697"/>
      <c r="DD26" s="668">
        <v>7509467</v>
      </c>
      <c r="DE26" s="660"/>
      <c r="DF26" s="660"/>
      <c r="DG26" s="660"/>
      <c r="DH26" s="660"/>
      <c r="DI26" s="660"/>
      <c r="DJ26" s="660"/>
      <c r="DK26" s="661"/>
      <c r="DL26" s="668" t="s">
        <v>118</v>
      </c>
      <c r="DM26" s="660"/>
      <c r="DN26" s="660"/>
      <c r="DO26" s="660"/>
      <c r="DP26" s="660"/>
      <c r="DQ26" s="660"/>
      <c r="DR26" s="660"/>
      <c r="DS26" s="660"/>
      <c r="DT26" s="660"/>
      <c r="DU26" s="660"/>
      <c r="DV26" s="661"/>
      <c r="DW26" s="664" t="s">
        <v>118</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13445355</v>
      </c>
      <c r="S27" s="660"/>
      <c r="T27" s="660"/>
      <c r="U27" s="660"/>
      <c r="V27" s="660"/>
      <c r="W27" s="660"/>
      <c r="X27" s="660"/>
      <c r="Y27" s="661"/>
      <c r="Z27" s="662">
        <v>18.600000000000001</v>
      </c>
      <c r="AA27" s="662"/>
      <c r="AB27" s="662"/>
      <c r="AC27" s="662"/>
      <c r="AD27" s="663" t="s">
        <v>118</v>
      </c>
      <c r="AE27" s="663"/>
      <c r="AF27" s="663"/>
      <c r="AG27" s="663"/>
      <c r="AH27" s="663"/>
      <c r="AI27" s="663"/>
      <c r="AJ27" s="663"/>
      <c r="AK27" s="663"/>
      <c r="AL27" s="664" t="s">
        <v>173</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28436933</v>
      </c>
      <c r="BH27" s="660"/>
      <c r="BI27" s="660"/>
      <c r="BJ27" s="660"/>
      <c r="BK27" s="660"/>
      <c r="BL27" s="660"/>
      <c r="BM27" s="660"/>
      <c r="BN27" s="661"/>
      <c r="BO27" s="662">
        <v>100</v>
      </c>
      <c r="BP27" s="662"/>
      <c r="BQ27" s="662"/>
      <c r="BR27" s="662"/>
      <c r="BS27" s="668">
        <v>229829</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19547961</v>
      </c>
      <c r="CS27" s="695"/>
      <c r="CT27" s="695"/>
      <c r="CU27" s="695"/>
      <c r="CV27" s="695"/>
      <c r="CW27" s="695"/>
      <c r="CX27" s="695"/>
      <c r="CY27" s="696"/>
      <c r="CZ27" s="664">
        <v>28.3</v>
      </c>
      <c r="DA27" s="693"/>
      <c r="DB27" s="693"/>
      <c r="DC27" s="697"/>
      <c r="DD27" s="668">
        <v>5962225</v>
      </c>
      <c r="DE27" s="695"/>
      <c r="DF27" s="695"/>
      <c r="DG27" s="695"/>
      <c r="DH27" s="695"/>
      <c r="DI27" s="695"/>
      <c r="DJ27" s="695"/>
      <c r="DK27" s="696"/>
      <c r="DL27" s="668">
        <v>5959977</v>
      </c>
      <c r="DM27" s="695"/>
      <c r="DN27" s="695"/>
      <c r="DO27" s="695"/>
      <c r="DP27" s="695"/>
      <c r="DQ27" s="695"/>
      <c r="DR27" s="695"/>
      <c r="DS27" s="695"/>
      <c r="DT27" s="695"/>
      <c r="DU27" s="695"/>
      <c r="DV27" s="696"/>
      <c r="DW27" s="664">
        <v>13.9</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118</v>
      </c>
      <c r="AA28" s="662"/>
      <c r="AB28" s="662"/>
      <c r="AC28" s="662"/>
      <c r="AD28" s="663" t="s">
        <v>224</v>
      </c>
      <c r="AE28" s="663"/>
      <c r="AF28" s="663"/>
      <c r="AG28" s="663"/>
      <c r="AH28" s="663"/>
      <c r="AI28" s="663"/>
      <c r="AJ28" s="663"/>
      <c r="AK28" s="663"/>
      <c r="AL28" s="664" t="s">
        <v>118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6791846</v>
      </c>
      <c r="CS28" s="660"/>
      <c r="CT28" s="660"/>
      <c r="CU28" s="660"/>
      <c r="CV28" s="660"/>
      <c r="CW28" s="660"/>
      <c r="CX28" s="660"/>
      <c r="CY28" s="661"/>
      <c r="CZ28" s="664">
        <v>9.8000000000000007</v>
      </c>
      <c r="DA28" s="693"/>
      <c r="DB28" s="693"/>
      <c r="DC28" s="697"/>
      <c r="DD28" s="668">
        <v>6785372</v>
      </c>
      <c r="DE28" s="660"/>
      <c r="DF28" s="660"/>
      <c r="DG28" s="660"/>
      <c r="DH28" s="660"/>
      <c r="DI28" s="660"/>
      <c r="DJ28" s="660"/>
      <c r="DK28" s="661"/>
      <c r="DL28" s="668">
        <v>6785372</v>
      </c>
      <c r="DM28" s="660"/>
      <c r="DN28" s="660"/>
      <c r="DO28" s="660"/>
      <c r="DP28" s="660"/>
      <c r="DQ28" s="660"/>
      <c r="DR28" s="660"/>
      <c r="DS28" s="660"/>
      <c r="DT28" s="660"/>
      <c r="DU28" s="660"/>
      <c r="DV28" s="661"/>
      <c r="DW28" s="664">
        <v>15.8</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4437839</v>
      </c>
      <c r="S29" s="660"/>
      <c r="T29" s="660"/>
      <c r="U29" s="660"/>
      <c r="V29" s="660"/>
      <c r="W29" s="660"/>
      <c r="X29" s="660"/>
      <c r="Y29" s="661"/>
      <c r="Z29" s="662">
        <v>6.2</v>
      </c>
      <c r="AA29" s="662"/>
      <c r="AB29" s="662"/>
      <c r="AC29" s="662"/>
      <c r="AD29" s="663" t="s">
        <v>173</v>
      </c>
      <c r="AE29" s="663"/>
      <c r="AF29" s="663"/>
      <c r="AG29" s="663"/>
      <c r="AH29" s="663"/>
      <c r="AI29" s="663"/>
      <c r="AJ29" s="663"/>
      <c r="AK29" s="663"/>
      <c r="AL29" s="664" t="s">
        <v>224</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6791846</v>
      </c>
      <c r="CS29" s="695"/>
      <c r="CT29" s="695"/>
      <c r="CU29" s="695"/>
      <c r="CV29" s="695"/>
      <c r="CW29" s="695"/>
      <c r="CX29" s="695"/>
      <c r="CY29" s="696"/>
      <c r="CZ29" s="664">
        <v>9.8000000000000007</v>
      </c>
      <c r="DA29" s="693"/>
      <c r="DB29" s="693"/>
      <c r="DC29" s="697"/>
      <c r="DD29" s="668">
        <v>6785372</v>
      </c>
      <c r="DE29" s="695"/>
      <c r="DF29" s="695"/>
      <c r="DG29" s="695"/>
      <c r="DH29" s="695"/>
      <c r="DI29" s="695"/>
      <c r="DJ29" s="695"/>
      <c r="DK29" s="696"/>
      <c r="DL29" s="668">
        <v>6785372</v>
      </c>
      <c r="DM29" s="695"/>
      <c r="DN29" s="695"/>
      <c r="DO29" s="695"/>
      <c r="DP29" s="695"/>
      <c r="DQ29" s="695"/>
      <c r="DR29" s="695"/>
      <c r="DS29" s="695"/>
      <c r="DT29" s="695"/>
      <c r="DU29" s="695"/>
      <c r="DV29" s="696"/>
      <c r="DW29" s="664">
        <v>15.8</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251421</v>
      </c>
      <c r="S30" s="660"/>
      <c r="T30" s="660"/>
      <c r="U30" s="660"/>
      <c r="V30" s="660"/>
      <c r="W30" s="660"/>
      <c r="X30" s="660"/>
      <c r="Y30" s="661"/>
      <c r="Z30" s="662">
        <v>0.3</v>
      </c>
      <c r="AA30" s="662"/>
      <c r="AB30" s="662"/>
      <c r="AC30" s="662"/>
      <c r="AD30" s="663" t="s">
        <v>118</v>
      </c>
      <c r="AE30" s="663"/>
      <c r="AF30" s="663"/>
      <c r="AG30" s="663"/>
      <c r="AH30" s="663"/>
      <c r="AI30" s="663"/>
      <c r="AJ30" s="663"/>
      <c r="AK30" s="663"/>
      <c r="AL30" s="664" t="s">
        <v>118</v>
      </c>
      <c r="AM30" s="665"/>
      <c r="AN30" s="665"/>
      <c r="AO30" s="666"/>
      <c r="AP30" s="707" t="s">
        <v>299</v>
      </c>
      <c r="AQ30" s="708"/>
      <c r="AR30" s="708"/>
      <c r="AS30" s="708"/>
      <c r="AT30" s="713" t="s">
        <v>300</v>
      </c>
      <c r="AU30" s="210"/>
      <c r="AV30" s="210"/>
      <c r="AW30" s="210"/>
      <c r="AX30" s="645" t="s">
        <v>176</v>
      </c>
      <c r="AY30" s="646"/>
      <c r="AZ30" s="646"/>
      <c r="BA30" s="646"/>
      <c r="BB30" s="646"/>
      <c r="BC30" s="646"/>
      <c r="BD30" s="646"/>
      <c r="BE30" s="646"/>
      <c r="BF30" s="647"/>
      <c r="BG30" s="719">
        <v>98.9</v>
      </c>
      <c r="BH30" s="720"/>
      <c r="BI30" s="720"/>
      <c r="BJ30" s="720"/>
      <c r="BK30" s="720"/>
      <c r="BL30" s="720"/>
      <c r="BM30" s="654">
        <v>96.4</v>
      </c>
      <c r="BN30" s="720"/>
      <c r="BO30" s="720"/>
      <c r="BP30" s="720"/>
      <c r="BQ30" s="721"/>
      <c r="BR30" s="719">
        <v>98.7</v>
      </c>
      <c r="BS30" s="720"/>
      <c r="BT30" s="720"/>
      <c r="BU30" s="720"/>
      <c r="BV30" s="720"/>
      <c r="BW30" s="720"/>
      <c r="BX30" s="654">
        <v>95.5</v>
      </c>
      <c r="BY30" s="720"/>
      <c r="BZ30" s="720"/>
      <c r="CA30" s="720"/>
      <c r="CB30" s="721"/>
      <c r="CD30" s="724"/>
      <c r="CE30" s="725"/>
      <c r="CF30" s="674" t="s">
        <v>301</v>
      </c>
      <c r="CG30" s="675"/>
      <c r="CH30" s="675"/>
      <c r="CI30" s="675"/>
      <c r="CJ30" s="675"/>
      <c r="CK30" s="675"/>
      <c r="CL30" s="675"/>
      <c r="CM30" s="675"/>
      <c r="CN30" s="675"/>
      <c r="CO30" s="675"/>
      <c r="CP30" s="675"/>
      <c r="CQ30" s="676"/>
      <c r="CR30" s="659">
        <v>6273652</v>
      </c>
      <c r="CS30" s="660"/>
      <c r="CT30" s="660"/>
      <c r="CU30" s="660"/>
      <c r="CV30" s="660"/>
      <c r="CW30" s="660"/>
      <c r="CX30" s="660"/>
      <c r="CY30" s="661"/>
      <c r="CZ30" s="664">
        <v>9.1</v>
      </c>
      <c r="DA30" s="693"/>
      <c r="DB30" s="693"/>
      <c r="DC30" s="697"/>
      <c r="DD30" s="668">
        <v>6267178</v>
      </c>
      <c r="DE30" s="660"/>
      <c r="DF30" s="660"/>
      <c r="DG30" s="660"/>
      <c r="DH30" s="660"/>
      <c r="DI30" s="660"/>
      <c r="DJ30" s="660"/>
      <c r="DK30" s="661"/>
      <c r="DL30" s="668">
        <v>6267178</v>
      </c>
      <c r="DM30" s="660"/>
      <c r="DN30" s="660"/>
      <c r="DO30" s="660"/>
      <c r="DP30" s="660"/>
      <c r="DQ30" s="660"/>
      <c r="DR30" s="660"/>
      <c r="DS30" s="660"/>
      <c r="DT30" s="660"/>
      <c r="DU30" s="660"/>
      <c r="DV30" s="661"/>
      <c r="DW30" s="664">
        <v>14.6</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114990</v>
      </c>
      <c r="S31" s="660"/>
      <c r="T31" s="660"/>
      <c r="U31" s="660"/>
      <c r="V31" s="660"/>
      <c r="W31" s="660"/>
      <c r="X31" s="660"/>
      <c r="Y31" s="661"/>
      <c r="Z31" s="662">
        <v>0.2</v>
      </c>
      <c r="AA31" s="662"/>
      <c r="AB31" s="662"/>
      <c r="AC31" s="662"/>
      <c r="AD31" s="663" t="s">
        <v>118</v>
      </c>
      <c r="AE31" s="663"/>
      <c r="AF31" s="663"/>
      <c r="AG31" s="663"/>
      <c r="AH31" s="663"/>
      <c r="AI31" s="663"/>
      <c r="AJ31" s="663"/>
      <c r="AK31" s="663"/>
      <c r="AL31" s="664" t="s">
        <v>118</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98.8</v>
      </c>
      <c r="BH31" s="695"/>
      <c r="BI31" s="695"/>
      <c r="BJ31" s="695"/>
      <c r="BK31" s="695"/>
      <c r="BL31" s="695"/>
      <c r="BM31" s="665">
        <v>96.4</v>
      </c>
      <c r="BN31" s="717"/>
      <c r="BO31" s="717"/>
      <c r="BP31" s="717"/>
      <c r="BQ31" s="718"/>
      <c r="BR31" s="716">
        <v>98.6</v>
      </c>
      <c r="BS31" s="695"/>
      <c r="BT31" s="695"/>
      <c r="BU31" s="695"/>
      <c r="BV31" s="695"/>
      <c r="BW31" s="695"/>
      <c r="BX31" s="665">
        <v>95.4</v>
      </c>
      <c r="BY31" s="717"/>
      <c r="BZ31" s="717"/>
      <c r="CA31" s="717"/>
      <c r="CB31" s="718"/>
      <c r="CD31" s="724"/>
      <c r="CE31" s="725"/>
      <c r="CF31" s="674" t="s">
        <v>305</v>
      </c>
      <c r="CG31" s="675"/>
      <c r="CH31" s="675"/>
      <c r="CI31" s="675"/>
      <c r="CJ31" s="675"/>
      <c r="CK31" s="675"/>
      <c r="CL31" s="675"/>
      <c r="CM31" s="675"/>
      <c r="CN31" s="675"/>
      <c r="CO31" s="675"/>
      <c r="CP31" s="675"/>
      <c r="CQ31" s="676"/>
      <c r="CR31" s="659">
        <v>518194</v>
      </c>
      <c r="CS31" s="695"/>
      <c r="CT31" s="695"/>
      <c r="CU31" s="695"/>
      <c r="CV31" s="695"/>
      <c r="CW31" s="695"/>
      <c r="CX31" s="695"/>
      <c r="CY31" s="696"/>
      <c r="CZ31" s="664">
        <v>0.7</v>
      </c>
      <c r="DA31" s="693"/>
      <c r="DB31" s="693"/>
      <c r="DC31" s="697"/>
      <c r="DD31" s="668">
        <v>518194</v>
      </c>
      <c r="DE31" s="695"/>
      <c r="DF31" s="695"/>
      <c r="DG31" s="695"/>
      <c r="DH31" s="695"/>
      <c r="DI31" s="695"/>
      <c r="DJ31" s="695"/>
      <c r="DK31" s="696"/>
      <c r="DL31" s="668">
        <v>518194</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1673035</v>
      </c>
      <c r="S32" s="660"/>
      <c r="T32" s="660"/>
      <c r="U32" s="660"/>
      <c r="V32" s="660"/>
      <c r="W32" s="660"/>
      <c r="X32" s="660"/>
      <c r="Y32" s="661"/>
      <c r="Z32" s="662">
        <v>2.2999999999999998</v>
      </c>
      <c r="AA32" s="662"/>
      <c r="AB32" s="662"/>
      <c r="AC32" s="662"/>
      <c r="AD32" s="663" t="s">
        <v>118</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98.9</v>
      </c>
      <c r="BH32" s="729"/>
      <c r="BI32" s="729"/>
      <c r="BJ32" s="729"/>
      <c r="BK32" s="729"/>
      <c r="BL32" s="729"/>
      <c r="BM32" s="730">
        <v>96</v>
      </c>
      <c r="BN32" s="729"/>
      <c r="BO32" s="729"/>
      <c r="BP32" s="729"/>
      <c r="BQ32" s="731"/>
      <c r="BR32" s="728">
        <v>98.8</v>
      </c>
      <c r="BS32" s="729"/>
      <c r="BT32" s="729"/>
      <c r="BU32" s="729"/>
      <c r="BV32" s="729"/>
      <c r="BW32" s="729"/>
      <c r="BX32" s="730">
        <v>95.2</v>
      </c>
      <c r="BY32" s="729"/>
      <c r="BZ32" s="729"/>
      <c r="CA32" s="729"/>
      <c r="CB32" s="731"/>
      <c r="CD32" s="726"/>
      <c r="CE32" s="727"/>
      <c r="CF32" s="674" t="s">
        <v>308</v>
      </c>
      <c r="CG32" s="675"/>
      <c r="CH32" s="675"/>
      <c r="CI32" s="675"/>
      <c r="CJ32" s="675"/>
      <c r="CK32" s="675"/>
      <c r="CL32" s="675"/>
      <c r="CM32" s="675"/>
      <c r="CN32" s="675"/>
      <c r="CO32" s="675"/>
      <c r="CP32" s="675"/>
      <c r="CQ32" s="676"/>
      <c r="CR32" s="659" t="s">
        <v>224</v>
      </c>
      <c r="CS32" s="660"/>
      <c r="CT32" s="660"/>
      <c r="CU32" s="660"/>
      <c r="CV32" s="660"/>
      <c r="CW32" s="660"/>
      <c r="CX32" s="660"/>
      <c r="CY32" s="661"/>
      <c r="CZ32" s="664" t="s">
        <v>224</v>
      </c>
      <c r="DA32" s="693"/>
      <c r="DB32" s="693"/>
      <c r="DC32" s="697"/>
      <c r="DD32" s="668" t="s">
        <v>224</v>
      </c>
      <c r="DE32" s="660"/>
      <c r="DF32" s="660"/>
      <c r="DG32" s="660"/>
      <c r="DH32" s="660"/>
      <c r="DI32" s="660"/>
      <c r="DJ32" s="660"/>
      <c r="DK32" s="661"/>
      <c r="DL32" s="668" t="s">
        <v>173</v>
      </c>
      <c r="DM32" s="660"/>
      <c r="DN32" s="660"/>
      <c r="DO32" s="660"/>
      <c r="DP32" s="660"/>
      <c r="DQ32" s="660"/>
      <c r="DR32" s="660"/>
      <c r="DS32" s="660"/>
      <c r="DT32" s="660"/>
      <c r="DU32" s="660"/>
      <c r="DV32" s="661"/>
      <c r="DW32" s="664" t="s">
        <v>224</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2280870</v>
      </c>
      <c r="S33" s="660"/>
      <c r="T33" s="660"/>
      <c r="U33" s="660"/>
      <c r="V33" s="660"/>
      <c r="W33" s="660"/>
      <c r="X33" s="660"/>
      <c r="Y33" s="661"/>
      <c r="Z33" s="662">
        <v>3.2</v>
      </c>
      <c r="AA33" s="662"/>
      <c r="AB33" s="662"/>
      <c r="AC33" s="662"/>
      <c r="AD33" s="663" t="s">
        <v>118</v>
      </c>
      <c r="AE33" s="663"/>
      <c r="AF33" s="663"/>
      <c r="AG33" s="663"/>
      <c r="AH33" s="663"/>
      <c r="AI33" s="663"/>
      <c r="AJ33" s="663"/>
      <c r="AK33" s="663"/>
      <c r="AL33" s="664" t="s">
        <v>224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25476612</v>
      </c>
      <c r="CS33" s="695"/>
      <c r="CT33" s="695"/>
      <c r="CU33" s="695"/>
      <c r="CV33" s="695"/>
      <c r="CW33" s="695"/>
      <c r="CX33" s="695"/>
      <c r="CY33" s="696"/>
      <c r="CZ33" s="664">
        <v>36.9</v>
      </c>
      <c r="DA33" s="693"/>
      <c r="DB33" s="693"/>
      <c r="DC33" s="697"/>
      <c r="DD33" s="668">
        <v>21118654</v>
      </c>
      <c r="DE33" s="695"/>
      <c r="DF33" s="695"/>
      <c r="DG33" s="695"/>
      <c r="DH33" s="695"/>
      <c r="DI33" s="695"/>
      <c r="DJ33" s="695"/>
      <c r="DK33" s="696"/>
      <c r="DL33" s="668">
        <v>16821911</v>
      </c>
      <c r="DM33" s="695"/>
      <c r="DN33" s="695"/>
      <c r="DO33" s="695"/>
      <c r="DP33" s="695"/>
      <c r="DQ33" s="695"/>
      <c r="DR33" s="695"/>
      <c r="DS33" s="695"/>
      <c r="DT33" s="695"/>
      <c r="DU33" s="695"/>
      <c r="DV33" s="696"/>
      <c r="DW33" s="664">
        <v>39.1</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1075956</v>
      </c>
      <c r="S34" s="660"/>
      <c r="T34" s="660"/>
      <c r="U34" s="660"/>
      <c r="V34" s="660"/>
      <c r="W34" s="660"/>
      <c r="X34" s="660"/>
      <c r="Y34" s="661"/>
      <c r="Z34" s="662">
        <v>1.5</v>
      </c>
      <c r="AA34" s="662"/>
      <c r="AB34" s="662"/>
      <c r="AC34" s="662"/>
      <c r="AD34" s="663">
        <v>29862</v>
      </c>
      <c r="AE34" s="663"/>
      <c r="AF34" s="663"/>
      <c r="AG34" s="663"/>
      <c r="AH34" s="663"/>
      <c r="AI34" s="663"/>
      <c r="AJ34" s="663"/>
      <c r="AK34" s="663"/>
      <c r="AL34" s="664">
        <v>0.1</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10658998</v>
      </c>
      <c r="CS34" s="660"/>
      <c r="CT34" s="660"/>
      <c r="CU34" s="660"/>
      <c r="CV34" s="660"/>
      <c r="CW34" s="660"/>
      <c r="CX34" s="660"/>
      <c r="CY34" s="661"/>
      <c r="CZ34" s="664">
        <v>15.4</v>
      </c>
      <c r="DA34" s="693"/>
      <c r="DB34" s="693"/>
      <c r="DC34" s="697"/>
      <c r="DD34" s="668">
        <v>9072924</v>
      </c>
      <c r="DE34" s="660"/>
      <c r="DF34" s="660"/>
      <c r="DG34" s="660"/>
      <c r="DH34" s="660"/>
      <c r="DI34" s="660"/>
      <c r="DJ34" s="660"/>
      <c r="DK34" s="661"/>
      <c r="DL34" s="668">
        <v>8252469</v>
      </c>
      <c r="DM34" s="660"/>
      <c r="DN34" s="660"/>
      <c r="DO34" s="660"/>
      <c r="DP34" s="660"/>
      <c r="DQ34" s="660"/>
      <c r="DR34" s="660"/>
      <c r="DS34" s="660"/>
      <c r="DT34" s="660"/>
      <c r="DU34" s="660"/>
      <c r="DV34" s="661"/>
      <c r="DW34" s="664">
        <v>19.2</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5523719</v>
      </c>
      <c r="S35" s="660"/>
      <c r="T35" s="660"/>
      <c r="U35" s="660"/>
      <c r="V35" s="660"/>
      <c r="W35" s="660"/>
      <c r="X35" s="660"/>
      <c r="Y35" s="661"/>
      <c r="Z35" s="662">
        <v>7.7</v>
      </c>
      <c r="AA35" s="662"/>
      <c r="AB35" s="662"/>
      <c r="AC35" s="662"/>
      <c r="AD35" s="663" t="s">
        <v>224</v>
      </c>
      <c r="AE35" s="663"/>
      <c r="AF35" s="663"/>
      <c r="AG35" s="663"/>
      <c r="AH35" s="663"/>
      <c r="AI35" s="663"/>
      <c r="AJ35" s="663"/>
      <c r="AK35" s="663"/>
      <c r="AL35" s="664" t="s">
        <v>224</v>
      </c>
      <c r="AM35" s="665"/>
      <c r="AN35" s="665"/>
      <c r="AO35" s="666"/>
      <c r="AP35" s="214"/>
      <c r="AQ35" s="732" t="s">
        <v>316</v>
      </c>
      <c r="AR35" s="733"/>
      <c r="AS35" s="733"/>
      <c r="AT35" s="733"/>
      <c r="AU35" s="733"/>
      <c r="AV35" s="733"/>
      <c r="AW35" s="733"/>
      <c r="AX35" s="733"/>
      <c r="AY35" s="734"/>
      <c r="AZ35" s="648">
        <v>10717987</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1413032</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881904</v>
      </c>
      <c r="CS35" s="695"/>
      <c r="CT35" s="695"/>
      <c r="CU35" s="695"/>
      <c r="CV35" s="695"/>
      <c r="CW35" s="695"/>
      <c r="CX35" s="695"/>
      <c r="CY35" s="696"/>
      <c r="CZ35" s="664">
        <v>1.3</v>
      </c>
      <c r="DA35" s="693"/>
      <c r="DB35" s="693"/>
      <c r="DC35" s="697"/>
      <c r="DD35" s="668">
        <v>598888</v>
      </c>
      <c r="DE35" s="695"/>
      <c r="DF35" s="695"/>
      <c r="DG35" s="695"/>
      <c r="DH35" s="695"/>
      <c r="DI35" s="695"/>
      <c r="DJ35" s="695"/>
      <c r="DK35" s="696"/>
      <c r="DL35" s="668">
        <v>598888</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118</v>
      </c>
      <c r="S36" s="660"/>
      <c r="T36" s="660"/>
      <c r="U36" s="660"/>
      <c r="V36" s="660"/>
      <c r="W36" s="660"/>
      <c r="X36" s="660"/>
      <c r="Y36" s="661"/>
      <c r="Z36" s="662" t="s">
        <v>173</v>
      </c>
      <c r="AA36" s="662"/>
      <c r="AB36" s="662"/>
      <c r="AC36" s="662"/>
      <c r="AD36" s="663" t="s">
        <v>224</v>
      </c>
      <c r="AE36" s="663"/>
      <c r="AF36" s="663"/>
      <c r="AG36" s="663"/>
      <c r="AH36" s="663"/>
      <c r="AI36" s="663"/>
      <c r="AJ36" s="663"/>
      <c r="AK36" s="663"/>
      <c r="AL36" s="664" t="s">
        <v>224</v>
      </c>
      <c r="AM36" s="665"/>
      <c r="AN36" s="665"/>
      <c r="AO36" s="666"/>
      <c r="AQ36" s="736" t="s">
        <v>320</v>
      </c>
      <c r="AR36" s="737"/>
      <c r="AS36" s="737"/>
      <c r="AT36" s="737"/>
      <c r="AU36" s="737"/>
      <c r="AV36" s="737"/>
      <c r="AW36" s="737"/>
      <c r="AX36" s="737"/>
      <c r="AY36" s="738"/>
      <c r="AZ36" s="659">
        <v>1603184</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1340632</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4988783</v>
      </c>
      <c r="CS36" s="660"/>
      <c r="CT36" s="660"/>
      <c r="CU36" s="660"/>
      <c r="CV36" s="660"/>
      <c r="CW36" s="660"/>
      <c r="CX36" s="660"/>
      <c r="CY36" s="661"/>
      <c r="CZ36" s="664">
        <v>7.2</v>
      </c>
      <c r="DA36" s="693"/>
      <c r="DB36" s="693"/>
      <c r="DC36" s="697"/>
      <c r="DD36" s="668">
        <v>4269964</v>
      </c>
      <c r="DE36" s="660"/>
      <c r="DF36" s="660"/>
      <c r="DG36" s="660"/>
      <c r="DH36" s="660"/>
      <c r="DI36" s="660"/>
      <c r="DJ36" s="660"/>
      <c r="DK36" s="661"/>
      <c r="DL36" s="668">
        <v>2464790</v>
      </c>
      <c r="DM36" s="660"/>
      <c r="DN36" s="660"/>
      <c r="DO36" s="660"/>
      <c r="DP36" s="660"/>
      <c r="DQ36" s="660"/>
      <c r="DR36" s="660"/>
      <c r="DS36" s="660"/>
      <c r="DT36" s="660"/>
      <c r="DU36" s="660"/>
      <c r="DV36" s="661"/>
      <c r="DW36" s="664">
        <v>5.7</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3450819</v>
      </c>
      <c r="S37" s="660"/>
      <c r="T37" s="660"/>
      <c r="U37" s="660"/>
      <c r="V37" s="660"/>
      <c r="W37" s="660"/>
      <c r="X37" s="660"/>
      <c r="Y37" s="661"/>
      <c r="Z37" s="662">
        <v>4.8</v>
      </c>
      <c r="AA37" s="662"/>
      <c r="AB37" s="662"/>
      <c r="AC37" s="662"/>
      <c r="AD37" s="663" t="s">
        <v>224</v>
      </c>
      <c r="AE37" s="663"/>
      <c r="AF37" s="663"/>
      <c r="AG37" s="663"/>
      <c r="AH37" s="663"/>
      <c r="AI37" s="663"/>
      <c r="AJ37" s="663"/>
      <c r="AK37" s="663"/>
      <c r="AL37" s="664" t="s">
        <v>118</v>
      </c>
      <c r="AM37" s="665"/>
      <c r="AN37" s="665"/>
      <c r="AO37" s="666"/>
      <c r="AQ37" s="736" t="s">
        <v>324</v>
      </c>
      <c r="AR37" s="737"/>
      <c r="AS37" s="737"/>
      <c r="AT37" s="737"/>
      <c r="AU37" s="737"/>
      <c r="AV37" s="737"/>
      <c r="AW37" s="737"/>
      <c r="AX37" s="737"/>
      <c r="AY37" s="738"/>
      <c r="AZ37" s="659">
        <v>1244953</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37696</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201341</v>
      </c>
      <c r="CS37" s="695"/>
      <c r="CT37" s="695"/>
      <c r="CU37" s="695"/>
      <c r="CV37" s="695"/>
      <c r="CW37" s="695"/>
      <c r="CX37" s="695"/>
      <c r="CY37" s="696"/>
      <c r="CZ37" s="664">
        <v>0.3</v>
      </c>
      <c r="DA37" s="693"/>
      <c r="DB37" s="693"/>
      <c r="DC37" s="697"/>
      <c r="DD37" s="668">
        <v>201341</v>
      </c>
      <c r="DE37" s="695"/>
      <c r="DF37" s="695"/>
      <c r="DG37" s="695"/>
      <c r="DH37" s="695"/>
      <c r="DI37" s="695"/>
      <c r="DJ37" s="695"/>
      <c r="DK37" s="696"/>
      <c r="DL37" s="668">
        <v>201341</v>
      </c>
      <c r="DM37" s="695"/>
      <c r="DN37" s="695"/>
      <c r="DO37" s="695"/>
      <c r="DP37" s="695"/>
      <c r="DQ37" s="695"/>
      <c r="DR37" s="695"/>
      <c r="DS37" s="695"/>
      <c r="DT37" s="695"/>
      <c r="DU37" s="695"/>
      <c r="DV37" s="696"/>
      <c r="DW37" s="664">
        <v>0.5</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72098635</v>
      </c>
      <c r="S38" s="740"/>
      <c r="T38" s="740"/>
      <c r="U38" s="740"/>
      <c r="V38" s="740"/>
      <c r="W38" s="740"/>
      <c r="X38" s="740"/>
      <c r="Y38" s="741"/>
      <c r="Z38" s="742">
        <v>100</v>
      </c>
      <c r="AA38" s="742"/>
      <c r="AB38" s="742"/>
      <c r="AC38" s="742"/>
      <c r="AD38" s="743">
        <v>39544132</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119341</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60089</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7837864</v>
      </c>
      <c r="CS38" s="660"/>
      <c r="CT38" s="660"/>
      <c r="CU38" s="660"/>
      <c r="CV38" s="660"/>
      <c r="CW38" s="660"/>
      <c r="CX38" s="660"/>
      <c r="CY38" s="661"/>
      <c r="CZ38" s="664">
        <v>11.3</v>
      </c>
      <c r="DA38" s="693"/>
      <c r="DB38" s="693"/>
      <c r="DC38" s="697"/>
      <c r="DD38" s="668">
        <v>6640262</v>
      </c>
      <c r="DE38" s="660"/>
      <c r="DF38" s="660"/>
      <c r="DG38" s="660"/>
      <c r="DH38" s="660"/>
      <c r="DI38" s="660"/>
      <c r="DJ38" s="660"/>
      <c r="DK38" s="661"/>
      <c r="DL38" s="668">
        <v>5265874</v>
      </c>
      <c r="DM38" s="660"/>
      <c r="DN38" s="660"/>
      <c r="DO38" s="660"/>
      <c r="DP38" s="660"/>
      <c r="DQ38" s="660"/>
      <c r="DR38" s="660"/>
      <c r="DS38" s="660"/>
      <c r="DT38" s="660"/>
      <c r="DU38" s="660"/>
      <c r="DV38" s="661"/>
      <c r="DW38" s="664">
        <v>12.2</v>
      </c>
      <c r="DX38" s="693"/>
      <c r="DY38" s="693"/>
      <c r="DZ38" s="693"/>
      <c r="EA38" s="693"/>
      <c r="EB38" s="693"/>
      <c r="EC38" s="694"/>
    </row>
    <row r="39" spans="2:133" ht="11.25" customHeight="1">
      <c r="AQ39" s="736" t="s">
        <v>331</v>
      </c>
      <c r="AR39" s="737"/>
      <c r="AS39" s="737"/>
      <c r="AT39" s="737"/>
      <c r="AU39" s="737"/>
      <c r="AV39" s="737"/>
      <c r="AW39" s="737"/>
      <c r="AX39" s="737"/>
      <c r="AY39" s="738"/>
      <c r="AZ39" s="659">
        <v>31986</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92</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494246</v>
      </c>
      <c r="CS39" s="695"/>
      <c r="CT39" s="695"/>
      <c r="CU39" s="695"/>
      <c r="CV39" s="695"/>
      <c r="CW39" s="695"/>
      <c r="CX39" s="695"/>
      <c r="CY39" s="696"/>
      <c r="CZ39" s="664">
        <v>0.7</v>
      </c>
      <c r="DA39" s="693"/>
      <c r="DB39" s="693"/>
      <c r="DC39" s="697"/>
      <c r="DD39" s="668">
        <v>206639</v>
      </c>
      <c r="DE39" s="695"/>
      <c r="DF39" s="695"/>
      <c r="DG39" s="695"/>
      <c r="DH39" s="695"/>
      <c r="DI39" s="695"/>
      <c r="DJ39" s="695"/>
      <c r="DK39" s="696"/>
      <c r="DL39" s="668" t="s">
        <v>118</v>
      </c>
      <c r="DM39" s="695"/>
      <c r="DN39" s="695"/>
      <c r="DO39" s="695"/>
      <c r="DP39" s="695"/>
      <c r="DQ39" s="695"/>
      <c r="DR39" s="695"/>
      <c r="DS39" s="695"/>
      <c r="DT39" s="695"/>
      <c r="DU39" s="695"/>
      <c r="DV39" s="696"/>
      <c r="DW39" s="664" t="s">
        <v>118</v>
      </c>
      <c r="DX39" s="693"/>
      <c r="DY39" s="693"/>
      <c r="DZ39" s="693"/>
      <c r="EA39" s="693"/>
      <c r="EB39" s="693"/>
      <c r="EC39" s="694"/>
    </row>
    <row r="40" spans="2:133" ht="11.25" customHeight="1">
      <c r="AQ40" s="736" t="s">
        <v>335</v>
      </c>
      <c r="AR40" s="737"/>
      <c r="AS40" s="737"/>
      <c r="AT40" s="737"/>
      <c r="AU40" s="737"/>
      <c r="AV40" s="737"/>
      <c r="AW40" s="737"/>
      <c r="AX40" s="737"/>
      <c r="AY40" s="738"/>
      <c r="AZ40" s="659">
        <v>2790099</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98</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614817</v>
      </c>
      <c r="CS40" s="660"/>
      <c r="CT40" s="660"/>
      <c r="CU40" s="660"/>
      <c r="CV40" s="660"/>
      <c r="CW40" s="660"/>
      <c r="CX40" s="660"/>
      <c r="CY40" s="661"/>
      <c r="CZ40" s="664">
        <v>0.9</v>
      </c>
      <c r="DA40" s="693"/>
      <c r="DB40" s="693"/>
      <c r="DC40" s="697"/>
      <c r="DD40" s="668">
        <v>329977</v>
      </c>
      <c r="DE40" s="660"/>
      <c r="DF40" s="660"/>
      <c r="DG40" s="660"/>
      <c r="DH40" s="660"/>
      <c r="DI40" s="660"/>
      <c r="DJ40" s="660"/>
      <c r="DK40" s="661"/>
      <c r="DL40" s="668">
        <v>239890</v>
      </c>
      <c r="DM40" s="660"/>
      <c r="DN40" s="660"/>
      <c r="DO40" s="660"/>
      <c r="DP40" s="660"/>
      <c r="DQ40" s="660"/>
      <c r="DR40" s="660"/>
      <c r="DS40" s="660"/>
      <c r="DT40" s="660"/>
      <c r="DU40" s="660"/>
      <c r="DV40" s="661"/>
      <c r="DW40" s="664">
        <v>0.6</v>
      </c>
      <c r="DX40" s="693"/>
      <c r="DY40" s="693"/>
      <c r="DZ40" s="693"/>
      <c r="EA40" s="693"/>
      <c r="EB40" s="693"/>
      <c r="EC40" s="694"/>
    </row>
    <row r="41" spans="2:133" ht="11.25" customHeight="1">
      <c r="AQ41" s="746" t="s">
        <v>338</v>
      </c>
      <c r="AR41" s="747"/>
      <c r="AS41" s="747"/>
      <c r="AT41" s="747"/>
      <c r="AU41" s="747"/>
      <c r="AV41" s="747"/>
      <c r="AW41" s="747"/>
      <c r="AX41" s="747"/>
      <c r="AY41" s="748"/>
      <c r="AZ41" s="739">
        <v>4928424</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295</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118</v>
      </c>
      <c r="DA41" s="693"/>
      <c r="DB41" s="693"/>
      <c r="DC41" s="697"/>
      <c r="DD41" s="668" t="s">
        <v>118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6090184</v>
      </c>
      <c r="CS42" s="660"/>
      <c r="CT42" s="660"/>
      <c r="CU42" s="660"/>
      <c r="CV42" s="660"/>
      <c r="CW42" s="660"/>
      <c r="CX42" s="660"/>
      <c r="CY42" s="661"/>
      <c r="CZ42" s="664">
        <v>8.8000000000000007</v>
      </c>
      <c r="DA42" s="665"/>
      <c r="DB42" s="665"/>
      <c r="DC42" s="760"/>
      <c r="DD42" s="668">
        <v>1891287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148711</v>
      </c>
      <c r="CS43" s="695"/>
      <c r="CT43" s="695"/>
      <c r="CU43" s="695"/>
      <c r="CV43" s="695"/>
      <c r="CW43" s="695"/>
      <c r="CX43" s="695"/>
      <c r="CY43" s="696"/>
      <c r="CZ43" s="664">
        <v>0.2</v>
      </c>
      <c r="DA43" s="693"/>
      <c r="DB43" s="693"/>
      <c r="DC43" s="697"/>
      <c r="DD43" s="668">
        <v>148711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296</v>
      </c>
      <c r="CE44" s="772"/>
      <c r="CF44" s="656" t="s">
        <v>346</v>
      </c>
      <c r="CG44" s="657"/>
      <c r="CH44" s="657"/>
      <c r="CI44" s="657"/>
      <c r="CJ44" s="657"/>
      <c r="CK44" s="657"/>
      <c r="CL44" s="657"/>
      <c r="CM44" s="657"/>
      <c r="CN44" s="657"/>
      <c r="CO44" s="657"/>
      <c r="CP44" s="657"/>
      <c r="CQ44" s="658"/>
      <c r="CR44" s="659">
        <v>6090184</v>
      </c>
      <c r="CS44" s="660"/>
      <c r="CT44" s="660"/>
      <c r="CU44" s="660"/>
      <c r="CV44" s="660"/>
      <c r="CW44" s="660"/>
      <c r="CX44" s="660"/>
      <c r="CY44" s="661"/>
      <c r="CZ44" s="664">
        <v>8.8000000000000007</v>
      </c>
      <c r="DA44" s="665"/>
      <c r="DB44" s="665"/>
      <c r="DC44" s="760"/>
      <c r="DD44" s="668">
        <v>1891287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3781137</v>
      </c>
      <c r="CS45" s="695"/>
      <c r="CT45" s="695"/>
      <c r="CU45" s="695"/>
      <c r="CV45" s="695"/>
      <c r="CW45" s="695"/>
      <c r="CX45" s="695"/>
      <c r="CY45" s="696"/>
      <c r="CZ45" s="664">
        <v>5.5</v>
      </c>
      <c r="DA45" s="693"/>
      <c r="DB45" s="693"/>
      <c r="DC45" s="697"/>
      <c r="DD45" s="668">
        <v>269477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2239160</v>
      </c>
      <c r="CS46" s="660"/>
      <c r="CT46" s="660"/>
      <c r="CU46" s="660"/>
      <c r="CV46" s="660"/>
      <c r="CW46" s="660"/>
      <c r="CX46" s="660"/>
      <c r="CY46" s="661"/>
      <c r="CZ46" s="664">
        <v>3.2</v>
      </c>
      <c r="DA46" s="665"/>
      <c r="DB46" s="665"/>
      <c r="DC46" s="760"/>
      <c r="DD46" s="668">
        <v>1600979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t="s">
        <v>118</v>
      </c>
      <c r="CS47" s="695"/>
      <c r="CT47" s="695"/>
      <c r="CU47" s="695"/>
      <c r="CV47" s="695"/>
      <c r="CW47" s="695"/>
      <c r="CX47" s="695"/>
      <c r="CY47" s="696"/>
      <c r="CZ47" s="664" t="s">
        <v>224</v>
      </c>
      <c r="DA47" s="693"/>
      <c r="DB47" s="693"/>
      <c r="DC47" s="697"/>
      <c r="DD47" s="668" t="s">
        <v>224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118</v>
      </c>
      <c r="CS48" s="660"/>
      <c r="CT48" s="660"/>
      <c r="CU48" s="660"/>
      <c r="CV48" s="660"/>
      <c r="CW48" s="660"/>
      <c r="CX48" s="660"/>
      <c r="CY48" s="661"/>
      <c r="CZ48" s="664" t="s">
        <v>118</v>
      </c>
      <c r="DA48" s="665"/>
      <c r="DB48" s="665"/>
      <c r="DC48" s="760"/>
      <c r="DD48" s="668" t="s">
        <v>173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69126076</v>
      </c>
      <c r="CS49" s="729"/>
      <c r="CT49" s="729"/>
      <c r="CU49" s="729"/>
      <c r="CV49" s="729"/>
      <c r="CW49" s="729"/>
      <c r="CX49" s="729"/>
      <c r="CY49" s="761"/>
      <c r="CZ49" s="744">
        <v>100</v>
      </c>
      <c r="DA49" s="762"/>
      <c r="DB49" s="762"/>
      <c r="DC49" s="763"/>
      <c r="DD49" s="764">
        <v>46309817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r1XcwWL42omyQRK2ldpGdE1/MmE8jn9e/iBMUlN9imjb+Urrxg5JEISL+l+Lr8nQx2yS0Omi75OO3TLI5BQBw==" saltValue="0J0doQDx6zilJbhsrQgf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F68" sqref="AF68:AJ7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72209</v>
      </c>
      <c r="R7" s="795"/>
      <c r="S7" s="795"/>
      <c r="T7" s="795"/>
      <c r="U7" s="795"/>
      <c r="V7" s="795">
        <v>69239</v>
      </c>
      <c r="W7" s="795"/>
      <c r="X7" s="795"/>
      <c r="Y7" s="795"/>
      <c r="Z7" s="795"/>
      <c r="AA7" s="795">
        <v>2970</v>
      </c>
      <c r="AB7" s="795"/>
      <c r="AC7" s="795"/>
      <c r="AD7" s="795"/>
      <c r="AE7" s="796"/>
      <c r="AF7" s="797">
        <v>2211</v>
      </c>
      <c r="AG7" s="798"/>
      <c r="AH7" s="798"/>
      <c r="AI7" s="798"/>
      <c r="AJ7" s="799"/>
      <c r="AK7" s="834" t="s">
        <v>552</v>
      </c>
      <c r="AL7" s="835"/>
      <c r="AM7" s="835"/>
      <c r="AN7" s="835"/>
      <c r="AO7" s="835"/>
      <c r="AP7" s="835">
        <v>70338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0</v>
      </c>
      <c r="CI7" s="832"/>
      <c r="CJ7" s="832"/>
      <c r="CK7" s="832"/>
      <c r="CL7" s="833"/>
      <c r="CM7" s="831">
        <v>5</v>
      </c>
      <c r="CN7" s="832"/>
      <c r="CO7" s="832"/>
      <c r="CP7" s="832"/>
      <c r="CQ7" s="833"/>
      <c r="CR7" s="831">
        <v>5</v>
      </c>
      <c r="CS7" s="832"/>
      <c r="CT7" s="832"/>
      <c r="CU7" s="832"/>
      <c r="CV7" s="833"/>
      <c r="CW7" s="831">
        <v>10</v>
      </c>
      <c r="CX7" s="832"/>
      <c r="CY7" s="832"/>
      <c r="CZ7" s="832"/>
      <c r="DA7" s="833"/>
      <c r="DB7" s="831">
        <v>0</v>
      </c>
      <c r="DC7" s="832"/>
      <c r="DD7" s="832"/>
      <c r="DE7" s="832"/>
      <c r="DF7" s="833"/>
      <c r="DG7" s="831">
        <v>7787</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t="s">
        <v>375</v>
      </c>
      <c r="C8" s="816"/>
      <c r="D8" s="816"/>
      <c r="E8" s="816"/>
      <c r="F8" s="816"/>
      <c r="G8" s="816"/>
      <c r="H8" s="816"/>
      <c r="I8" s="816"/>
      <c r="J8" s="816"/>
      <c r="K8" s="816"/>
      <c r="L8" s="816"/>
      <c r="M8" s="816"/>
      <c r="N8" s="816"/>
      <c r="O8" s="816"/>
      <c r="P8" s="817"/>
      <c r="Q8" s="818">
        <v>157</v>
      </c>
      <c r="R8" s="819"/>
      <c r="S8" s="819"/>
      <c r="T8" s="819"/>
      <c r="U8" s="819"/>
      <c r="V8" s="819">
        <v>154</v>
      </c>
      <c r="W8" s="819"/>
      <c r="X8" s="819"/>
      <c r="Y8" s="819"/>
      <c r="Z8" s="819"/>
      <c r="AA8" s="819">
        <v>2</v>
      </c>
      <c r="AB8" s="819"/>
      <c r="AC8" s="819"/>
      <c r="AD8" s="819"/>
      <c r="AE8" s="820"/>
      <c r="AF8" s="821">
        <v>2</v>
      </c>
      <c r="AG8" s="822"/>
      <c r="AH8" s="822"/>
      <c r="AI8" s="822"/>
      <c r="AJ8" s="823"/>
      <c r="AK8" s="824">
        <v>131</v>
      </c>
      <c r="AL8" s="825"/>
      <c r="AM8" s="825"/>
      <c r="AN8" s="825"/>
      <c r="AO8" s="825"/>
      <c r="AP8" s="825">
        <v>50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72233</v>
      </c>
      <c r="R23" s="854"/>
      <c r="S23" s="854"/>
      <c r="T23" s="854"/>
      <c r="U23" s="854"/>
      <c r="V23" s="854">
        <v>69260</v>
      </c>
      <c r="W23" s="854"/>
      <c r="X23" s="854"/>
      <c r="Y23" s="854"/>
      <c r="Z23" s="854"/>
      <c r="AA23" s="854">
        <v>2973</v>
      </c>
      <c r="AB23" s="854"/>
      <c r="AC23" s="854"/>
      <c r="AD23" s="854"/>
      <c r="AE23" s="855"/>
      <c r="AF23" s="856">
        <v>2213</v>
      </c>
      <c r="AG23" s="854"/>
      <c r="AH23" s="854"/>
      <c r="AI23" s="854"/>
      <c r="AJ23" s="857"/>
      <c r="AK23" s="858"/>
      <c r="AL23" s="859"/>
      <c r="AM23" s="859"/>
      <c r="AN23" s="859"/>
      <c r="AO23" s="859"/>
      <c r="AP23" s="854">
        <v>70388</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32587</v>
      </c>
      <c r="R28" s="883"/>
      <c r="S28" s="883"/>
      <c r="T28" s="883"/>
      <c r="U28" s="883"/>
      <c r="V28" s="883">
        <v>31174</v>
      </c>
      <c r="W28" s="883"/>
      <c r="X28" s="883"/>
      <c r="Y28" s="883"/>
      <c r="Z28" s="883"/>
      <c r="AA28" s="883">
        <v>1413</v>
      </c>
      <c r="AB28" s="883"/>
      <c r="AC28" s="883"/>
      <c r="AD28" s="883"/>
      <c r="AE28" s="884"/>
      <c r="AF28" s="885">
        <v>1413</v>
      </c>
      <c r="AG28" s="883"/>
      <c r="AH28" s="883"/>
      <c r="AI28" s="883"/>
      <c r="AJ28" s="886"/>
      <c r="AK28" s="887">
        <v>2789</v>
      </c>
      <c r="AL28" s="878"/>
      <c r="AM28" s="878"/>
      <c r="AN28" s="878"/>
      <c r="AO28" s="878"/>
      <c r="AP28" s="878" t="s">
        <v>552</v>
      </c>
      <c r="AQ28" s="878"/>
      <c r="AR28" s="878"/>
      <c r="AS28" s="878"/>
      <c r="AT28" s="878"/>
      <c r="AU28" s="878" t="s">
        <v>552</v>
      </c>
      <c r="AV28" s="878"/>
      <c r="AW28" s="878"/>
      <c r="AX28" s="878"/>
      <c r="AY28" s="878"/>
      <c r="AZ28" s="879" t="s">
        <v>552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2718</v>
      </c>
      <c r="R29" s="819"/>
      <c r="S29" s="819"/>
      <c r="T29" s="819"/>
      <c r="U29" s="819"/>
      <c r="V29" s="819">
        <v>2696</v>
      </c>
      <c r="W29" s="819"/>
      <c r="X29" s="819"/>
      <c r="Y29" s="819"/>
      <c r="Z29" s="819"/>
      <c r="AA29" s="819">
        <v>22</v>
      </c>
      <c r="AB29" s="819"/>
      <c r="AC29" s="819"/>
      <c r="AD29" s="819"/>
      <c r="AE29" s="820"/>
      <c r="AF29" s="821">
        <v>22</v>
      </c>
      <c r="AG29" s="822"/>
      <c r="AH29" s="822"/>
      <c r="AI29" s="822"/>
      <c r="AJ29" s="823"/>
      <c r="AK29" s="890">
        <v>523</v>
      </c>
      <c r="AL29" s="891"/>
      <c r="AM29" s="891"/>
      <c r="AN29" s="891"/>
      <c r="AO29" s="891"/>
      <c r="AP29" s="891" t="s">
        <v>552</v>
      </c>
      <c r="AQ29" s="891"/>
      <c r="AR29" s="891"/>
      <c r="AS29" s="891"/>
      <c r="AT29" s="891"/>
      <c r="AU29" s="891" t="s">
        <v>553</v>
      </c>
      <c r="AV29" s="891"/>
      <c r="AW29" s="891"/>
      <c r="AX29" s="891"/>
      <c r="AY29" s="891"/>
      <c r="AZ29" s="892" t="s">
        <v>552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17556</v>
      </c>
      <c r="R30" s="819"/>
      <c r="S30" s="819"/>
      <c r="T30" s="819"/>
      <c r="U30" s="819"/>
      <c r="V30" s="819">
        <v>16318</v>
      </c>
      <c r="W30" s="819"/>
      <c r="X30" s="819"/>
      <c r="Y30" s="819"/>
      <c r="Z30" s="819"/>
      <c r="AA30" s="819">
        <v>1238</v>
      </c>
      <c r="AB30" s="819"/>
      <c r="AC30" s="819"/>
      <c r="AD30" s="819"/>
      <c r="AE30" s="820"/>
      <c r="AF30" s="821">
        <v>1238</v>
      </c>
      <c r="AG30" s="822"/>
      <c r="AH30" s="822"/>
      <c r="AI30" s="822"/>
      <c r="AJ30" s="823"/>
      <c r="AK30" s="890">
        <v>3341</v>
      </c>
      <c r="AL30" s="891"/>
      <c r="AM30" s="891"/>
      <c r="AN30" s="891"/>
      <c r="AO30" s="891"/>
      <c r="AP30" s="891" t="s">
        <v>552</v>
      </c>
      <c r="AQ30" s="891"/>
      <c r="AR30" s="891"/>
      <c r="AS30" s="891"/>
      <c r="AT30" s="891"/>
      <c r="AU30" s="891" t="s">
        <v>552</v>
      </c>
      <c r="AV30" s="891"/>
      <c r="AW30" s="891"/>
      <c r="AX30" s="891"/>
      <c r="AY30" s="891"/>
      <c r="AZ30" s="892" t="s">
        <v>552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10401</v>
      </c>
      <c r="R31" s="819"/>
      <c r="S31" s="819"/>
      <c r="T31" s="819"/>
      <c r="U31" s="819"/>
      <c r="V31" s="819">
        <v>10182</v>
      </c>
      <c r="W31" s="819"/>
      <c r="X31" s="819"/>
      <c r="Y31" s="819"/>
      <c r="Z31" s="819"/>
      <c r="AA31" s="819">
        <v>220</v>
      </c>
      <c r="AB31" s="819"/>
      <c r="AC31" s="819"/>
      <c r="AD31" s="819"/>
      <c r="AE31" s="820"/>
      <c r="AF31" s="821">
        <v>616</v>
      </c>
      <c r="AG31" s="822"/>
      <c r="AH31" s="822"/>
      <c r="AI31" s="822"/>
      <c r="AJ31" s="823"/>
      <c r="AK31" s="890">
        <v>915</v>
      </c>
      <c r="AL31" s="891"/>
      <c r="AM31" s="891"/>
      <c r="AN31" s="891"/>
      <c r="AO31" s="891"/>
      <c r="AP31" s="891">
        <v>10174</v>
      </c>
      <c r="AQ31" s="891"/>
      <c r="AR31" s="891"/>
      <c r="AS31" s="891"/>
      <c r="AT31" s="891"/>
      <c r="AU31" s="891">
        <v>7132</v>
      </c>
      <c r="AV31" s="891"/>
      <c r="AW31" s="891"/>
      <c r="AX31" s="891"/>
      <c r="AY31" s="891"/>
      <c r="AZ31" s="892" t="s">
        <v>554</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4361</v>
      </c>
      <c r="R32" s="819"/>
      <c r="S32" s="819"/>
      <c r="T32" s="819"/>
      <c r="U32" s="819"/>
      <c r="V32" s="819">
        <v>4049</v>
      </c>
      <c r="W32" s="819"/>
      <c r="X32" s="819"/>
      <c r="Y32" s="819"/>
      <c r="Z32" s="819"/>
      <c r="AA32" s="819">
        <v>312</v>
      </c>
      <c r="AB32" s="819"/>
      <c r="AC32" s="819"/>
      <c r="AD32" s="819"/>
      <c r="AE32" s="820"/>
      <c r="AF32" s="821">
        <v>4363</v>
      </c>
      <c r="AG32" s="822"/>
      <c r="AH32" s="822"/>
      <c r="AI32" s="822"/>
      <c r="AJ32" s="823"/>
      <c r="AK32" s="890">
        <v>18</v>
      </c>
      <c r="AL32" s="891"/>
      <c r="AM32" s="891"/>
      <c r="AN32" s="891"/>
      <c r="AO32" s="891"/>
      <c r="AP32" s="891">
        <v>6787</v>
      </c>
      <c r="AQ32" s="891"/>
      <c r="AR32" s="891"/>
      <c r="AS32" s="891"/>
      <c r="AT32" s="891"/>
      <c r="AU32" s="891">
        <v>862</v>
      </c>
      <c r="AV32" s="891"/>
      <c r="AW32" s="891"/>
      <c r="AX32" s="891"/>
      <c r="AY32" s="891"/>
      <c r="AZ32" s="892" t="s">
        <v>552</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4708</v>
      </c>
      <c r="R33" s="819"/>
      <c r="S33" s="819"/>
      <c r="T33" s="819"/>
      <c r="U33" s="819"/>
      <c r="V33" s="819">
        <v>4138</v>
      </c>
      <c r="W33" s="819"/>
      <c r="X33" s="819"/>
      <c r="Y33" s="819"/>
      <c r="Z33" s="819"/>
      <c r="AA33" s="819">
        <v>570</v>
      </c>
      <c r="AB33" s="819"/>
      <c r="AC33" s="819"/>
      <c r="AD33" s="819"/>
      <c r="AE33" s="820"/>
      <c r="AF33" s="821">
        <v>745</v>
      </c>
      <c r="AG33" s="822"/>
      <c r="AH33" s="822"/>
      <c r="AI33" s="822"/>
      <c r="AJ33" s="823"/>
      <c r="AK33" s="890">
        <v>1502</v>
      </c>
      <c r="AL33" s="891"/>
      <c r="AM33" s="891"/>
      <c r="AN33" s="891"/>
      <c r="AO33" s="891"/>
      <c r="AP33" s="891">
        <v>37635</v>
      </c>
      <c r="AQ33" s="891"/>
      <c r="AR33" s="891"/>
      <c r="AS33" s="891"/>
      <c r="AT33" s="891"/>
      <c r="AU33" s="891">
        <v>19029</v>
      </c>
      <c r="AV33" s="891"/>
      <c r="AW33" s="891"/>
      <c r="AX33" s="891"/>
      <c r="AY33" s="891"/>
      <c r="AZ33" s="892" t="s">
        <v>555</v>
      </c>
      <c r="BA33" s="892"/>
      <c r="BB33" s="892"/>
      <c r="BC33" s="892"/>
      <c r="BD33" s="892"/>
      <c r="BE33" s="888" t="s">
        <v>394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425</v>
      </c>
      <c r="R34" s="819"/>
      <c r="S34" s="819"/>
      <c r="T34" s="819"/>
      <c r="U34" s="819"/>
      <c r="V34" s="819">
        <v>387</v>
      </c>
      <c r="W34" s="819"/>
      <c r="X34" s="819"/>
      <c r="Y34" s="819"/>
      <c r="Z34" s="819"/>
      <c r="AA34" s="819">
        <v>38</v>
      </c>
      <c r="AB34" s="819"/>
      <c r="AC34" s="819"/>
      <c r="AD34" s="819"/>
      <c r="AE34" s="820"/>
      <c r="AF34" s="821" t="s">
        <v>118</v>
      </c>
      <c r="AG34" s="822"/>
      <c r="AH34" s="822"/>
      <c r="AI34" s="822"/>
      <c r="AJ34" s="823"/>
      <c r="AK34" s="890">
        <v>267</v>
      </c>
      <c r="AL34" s="891"/>
      <c r="AM34" s="891"/>
      <c r="AN34" s="891"/>
      <c r="AO34" s="891"/>
      <c r="AP34" s="891">
        <v>1163</v>
      </c>
      <c r="AQ34" s="891"/>
      <c r="AR34" s="891"/>
      <c r="AS34" s="891"/>
      <c r="AT34" s="891"/>
      <c r="AU34" s="891">
        <v>1430</v>
      </c>
      <c r="AV34" s="891"/>
      <c r="AW34" s="891"/>
      <c r="AX34" s="891"/>
      <c r="AY34" s="891"/>
      <c r="AZ34" s="892" t="s">
        <v>552</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8398</v>
      </c>
      <c r="AG63" s="902"/>
      <c r="AH63" s="902"/>
      <c r="AI63" s="902"/>
      <c r="AJ63" s="903"/>
      <c r="AK63" s="904"/>
      <c r="AL63" s="899"/>
      <c r="AM63" s="899"/>
      <c r="AN63" s="899"/>
      <c r="AO63" s="899"/>
      <c r="AP63" s="902">
        <v>55759</v>
      </c>
      <c r="AQ63" s="902"/>
      <c r="AR63" s="902"/>
      <c r="AS63" s="902"/>
      <c r="AT63" s="902"/>
      <c r="AU63" s="902">
        <v>28453</v>
      </c>
      <c r="AV63" s="902"/>
      <c r="AW63" s="902"/>
      <c r="AX63" s="902"/>
      <c r="AY63" s="902"/>
      <c r="AZ63" s="906"/>
      <c r="BA63" s="906"/>
      <c r="BB63" s="906"/>
      <c r="BC63" s="906"/>
      <c r="BD63" s="906"/>
      <c r="BE63" s="907"/>
      <c r="BF63" s="907"/>
      <c r="BG63" s="907"/>
      <c r="BH63" s="907"/>
      <c r="BI63" s="908"/>
      <c r="BJ63" s="909" t="s">
        <v>118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403</v>
      </c>
      <c r="AB66" s="778"/>
      <c r="AC66" s="778"/>
      <c r="AD66" s="778"/>
      <c r="AE66" s="779"/>
      <c r="AF66" s="912" t="s">
        <v>385</v>
      </c>
      <c r="AG66" s="873"/>
      <c r="AH66" s="873"/>
      <c r="AI66" s="873"/>
      <c r="AJ66" s="913"/>
      <c r="AK66" s="777" t="s">
        <v>386</v>
      </c>
      <c r="AL66" s="801"/>
      <c r="AM66" s="801"/>
      <c r="AN66" s="801"/>
      <c r="AO66" s="802"/>
      <c r="AP66" s="777" t="s">
        <v>387</v>
      </c>
      <c r="AQ66" s="778"/>
      <c r="AR66" s="778"/>
      <c r="AS66" s="778"/>
      <c r="AT66" s="779"/>
      <c r="AU66" s="777" t="s">
        <v>404</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556</v>
      </c>
      <c r="C68" s="930"/>
      <c r="D68" s="930"/>
      <c r="E68" s="930"/>
      <c r="F68" s="930"/>
      <c r="G68" s="930"/>
      <c r="H68" s="930"/>
      <c r="I68" s="930"/>
      <c r="J68" s="930"/>
      <c r="K68" s="930"/>
      <c r="L68" s="930"/>
      <c r="M68" s="930"/>
      <c r="N68" s="930"/>
      <c r="O68" s="930"/>
      <c r="P68" s="931"/>
      <c r="Q68" s="932">
        <v>487</v>
      </c>
      <c r="R68" s="926"/>
      <c r="S68" s="926"/>
      <c r="T68" s="926"/>
      <c r="U68" s="926"/>
      <c r="V68" s="926">
        <v>456</v>
      </c>
      <c r="W68" s="926"/>
      <c r="X68" s="926"/>
      <c r="Y68" s="926"/>
      <c r="Z68" s="926"/>
      <c r="AA68" s="926">
        <v>31</v>
      </c>
      <c r="AB68" s="926"/>
      <c r="AC68" s="926"/>
      <c r="AD68" s="926"/>
      <c r="AE68" s="926"/>
      <c r="AF68" s="926">
        <v>31</v>
      </c>
      <c r="AG68" s="926"/>
      <c r="AH68" s="926"/>
      <c r="AI68" s="926"/>
      <c r="AJ68" s="926"/>
      <c r="AK68" s="926">
        <v>14</v>
      </c>
      <c r="AL68" s="926"/>
      <c r="AM68" s="926"/>
      <c r="AN68" s="926"/>
      <c r="AO68" s="926"/>
      <c r="AP68" s="926">
        <v>423</v>
      </c>
      <c r="AQ68" s="926"/>
      <c r="AR68" s="926"/>
      <c r="AS68" s="926"/>
      <c r="AT68" s="926"/>
      <c r="AU68" s="926">
        <v>255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10</v>
      </c>
      <c r="R69" s="891"/>
      <c r="S69" s="891"/>
      <c r="T69" s="891"/>
      <c r="U69" s="891"/>
      <c r="V69" s="891">
        <v>8</v>
      </c>
      <c r="W69" s="891"/>
      <c r="X69" s="891"/>
      <c r="Y69" s="891"/>
      <c r="Z69" s="891"/>
      <c r="AA69" s="891">
        <v>2</v>
      </c>
      <c r="AB69" s="891"/>
      <c r="AC69" s="891"/>
      <c r="AD69" s="891"/>
      <c r="AE69" s="891"/>
      <c r="AF69" s="891">
        <v>2</v>
      </c>
      <c r="AG69" s="891"/>
      <c r="AH69" s="891"/>
      <c r="AI69" s="891"/>
      <c r="AJ69" s="891"/>
      <c r="AK69" s="891" t="s">
        <v>552</v>
      </c>
      <c r="AL69" s="891"/>
      <c r="AM69" s="891"/>
      <c r="AN69" s="891"/>
      <c r="AO69" s="891"/>
      <c r="AP69" s="891" t="s">
        <v>565</v>
      </c>
      <c r="AQ69" s="891"/>
      <c r="AR69" s="891"/>
      <c r="AS69" s="891"/>
      <c r="AT69" s="891"/>
      <c r="AU69" s="891" t="s">
        <v>552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558</v>
      </c>
      <c r="C70" s="934"/>
      <c r="D70" s="934"/>
      <c r="E70" s="934"/>
      <c r="F70" s="934"/>
      <c r="G70" s="934"/>
      <c r="H70" s="934"/>
      <c r="I70" s="934"/>
      <c r="J70" s="934"/>
      <c r="K70" s="934"/>
      <c r="L70" s="934"/>
      <c r="M70" s="934"/>
      <c r="N70" s="934"/>
      <c r="O70" s="934"/>
      <c r="P70" s="935"/>
      <c r="Q70" s="936">
        <v>5</v>
      </c>
      <c r="R70" s="891"/>
      <c r="S70" s="891"/>
      <c r="T70" s="891"/>
      <c r="U70" s="891"/>
      <c r="V70" s="891">
        <v>3</v>
      </c>
      <c r="W70" s="891"/>
      <c r="X70" s="891"/>
      <c r="Y70" s="891"/>
      <c r="Z70" s="891"/>
      <c r="AA70" s="891">
        <v>2</v>
      </c>
      <c r="AB70" s="891"/>
      <c r="AC70" s="891"/>
      <c r="AD70" s="891"/>
      <c r="AE70" s="891"/>
      <c r="AF70" s="891">
        <v>2</v>
      </c>
      <c r="AG70" s="891"/>
      <c r="AH70" s="891"/>
      <c r="AI70" s="891"/>
      <c r="AJ70" s="891"/>
      <c r="AK70" s="891" t="s">
        <v>552</v>
      </c>
      <c r="AL70" s="891"/>
      <c r="AM70" s="891"/>
      <c r="AN70" s="891"/>
      <c r="AO70" s="891"/>
      <c r="AP70" s="891" t="s">
        <v>565</v>
      </c>
      <c r="AQ70" s="891"/>
      <c r="AR70" s="891"/>
      <c r="AS70" s="891"/>
      <c r="AT70" s="891"/>
      <c r="AU70" s="891" t="s">
        <v>552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559</v>
      </c>
      <c r="C71" s="934"/>
      <c r="D71" s="934"/>
      <c r="E71" s="934"/>
      <c r="F71" s="934"/>
      <c r="G71" s="934"/>
      <c r="H71" s="934"/>
      <c r="I71" s="934"/>
      <c r="J71" s="934"/>
      <c r="K71" s="934"/>
      <c r="L71" s="934"/>
      <c r="M71" s="934"/>
      <c r="N71" s="934"/>
      <c r="O71" s="934"/>
      <c r="P71" s="935"/>
      <c r="Q71" s="939">
        <v>47938</v>
      </c>
      <c r="R71" s="940"/>
      <c r="S71" s="940"/>
      <c r="T71" s="940"/>
      <c r="U71" s="890"/>
      <c r="V71" s="891">
        <v>43893</v>
      </c>
      <c r="W71" s="891"/>
      <c r="X71" s="891"/>
      <c r="Y71" s="891"/>
      <c r="Z71" s="891"/>
      <c r="AA71" s="891">
        <v>4045</v>
      </c>
      <c r="AB71" s="891"/>
      <c r="AC71" s="891"/>
      <c r="AD71" s="891"/>
      <c r="AE71" s="891"/>
      <c r="AF71" s="891">
        <v>3243</v>
      </c>
      <c r="AG71" s="891"/>
      <c r="AH71" s="891"/>
      <c r="AI71" s="891"/>
      <c r="AJ71" s="891"/>
      <c r="AK71" s="891" t="s">
        <v>493</v>
      </c>
      <c r="AL71" s="891"/>
      <c r="AM71" s="891"/>
      <c r="AN71" s="891"/>
      <c r="AO71" s="891"/>
      <c r="AP71" s="891" t="s">
        <v>493</v>
      </c>
      <c r="AQ71" s="891"/>
      <c r="AR71" s="891"/>
      <c r="AS71" s="891"/>
      <c r="AT71" s="891"/>
      <c r="AU71" s="891" t="s">
        <v>493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560</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22</v>
      </c>
      <c r="AL72" s="891"/>
      <c r="AM72" s="891"/>
      <c r="AN72" s="891"/>
      <c r="AO72" s="891"/>
      <c r="AP72" s="891" t="s">
        <v>493</v>
      </c>
      <c r="AQ72" s="891"/>
      <c r="AR72" s="891"/>
      <c r="AS72" s="891"/>
      <c r="AT72" s="891"/>
      <c r="AU72" s="891" t="s">
        <v>493</v>
      </c>
      <c r="AV72" s="891"/>
      <c r="AW72" s="891"/>
      <c r="AX72" s="891"/>
      <c r="AY72" s="891"/>
      <c r="AZ72" s="937" t="s">
        <v>543</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560</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493</v>
      </c>
      <c r="AL73" s="891"/>
      <c r="AM73" s="891"/>
      <c r="AN73" s="891"/>
      <c r="AO73" s="891"/>
      <c r="AP73" s="891" t="s">
        <v>493</v>
      </c>
      <c r="AQ73" s="891"/>
      <c r="AR73" s="891"/>
      <c r="AS73" s="891"/>
      <c r="AT73" s="891"/>
      <c r="AU73" s="891" t="s">
        <v>493</v>
      </c>
      <c r="AV73" s="891"/>
      <c r="AW73" s="891"/>
      <c r="AX73" s="891"/>
      <c r="AY73" s="891"/>
      <c r="AZ73" s="937" t="s">
        <v>563</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561</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t="s">
        <v>493</v>
      </c>
      <c r="AQ74" s="891"/>
      <c r="AR74" s="891"/>
      <c r="AS74" s="891"/>
      <c r="AT74" s="891"/>
      <c r="AU74" s="891" t="s">
        <v>493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562</v>
      </c>
      <c r="C75" s="934"/>
      <c r="D75" s="934"/>
      <c r="E75" s="934"/>
      <c r="F75" s="934"/>
      <c r="G75" s="934"/>
      <c r="H75" s="934"/>
      <c r="I75" s="934"/>
      <c r="J75" s="934"/>
      <c r="K75" s="934"/>
      <c r="L75" s="934"/>
      <c r="M75" s="934"/>
      <c r="N75" s="934"/>
      <c r="O75" s="934"/>
      <c r="P75" s="935"/>
      <c r="Q75" s="939">
        <v>1644</v>
      </c>
      <c r="R75" s="940"/>
      <c r="S75" s="940"/>
      <c r="T75" s="940"/>
      <c r="U75" s="890"/>
      <c r="V75" s="941">
        <v>1624</v>
      </c>
      <c r="W75" s="940"/>
      <c r="X75" s="940"/>
      <c r="Y75" s="940"/>
      <c r="Z75" s="890"/>
      <c r="AA75" s="941">
        <v>20</v>
      </c>
      <c r="AB75" s="940"/>
      <c r="AC75" s="940"/>
      <c r="AD75" s="940"/>
      <c r="AE75" s="890"/>
      <c r="AF75" s="941">
        <v>20</v>
      </c>
      <c r="AG75" s="940"/>
      <c r="AH75" s="940"/>
      <c r="AI75" s="940"/>
      <c r="AJ75" s="890"/>
      <c r="AK75" s="941" t="s">
        <v>493</v>
      </c>
      <c r="AL75" s="940"/>
      <c r="AM75" s="940"/>
      <c r="AN75" s="940"/>
      <c r="AO75" s="890"/>
      <c r="AP75" s="891" t="s">
        <v>493</v>
      </c>
      <c r="AQ75" s="891"/>
      <c r="AR75" s="891"/>
      <c r="AS75" s="891"/>
      <c r="AT75" s="891"/>
      <c r="AU75" s="891" t="s">
        <v>493</v>
      </c>
      <c r="AV75" s="891"/>
      <c r="AW75" s="891"/>
      <c r="AX75" s="891"/>
      <c r="AY75" s="891"/>
      <c r="AZ75" s="937" t="s">
        <v>543</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562</v>
      </c>
      <c r="C76" s="934"/>
      <c r="D76" s="934"/>
      <c r="E76" s="934"/>
      <c r="F76" s="934"/>
      <c r="G76" s="934"/>
      <c r="H76" s="934"/>
      <c r="I76" s="934"/>
      <c r="J76" s="934"/>
      <c r="K76" s="934"/>
      <c r="L76" s="934"/>
      <c r="M76" s="934"/>
      <c r="N76" s="934"/>
      <c r="O76" s="934"/>
      <c r="P76" s="935"/>
      <c r="Q76" s="939">
        <v>693386</v>
      </c>
      <c r="R76" s="940"/>
      <c r="S76" s="940"/>
      <c r="T76" s="940"/>
      <c r="U76" s="890"/>
      <c r="V76" s="941">
        <v>677426</v>
      </c>
      <c r="W76" s="940"/>
      <c r="X76" s="940"/>
      <c r="Y76" s="940"/>
      <c r="Z76" s="890"/>
      <c r="AA76" s="941">
        <v>15960</v>
      </c>
      <c r="AB76" s="940"/>
      <c r="AC76" s="940"/>
      <c r="AD76" s="940"/>
      <c r="AE76" s="890"/>
      <c r="AF76" s="941">
        <v>15960</v>
      </c>
      <c r="AG76" s="940"/>
      <c r="AH76" s="940"/>
      <c r="AI76" s="940"/>
      <c r="AJ76" s="890"/>
      <c r="AK76" s="941">
        <v>7105</v>
      </c>
      <c r="AL76" s="940"/>
      <c r="AM76" s="940"/>
      <c r="AN76" s="940"/>
      <c r="AO76" s="890"/>
      <c r="AP76" s="891" t="s">
        <v>493</v>
      </c>
      <c r="AQ76" s="891"/>
      <c r="AR76" s="891"/>
      <c r="AS76" s="891"/>
      <c r="AT76" s="891"/>
      <c r="AU76" s="891" t="s">
        <v>493</v>
      </c>
      <c r="AV76" s="891"/>
      <c r="AW76" s="891"/>
      <c r="AX76" s="891"/>
      <c r="AY76" s="891"/>
      <c r="AZ76" s="937" t="s">
        <v>564</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20841</v>
      </c>
      <c r="AG88" s="902"/>
      <c r="AH88" s="902"/>
      <c r="AI88" s="902"/>
      <c r="AJ88" s="902"/>
      <c r="AK88" s="899"/>
      <c r="AL88" s="899"/>
      <c r="AM88" s="899"/>
      <c r="AN88" s="899"/>
      <c r="AO88" s="899"/>
      <c r="AP88" s="902">
        <v>423</v>
      </c>
      <c r="AQ88" s="902"/>
      <c r="AR88" s="902"/>
      <c r="AS88" s="902"/>
      <c r="AT88" s="902"/>
      <c r="AU88" s="902">
        <v>255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10</v>
      </c>
      <c r="CX102" s="910"/>
      <c r="CY102" s="910"/>
      <c r="CZ102" s="910"/>
      <c r="DA102" s="953"/>
      <c r="DB102" s="952">
        <v>0</v>
      </c>
      <c r="DC102" s="910"/>
      <c r="DD102" s="910"/>
      <c r="DE102" s="910"/>
      <c r="DF102" s="953"/>
      <c r="DG102" s="952">
        <v>7787</v>
      </c>
      <c r="DH102" s="910"/>
      <c r="DI102" s="910"/>
      <c r="DJ102" s="910"/>
      <c r="DK102" s="953"/>
      <c r="DL102" s="952">
        <v>0</v>
      </c>
      <c r="DM102" s="910"/>
      <c r="DN102" s="910"/>
      <c r="DO102" s="910"/>
      <c r="DP102" s="953"/>
      <c r="DQ102" s="952">
        <v>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295</v>
      </c>
      <c r="AG109" s="955"/>
      <c r="AH109" s="955"/>
      <c r="AI109" s="955"/>
      <c r="AJ109" s="956"/>
      <c r="AK109" s="954" t="s">
        <v>294</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295</v>
      </c>
      <c r="BW109" s="955"/>
      <c r="BX109" s="955"/>
      <c r="BY109" s="955"/>
      <c r="BZ109" s="956"/>
      <c r="CA109" s="954" t="s">
        <v>294</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295</v>
      </c>
      <c r="DM109" s="955"/>
      <c r="DN109" s="955"/>
      <c r="DO109" s="955"/>
      <c r="DP109" s="956"/>
      <c r="DQ109" s="954" t="s">
        <v>294</v>
      </c>
      <c r="DR109" s="955"/>
      <c r="DS109" s="955"/>
      <c r="DT109" s="955"/>
      <c r="DU109" s="956"/>
      <c r="DV109" s="954" t="s">
        <v>415</v>
      </c>
      <c r="DW109" s="955"/>
      <c r="DX109" s="955"/>
      <c r="DY109" s="955"/>
      <c r="DZ109" s="957"/>
    </row>
    <row r="110" spans="1:131" s="226" customFormat="1" ht="26.25" customHeight="1">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6259757</v>
      </c>
      <c r="AB110" s="962"/>
      <c r="AC110" s="962"/>
      <c r="AD110" s="962"/>
      <c r="AE110" s="963"/>
      <c r="AF110" s="964">
        <v>6462415</v>
      </c>
      <c r="AG110" s="962"/>
      <c r="AH110" s="962"/>
      <c r="AI110" s="962"/>
      <c r="AJ110" s="963"/>
      <c r="AK110" s="964">
        <v>6685725</v>
      </c>
      <c r="AL110" s="962"/>
      <c r="AM110" s="962"/>
      <c r="AN110" s="962"/>
      <c r="AO110" s="963"/>
      <c r="AP110" s="965">
        <v>18.3</v>
      </c>
      <c r="AQ110" s="966"/>
      <c r="AR110" s="966"/>
      <c r="AS110" s="966"/>
      <c r="AT110" s="967"/>
      <c r="AU110" s="968" t="s">
        <v>64</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70861585</v>
      </c>
      <c r="BR110" s="997"/>
      <c r="BS110" s="997"/>
      <c r="BT110" s="997"/>
      <c r="BU110" s="997"/>
      <c r="BV110" s="997">
        <v>71039903</v>
      </c>
      <c r="BW110" s="997"/>
      <c r="BX110" s="997"/>
      <c r="BY110" s="997"/>
      <c r="BZ110" s="997"/>
      <c r="CA110" s="997">
        <v>70387725</v>
      </c>
      <c r="CB110" s="997"/>
      <c r="CC110" s="997"/>
      <c r="CD110" s="997"/>
      <c r="CE110" s="997"/>
      <c r="CF110" s="1011">
        <v>193.2</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118</v>
      </c>
      <c r="DH110" s="997"/>
      <c r="DI110" s="997"/>
      <c r="DJ110" s="997"/>
      <c r="DK110" s="997"/>
      <c r="DL110" s="997" t="s">
        <v>118</v>
      </c>
      <c r="DM110" s="997"/>
      <c r="DN110" s="997"/>
      <c r="DO110" s="997"/>
      <c r="DP110" s="997"/>
      <c r="DQ110" s="997">
        <v>249575</v>
      </c>
      <c r="DR110" s="997"/>
      <c r="DS110" s="997"/>
      <c r="DT110" s="997"/>
      <c r="DU110" s="997"/>
      <c r="DV110" s="998">
        <v>0.7</v>
      </c>
      <c r="DW110" s="998"/>
      <c r="DX110" s="998"/>
      <c r="DY110" s="998"/>
      <c r="DZ110" s="999"/>
    </row>
    <row r="111" spans="1:131" s="226" customFormat="1" ht="26.25" customHeight="1">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118</v>
      </c>
      <c r="AB111" s="1004"/>
      <c r="AC111" s="1004"/>
      <c r="AD111" s="1004"/>
      <c r="AE111" s="1005"/>
      <c r="AF111" s="1006" t="s">
        <v>118</v>
      </c>
      <c r="AG111" s="1004"/>
      <c r="AH111" s="1004"/>
      <c r="AI111" s="1004"/>
      <c r="AJ111" s="1005"/>
      <c r="AK111" s="1006" t="s">
        <v>118</v>
      </c>
      <c r="AL111" s="1004"/>
      <c r="AM111" s="1004"/>
      <c r="AN111" s="1004"/>
      <c r="AO111" s="1005"/>
      <c r="AP111" s="1007" t="s">
        <v>118</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v>8689440</v>
      </c>
      <c r="BR111" s="990"/>
      <c r="BS111" s="990"/>
      <c r="BT111" s="990"/>
      <c r="BU111" s="990"/>
      <c r="BV111" s="990">
        <v>8269453</v>
      </c>
      <c r="BW111" s="990"/>
      <c r="BX111" s="990"/>
      <c r="BY111" s="990"/>
      <c r="BZ111" s="990"/>
      <c r="CA111" s="990">
        <v>8036862</v>
      </c>
      <c r="CB111" s="990"/>
      <c r="CC111" s="990"/>
      <c r="CD111" s="990"/>
      <c r="CE111" s="990"/>
      <c r="CF111" s="984">
        <v>22.1</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118</v>
      </c>
      <c r="DH111" s="990"/>
      <c r="DI111" s="990"/>
      <c r="DJ111" s="990"/>
      <c r="DK111" s="990"/>
      <c r="DL111" s="990" t="s">
        <v>118</v>
      </c>
      <c r="DM111" s="990"/>
      <c r="DN111" s="990"/>
      <c r="DO111" s="990"/>
      <c r="DP111" s="990"/>
      <c r="DQ111" s="990" t="s">
        <v>118</v>
      </c>
      <c r="DR111" s="990"/>
      <c r="DS111" s="990"/>
      <c r="DT111" s="990"/>
      <c r="DU111" s="990"/>
      <c r="DV111" s="991" t="s">
        <v>118</v>
      </c>
      <c r="DW111" s="991"/>
      <c r="DX111" s="991"/>
      <c r="DY111" s="991"/>
      <c r="DZ111" s="992"/>
    </row>
    <row r="112" spans="1:131" s="226" customFormat="1" ht="26.25" customHeight="1">
      <c r="A112" s="1022" t="s">
        <v>424</v>
      </c>
      <c r="B112" s="1023"/>
      <c r="C112" s="1020" t="s">
        <v>425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379</v>
      </c>
      <c r="AB112" s="1029"/>
      <c r="AC112" s="1029"/>
      <c r="AD112" s="1029"/>
      <c r="AE112" s="1030"/>
      <c r="AF112" s="1031" t="s">
        <v>118</v>
      </c>
      <c r="AG112" s="1029"/>
      <c r="AH112" s="1029"/>
      <c r="AI112" s="1029"/>
      <c r="AJ112" s="1030"/>
      <c r="AK112" s="1031" t="s">
        <v>379</v>
      </c>
      <c r="AL112" s="1029"/>
      <c r="AM112" s="1029"/>
      <c r="AN112" s="1029"/>
      <c r="AO112" s="1030"/>
      <c r="AP112" s="1032" t="s">
        <v>118</v>
      </c>
      <c r="AQ112" s="1033"/>
      <c r="AR112" s="1033"/>
      <c r="AS112" s="1033"/>
      <c r="AT112" s="1034"/>
      <c r="AU112" s="970"/>
      <c r="AV112" s="971"/>
      <c r="AW112" s="971"/>
      <c r="AX112" s="971"/>
      <c r="AY112" s="971"/>
      <c r="AZ112" s="1019" t="s">
        <v>426</v>
      </c>
      <c r="BA112" s="1020"/>
      <c r="BB112" s="1020"/>
      <c r="BC112" s="1020"/>
      <c r="BD112" s="1020"/>
      <c r="BE112" s="1020"/>
      <c r="BF112" s="1020"/>
      <c r="BG112" s="1020"/>
      <c r="BH112" s="1020"/>
      <c r="BI112" s="1020"/>
      <c r="BJ112" s="1020"/>
      <c r="BK112" s="1020"/>
      <c r="BL112" s="1020"/>
      <c r="BM112" s="1020"/>
      <c r="BN112" s="1020"/>
      <c r="BO112" s="1020"/>
      <c r="BP112" s="1021"/>
      <c r="BQ112" s="989">
        <v>32686790</v>
      </c>
      <c r="BR112" s="990"/>
      <c r="BS112" s="990"/>
      <c r="BT112" s="990"/>
      <c r="BU112" s="990"/>
      <c r="BV112" s="990">
        <v>32197251</v>
      </c>
      <c r="BW112" s="990"/>
      <c r="BX112" s="990"/>
      <c r="BY112" s="990"/>
      <c r="BZ112" s="990"/>
      <c r="CA112" s="990">
        <v>28452910</v>
      </c>
      <c r="CB112" s="990"/>
      <c r="CC112" s="990"/>
      <c r="CD112" s="990"/>
      <c r="CE112" s="990"/>
      <c r="CF112" s="984">
        <v>78.099999999999994</v>
      </c>
      <c r="CG112" s="985"/>
      <c r="CH112" s="985"/>
      <c r="CI112" s="985"/>
      <c r="CJ112" s="985"/>
      <c r="CK112" s="1015"/>
      <c r="CL112" s="1016"/>
      <c r="CM112" s="986" t="s">
        <v>427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118</v>
      </c>
      <c r="DH112" s="990"/>
      <c r="DI112" s="990"/>
      <c r="DJ112" s="990"/>
      <c r="DK112" s="990"/>
      <c r="DL112" s="990" t="s">
        <v>118</v>
      </c>
      <c r="DM112" s="990"/>
      <c r="DN112" s="990"/>
      <c r="DO112" s="990"/>
      <c r="DP112" s="990"/>
      <c r="DQ112" s="990" t="s">
        <v>118</v>
      </c>
      <c r="DR112" s="990"/>
      <c r="DS112" s="990"/>
      <c r="DT112" s="990"/>
      <c r="DU112" s="990"/>
      <c r="DV112" s="991" t="s">
        <v>118</v>
      </c>
      <c r="DW112" s="991"/>
      <c r="DX112" s="991"/>
      <c r="DY112" s="991"/>
      <c r="DZ112" s="992"/>
    </row>
    <row r="113" spans="1:130" s="226" customFormat="1" ht="26.25" customHeight="1">
      <c r="A113" s="1024"/>
      <c r="B113" s="1025"/>
      <c r="C113" s="1020" t="s">
        <v>428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2183108</v>
      </c>
      <c r="AB113" s="1004"/>
      <c r="AC113" s="1004"/>
      <c r="AD113" s="1004"/>
      <c r="AE113" s="1005"/>
      <c r="AF113" s="1006">
        <v>1671646</v>
      </c>
      <c r="AG113" s="1004"/>
      <c r="AH113" s="1004"/>
      <c r="AI113" s="1004"/>
      <c r="AJ113" s="1005"/>
      <c r="AK113" s="1006">
        <v>1564907</v>
      </c>
      <c r="AL113" s="1004"/>
      <c r="AM113" s="1004"/>
      <c r="AN113" s="1004"/>
      <c r="AO113" s="1005"/>
      <c r="AP113" s="1007">
        <v>4.3</v>
      </c>
      <c r="AQ113" s="1008"/>
      <c r="AR113" s="1008"/>
      <c r="AS113" s="1008"/>
      <c r="AT113" s="1009"/>
      <c r="AU113" s="970"/>
      <c r="AV113" s="971"/>
      <c r="AW113" s="971"/>
      <c r="AX113" s="971"/>
      <c r="AY113" s="971"/>
      <c r="AZ113" s="1019" t="s">
        <v>429</v>
      </c>
      <c r="BA113" s="1020"/>
      <c r="BB113" s="1020"/>
      <c r="BC113" s="1020"/>
      <c r="BD113" s="1020"/>
      <c r="BE113" s="1020"/>
      <c r="BF113" s="1020"/>
      <c r="BG113" s="1020"/>
      <c r="BH113" s="1020"/>
      <c r="BI113" s="1020"/>
      <c r="BJ113" s="1020"/>
      <c r="BK113" s="1020"/>
      <c r="BL113" s="1020"/>
      <c r="BM113" s="1020"/>
      <c r="BN113" s="1020"/>
      <c r="BO113" s="1020"/>
      <c r="BP113" s="1021"/>
      <c r="BQ113" s="989">
        <v>477638</v>
      </c>
      <c r="BR113" s="990"/>
      <c r="BS113" s="990"/>
      <c r="BT113" s="990"/>
      <c r="BU113" s="990"/>
      <c r="BV113" s="990">
        <v>366183</v>
      </c>
      <c r="BW113" s="990"/>
      <c r="BX113" s="990"/>
      <c r="BY113" s="990"/>
      <c r="BZ113" s="990"/>
      <c r="CA113" s="990">
        <v>255067</v>
      </c>
      <c r="CB113" s="990"/>
      <c r="CC113" s="990"/>
      <c r="CD113" s="990"/>
      <c r="CE113" s="990"/>
      <c r="CF113" s="984">
        <v>0.7</v>
      </c>
      <c r="CG113" s="985"/>
      <c r="CH113" s="985"/>
      <c r="CI113" s="985"/>
      <c r="CJ113" s="985"/>
      <c r="CK113" s="1015"/>
      <c r="CL113" s="1016"/>
      <c r="CM113" s="986" t="s">
        <v>430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118</v>
      </c>
      <c r="DH113" s="1029"/>
      <c r="DI113" s="1029"/>
      <c r="DJ113" s="1029"/>
      <c r="DK113" s="1030"/>
      <c r="DL113" s="1031" t="s">
        <v>118</v>
      </c>
      <c r="DM113" s="1029"/>
      <c r="DN113" s="1029"/>
      <c r="DO113" s="1029"/>
      <c r="DP113" s="1030"/>
      <c r="DQ113" s="1031" t="s">
        <v>118</v>
      </c>
      <c r="DR113" s="1029"/>
      <c r="DS113" s="1029"/>
      <c r="DT113" s="1029"/>
      <c r="DU113" s="1030"/>
      <c r="DV113" s="1032" t="s">
        <v>118</v>
      </c>
      <c r="DW113" s="1033"/>
      <c r="DX113" s="1033"/>
      <c r="DY113" s="1033"/>
      <c r="DZ113" s="1034"/>
    </row>
    <row r="114" spans="1:130" s="226" customFormat="1" ht="26.25" customHeight="1">
      <c r="A114" s="1024"/>
      <c r="B114" s="1025"/>
      <c r="C114" s="1020" t="s">
        <v>431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118048</v>
      </c>
      <c r="AB114" s="1029"/>
      <c r="AC114" s="1029"/>
      <c r="AD114" s="1029"/>
      <c r="AE114" s="1030"/>
      <c r="AF114" s="1031">
        <v>116387</v>
      </c>
      <c r="AG114" s="1029"/>
      <c r="AH114" s="1029"/>
      <c r="AI114" s="1029"/>
      <c r="AJ114" s="1030"/>
      <c r="AK114" s="1031">
        <v>112233</v>
      </c>
      <c r="AL114" s="1029"/>
      <c r="AM114" s="1029"/>
      <c r="AN114" s="1029"/>
      <c r="AO114" s="1030"/>
      <c r="AP114" s="1032">
        <v>0.3</v>
      </c>
      <c r="AQ114" s="1033"/>
      <c r="AR114" s="1033"/>
      <c r="AS114" s="1033"/>
      <c r="AT114" s="1034"/>
      <c r="AU114" s="970"/>
      <c r="AV114" s="971"/>
      <c r="AW114" s="971"/>
      <c r="AX114" s="971"/>
      <c r="AY114" s="971"/>
      <c r="AZ114" s="1019" t="s">
        <v>432</v>
      </c>
      <c r="BA114" s="1020"/>
      <c r="BB114" s="1020"/>
      <c r="BC114" s="1020"/>
      <c r="BD114" s="1020"/>
      <c r="BE114" s="1020"/>
      <c r="BF114" s="1020"/>
      <c r="BG114" s="1020"/>
      <c r="BH114" s="1020"/>
      <c r="BI114" s="1020"/>
      <c r="BJ114" s="1020"/>
      <c r="BK114" s="1020"/>
      <c r="BL114" s="1020"/>
      <c r="BM114" s="1020"/>
      <c r="BN114" s="1020"/>
      <c r="BO114" s="1020"/>
      <c r="BP114" s="1021"/>
      <c r="BQ114" s="989">
        <v>7516572</v>
      </c>
      <c r="BR114" s="990"/>
      <c r="BS114" s="990"/>
      <c r="BT114" s="990"/>
      <c r="BU114" s="990"/>
      <c r="BV114" s="990">
        <v>7057630</v>
      </c>
      <c r="BW114" s="990"/>
      <c r="BX114" s="990"/>
      <c r="BY114" s="990"/>
      <c r="BZ114" s="990"/>
      <c r="CA114" s="990">
        <v>6437747</v>
      </c>
      <c r="CB114" s="990"/>
      <c r="CC114" s="990"/>
      <c r="CD114" s="990"/>
      <c r="CE114" s="990"/>
      <c r="CF114" s="984">
        <v>17.7</v>
      </c>
      <c r="CG114" s="985"/>
      <c r="CH114" s="985"/>
      <c r="CI114" s="985"/>
      <c r="CJ114" s="985"/>
      <c r="CK114" s="1015"/>
      <c r="CL114" s="1016"/>
      <c r="CM114" s="986" t="s">
        <v>433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118</v>
      </c>
      <c r="DH114" s="1029"/>
      <c r="DI114" s="1029"/>
      <c r="DJ114" s="1029"/>
      <c r="DK114" s="1030"/>
      <c r="DL114" s="1031" t="s">
        <v>379</v>
      </c>
      <c r="DM114" s="1029"/>
      <c r="DN114" s="1029"/>
      <c r="DO114" s="1029"/>
      <c r="DP114" s="1030"/>
      <c r="DQ114" s="1031" t="s">
        <v>118</v>
      </c>
      <c r="DR114" s="1029"/>
      <c r="DS114" s="1029"/>
      <c r="DT114" s="1029"/>
      <c r="DU114" s="1030"/>
      <c r="DV114" s="1032" t="s">
        <v>118</v>
      </c>
      <c r="DW114" s="1033"/>
      <c r="DX114" s="1033"/>
      <c r="DY114" s="1033"/>
      <c r="DZ114" s="1034"/>
    </row>
    <row r="115" spans="1:130" s="226" customFormat="1" ht="26.25" customHeight="1">
      <c r="A115" s="1024"/>
      <c r="B115" s="1025"/>
      <c r="C115" s="1020" t="s">
        <v>434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682232</v>
      </c>
      <c r="AB115" s="1004"/>
      <c r="AC115" s="1004"/>
      <c r="AD115" s="1004"/>
      <c r="AE115" s="1005"/>
      <c r="AF115" s="1006">
        <v>432916</v>
      </c>
      <c r="AG115" s="1004"/>
      <c r="AH115" s="1004"/>
      <c r="AI115" s="1004"/>
      <c r="AJ115" s="1005"/>
      <c r="AK115" s="1006">
        <v>494705</v>
      </c>
      <c r="AL115" s="1004"/>
      <c r="AM115" s="1004"/>
      <c r="AN115" s="1004"/>
      <c r="AO115" s="1005"/>
      <c r="AP115" s="1007">
        <v>1.4</v>
      </c>
      <c r="AQ115" s="1008"/>
      <c r="AR115" s="1008"/>
      <c r="AS115" s="1008"/>
      <c r="AT115" s="1009"/>
      <c r="AU115" s="970"/>
      <c r="AV115" s="971"/>
      <c r="AW115" s="971"/>
      <c r="AX115" s="971"/>
      <c r="AY115" s="971"/>
      <c r="AZ115" s="1019" t="s">
        <v>435</v>
      </c>
      <c r="BA115" s="1020"/>
      <c r="BB115" s="1020"/>
      <c r="BC115" s="1020"/>
      <c r="BD115" s="1020"/>
      <c r="BE115" s="1020"/>
      <c r="BF115" s="1020"/>
      <c r="BG115" s="1020"/>
      <c r="BH115" s="1020"/>
      <c r="BI115" s="1020"/>
      <c r="BJ115" s="1020"/>
      <c r="BK115" s="1020"/>
      <c r="BL115" s="1020"/>
      <c r="BM115" s="1020"/>
      <c r="BN115" s="1020"/>
      <c r="BO115" s="1020"/>
      <c r="BP115" s="1021"/>
      <c r="BQ115" s="989">
        <v>1561</v>
      </c>
      <c r="BR115" s="990"/>
      <c r="BS115" s="990"/>
      <c r="BT115" s="990"/>
      <c r="BU115" s="990"/>
      <c r="BV115" s="990" t="s">
        <v>118</v>
      </c>
      <c r="BW115" s="990"/>
      <c r="BX115" s="990"/>
      <c r="BY115" s="990"/>
      <c r="BZ115" s="990"/>
      <c r="CA115" s="990">
        <v>4538</v>
      </c>
      <c r="CB115" s="990"/>
      <c r="CC115" s="990"/>
      <c r="CD115" s="990"/>
      <c r="CE115" s="990"/>
      <c r="CF115" s="984">
        <v>0</v>
      </c>
      <c r="CG115" s="985"/>
      <c r="CH115" s="985"/>
      <c r="CI115" s="985"/>
      <c r="CJ115" s="985"/>
      <c r="CK115" s="1015"/>
      <c r="CL115" s="1016"/>
      <c r="CM115" s="1019" t="s">
        <v>436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8689440</v>
      </c>
      <c r="DH115" s="1029"/>
      <c r="DI115" s="1029"/>
      <c r="DJ115" s="1029"/>
      <c r="DK115" s="1030"/>
      <c r="DL115" s="1031">
        <v>8269453</v>
      </c>
      <c r="DM115" s="1029"/>
      <c r="DN115" s="1029"/>
      <c r="DO115" s="1029"/>
      <c r="DP115" s="1030"/>
      <c r="DQ115" s="1031">
        <v>7787287</v>
      </c>
      <c r="DR115" s="1029"/>
      <c r="DS115" s="1029"/>
      <c r="DT115" s="1029"/>
      <c r="DU115" s="1030"/>
      <c r="DV115" s="1032">
        <v>21.4</v>
      </c>
      <c r="DW115" s="1033"/>
      <c r="DX115" s="1033"/>
      <c r="DY115" s="1033"/>
      <c r="DZ115" s="1034"/>
    </row>
    <row r="116" spans="1:130" s="226" customFormat="1" ht="26.25" customHeight="1">
      <c r="A116" s="1026"/>
      <c r="B116" s="1027"/>
      <c r="C116" s="1035" t="s">
        <v>437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379</v>
      </c>
      <c r="AB116" s="1029"/>
      <c r="AC116" s="1029"/>
      <c r="AD116" s="1029"/>
      <c r="AE116" s="1030"/>
      <c r="AF116" s="1031" t="s">
        <v>379</v>
      </c>
      <c r="AG116" s="1029"/>
      <c r="AH116" s="1029"/>
      <c r="AI116" s="1029"/>
      <c r="AJ116" s="1030"/>
      <c r="AK116" s="1031" t="s">
        <v>118</v>
      </c>
      <c r="AL116" s="1029"/>
      <c r="AM116" s="1029"/>
      <c r="AN116" s="1029"/>
      <c r="AO116" s="1030"/>
      <c r="AP116" s="1032" t="s">
        <v>118</v>
      </c>
      <c r="AQ116" s="1033"/>
      <c r="AR116" s="1033"/>
      <c r="AS116" s="1033"/>
      <c r="AT116" s="1034"/>
      <c r="AU116" s="970"/>
      <c r="AV116" s="971"/>
      <c r="AW116" s="971"/>
      <c r="AX116" s="971"/>
      <c r="AY116" s="971"/>
      <c r="AZ116" s="1037" t="s">
        <v>438</v>
      </c>
      <c r="BA116" s="1038"/>
      <c r="BB116" s="1038"/>
      <c r="BC116" s="1038"/>
      <c r="BD116" s="1038"/>
      <c r="BE116" s="1038"/>
      <c r="BF116" s="1038"/>
      <c r="BG116" s="1038"/>
      <c r="BH116" s="1038"/>
      <c r="BI116" s="1038"/>
      <c r="BJ116" s="1038"/>
      <c r="BK116" s="1038"/>
      <c r="BL116" s="1038"/>
      <c r="BM116" s="1038"/>
      <c r="BN116" s="1038"/>
      <c r="BO116" s="1038"/>
      <c r="BP116" s="1039"/>
      <c r="BQ116" s="989" t="s">
        <v>118</v>
      </c>
      <c r="BR116" s="990"/>
      <c r="BS116" s="990"/>
      <c r="BT116" s="990"/>
      <c r="BU116" s="990"/>
      <c r="BV116" s="990" t="s">
        <v>118</v>
      </c>
      <c r="BW116" s="990"/>
      <c r="BX116" s="990"/>
      <c r="BY116" s="990"/>
      <c r="BZ116" s="990"/>
      <c r="CA116" s="990" t="s">
        <v>379</v>
      </c>
      <c r="CB116" s="990"/>
      <c r="CC116" s="990"/>
      <c r="CD116" s="990"/>
      <c r="CE116" s="990"/>
      <c r="CF116" s="984" t="s">
        <v>118</v>
      </c>
      <c r="CG116" s="985"/>
      <c r="CH116" s="985"/>
      <c r="CI116" s="985"/>
      <c r="CJ116" s="985"/>
      <c r="CK116" s="1015"/>
      <c r="CL116" s="1016"/>
      <c r="CM116" s="986" t="s">
        <v>439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118</v>
      </c>
      <c r="DH116" s="1029"/>
      <c r="DI116" s="1029"/>
      <c r="DJ116" s="1029"/>
      <c r="DK116" s="1030"/>
      <c r="DL116" s="1031" t="s">
        <v>118</v>
      </c>
      <c r="DM116" s="1029"/>
      <c r="DN116" s="1029"/>
      <c r="DO116" s="1029"/>
      <c r="DP116" s="1030"/>
      <c r="DQ116" s="1031" t="s">
        <v>379</v>
      </c>
      <c r="DR116" s="1029"/>
      <c r="DS116" s="1029"/>
      <c r="DT116" s="1029"/>
      <c r="DU116" s="1030"/>
      <c r="DV116" s="1032" t="s">
        <v>118</v>
      </c>
      <c r="DW116" s="1033"/>
      <c r="DX116" s="1033"/>
      <c r="DY116" s="1033"/>
      <c r="DZ116" s="1034"/>
    </row>
    <row r="117" spans="1:130" s="226" customFormat="1" ht="26.25" customHeight="1">
      <c r="A117" s="974" t="s">
        <v>176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440</v>
      </c>
      <c r="Z117" s="956"/>
      <c r="AA117" s="1046">
        <v>9243145</v>
      </c>
      <c r="AB117" s="1047"/>
      <c r="AC117" s="1047"/>
      <c r="AD117" s="1047"/>
      <c r="AE117" s="1048"/>
      <c r="AF117" s="1049">
        <v>8683364</v>
      </c>
      <c r="AG117" s="1047"/>
      <c r="AH117" s="1047"/>
      <c r="AI117" s="1047"/>
      <c r="AJ117" s="1048"/>
      <c r="AK117" s="1049">
        <v>8857570</v>
      </c>
      <c r="AL117" s="1047"/>
      <c r="AM117" s="1047"/>
      <c r="AN117" s="1047"/>
      <c r="AO117" s="1048"/>
      <c r="AP117" s="1050"/>
      <c r="AQ117" s="1051"/>
      <c r="AR117" s="1051"/>
      <c r="AS117" s="1051"/>
      <c r="AT117" s="1052"/>
      <c r="AU117" s="970"/>
      <c r="AV117" s="971"/>
      <c r="AW117" s="971"/>
      <c r="AX117" s="971"/>
      <c r="AY117" s="971"/>
      <c r="AZ117" s="1037" t="s">
        <v>441</v>
      </c>
      <c r="BA117" s="1038"/>
      <c r="BB117" s="1038"/>
      <c r="BC117" s="1038"/>
      <c r="BD117" s="1038"/>
      <c r="BE117" s="1038"/>
      <c r="BF117" s="1038"/>
      <c r="BG117" s="1038"/>
      <c r="BH117" s="1038"/>
      <c r="BI117" s="1038"/>
      <c r="BJ117" s="1038"/>
      <c r="BK117" s="1038"/>
      <c r="BL117" s="1038"/>
      <c r="BM117" s="1038"/>
      <c r="BN117" s="1038"/>
      <c r="BO117" s="1038"/>
      <c r="BP117" s="1039"/>
      <c r="BQ117" s="989" t="s">
        <v>379</v>
      </c>
      <c r="BR117" s="990"/>
      <c r="BS117" s="990"/>
      <c r="BT117" s="990"/>
      <c r="BU117" s="990"/>
      <c r="BV117" s="990" t="s">
        <v>118</v>
      </c>
      <c r="BW117" s="990"/>
      <c r="BX117" s="990"/>
      <c r="BY117" s="990"/>
      <c r="BZ117" s="990"/>
      <c r="CA117" s="990" t="s">
        <v>118</v>
      </c>
      <c r="CB117" s="990"/>
      <c r="CC117" s="990"/>
      <c r="CD117" s="990"/>
      <c r="CE117" s="990"/>
      <c r="CF117" s="984" t="s">
        <v>379</v>
      </c>
      <c r="CG117" s="985"/>
      <c r="CH117" s="985"/>
      <c r="CI117" s="985"/>
      <c r="CJ117" s="985"/>
      <c r="CK117" s="1015"/>
      <c r="CL117" s="1016"/>
      <c r="CM117" s="986" t="s">
        <v>442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118</v>
      </c>
      <c r="DH117" s="1029"/>
      <c r="DI117" s="1029"/>
      <c r="DJ117" s="1029"/>
      <c r="DK117" s="1030"/>
      <c r="DL117" s="1031" t="s">
        <v>118</v>
      </c>
      <c r="DM117" s="1029"/>
      <c r="DN117" s="1029"/>
      <c r="DO117" s="1029"/>
      <c r="DP117" s="1030"/>
      <c r="DQ117" s="1031" t="s">
        <v>118</v>
      </c>
      <c r="DR117" s="1029"/>
      <c r="DS117" s="1029"/>
      <c r="DT117" s="1029"/>
      <c r="DU117" s="1030"/>
      <c r="DV117" s="1032" t="s">
        <v>118</v>
      </c>
      <c r="DW117" s="1033"/>
      <c r="DX117" s="1033"/>
      <c r="DY117" s="1033"/>
      <c r="DZ117" s="1034"/>
    </row>
    <row r="118" spans="1:130" s="226" customFormat="1" ht="26.25" customHeight="1">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295</v>
      </c>
      <c r="AG118" s="955"/>
      <c r="AH118" s="955"/>
      <c r="AI118" s="955"/>
      <c r="AJ118" s="956"/>
      <c r="AK118" s="954" t="s">
        <v>294</v>
      </c>
      <c r="AL118" s="955"/>
      <c r="AM118" s="955"/>
      <c r="AN118" s="955"/>
      <c r="AO118" s="956"/>
      <c r="AP118" s="1041" t="s">
        <v>415</v>
      </c>
      <c r="AQ118" s="1042"/>
      <c r="AR118" s="1042"/>
      <c r="AS118" s="1042"/>
      <c r="AT118" s="1043"/>
      <c r="AU118" s="970"/>
      <c r="AV118" s="971"/>
      <c r="AW118" s="971"/>
      <c r="AX118" s="971"/>
      <c r="AY118" s="971"/>
      <c r="AZ118" s="1044" t="s">
        <v>443</v>
      </c>
      <c r="BA118" s="1035"/>
      <c r="BB118" s="1035"/>
      <c r="BC118" s="1035"/>
      <c r="BD118" s="1035"/>
      <c r="BE118" s="1035"/>
      <c r="BF118" s="1035"/>
      <c r="BG118" s="1035"/>
      <c r="BH118" s="1035"/>
      <c r="BI118" s="1035"/>
      <c r="BJ118" s="1035"/>
      <c r="BK118" s="1035"/>
      <c r="BL118" s="1035"/>
      <c r="BM118" s="1035"/>
      <c r="BN118" s="1035"/>
      <c r="BO118" s="1035"/>
      <c r="BP118" s="1036"/>
      <c r="BQ118" s="1067" t="s">
        <v>118</v>
      </c>
      <c r="BR118" s="1068"/>
      <c r="BS118" s="1068"/>
      <c r="BT118" s="1068"/>
      <c r="BU118" s="1068"/>
      <c r="BV118" s="1068" t="s">
        <v>118</v>
      </c>
      <c r="BW118" s="1068"/>
      <c r="BX118" s="1068"/>
      <c r="BY118" s="1068"/>
      <c r="BZ118" s="1068"/>
      <c r="CA118" s="1068" t="s">
        <v>118</v>
      </c>
      <c r="CB118" s="1068"/>
      <c r="CC118" s="1068"/>
      <c r="CD118" s="1068"/>
      <c r="CE118" s="1068"/>
      <c r="CF118" s="984" t="s">
        <v>118</v>
      </c>
      <c r="CG118" s="985"/>
      <c r="CH118" s="985"/>
      <c r="CI118" s="985"/>
      <c r="CJ118" s="985"/>
      <c r="CK118" s="1015"/>
      <c r="CL118" s="1016"/>
      <c r="CM118" s="986" t="s">
        <v>444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118</v>
      </c>
      <c r="DH118" s="1029"/>
      <c r="DI118" s="1029"/>
      <c r="DJ118" s="1029"/>
      <c r="DK118" s="1030"/>
      <c r="DL118" s="1031" t="s">
        <v>118</v>
      </c>
      <c r="DM118" s="1029"/>
      <c r="DN118" s="1029"/>
      <c r="DO118" s="1029"/>
      <c r="DP118" s="1030"/>
      <c r="DQ118" s="1031" t="s">
        <v>118</v>
      </c>
      <c r="DR118" s="1029"/>
      <c r="DS118" s="1029"/>
      <c r="DT118" s="1029"/>
      <c r="DU118" s="1030"/>
      <c r="DV118" s="1032" t="s">
        <v>118</v>
      </c>
      <c r="DW118" s="1033"/>
      <c r="DX118" s="1033"/>
      <c r="DY118" s="1033"/>
      <c r="DZ118" s="1034"/>
    </row>
    <row r="119" spans="1:130" s="226" customFormat="1" ht="26.25" customHeight="1">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118</v>
      </c>
      <c r="AB119" s="962"/>
      <c r="AC119" s="962"/>
      <c r="AD119" s="962"/>
      <c r="AE119" s="963"/>
      <c r="AF119" s="964" t="s">
        <v>118</v>
      </c>
      <c r="AG119" s="962"/>
      <c r="AH119" s="962"/>
      <c r="AI119" s="962"/>
      <c r="AJ119" s="963"/>
      <c r="AK119" s="964" t="s">
        <v>379</v>
      </c>
      <c r="AL119" s="962"/>
      <c r="AM119" s="962"/>
      <c r="AN119" s="962"/>
      <c r="AO119" s="963"/>
      <c r="AP119" s="965" t="s">
        <v>118</v>
      </c>
      <c r="AQ119" s="966"/>
      <c r="AR119" s="966"/>
      <c r="AS119" s="966"/>
      <c r="AT119" s="967"/>
      <c r="AU119" s="972"/>
      <c r="AV119" s="973"/>
      <c r="AW119" s="973"/>
      <c r="AX119" s="973"/>
      <c r="AY119" s="973"/>
      <c r="AZ119" s="257" t="s">
        <v>176</v>
      </c>
      <c r="BA119" s="257"/>
      <c r="BB119" s="257"/>
      <c r="BC119" s="257"/>
      <c r="BD119" s="257"/>
      <c r="BE119" s="257"/>
      <c r="BF119" s="257"/>
      <c r="BG119" s="257"/>
      <c r="BH119" s="257"/>
      <c r="BI119" s="257"/>
      <c r="BJ119" s="257"/>
      <c r="BK119" s="257"/>
      <c r="BL119" s="257"/>
      <c r="BM119" s="257"/>
      <c r="BN119" s="257"/>
      <c r="BO119" s="1045" t="s">
        <v>445</v>
      </c>
      <c r="BP119" s="1076"/>
      <c r="BQ119" s="1067">
        <v>120233586</v>
      </c>
      <c r="BR119" s="1068"/>
      <c r="BS119" s="1068"/>
      <c r="BT119" s="1068"/>
      <c r="BU119" s="1068"/>
      <c r="BV119" s="1068">
        <v>118930420</v>
      </c>
      <c r="BW119" s="1068"/>
      <c r="BX119" s="1068"/>
      <c r="BY119" s="1068"/>
      <c r="BZ119" s="1068"/>
      <c r="CA119" s="1068">
        <v>113574849</v>
      </c>
      <c r="CB119" s="1068"/>
      <c r="CC119" s="1068"/>
      <c r="CD119" s="1068"/>
      <c r="CE119" s="1068"/>
      <c r="CF119" s="1069"/>
      <c r="CG119" s="1070"/>
      <c r="CH119" s="1070"/>
      <c r="CI119" s="1070"/>
      <c r="CJ119" s="1071"/>
      <c r="CK119" s="1017"/>
      <c r="CL119" s="1018"/>
      <c r="CM119" s="1072" t="s">
        <v>446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118</v>
      </c>
      <c r="DH119" s="1054"/>
      <c r="DI119" s="1054"/>
      <c r="DJ119" s="1054"/>
      <c r="DK119" s="1055"/>
      <c r="DL119" s="1053" t="s">
        <v>118</v>
      </c>
      <c r="DM119" s="1054"/>
      <c r="DN119" s="1054"/>
      <c r="DO119" s="1054"/>
      <c r="DP119" s="1055"/>
      <c r="DQ119" s="1053" t="s">
        <v>118</v>
      </c>
      <c r="DR119" s="1054"/>
      <c r="DS119" s="1054"/>
      <c r="DT119" s="1054"/>
      <c r="DU119" s="1055"/>
      <c r="DV119" s="1056" t="s">
        <v>118</v>
      </c>
      <c r="DW119" s="1057"/>
      <c r="DX119" s="1057"/>
      <c r="DY119" s="1057"/>
      <c r="DZ119" s="1058"/>
    </row>
    <row r="120" spans="1:130" s="226" customFormat="1" ht="26.25" customHeight="1">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118</v>
      </c>
      <c r="AB120" s="1029"/>
      <c r="AC120" s="1029"/>
      <c r="AD120" s="1029"/>
      <c r="AE120" s="1030"/>
      <c r="AF120" s="1031" t="s">
        <v>118</v>
      </c>
      <c r="AG120" s="1029"/>
      <c r="AH120" s="1029"/>
      <c r="AI120" s="1029"/>
      <c r="AJ120" s="1030"/>
      <c r="AK120" s="1031" t="s">
        <v>118</v>
      </c>
      <c r="AL120" s="1029"/>
      <c r="AM120" s="1029"/>
      <c r="AN120" s="1029"/>
      <c r="AO120" s="1030"/>
      <c r="AP120" s="1032" t="s">
        <v>379</v>
      </c>
      <c r="AQ120" s="1033"/>
      <c r="AR120" s="1033"/>
      <c r="AS120" s="1033"/>
      <c r="AT120" s="1034"/>
      <c r="AU120" s="1059" t="s">
        <v>447</v>
      </c>
      <c r="AV120" s="1060"/>
      <c r="AW120" s="1060"/>
      <c r="AX120" s="1060"/>
      <c r="AY120" s="1061"/>
      <c r="AZ120" s="1010" t="s">
        <v>448</v>
      </c>
      <c r="BA120" s="959"/>
      <c r="BB120" s="959"/>
      <c r="BC120" s="959"/>
      <c r="BD120" s="959"/>
      <c r="BE120" s="959"/>
      <c r="BF120" s="959"/>
      <c r="BG120" s="959"/>
      <c r="BH120" s="959"/>
      <c r="BI120" s="959"/>
      <c r="BJ120" s="959"/>
      <c r="BK120" s="959"/>
      <c r="BL120" s="959"/>
      <c r="BM120" s="959"/>
      <c r="BN120" s="959"/>
      <c r="BO120" s="959"/>
      <c r="BP120" s="960"/>
      <c r="BQ120" s="996">
        <v>9882088</v>
      </c>
      <c r="BR120" s="997"/>
      <c r="BS120" s="997"/>
      <c r="BT120" s="997"/>
      <c r="BU120" s="997"/>
      <c r="BV120" s="997">
        <v>9203065</v>
      </c>
      <c r="BW120" s="997"/>
      <c r="BX120" s="997"/>
      <c r="BY120" s="997"/>
      <c r="BZ120" s="997"/>
      <c r="CA120" s="997">
        <v>9142708</v>
      </c>
      <c r="CB120" s="997"/>
      <c r="CC120" s="997"/>
      <c r="CD120" s="997"/>
      <c r="CE120" s="997"/>
      <c r="CF120" s="1011">
        <v>25.1</v>
      </c>
      <c r="CG120" s="1012"/>
      <c r="CH120" s="1012"/>
      <c r="CI120" s="1012"/>
      <c r="CJ120" s="1012"/>
      <c r="CK120" s="1077" t="s">
        <v>449</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21651319</v>
      </c>
      <c r="DH120" s="997"/>
      <c r="DI120" s="997"/>
      <c r="DJ120" s="997"/>
      <c r="DK120" s="997"/>
      <c r="DL120" s="997">
        <v>20879890</v>
      </c>
      <c r="DM120" s="997"/>
      <c r="DN120" s="997"/>
      <c r="DO120" s="997"/>
      <c r="DP120" s="997"/>
      <c r="DQ120" s="997">
        <v>19028632</v>
      </c>
      <c r="DR120" s="997"/>
      <c r="DS120" s="997"/>
      <c r="DT120" s="997"/>
      <c r="DU120" s="997"/>
      <c r="DV120" s="998">
        <v>52.2</v>
      </c>
      <c r="DW120" s="998"/>
      <c r="DX120" s="998"/>
      <c r="DY120" s="998"/>
      <c r="DZ120" s="999"/>
    </row>
    <row r="121" spans="1:130" s="226" customFormat="1" ht="26.25" customHeight="1">
      <c r="A121" s="1129"/>
      <c r="B121" s="1016"/>
      <c r="C121" s="1037" t="s">
        <v>450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118</v>
      </c>
      <c r="AB121" s="1029"/>
      <c r="AC121" s="1029"/>
      <c r="AD121" s="1029"/>
      <c r="AE121" s="1030"/>
      <c r="AF121" s="1031" t="s">
        <v>379</v>
      </c>
      <c r="AG121" s="1029"/>
      <c r="AH121" s="1029"/>
      <c r="AI121" s="1029"/>
      <c r="AJ121" s="1030"/>
      <c r="AK121" s="1031" t="s">
        <v>379</v>
      </c>
      <c r="AL121" s="1029"/>
      <c r="AM121" s="1029"/>
      <c r="AN121" s="1029"/>
      <c r="AO121" s="1030"/>
      <c r="AP121" s="1032" t="s">
        <v>118</v>
      </c>
      <c r="AQ121" s="1033"/>
      <c r="AR121" s="1033"/>
      <c r="AS121" s="1033"/>
      <c r="AT121" s="1034"/>
      <c r="AU121" s="1062"/>
      <c r="AV121" s="1063"/>
      <c r="AW121" s="1063"/>
      <c r="AX121" s="1063"/>
      <c r="AY121" s="1064"/>
      <c r="AZ121" s="1019" t="s">
        <v>451</v>
      </c>
      <c r="BA121" s="1020"/>
      <c r="BB121" s="1020"/>
      <c r="BC121" s="1020"/>
      <c r="BD121" s="1020"/>
      <c r="BE121" s="1020"/>
      <c r="BF121" s="1020"/>
      <c r="BG121" s="1020"/>
      <c r="BH121" s="1020"/>
      <c r="BI121" s="1020"/>
      <c r="BJ121" s="1020"/>
      <c r="BK121" s="1020"/>
      <c r="BL121" s="1020"/>
      <c r="BM121" s="1020"/>
      <c r="BN121" s="1020"/>
      <c r="BO121" s="1020"/>
      <c r="BP121" s="1021"/>
      <c r="BQ121" s="989">
        <v>12151578</v>
      </c>
      <c r="BR121" s="990"/>
      <c r="BS121" s="990"/>
      <c r="BT121" s="990"/>
      <c r="BU121" s="990"/>
      <c r="BV121" s="990">
        <v>11453872</v>
      </c>
      <c r="BW121" s="990"/>
      <c r="BX121" s="990"/>
      <c r="BY121" s="990"/>
      <c r="BZ121" s="990"/>
      <c r="CA121" s="990">
        <v>11859031</v>
      </c>
      <c r="CB121" s="990"/>
      <c r="CC121" s="990"/>
      <c r="CD121" s="990"/>
      <c r="CE121" s="990"/>
      <c r="CF121" s="984">
        <v>32.5</v>
      </c>
      <c r="CG121" s="985"/>
      <c r="CH121" s="985"/>
      <c r="CI121" s="985"/>
      <c r="CJ121" s="985"/>
      <c r="CK121" s="1080"/>
      <c r="CL121" s="1081"/>
      <c r="CM121" s="1081"/>
      <c r="CN121" s="1081"/>
      <c r="CO121" s="1082"/>
      <c r="CP121" s="1090" t="s">
        <v>452</v>
      </c>
      <c r="CQ121" s="1091"/>
      <c r="CR121" s="1091"/>
      <c r="CS121" s="1091"/>
      <c r="CT121" s="1091"/>
      <c r="CU121" s="1091"/>
      <c r="CV121" s="1091"/>
      <c r="CW121" s="1091"/>
      <c r="CX121" s="1091"/>
      <c r="CY121" s="1091"/>
      <c r="CZ121" s="1091"/>
      <c r="DA121" s="1091"/>
      <c r="DB121" s="1091"/>
      <c r="DC121" s="1091"/>
      <c r="DD121" s="1091"/>
      <c r="DE121" s="1091"/>
      <c r="DF121" s="1092"/>
      <c r="DG121" s="989">
        <v>8677166</v>
      </c>
      <c r="DH121" s="990"/>
      <c r="DI121" s="990"/>
      <c r="DJ121" s="990"/>
      <c r="DK121" s="990"/>
      <c r="DL121" s="990">
        <v>9085929</v>
      </c>
      <c r="DM121" s="990"/>
      <c r="DN121" s="990"/>
      <c r="DO121" s="990"/>
      <c r="DP121" s="990"/>
      <c r="DQ121" s="990">
        <v>7131864</v>
      </c>
      <c r="DR121" s="990"/>
      <c r="DS121" s="990"/>
      <c r="DT121" s="990"/>
      <c r="DU121" s="990"/>
      <c r="DV121" s="991">
        <v>19.600000000000001</v>
      </c>
      <c r="DW121" s="991"/>
      <c r="DX121" s="991"/>
      <c r="DY121" s="991"/>
      <c r="DZ121" s="992"/>
    </row>
    <row r="122" spans="1:130" s="226" customFormat="1" ht="26.25" customHeight="1">
      <c r="A122" s="1129"/>
      <c r="B122" s="1016"/>
      <c r="C122" s="986" t="s">
        <v>433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118</v>
      </c>
      <c r="AB122" s="1029"/>
      <c r="AC122" s="1029"/>
      <c r="AD122" s="1029"/>
      <c r="AE122" s="1030"/>
      <c r="AF122" s="1031" t="s">
        <v>118</v>
      </c>
      <c r="AG122" s="1029"/>
      <c r="AH122" s="1029"/>
      <c r="AI122" s="1029"/>
      <c r="AJ122" s="1030"/>
      <c r="AK122" s="1031" t="s">
        <v>118</v>
      </c>
      <c r="AL122" s="1029"/>
      <c r="AM122" s="1029"/>
      <c r="AN122" s="1029"/>
      <c r="AO122" s="1030"/>
      <c r="AP122" s="1032" t="s">
        <v>118</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80754192</v>
      </c>
      <c r="BR122" s="1068"/>
      <c r="BS122" s="1068"/>
      <c r="BT122" s="1068"/>
      <c r="BU122" s="1068"/>
      <c r="BV122" s="1068">
        <v>81264394</v>
      </c>
      <c r="BW122" s="1068"/>
      <c r="BX122" s="1068"/>
      <c r="BY122" s="1068"/>
      <c r="BZ122" s="1068"/>
      <c r="CA122" s="1068">
        <v>81000801</v>
      </c>
      <c r="CB122" s="1068"/>
      <c r="CC122" s="1068"/>
      <c r="CD122" s="1068"/>
      <c r="CE122" s="1068"/>
      <c r="CF122" s="1088">
        <v>222.3</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v>1035221</v>
      </c>
      <c r="DH122" s="990"/>
      <c r="DI122" s="990"/>
      <c r="DJ122" s="990"/>
      <c r="DK122" s="990"/>
      <c r="DL122" s="990">
        <v>990204</v>
      </c>
      <c r="DM122" s="990"/>
      <c r="DN122" s="990"/>
      <c r="DO122" s="990"/>
      <c r="DP122" s="990"/>
      <c r="DQ122" s="990">
        <v>1430404</v>
      </c>
      <c r="DR122" s="990"/>
      <c r="DS122" s="990"/>
      <c r="DT122" s="990"/>
      <c r="DU122" s="990"/>
      <c r="DV122" s="991">
        <v>3.9</v>
      </c>
      <c r="DW122" s="991"/>
      <c r="DX122" s="991"/>
      <c r="DY122" s="991"/>
      <c r="DZ122" s="992"/>
    </row>
    <row r="123" spans="1:130" s="226" customFormat="1" ht="26.25" customHeight="1">
      <c r="A123" s="1129"/>
      <c r="B123" s="1016"/>
      <c r="C123" s="986" t="s">
        <v>439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118</v>
      </c>
      <c r="AB123" s="1029"/>
      <c r="AC123" s="1029"/>
      <c r="AD123" s="1029"/>
      <c r="AE123" s="1030"/>
      <c r="AF123" s="1031" t="s">
        <v>118</v>
      </c>
      <c r="AG123" s="1029"/>
      <c r="AH123" s="1029"/>
      <c r="AI123" s="1029"/>
      <c r="AJ123" s="1030"/>
      <c r="AK123" s="1031" t="s">
        <v>118</v>
      </c>
      <c r="AL123" s="1029"/>
      <c r="AM123" s="1029"/>
      <c r="AN123" s="1029"/>
      <c r="AO123" s="1030"/>
      <c r="AP123" s="1032" t="s">
        <v>118</v>
      </c>
      <c r="AQ123" s="1033"/>
      <c r="AR123" s="1033"/>
      <c r="AS123" s="1033"/>
      <c r="AT123" s="1034"/>
      <c r="AU123" s="1065"/>
      <c r="AV123" s="1066"/>
      <c r="AW123" s="1066"/>
      <c r="AX123" s="1066"/>
      <c r="AY123" s="1066"/>
      <c r="AZ123" s="257" t="s">
        <v>176</v>
      </c>
      <c r="BA123" s="257"/>
      <c r="BB123" s="257"/>
      <c r="BC123" s="257"/>
      <c r="BD123" s="257"/>
      <c r="BE123" s="257"/>
      <c r="BF123" s="257"/>
      <c r="BG123" s="257"/>
      <c r="BH123" s="257"/>
      <c r="BI123" s="257"/>
      <c r="BJ123" s="257"/>
      <c r="BK123" s="257"/>
      <c r="BL123" s="257"/>
      <c r="BM123" s="257"/>
      <c r="BN123" s="257"/>
      <c r="BO123" s="1045" t="s">
        <v>454</v>
      </c>
      <c r="BP123" s="1076"/>
      <c r="BQ123" s="1135">
        <v>102787858</v>
      </c>
      <c r="BR123" s="1136"/>
      <c r="BS123" s="1136"/>
      <c r="BT123" s="1136"/>
      <c r="BU123" s="1136"/>
      <c r="BV123" s="1136">
        <v>101921331</v>
      </c>
      <c r="BW123" s="1136"/>
      <c r="BX123" s="1136"/>
      <c r="BY123" s="1136"/>
      <c r="BZ123" s="1136"/>
      <c r="CA123" s="1136">
        <v>102002540</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v>1323084</v>
      </c>
      <c r="DH123" s="1029"/>
      <c r="DI123" s="1029"/>
      <c r="DJ123" s="1029"/>
      <c r="DK123" s="1030"/>
      <c r="DL123" s="1031">
        <v>1241228</v>
      </c>
      <c r="DM123" s="1029"/>
      <c r="DN123" s="1029"/>
      <c r="DO123" s="1029"/>
      <c r="DP123" s="1030"/>
      <c r="DQ123" s="1031">
        <v>862010</v>
      </c>
      <c r="DR123" s="1029"/>
      <c r="DS123" s="1029"/>
      <c r="DT123" s="1029"/>
      <c r="DU123" s="1030"/>
      <c r="DV123" s="1032">
        <v>2.4</v>
      </c>
      <c r="DW123" s="1033"/>
      <c r="DX123" s="1033"/>
      <c r="DY123" s="1033"/>
      <c r="DZ123" s="1034"/>
    </row>
    <row r="124" spans="1:130" s="226" customFormat="1" ht="26.25" customHeight="1" thickBot="1">
      <c r="A124" s="1129"/>
      <c r="B124" s="1016"/>
      <c r="C124" s="986" t="s">
        <v>442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118</v>
      </c>
      <c r="AB124" s="1029"/>
      <c r="AC124" s="1029"/>
      <c r="AD124" s="1029"/>
      <c r="AE124" s="1030"/>
      <c r="AF124" s="1031" t="s">
        <v>118</v>
      </c>
      <c r="AG124" s="1029"/>
      <c r="AH124" s="1029"/>
      <c r="AI124" s="1029"/>
      <c r="AJ124" s="1030"/>
      <c r="AK124" s="1031" t="s">
        <v>118</v>
      </c>
      <c r="AL124" s="1029"/>
      <c r="AM124" s="1029"/>
      <c r="AN124" s="1029"/>
      <c r="AO124" s="1030"/>
      <c r="AP124" s="1032" t="s">
        <v>118</v>
      </c>
      <c r="AQ124" s="1033"/>
      <c r="AR124" s="1033"/>
      <c r="AS124" s="1033"/>
      <c r="AT124" s="1034"/>
      <c r="AU124" s="1131" t="s">
        <v>455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47.6</v>
      </c>
      <c r="BR124" s="1098"/>
      <c r="BS124" s="1098"/>
      <c r="BT124" s="1098"/>
      <c r="BU124" s="1098"/>
      <c r="BV124" s="1098">
        <v>46.8</v>
      </c>
      <c r="BW124" s="1098"/>
      <c r="BX124" s="1098"/>
      <c r="BY124" s="1098"/>
      <c r="BZ124" s="1098"/>
      <c r="CA124" s="1098">
        <v>31.7</v>
      </c>
      <c r="CB124" s="1098"/>
      <c r="CC124" s="1098"/>
      <c r="CD124" s="1098"/>
      <c r="CE124" s="1098"/>
      <c r="CF124" s="1099"/>
      <c r="CG124" s="1100"/>
      <c r="CH124" s="1100"/>
      <c r="CI124" s="1100"/>
      <c r="CJ124" s="1101"/>
      <c r="CK124" s="1083"/>
      <c r="CL124" s="1083"/>
      <c r="CM124" s="1083"/>
      <c r="CN124" s="1083"/>
      <c r="CO124" s="1084"/>
      <c r="CP124" s="1090" t="s">
        <v>456</v>
      </c>
      <c r="CQ124" s="1091"/>
      <c r="CR124" s="1091"/>
      <c r="CS124" s="1091"/>
      <c r="CT124" s="1091"/>
      <c r="CU124" s="1091"/>
      <c r="CV124" s="1091"/>
      <c r="CW124" s="1091"/>
      <c r="CX124" s="1091"/>
      <c r="CY124" s="1091"/>
      <c r="CZ124" s="1091"/>
      <c r="DA124" s="1091"/>
      <c r="DB124" s="1091"/>
      <c r="DC124" s="1091"/>
      <c r="DD124" s="1091"/>
      <c r="DE124" s="1091"/>
      <c r="DF124" s="1092"/>
      <c r="DG124" s="1075" t="s">
        <v>118</v>
      </c>
      <c r="DH124" s="1054"/>
      <c r="DI124" s="1054"/>
      <c r="DJ124" s="1054"/>
      <c r="DK124" s="1055"/>
      <c r="DL124" s="1053" t="s">
        <v>118</v>
      </c>
      <c r="DM124" s="1054"/>
      <c r="DN124" s="1054"/>
      <c r="DO124" s="1054"/>
      <c r="DP124" s="1055"/>
      <c r="DQ124" s="1053" t="s">
        <v>379</v>
      </c>
      <c r="DR124" s="1054"/>
      <c r="DS124" s="1054"/>
      <c r="DT124" s="1054"/>
      <c r="DU124" s="1055"/>
      <c r="DV124" s="1056" t="s">
        <v>118</v>
      </c>
      <c r="DW124" s="1057"/>
      <c r="DX124" s="1057"/>
      <c r="DY124" s="1057"/>
      <c r="DZ124" s="1058"/>
    </row>
    <row r="125" spans="1:130" s="226" customFormat="1" ht="26.25" customHeight="1">
      <c r="A125" s="1129"/>
      <c r="B125" s="1016"/>
      <c r="C125" s="986" t="s">
        <v>444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118</v>
      </c>
      <c r="AB125" s="1029"/>
      <c r="AC125" s="1029"/>
      <c r="AD125" s="1029"/>
      <c r="AE125" s="1030"/>
      <c r="AF125" s="1031" t="s">
        <v>118</v>
      </c>
      <c r="AG125" s="1029"/>
      <c r="AH125" s="1029"/>
      <c r="AI125" s="1029"/>
      <c r="AJ125" s="1030"/>
      <c r="AK125" s="1031" t="s">
        <v>118</v>
      </c>
      <c r="AL125" s="1029"/>
      <c r="AM125" s="1029"/>
      <c r="AN125" s="1029"/>
      <c r="AO125" s="1030"/>
      <c r="AP125" s="1032" t="s">
        <v>118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457</v>
      </c>
      <c r="CL125" s="1078"/>
      <c r="CM125" s="1078"/>
      <c r="CN125" s="1078"/>
      <c r="CO125" s="1079"/>
      <c r="CP125" s="1010" t="s">
        <v>458</v>
      </c>
      <c r="CQ125" s="959"/>
      <c r="CR125" s="959"/>
      <c r="CS125" s="959"/>
      <c r="CT125" s="959"/>
      <c r="CU125" s="959"/>
      <c r="CV125" s="959"/>
      <c r="CW125" s="959"/>
      <c r="CX125" s="959"/>
      <c r="CY125" s="959"/>
      <c r="CZ125" s="959"/>
      <c r="DA125" s="959"/>
      <c r="DB125" s="959"/>
      <c r="DC125" s="959"/>
      <c r="DD125" s="959"/>
      <c r="DE125" s="959"/>
      <c r="DF125" s="960"/>
      <c r="DG125" s="996" t="s">
        <v>118</v>
      </c>
      <c r="DH125" s="997"/>
      <c r="DI125" s="997"/>
      <c r="DJ125" s="997"/>
      <c r="DK125" s="997"/>
      <c r="DL125" s="997" t="s">
        <v>118</v>
      </c>
      <c r="DM125" s="997"/>
      <c r="DN125" s="997"/>
      <c r="DO125" s="997"/>
      <c r="DP125" s="997"/>
      <c r="DQ125" s="997" t="s">
        <v>118</v>
      </c>
      <c r="DR125" s="997"/>
      <c r="DS125" s="997"/>
      <c r="DT125" s="997"/>
      <c r="DU125" s="997"/>
      <c r="DV125" s="998" t="s">
        <v>118</v>
      </c>
      <c r="DW125" s="998"/>
      <c r="DX125" s="998"/>
      <c r="DY125" s="998"/>
      <c r="DZ125" s="999"/>
    </row>
    <row r="126" spans="1:130" s="226" customFormat="1" ht="26.25" customHeight="1" thickBot="1">
      <c r="A126" s="1129"/>
      <c r="B126" s="1016"/>
      <c r="C126" s="986" t="s">
        <v>446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664326</v>
      </c>
      <c r="AB126" s="1029"/>
      <c r="AC126" s="1029"/>
      <c r="AD126" s="1029"/>
      <c r="AE126" s="1030"/>
      <c r="AF126" s="1031">
        <v>419988</v>
      </c>
      <c r="AG126" s="1029"/>
      <c r="AH126" s="1029"/>
      <c r="AI126" s="1029"/>
      <c r="AJ126" s="1030"/>
      <c r="AK126" s="1031">
        <v>482166</v>
      </c>
      <c r="AL126" s="1029"/>
      <c r="AM126" s="1029"/>
      <c r="AN126" s="1029"/>
      <c r="AO126" s="1030"/>
      <c r="AP126" s="1032">
        <v>1.3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459</v>
      </c>
      <c r="CQ126" s="1020"/>
      <c r="CR126" s="1020"/>
      <c r="CS126" s="1020"/>
      <c r="CT126" s="1020"/>
      <c r="CU126" s="1020"/>
      <c r="CV126" s="1020"/>
      <c r="CW126" s="1020"/>
      <c r="CX126" s="1020"/>
      <c r="CY126" s="1020"/>
      <c r="CZ126" s="1020"/>
      <c r="DA126" s="1020"/>
      <c r="DB126" s="1020"/>
      <c r="DC126" s="1020"/>
      <c r="DD126" s="1020"/>
      <c r="DE126" s="1020"/>
      <c r="DF126" s="1021"/>
      <c r="DG126" s="989" t="s">
        <v>118</v>
      </c>
      <c r="DH126" s="990"/>
      <c r="DI126" s="990"/>
      <c r="DJ126" s="990"/>
      <c r="DK126" s="990"/>
      <c r="DL126" s="990" t="s">
        <v>379</v>
      </c>
      <c r="DM126" s="990"/>
      <c r="DN126" s="990"/>
      <c r="DO126" s="990"/>
      <c r="DP126" s="990"/>
      <c r="DQ126" s="990" t="s">
        <v>118</v>
      </c>
      <c r="DR126" s="990"/>
      <c r="DS126" s="990"/>
      <c r="DT126" s="990"/>
      <c r="DU126" s="990"/>
      <c r="DV126" s="991" t="s">
        <v>118</v>
      </c>
      <c r="DW126" s="991"/>
      <c r="DX126" s="991"/>
      <c r="DY126" s="991"/>
      <c r="DZ126" s="992"/>
    </row>
    <row r="127" spans="1:130" s="226" customFormat="1" ht="26.25" customHeight="1">
      <c r="A127" s="1130"/>
      <c r="B127" s="1018"/>
      <c r="C127" s="1072" t="s">
        <v>460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17906</v>
      </c>
      <c r="AB127" s="1029"/>
      <c r="AC127" s="1029"/>
      <c r="AD127" s="1029"/>
      <c r="AE127" s="1030"/>
      <c r="AF127" s="1031">
        <v>12928</v>
      </c>
      <c r="AG127" s="1029"/>
      <c r="AH127" s="1029"/>
      <c r="AI127" s="1029"/>
      <c r="AJ127" s="1030"/>
      <c r="AK127" s="1031">
        <v>12539</v>
      </c>
      <c r="AL127" s="1029"/>
      <c r="AM127" s="1029"/>
      <c r="AN127" s="1029"/>
      <c r="AO127" s="1030"/>
      <c r="AP127" s="1032">
        <v>0</v>
      </c>
      <c r="AQ127" s="1033"/>
      <c r="AR127" s="1033"/>
      <c r="AS127" s="1033"/>
      <c r="AT127" s="1034"/>
      <c r="AU127" s="262"/>
      <c r="AV127" s="262"/>
      <c r="AW127" s="262"/>
      <c r="AX127" s="1102" t="s">
        <v>461</v>
      </c>
      <c r="AY127" s="1103"/>
      <c r="AZ127" s="1103"/>
      <c r="BA127" s="1103"/>
      <c r="BB127" s="1103"/>
      <c r="BC127" s="1103"/>
      <c r="BD127" s="1103"/>
      <c r="BE127" s="1104"/>
      <c r="BF127" s="1105" t="s">
        <v>462</v>
      </c>
      <c r="BG127" s="1103"/>
      <c r="BH127" s="1103"/>
      <c r="BI127" s="1103"/>
      <c r="BJ127" s="1103"/>
      <c r="BK127" s="1103"/>
      <c r="BL127" s="1104"/>
      <c r="BM127" s="1105" t="s">
        <v>463</v>
      </c>
      <c r="BN127" s="1103"/>
      <c r="BO127" s="1103"/>
      <c r="BP127" s="1103"/>
      <c r="BQ127" s="1103"/>
      <c r="BR127" s="1103"/>
      <c r="BS127" s="1104"/>
      <c r="BT127" s="1105" t="s">
        <v>464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465</v>
      </c>
      <c r="CQ127" s="1020"/>
      <c r="CR127" s="1020"/>
      <c r="CS127" s="1020"/>
      <c r="CT127" s="1020"/>
      <c r="CU127" s="1020"/>
      <c r="CV127" s="1020"/>
      <c r="CW127" s="1020"/>
      <c r="CX127" s="1020"/>
      <c r="CY127" s="1020"/>
      <c r="CZ127" s="1020"/>
      <c r="DA127" s="1020"/>
      <c r="DB127" s="1020"/>
      <c r="DC127" s="1020"/>
      <c r="DD127" s="1020"/>
      <c r="DE127" s="1020"/>
      <c r="DF127" s="1021"/>
      <c r="DG127" s="989" t="s">
        <v>118</v>
      </c>
      <c r="DH127" s="990"/>
      <c r="DI127" s="990"/>
      <c r="DJ127" s="990"/>
      <c r="DK127" s="990"/>
      <c r="DL127" s="990" t="s">
        <v>118</v>
      </c>
      <c r="DM127" s="990"/>
      <c r="DN127" s="990"/>
      <c r="DO127" s="990"/>
      <c r="DP127" s="990"/>
      <c r="DQ127" s="990" t="s">
        <v>118</v>
      </c>
      <c r="DR127" s="990"/>
      <c r="DS127" s="990"/>
      <c r="DT127" s="990"/>
      <c r="DU127" s="990"/>
      <c r="DV127" s="991" t="s">
        <v>118</v>
      </c>
      <c r="DW127" s="991"/>
      <c r="DX127" s="991"/>
      <c r="DY127" s="991"/>
      <c r="DZ127" s="992"/>
    </row>
    <row r="128" spans="1:130" s="226" customFormat="1" ht="26.25" customHeight="1" thickBot="1">
      <c r="A128" s="1113" t="s">
        <v>466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467</v>
      </c>
      <c r="X128" s="1115"/>
      <c r="Y128" s="1115"/>
      <c r="Z128" s="1116"/>
      <c r="AA128" s="1117">
        <v>1110126</v>
      </c>
      <c r="AB128" s="1118"/>
      <c r="AC128" s="1118"/>
      <c r="AD128" s="1118"/>
      <c r="AE128" s="1119"/>
      <c r="AF128" s="1120">
        <v>992678</v>
      </c>
      <c r="AG128" s="1118"/>
      <c r="AH128" s="1118"/>
      <c r="AI128" s="1118"/>
      <c r="AJ128" s="1119"/>
      <c r="AK128" s="1120">
        <v>1127998</v>
      </c>
      <c r="AL128" s="1118"/>
      <c r="AM128" s="1118"/>
      <c r="AN128" s="1118"/>
      <c r="AO128" s="1119"/>
      <c r="AP128" s="1121"/>
      <c r="AQ128" s="1122"/>
      <c r="AR128" s="1122"/>
      <c r="AS128" s="1122"/>
      <c r="AT128" s="1123"/>
      <c r="AU128" s="262"/>
      <c r="AV128" s="262"/>
      <c r="AW128" s="262"/>
      <c r="AX128" s="958" t="s">
        <v>468</v>
      </c>
      <c r="AY128" s="959"/>
      <c r="AZ128" s="959"/>
      <c r="BA128" s="959"/>
      <c r="BB128" s="959"/>
      <c r="BC128" s="959"/>
      <c r="BD128" s="959"/>
      <c r="BE128" s="960"/>
      <c r="BF128" s="1124" t="s">
        <v>118</v>
      </c>
      <c r="BG128" s="1125"/>
      <c r="BH128" s="1125"/>
      <c r="BI128" s="1125"/>
      <c r="BJ128" s="1125"/>
      <c r="BK128" s="1125"/>
      <c r="BL128" s="1126"/>
      <c r="BM128" s="1124">
        <v>11.39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469</v>
      </c>
      <c r="CQ128" s="1107"/>
      <c r="CR128" s="1107"/>
      <c r="CS128" s="1107"/>
      <c r="CT128" s="1107"/>
      <c r="CU128" s="1107"/>
      <c r="CV128" s="1107"/>
      <c r="CW128" s="1107"/>
      <c r="CX128" s="1107"/>
      <c r="CY128" s="1107"/>
      <c r="CZ128" s="1107"/>
      <c r="DA128" s="1107"/>
      <c r="DB128" s="1107"/>
      <c r="DC128" s="1107"/>
      <c r="DD128" s="1107"/>
      <c r="DE128" s="1107"/>
      <c r="DF128" s="1108"/>
      <c r="DG128" s="1109">
        <v>1561</v>
      </c>
      <c r="DH128" s="1110"/>
      <c r="DI128" s="1110"/>
      <c r="DJ128" s="1110"/>
      <c r="DK128" s="1110"/>
      <c r="DL128" s="1110" t="s">
        <v>118</v>
      </c>
      <c r="DM128" s="1110"/>
      <c r="DN128" s="1110"/>
      <c r="DO128" s="1110"/>
      <c r="DP128" s="1110"/>
      <c r="DQ128" s="1110">
        <v>4538</v>
      </c>
      <c r="DR128" s="1110"/>
      <c r="DS128" s="1110"/>
      <c r="DT128" s="1110"/>
      <c r="DU128" s="1110"/>
      <c r="DV128" s="1111">
        <v>0</v>
      </c>
      <c r="DW128" s="1111"/>
      <c r="DX128" s="1111"/>
      <c r="DY128" s="1111"/>
      <c r="DZ128" s="1112"/>
    </row>
    <row r="129" spans="1:131" s="226" customFormat="1" ht="26.25" customHeight="1">
      <c r="A129" s="1000" t="s">
        <v>98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470</v>
      </c>
      <c r="X129" s="1144"/>
      <c r="Y129" s="1144"/>
      <c r="Z129" s="1145"/>
      <c r="AA129" s="1028">
        <v>42371013</v>
      </c>
      <c r="AB129" s="1029"/>
      <c r="AC129" s="1029"/>
      <c r="AD129" s="1029"/>
      <c r="AE129" s="1030"/>
      <c r="AF129" s="1031">
        <v>42326627</v>
      </c>
      <c r="AG129" s="1029"/>
      <c r="AH129" s="1029"/>
      <c r="AI129" s="1029"/>
      <c r="AJ129" s="1030"/>
      <c r="AK129" s="1031">
        <v>42623602</v>
      </c>
      <c r="AL129" s="1029"/>
      <c r="AM129" s="1029"/>
      <c r="AN129" s="1029"/>
      <c r="AO129" s="1030"/>
      <c r="AP129" s="1146"/>
      <c r="AQ129" s="1147"/>
      <c r="AR129" s="1147"/>
      <c r="AS129" s="1147"/>
      <c r="AT129" s="1148"/>
      <c r="AU129" s="264"/>
      <c r="AV129" s="264"/>
      <c r="AW129" s="264"/>
      <c r="AX129" s="1137" t="s">
        <v>471</v>
      </c>
      <c r="AY129" s="1020"/>
      <c r="AZ129" s="1020"/>
      <c r="BA129" s="1020"/>
      <c r="BB129" s="1020"/>
      <c r="BC129" s="1020"/>
      <c r="BD129" s="1020"/>
      <c r="BE129" s="1021"/>
      <c r="BF129" s="1138" t="s">
        <v>118</v>
      </c>
      <c r="BG129" s="1139"/>
      <c r="BH129" s="1139"/>
      <c r="BI129" s="1139"/>
      <c r="BJ129" s="1139"/>
      <c r="BK129" s="1139"/>
      <c r="BL129" s="1140"/>
      <c r="BM129" s="1138">
        <v>16.39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473</v>
      </c>
      <c r="X130" s="1144"/>
      <c r="Y130" s="1144"/>
      <c r="Z130" s="1145"/>
      <c r="AA130" s="1028">
        <v>5795581</v>
      </c>
      <c r="AB130" s="1029"/>
      <c r="AC130" s="1029"/>
      <c r="AD130" s="1029"/>
      <c r="AE130" s="1030"/>
      <c r="AF130" s="1031">
        <v>6022263</v>
      </c>
      <c r="AG130" s="1029"/>
      <c r="AH130" s="1029"/>
      <c r="AI130" s="1029"/>
      <c r="AJ130" s="1030"/>
      <c r="AK130" s="1031">
        <v>6186992</v>
      </c>
      <c r="AL130" s="1029"/>
      <c r="AM130" s="1029"/>
      <c r="AN130" s="1029"/>
      <c r="AO130" s="1030"/>
      <c r="AP130" s="1146"/>
      <c r="AQ130" s="1147"/>
      <c r="AR130" s="1147"/>
      <c r="AS130" s="1147"/>
      <c r="AT130" s="1148"/>
      <c r="AU130" s="264"/>
      <c r="AV130" s="264"/>
      <c r="AW130" s="264"/>
      <c r="AX130" s="1137" t="s">
        <v>474</v>
      </c>
      <c r="AY130" s="1020"/>
      <c r="AZ130" s="1020"/>
      <c r="BA130" s="1020"/>
      <c r="BB130" s="1020"/>
      <c r="BC130" s="1020"/>
      <c r="BD130" s="1020"/>
      <c r="BE130" s="1021"/>
      <c r="BF130" s="1174">
        <v>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475</v>
      </c>
      <c r="X131" s="1182"/>
      <c r="Y131" s="1182"/>
      <c r="Z131" s="1183"/>
      <c r="AA131" s="1075">
        <v>36575432</v>
      </c>
      <c r="AB131" s="1054"/>
      <c r="AC131" s="1054"/>
      <c r="AD131" s="1054"/>
      <c r="AE131" s="1055"/>
      <c r="AF131" s="1053">
        <v>36304364</v>
      </c>
      <c r="AG131" s="1054"/>
      <c r="AH131" s="1054"/>
      <c r="AI131" s="1054"/>
      <c r="AJ131" s="1055"/>
      <c r="AK131" s="1053">
        <v>36436610</v>
      </c>
      <c r="AL131" s="1054"/>
      <c r="AM131" s="1054"/>
      <c r="AN131" s="1054"/>
      <c r="AO131" s="1055"/>
      <c r="AP131" s="1184"/>
      <c r="AQ131" s="1185"/>
      <c r="AR131" s="1185"/>
      <c r="AS131" s="1185"/>
      <c r="AT131" s="1186"/>
      <c r="AU131" s="264"/>
      <c r="AV131" s="264"/>
      <c r="AW131" s="264"/>
      <c r="AX131" s="1156" t="s">
        <v>476</v>
      </c>
      <c r="AY131" s="1107"/>
      <c r="AZ131" s="1107"/>
      <c r="BA131" s="1107"/>
      <c r="BB131" s="1107"/>
      <c r="BC131" s="1107"/>
      <c r="BD131" s="1107"/>
      <c r="BE131" s="1108"/>
      <c r="BF131" s="1157">
        <v>31.7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478</v>
      </c>
      <c r="W132" s="1167"/>
      <c r="X132" s="1167"/>
      <c r="Y132" s="1167"/>
      <c r="Z132" s="1168"/>
      <c r="AA132" s="1169">
        <v>6.3907324460000003</v>
      </c>
      <c r="AB132" s="1170"/>
      <c r="AC132" s="1170"/>
      <c r="AD132" s="1170"/>
      <c r="AE132" s="1171"/>
      <c r="AF132" s="1172">
        <v>4.5956541199999998</v>
      </c>
      <c r="AG132" s="1170"/>
      <c r="AH132" s="1170"/>
      <c r="AI132" s="1170"/>
      <c r="AJ132" s="1171"/>
      <c r="AK132" s="1172">
        <v>4.233599119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479</v>
      </c>
      <c r="W133" s="1150"/>
      <c r="X133" s="1150"/>
      <c r="Y133" s="1150"/>
      <c r="Z133" s="1151"/>
      <c r="AA133" s="1152">
        <v>6.7</v>
      </c>
      <c r="AB133" s="1153"/>
      <c r="AC133" s="1153"/>
      <c r="AD133" s="1153"/>
      <c r="AE133" s="1154"/>
      <c r="AF133" s="1152">
        <v>5.6</v>
      </c>
      <c r="AG133" s="1153"/>
      <c r="AH133" s="1153"/>
      <c r="AI133" s="1153"/>
      <c r="AJ133" s="1154"/>
      <c r="AK133" s="1152">
        <v>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KZTcea3uk62ahks4LgCE7ID9WXvTArJloMaDSDTL9ai+YZnoeso1dVoEZQglRReF7U1OAXVbx79dMOFYGCVw==" saltValue="b3wmx1ZDyMt/xbabsOQ0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5" zoomScaleNormal="85" zoomScaleSheetLayoutView="100" workbookViewId="0">
      <selection activeCell="L6" sqref="L6:V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4SjVDSzu3iJ1qhGEdvSjoKDzq0kVNAyDLGcrv9SWrtJUm+PshUUMJQdYUNrar/KHLe0b2f9QtMYjR7I+HXCNw==" saltValue="kADqJAKIgripJwV9Ey9L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A60" zoomScaleNormal="100" zoomScaleSheetLayoutView="55" workbookViewId="0">
      <selection activeCell="L6" sqref="L6:V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K+mqCyzdrKP/QhE2+f9JT7w2Q0MNy7n9ijmfkiOSFPFiOLOkhJVO0TfGi8fNeiuxy20yXPUxs6RHCb4RMgXUQ==" saltValue="jt/Vr1ODkQ7e0nMLOH52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election activeCell="L6" sqref="L6:V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483</v>
      </c>
      <c r="AP7" s="283"/>
      <c r="AQ7" s="284" t="s">
        <v>484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485</v>
      </c>
      <c r="AQ8" s="290" t="s">
        <v>486</v>
      </c>
      <c r="AR8" s="291" t="s">
        <v>487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488</v>
      </c>
      <c r="AL9" s="1193"/>
      <c r="AM9" s="1193"/>
      <c r="AN9" s="1194"/>
      <c r="AO9" s="292">
        <v>11219473</v>
      </c>
      <c r="AP9" s="292">
        <v>47597</v>
      </c>
      <c r="AQ9" s="293">
        <v>56080</v>
      </c>
      <c r="AR9" s="294">
        <v>-15.1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489</v>
      </c>
      <c r="AL10" s="1193"/>
      <c r="AM10" s="1193"/>
      <c r="AN10" s="1194"/>
      <c r="AO10" s="295">
        <v>176608</v>
      </c>
      <c r="AP10" s="295">
        <v>749</v>
      </c>
      <c r="AQ10" s="296">
        <v>3754</v>
      </c>
      <c r="AR10" s="297">
        <v>-80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490</v>
      </c>
      <c r="AL11" s="1193"/>
      <c r="AM11" s="1193"/>
      <c r="AN11" s="1194"/>
      <c r="AO11" s="295">
        <v>47670</v>
      </c>
      <c r="AP11" s="295">
        <v>202</v>
      </c>
      <c r="AQ11" s="296">
        <v>2189</v>
      </c>
      <c r="AR11" s="297">
        <v>-90.8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491</v>
      </c>
      <c r="AL12" s="1193"/>
      <c r="AM12" s="1193"/>
      <c r="AN12" s="1194"/>
      <c r="AO12" s="295">
        <v>600645</v>
      </c>
      <c r="AP12" s="295">
        <v>2548</v>
      </c>
      <c r="AQ12" s="296">
        <v>1449</v>
      </c>
      <c r="AR12" s="297">
        <v>75.8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492</v>
      </c>
      <c r="AL13" s="1193"/>
      <c r="AM13" s="1193"/>
      <c r="AN13" s="1194"/>
      <c r="AO13" s="295" t="s">
        <v>493</v>
      </c>
      <c r="AP13" s="295" t="s">
        <v>493</v>
      </c>
      <c r="AQ13" s="296">
        <v>54</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494</v>
      </c>
      <c r="AL14" s="1193"/>
      <c r="AM14" s="1193"/>
      <c r="AN14" s="1194"/>
      <c r="AO14" s="295">
        <v>561612</v>
      </c>
      <c r="AP14" s="295">
        <v>2383</v>
      </c>
      <c r="AQ14" s="296">
        <v>1875</v>
      </c>
      <c r="AR14" s="297">
        <v>27.1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495</v>
      </c>
      <c r="AL15" s="1193"/>
      <c r="AM15" s="1193"/>
      <c r="AN15" s="1194"/>
      <c r="AO15" s="295">
        <v>148711</v>
      </c>
      <c r="AP15" s="295">
        <v>631</v>
      </c>
      <c r="AQ15" s="296">
        <v>1160</v>
      </c>
      <c r="AR15" s="297">
        <v>-45.6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496</v>
      </c>
      <c r="AL16" s="1196"/>
      <c r="AM16" s="1196"/>
      <c r="AN16" s="1197"/>
      <c r="AO16" s="295">
        <v>-904899</v>
      </c>
      <c r="AP16" s="295">
        <v>-3839</v>
      </c>
      <c r="AQ16" s="296">
        <v>-3977</v>
      </c>
      <c r="AR16" s="297">
        <v>-3.5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176</v>
      </c>
      <c r="AL17" s="1196"/>
      <c r="AM17" s="1196"/>
      <c r="AN17" s="1197"/>
      <c r="AO17" s="295">
        <v>11849820</v>
      </c>
      <c r="AP17" s="295">
        <v>50272</v>
      </c>
      <c r="AQ17" s="296">
        <v>62584</v>
      </c>
      <c r="AR17" s="297">
        <v>-19.7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501</v>
      </c>
      <c r="AL21" s="1188"/>
      <c r="AM21" s="1188"/>
      <c r="AN21" s="1189"/>
      <c r="AO21" s="307">
        <v>5.41</v>
      </c>
      <c r="AP21" s="308">
        <v>6.17</v>
      </c>
      <c r="AQ21" s="309">
        <v>-0.76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502</v>
      </c>
      <c r="AL22" s="1188"/>
      <c r="AM22" s="1188"/>
      <c r="AN22" s="1189"/>
      <c r="AO22" s="312">
        <v>99.6</v>
      </c>
      <c r="AP22" s="313">
        <v>100.1</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504</v>
      </c>
      <c r="AO27" s="273"/>
      <c r="AP27" s="273"/>
      <c r="AQ27" s="273"/>
      <c r="AR27" s="273"/>
      <c r="AS27" s="273"/>
      <c r="AT27" s="273"/>
    </row>
    <row r="28" spans="1:46" ht="17.2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483</v>
      </c>
      <c r="AP30" s="283"/>
      <c r="AQ30" s="284" t="s">
        <v>484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485</v>
      </c>
      <c r="AQ31" s="290" t="s">
        <v>486</v>
      </c>
      <c r="AR31" s="291" t="s">
        <v>487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507</v>
      </c>
      <c r="AL32" s="1204"/>
      <c r="AM32" s="1204"/>
      <c r="AN32" s="1205"/>
      <c r="AO32" s="322">
        <v>6685725</v>
      </c>
      <c r="AP32" s="322">
        <v>28363</v>
      </c>
      <c r="AQ32" s="323">
        <v>31427</v>
      </c>
      <c r="AR32" s="324">
        <v>-9.6999999999999993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508</v>
      </c>
      <c r="AL33" s="1204"/>
      <c r="AM33" s="1204"/>
      <c r="AN33" s="1205"/>
      <c r="AO33" s="322" t="s">
        <v>493</v>
      </c>
      <c r="AP33" s="322" t="s">
        <v>493</v>
      </c>
      <c r="AQ33" s="323">
        <v>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509</v>
      </c>
      <c r="AL34" s="1204"/>
      <c r="AM34" s="1204"/>
      <c r="AN34" s="1205"/>
      <c r="AO34" s="322" t="s">
        <v>493</v>
      </c>
      <c r="AP34" s="322" t="s">
        <v>493</v>
      </c>
      <c r="AQ34" s="323">
        <v>30</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510</v>
      </c>
      <c r="AL35" s="1204"/>
      <c r="AM35" s="1204"/>
      <c r="AN35" s="1205"/>
      <c r="AO35" s="322">
        <v>1564907</v>
      </c>
      <c r="AP35" s="322">
        <v>6639</v>
      </c>
      <c r="AQ35" s="323">
        <v>10730</v>
      </c>
      <c r="AR35" s="324">
        <v>-38.1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511</v>
      </c>
      <c r="AL36" s="1204"/>
      <c r="AM36" s="1204"/>
      <c r="AN36" s="1205"/>
      <c r="AO36" s="322">
        <v>112233</v>
      </c>
      <c r="AP36" s="322">
        <v>476</v>
      </c>
      <c r="AQ36" s="323">
        <v>463</v>
      </c>
      <c r="AR36" s="324">
        <v>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512</v>
      </c>
      <c r="AL37" s="1204"/>
      <c r="AM37" s="1204"/>
      <c r="AN37" s="1205"/>
      <c r="AO37" s="322">
        <v>494705</v>
      </c>
      <c r="AP37" s="322">
        <v>2099</v>
      </c>
      <c r="AQ37" s="323">
        <v>1052</v>
      </c>
      <c r="AR37" s="324">
        <v>99.5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513</v>
      </c>
      <c r="AL38" s="1207"/>
      <c r="AM38" s="1207"/>
      <c r="AN38" s="1208"/>
      <c r="AO38" s="325" t="s">
        <v>493</v>
      </c>
      <c r="AP38" s="325" t="s">
        <v>493</v>
      </c>
      <c r="AQ38" s="326">
        <v>1</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514</v>
      </c>
      <c r="AL39" s="1207"/>
      <c r="AM39" s="1207"/>
      <c r="AN39" s="1208"/>
      <c r="AO39" s="322">
        <v>-1127998</v>
      </c>
      <c r="AP39" s="322">
        <v>-4785</v>
      </c>
      <c r="AQ39" s="323">
        <v>-7904</v>
      </c>
      <c r="AR39" s="324">
        <v>-39.5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515</v>
      </c>
      <c r="AL40" s="1204"/>
      <c r="AM40" s="1204"/>
      <c r="AN40" s="1205"/>
      <c r="AO40" s="322">
        <v>-6186992</v>
      </c>
      <c r="AP40" s="322">
        <v>-26248</v>
      </c>
      <c r="AQ40" s="323">
        <v>-27308</v>
      </c>
      <c r="AR40" s="324">
        <v>-3.9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1542580</v>
      </c>
      <c r="AP41" s="322">
        <v>6544</v>
      </c>
      <c r="AQ41" s="323">
        <v>8493</v>
      </c>
      <c r="AR41" s="324">
        <v>-22.9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483</v>
      </c>
      <c r="AN49" s="1200" t="s">
        <v>519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520</v>
      </c>
      <c r="AO50" s="339" t="s">
        <v>521</v>
      </c>
      <c r="AP50" s="340" t="s">
        <v>522</v>
      </c>
      <c r="AQ50" s="341" t="s">
        <v>523</v>
      </c>
      <c r="AR50" s="342" t="s">
        <v>524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7504547</v>
      </c>
      <c r="AN51" s="344">
        <v>31405</v>
      </c>
      <c r="AO51" s="345">
        <v>-6.7</v>
      </c>
      <c r="AP51" s="346">
        <v>41235</v>
      </c>
      <c r="AQ51" s="347">
        <v>5.6</v>
      </c>
      <c r="AR51" s="348">
        <v>-12.3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4136307</v>
      </c>
      <c r="AN52" s="352">
        <v>17309</v>
      </c>
      <c r="AO52" s="353">
        <v>7.5</v>
      </c>
      <c r="AP52" s="354">
        <v>22086</v>
      </c>
      <c r="AQ52" s="355">
        <v>4.2</v>
      </c>
      <c r="AR52" s="356">
        <v>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6830491</v>
      </c>
      <c r="AN53" s="344">
        <v>28733</v>
      </c>
      <c r="AO53" s="345">
        <v>-8.5</v>
      </c>
      <c r="AP53" s="346">
        <v>41862</v>
      </c>
      <c r="AQ53" s="347">
        <v>1.5</v>
      </c>
      <c r="AR53" s="348">
        <v>-10</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5162305</v>
      </c>
      <c r="AN54" s="352">
        <v>21716</v>
      </c>
      <c r="AO54" s="353">
        <v>25.5</v>
      </c>
      <c r="AP54" s="354">
        <v>23710</v>
      </c>
      <c r="AQ54" s="355">
        <v>7.4</v>
      </c>
      <c r="AR54" s="356">
        <v>18.100000000000001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5658187</v>
      </c>
      <c r="AN55" s="344">
        <v>23877</v>
      </c>
      <c r="AO55" s="345">
        <v>-16.899999999999999</v>
      </c>
      <c r="AP55" s="346">
        <v>43554</v>
      </c>
      <c r="AQ55" s="347">
        <v>4</v>
      </c>
      <c r="AR55" s="348">
        <v>-20.9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3622218</v>
      </c>
      <c r="AN56" s="352">
        <v>15285</v>
      </c>
      <c r="AO56" s="353">
        <v>-29.6</v>
      </c>
      <c r="AP56" s="354">
        <v>24811</v>
      </c>
      <c r="AQ56" s="355">
        <v>4.5999999999999996</v>
      </c>
      <c r="AR56" s="356">
        <v>-34.200000000000003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6011835</v>
      </c>
      <c r="AN57" s="344">
        <v>25424</v>
      </c>
      <c r="AO57" s="345">
        <v>6.5</v>
      </c>
      <c r="AP57" s="346">
        <v>42581</v>
      </c>
      <c r="AQ57" s="347">
        <v>-2.2000000000000002</v>
      </c>
      <c r="AR57" s="348">
        <v>8.6999999999999993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3205804</v>
      </c>
      <c r="AN58" s="352">
        <v>13557</v>
      </c>
      <c r="AO58" s="353">
        <v>-11.3</v>
      </c>
      <c r="AP58" s="354">
        <v>24354</v>
      </c>
      <c r="AQ58" s="355">
        <v>-1.8</v>
      </c>
      <c r="AR58" s="356">
        <v>-9.5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6090184</v>
      </c>
      <c r="AN59" s="344">
        <v>25837</v>
      </c>
      <c r="AO59" s="345">
        <v>1.6</v>
      </c>
      <c r="AP59" s="346">
        <v>45426</v>
      </c>
      <c r="AQ59" s="347">
        <v>6.7</v>
      </c>
      <c r="AR59" s="348">
        <v>-5.0999999999999996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2239160</v>
      </c>
      <c r="AN60" s="352">
        <v>9499</v>
      </c>
      <c r="AO60" s="353">
        <v>-29.9</v>
      </c>
      <c r="AP60" s="354">
        <v>24508</v>
      </c>
      <c r="AQ60" s="355">
        <v>0.6</v>
      </c>
      <c r="AR60" s="356">
        <v>-30.5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6419049</v>
      </c>
      <c r="AN61" s="359">
        <v>27055</v>
      </c>
      <c r="AO61" s="360">
        <v>-4.8</v>
      </c>
      <c r="AP61" s="361">
        <v>42932</v>
      </c>
      <c r="AQ61" s="362">
        <v>3.1</v>
      </c>
      <c r="AR61" s="348">
        <v>-7.9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3673159</v>
      </c>
      <c r="AN62" s="352">
        <v>15473</v>
      </c>
      <c r="AO62" s="353">
        <v>-7.6</v>
      </c>
      <c r="AP62" s="354">
        <v>23894</v>
      </c>
      <c r="AQ62" s="355">
        <v>3</v>
      </c>
      <c r="AR62" s="356">
        <v>-10.6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WlSJKpkJun4U360vGuW/8pisFWyfWjatV2VsMaO1H3bbsdkovkorZkRoLmeYzT++VP5AnSUu+FOk5OBJzXF1w==" saltValue="nHtxJ1AOBwRrx/BpDHXK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S97" zoomScaleNormal="100" zoomScaleSheetLayoutView="55" workbookViewId="0">
      <selection activeCell="L6" sqref="L6:V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v/QjbqcmweO+pIoYI4XbMpY/4gMGL0KIbO81iPyCR7Rbjec55V7Tw2a9iXCYgjLEhNLoiFv7VuPmGiKSRZ+aw==" saltValue="7g8PXVELCxaqcU8otjV5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5" zoomScaleNormal="100" zoomScaleSheetLayoutView="55" workbookViewId="0">
      <selection activeCell="L6" sqref="L6:V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sorwWNEoVJwbnHMYq1tJMvEy5MYVREX8R0eLccSAKiV6e3mTbpq0/w3UsKYXZSx1TVpa/+3T/NwCp+JtuFV2A==" saltValue="X+Dgi2F00M2Mj9u7rJxc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L6" sqref="L6:V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212" t="s">
        <v>3</v>
      </c>
      <c r="D47" s="1212"/>
      <c r="E47" s="1213"/>
      <c r="F47" s="11">
        <v>12.01</v>
      </c>
      <c r="G47" s="12">
        <v>12.98</v>
      </c>
      <c r="H47" s="12">
        <v>10.44</v>
      </c>
      <c r="I47" s="12">
        <v>9.48</v>
      </c>
      <c r="J47" s="13">
        <v>9.8699999999999992</v>
      </c>
    </row>
    <row r="48" spans="2:10" ht="57.75" customHeight="1">
      <c r="B48" s="14"/>
      <c r="C48" s="1214" t="s">
        <v>4</v>
      </c>
      <c r="D48" s="1214"/>
      <c r="E48" s="1215"/>
      <c r="F48" s="15">
        <v>6.16</v>
      </c>
      <c r="G48" s="16">
        <v>5.38</v>
      </c>
      <c r="H48" s="16">
        <v>6.43</v>
      </c>
      <c r="I48" s="16">
        <v>4.57</v>
      </c>
      <c r="J48" s="17">
        <v>5.19</v>
      </c>
    </row>
    <row r="49" spans="2:10" ht="57.75" customHeight="1" thickBot="1">
      <c r="B49" s="18"/>
      <c r="C49" s="1216" t="s">
        <v>5</v>
      </c>
      <c r="D49" s="1216"/>
      <c r="E49" s="1217"/>
      <c r="F49" s="19">
        <v>1.58</v>
      </c>
      <c r="G49" s="20">
        <v>0.42</v>
      </c>
      <c r="H49" s="20" t="s">
        <v>540</v>
      </c>
      <c r="I49" s="20" t="s">
        <v>541</v>
      </c>
      <c r="J49" s="21">
        <v>1.1100000000000001</v>
      </c>
    </row>
    <row r="50" spans="2:10" ht="13.5" customHeight="1"/>
    <row r="51" spans="2:10" ht="13.5" hidden="1" customHeight="1"/>
    <row r="52" spans="2:10" ht="13.5" hidden="1" customHeight="1"/>
    <row r="53" spans="2:10" ht="13.5" hidden="1" customHeight="1"/>
  </sheetData>
  <sheetProtection algorithmName="SHA-512" hashValue="A4zoKGKPSTFm+KQyJX7xtVJ9xO8JB4K8Nvwb0hELVJQ/IUAiZa3UT4PBpJ0xEOhuvXAwmeiGpzuiBokqiRPMqg==" saltValue="D9ZBFNLshSAIfy5pFXle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9" zoomScaleSheetLayoutView="100" workbookViewId="0">
      <selection activeCell="L6" sqref="L6:V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224" t="s">
        <v>542</v>
      </c>
      <c r="D34" s="1224"/>
      <c r="E34" s="1225"/>
      <c r="F34" s="32">
        <v>8.0299999999999994</v>
      </c>
      <c r="G34" s="33">
        <v>8.64</v>
      </c>
      <c r="H34" s="33">
        <v>9.56</v>
      </c>
      <c r="I34" s="33">
        <v>10.66</v>
      </c>
      <c r="J34" s="34">
        <v>10.23</v>
      </c>
      <c r="K34" s="22"/>
      <c r="L34" s="22"/>
      <c r="M34" s="22"/>
      <c r="N34" s="22"/>
      <c r="O34" s="22"/>
      <c r="P34" s="22"/>
    </row>
    <row r="35" spans="1:16" ht="39" customHeight="1">
      <c r="A35" s="22"/>
      <c r="B35" s="35"/>
      <c r="C35" s="1218" t="s">
        <v>543</v>
      </c>
      <c r="D35" s="1219"/>
      <c r="E35" s="1220"/>
      <c r="F35" s="36">
        <v>6.14</v>
      </c>
      <c r="G35" s="37">
        <v>5.29</v>
      </c>
      <c r="H35" s="37">
        <v>6.41</v>
      </c>
      <c r="I35" s="37">
        <v>4.5599999999999996</v>
      </c>
      <c r="J35" s="38">
        <v>5.18</v>
      </c>
      <c r="K35" s="22"/>
      <c r="L35" s="22"/>
      <c r="M35" s="22"/>
      <c r="N35" s="22"/>
      <c r="O35" s="22"/>
      <c r="P35" s="22"/>
    </row>
    <row r="36" spans="1:16" ht="39" customHeight="1">
      <c r="A36" s="22"/>
      <c r="B36" s="35"/>
      <c r="C36" s="1218" t="s">
        <v>544</v>
      </c>
      <c r="D36" s="1219"/>
      <c r="E36" s="1220"/>
      <c r="F36" s="36">
        <v>1.94</v>
      </c>
      <c r="G36" s="37">
        <v>2.69</v>
      </c>
      <c r="H36" s="37">
        <v>3.01</v>
      </c>
      <c r="I36" s="37">
        <v>3.49</v>
      </c>
      <c r="J36" s="38">
        <v>3.31</v>
      </c>
      <c r="K36" s="22"/>
      <c r="L36" s="22"/>
      <c r="M36" s="22"/>
      <c r="N36" s="22"/>
      <c r="O36" s="22"/>
      <c r="P36" s="22"/>
    </row>
    <row r="37" spans="1:16" ht="39" customHeight="1">
      <c r="A37" s="22"/>
      <c r="B37" s="35"/>
      <c r="C37" s="1218" t="s">
        <v>545</v>
      </c>
      <c r="D37" s="1219"/>
      <c r="E37" s="1220"/>
      <c r="F37" s="36">
        <v>1.47</v>
      </c>
      <c r="G37" s="37">
        <v>1.65</v>
      </c>
      <c r="H37" s="37">
        <v>0.92</v>
      </c>
      <c r="I37" s="37">
        <v>1.78</v>
      </c>
      <c r="J37" s="38">
        <v>2.9</v>
      </c>
      <c r="K37" s="22"/>
      <c r="L37" s="22"/>
      <c r="M37" s="22"/>
      <c r="N37" s="22"/>
      <c r="O37" s="22"/>
      <c r="P37" s="22"/>
    </row>
    <row r="38" spans="1:16" ht="39" customHeight="1">
      <c r="A38" s="22"/>
      <c r="B38" s="35"/>
      <c r="C38" s="1218" t="s">
        <v>546</v>
      </c>
      <c r="D38" s="1219"/>
      <c r="E38" s="1220"/>
      <c r="F38" s="36">
        <v>0</v>
      </c>
      <c r="G38" s="37">
        <v>0</v>
      </c>
      <c r="H38" s="37">
        <v>0</v>
      </c>
      <c r="I38" s="37">
        <v>1.82</v>
      </c>
      <c r="J38" s="38">
        <v>1.74</v>
      </c>
      <c r="K38" s="22"/>
      <c r="L38" s="22"/>
      <c r="M38" s="22"/>
      <c r="N38" s="22"/>
      <c r="O38" s="22"/>
      <c r="P38" s="22"/>
    </row>
    <row r="39" spans="1:16" ht="39" customHeight="1">
      <c r="A39" s="22"/>
      <c r="B39" s="35"/>
      <c r="C39" s="1218" t="s">
        <v>547</v>
      </c>
      <c r="D39" s="1219"/>
      <c r="E39" s="1220"/>
      <c r="F39" s="36">
        <v>3.48</v>
      </c>
      <c r="G39" s="37">
        <v>2.2000000000000002</v>
      </c>
      <c r="H39" s="37">
        <v>2.4300000000000002</v>
      </c>
      <c r="I39" s="37">
        <v>1.67</v>
      </c>
      <c r="J39" s="38">
        <v>1.44</v>
      </c>
      <c r="K39" s="22"/>
      <c r="L39" s="22"/>
      <c r="M39" s="22"/>
      <c r="N39" s="22"/>
      <c r="O39" s="22"/>
      <c r="P39" s="22"/>
    </row>
    <row r="40" spans="1:16" ht="39" customHeight="1">
      <c r="A40" s="22"/>
      <c r="B40" s="35"/>
      <c r="C40" s="1218" t="s">
        <v>548</v>
      </c>
      <c r="D40" s="1219"/>
      <c r="E40" s="1220"/>
      <c r="F40" s="36">
        <v>0.11</v>
      </c>
      <c r="G40" s="37">
        <v>0.12</v>
      </c>
      <c r="H40" s="37">
        <v>0.06</v>
      </c>
      <c r="I40" s="37">
        <v>0.05</v>
      </c>
      <c r="J40" s="38">
        <v>0.05</v>
      </c>
      <c r="K40" s="22"/>
      <c r="L40" s="22"/>
      <c r="M40" s="22"/>
      <c r="N40" s="22"/>
      <c r="O40" s="22"/>
      <c r="P40" s="22"/>
    </row>
    <row r="41" spans="1:16" ht="39" customHeight="1">
      <c r="A41" s="22"/>
      <c r="B41" s="35"/>
      <c r="C41" s="1218" t="s">
        <v>549</v>
      </c>
      <c r="D41" s="1219"/>
      <c r="E41" s="1220"/>
      <c r="F41" s="36">
        <v>0</v>
      </c>
      <c r="G41" s="37">
        <v>0</v>
      </c>
      <c r="H41" s="37">
        <v>0</v>
      </c>
      <c r="I41" s="37">
        <v>0</v>
      </c>
      <c r="J41" s="38">
        <v>0</v>
      </c>
      <c r="K41" s="22"/>
      <c r="L41" s="22"/>
      <c r="M41" s="22"/>
      <c r="N41" s="22"/>
      <c r="O41" s="22"/>
      <c r="P41" s="22"/>
    </row>
    <row r="42" spans="1:16" ht="39" customHeight="1">
      <c r="A42" s="22"/>
      <c r="B42" s="39"/>
      <c r="C42" s="1218" t="s">
        <v>550</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551</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xaQTgAyiKTDLtmllgn2cUP841A7/GimJnT3v8j8ChiAziW4YG9QpLpgRmGc86P8zZCjWvx8ZwLaonddgYj7mQ==" saltValue="/NRfJEaSVoMpwb1alJ4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L6" sqref="L6:V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234" t="s">
        <v>10</v>
      </c>
      <c r="C45" s="1235"/>
      <c r="D45" s="58"/>
      <c r="E45" s="1240" t="s">
        <v>11</v>
      </c>
      <c r="F45" s="1240"/>
      <c r="G45" s="1240"/>
      <c r="H45" s="1240"/>
      <c r="I45" s="1240"/>
      <c r="J45" s="1241"/>
      <c r="K45" s="59">
        <v>6780</v>
      </c>
      <c r="L45" s="60">
        <v>6409</v>
      </c>
      <c r="M45" s="60">
        <v>6260</v>
      </c>
      <c r="N45" s="60">
        <v>6462</v>
      </c>
      <c r="O45" s="61">
        <v>6686</v>
      </c>
      <c r="P45" s="48"/>
      <c r="Q45" s="48"/>
      <c r="R45" s="48"/>
      <c r="S45" s="48"/>
      <c r="T45" s="48"/>
      <c r="U45" s="48"/>
    </row>
    <row r="46" spans="1:21" ht="30.75" customHeight="1">
      <c r="A46" s="48"/>
      <c r="B46" s="1236"/>
      <c r="C46" s="1237"/>
      <c r="D46" s="62"/>
      <c r="E46" s="1228" t="s">
        <v>12</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13</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14</v>
      </c>
      <c r="F48" s="1228"/>
      <c r="G48" s="1228"/>
      <c r="H48" s="1228"/>
      <c r="I48" s="1228"/>
      <c r="J48" s="1229"/>
      <c r="K48" s="63">
        <v>1932</v>
      </c>
      <c r="L48" s="64">
        <v>2122</v>
      </c>
      <c r="M48" s="64">
        <v>2183</v>
      </c>
      <c r="N48" s="64">
        <v>1672</v>
      </c>
      <c r="O48" s="65">
        <v>1565</v>
      </c>
      <c r="P48" s="48"/>
      <c r="Q48" s="48"/>
      <c r="R48" s="48"/>
      <c r="S48" s="48"/>
      <c r="T48" s="48"/>
      <c r="U48" s="48"/>
    </row>
    <row r="49" spans="1:21" ht="30.75" customHeight="1">
      <c r="A49" s="48"/>
      <c r="B49" s="1236"/>
      <c r="C49" s="1237"/>
      <c r="D49" s="62"/>
      <c r="E49" s="1228" t="s">
        <v>15</v>
      </c>
      <c r="F49" s="1228"/>
      <c r="G49" s="1228"/>
      <c r="H49" s="1228"/>
      <c r="I49" s="1228"/>
      <c r="J49" s="1229"/>
      <c r="K49" s="63">
        <v>121</v>
      </c>
      <c r="L49" s="64">
        <v>120</v>
      </c>
      <c r="M49" s="64">
        <v>118</v>
      </c>
      <c r="N49" s="64">
        <v>116</v>
      </c>
      <c r="O49" s="65">
        <v>112</v>
      </c>
      <c r="P49" s="48"/>
      <c r="Q49" s="48"/>
      <c r="R49" s="48"/>
      <c r="S49" s="48"/>
      <c r="T49" s="48"/>
      <c r="U49" s="48"/>
    </row>
    <row r="50" spans="1:21" ht="30.75" customHeight="1">
      <c r="A50" s="48"/>
      <c r="B50" s="1236"/>
      <c r="C50" s="1237"/>
      <c r="D50" s="62"/>
      <c r="E50" s="1228" t="s">
        <v>16</v>
      </c>
      <c r="F50" s="1228"/>
      <c r="G50" s="1228"/>
      <c r="H50" s="1228"/>
      <c r="I50" s="1228"/>
      <c r="J50" s="1229"/>
      <c r="K50" s="63">
        <v>471</v>
      </c>
      <c r="L50" s="64">
        <v>480</v>
      </c>
      <c r="M50" s="64">
        <v>682</v>
      </c>
      <c r="N50" s="64">
        <v>433</v>
      </c>
      <c r="O50" s="65">
        <v>495</v>
      </c>
      <c r="P50" s="48"/>
      <c r="Q50" s="48"/>
      <c r="R50" s="48"/>
      <c r="S50" s="48"/>
      <c r="T50" s="48"/>
      <c r="U50" s="48"/>
    </row>
    <row r="51" spans="1:21" ht="30.75" customHeight="1">
      <c r="A51" s="48"/>
      <c r="B51" s="1238"/>
      <c r="C51" s="1239"/>
      <c r="D51" s="66"/>
      <c r="E51" s="1228" t="s">
        <v>17</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18</v>
      </c>
      <c r="C52" s="1227"/>
      <c r="D52" s="66"/>
      <c r="E52" s="1228" t="s">
        <v>19</v>
      </c>
      <c r="F52" s="1228"/>
      <c r="G52" s="1228"/>
      <c r="H52" s="1228"/>
      <c r="I52" s="1228"/>
      <c r="J52" s="1229"/>
      <c r="K52" s="63">
        <v>6509</v>
      </c>
      <c r="L52" s="64">
        <v>7019</v>
      </c>
      <c r="M52" s="64">
        <v>6906</v>
      </c>
      <c r="N52" s="64">
        <v>7015</v>
      </c>
      <c r="O52" s="65">
        <v>7316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2795</v>
      </c>
      <c r="L53" s="69">
        <v>2112</v>
      </c>
      <c r="M53" s="69">
        <v>2337</v>
      </c>
      <c r="N53" s="69">
        <v>1668</v>
      </c>
      <c r="O53" s="70">
        <v>1542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ayZ8dAA4SS6jD7bFCjeuTg2MqIoIUFRrsp2rNqDnXlmvfpHQ7m3lACbG9vnZ02bLl9lZWVFPD//7ZwJmErNgg==" saltValue="15TWQmjOsaRHLyL9rwI90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election activeCell="L6" sqref="L6:V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535</v>
      </c>
      <c r="J40" s="79" t="s">
        <v>536</v>
      </c>
      <c r="K40" s="79" t="s">
        <v>537</v>
      </c>
      <c r="L40" s="79" t="s">
        <v>538</v>
      </c>
      <c r="M40" s="80" t="s">
        <v>539</v>
      </c>
    </row>
    <row r="41" spans="2:13" ht="27.75" customHeight="1">
      <c r="B41" s="1242" t="s">
        <v>23</v>
      </c>
      <c r="C41" s="1243"/>
      <c r="D41" s="81"/>
      <c r="E41" s="1248" t="s">
        <v>24</v>
      </c>
      <c r="F41" s="1248"/>
      <c r="G41" s="1248"/>
      <c r="H41" s="1249"/>
      <c r="I41" s="82">
        <v>66569</v>
      </c>
      <c r="J41" s="83">
        <v>68562</v>
      </c>
      <c r="K41" s="83">
        <v>70862</v>
      </c>
      <c r="L41" s="83">
        <v>71040</v>
      </c>
      <c r="M41" s="84">
        <v>70388</v>
      </c>
    </row>
    <row r="42" spans="2:13" ht="27.75" customHeight="1">
      <c r="B42" s="1244"/>
      <c r="C42" s="1245"/>
      <c r="D42" s="85"/>
      <c r="E42" s="1250" t="s">
        <v>25</v>
      </c>
      <c r="F42" s="1250"/>
      <c r="G42" s="1250"/>
      <c r="H42" s="1251"/>
      <c r="I42" s="86">
        <v>9891</v>
      </c>
      <c r="J42" s="87">
        <v>9354</v>
      </c>
      <c r="K42" s="87">
        <v>8689</v>
      </c>
      <c r="L42" s="87">
        <v>8269</v>
      </c>
      <c r="M42" s="88">
        <v>8037</v>
      </c>
    </row>
    <row r="43" spans="2:13" ht="27.75" customHeight="1">
      <c r="B43" s="1244"/>
      <c r="C43" s="1245"/>
      <c r="D43" s="85"/>
      <c r="E43" s="1250" t="s">
        <v>26</v>
      </c>
      <c r="F43" s="1250"/>
      <c r="G43" s="1250"/>
      <c r="H43" s="1251"/>
      <c r="I43" s="86">
        <v>20826</v>
      </c>
      <c r="J43" s="87">
        <v>22965</v>
      </c>
      <c r="K43" s="87">
        <v>32687</v>
      </c>
      <c r="L43" s="87">
        <v>32197</v>
      </c>
      <c r="M43" s="88">
        <v>28453</v>
      </c>
    </row>
    <row r="44" spans="2:13" ht="27.75" customHeight="1">
      <c r="B44" s="1244"/>
      <c r="C44" s="1245"/>
      <c r="D44" s="85"/>
      <c r="E44" s="1250" t="s">
        <v>27</v>
      </c>
      <c r="F44" s="1250"/>
      <c r="G44" s="1250"/>
      <c r="H44" s="1251"/>
      <c r="I44" s="86">
        <v>699</v>
      </c>
      <c r="J44" s="87">
        <v>589</v>
      </c>
      <c r="K44" s="87">
        <v>478</v>
      </c>
      <c r="L44" s="87">
        <v>366</v>
      </c>
      <c r="M44" s="88">
        <v>255</v>
      </c>
    </row>
    <row r="45" spans="2:13" ht="27.75" customHeight="1">
      <c r="B45" s="1244"/>
      <c r="C45" s="1245"/>
      <c r="D45" s="85"/>
      <c r="E45" s="1250" t="s">
        <v>28</v>
      </c>
      <c r="F45" s="1250"/>
      <c r="G45" s="1250"/>
      <c r="H45" s="1251"/>
      <c r="I45" s="86">
        <v>9985</v>
      </c>
      <c r="J45" s="87">
        <v>8342</v>
      </c>
      <c r="K45" s="87">
        <v>7517</v>
      </c>
      <c r="L45" s="87">
        <v>7058</v>
      </c>
      <c r="M45" s="88">
        <v>6438</v>
      </c>
    </row>
    <row r="46" spans="2:13" ht="27.75" customHeight="1">
      <c r="B46" s="1244"/>
      <c r="C46" s="1245"/>
      <c r="D46" s="89"/>
      <c r="E46" s="1250" t="s">
        <v>29</v>
      </c>
      <c r="F46" s="1250"/>
      <c r="G46" s="1250"/>
      <c r="H46" s="1251"/>
      <c r="I46" s="86">
        <v>9</v>
      </c>
      <c r="J46" s="87">
        <v>5</v>
      </c>
      <c r="K46" s="87">
        <v>2</v>
      </c>
      <c r="L46" s="87" t="s">
        <v>493</v>
      </c>
      <c r="M46" s="88">
        <v>5</v>
      </c>
    </row>
    <row r="47" spans="2:13" ht="27.75" customHeight="1">
      <c r="B47" s="1244"/>
      <c r="C47" s="1245"/>
      <c r="D47" s="90"/>
      <c r="E47" s="1252" t="s">
        <v>30</v>
      </c>
      <c r="F47" s="1253"/>
      <c r="G47" s="1253"/>
      <c r="H47" s="1254"/>
      <c r="I47" s="86" t="s">
        <v>493</v>
      </c>
      <c r="J47" s="87" t="s">
        <v>493</v>
      </c>
      <c r="K47" s="87" t="s">
        <v>493</v>
      </c>
      <c r="L47" s="87" t="s">
        <v>493</v>
      </c>
      <c r="M47" s="88" t="s">
        <v>493</v>
      </c>
    </row>
    <row r="48" spans="2:13" ht="27.75" customHeight="1">
      <c r="B48" s="1244"/>
      <c r="C48" s="1245"/>
      <c r="D48" s="85"/>
      <c r="E48" s="1250" t="s">
        <v>31</v>
      </c>
      <c r="F48" s="1250"/>
      <c r="G48" s="1250"/>
      <c r="H48" s="1251"/>
      <c r="I48" s="86" t="s">
        <v>493</v>
      </c>
      <c r="J48" s="87" t="s">
        <v>493</v>
      </c>
      <c r="K48" s="87" t="s">
        <v>493</v>
      </c>
      <c r="L48" s="87" t="s">
        <v>493</v>
      </c>
      <c r="M48" s="88" t="s">
        <v>493</v>
      </c>
    </row>
    <row r="49" spans="2:13" ht="27.75" customHeight="1">
      <c r="B49" s="1246"/>
      <c r="C49" s="1247"/>
      <c r="D49" s="85"/>
      <c r="E49" s="1250" t="s">
        <v>32</v>
      </c>
      <c r="F49" s="1250"/>
      <c r="G49" s="1250"/>
      <c r="H49" s="1251"/>
      <c r="I49" s="86" t="s">
        <v>493</v>
      </c>
      <c r="J49" s="87" t="s">
        <v>493</v>
      </c>
      <c r="K49" s="87" t="s">
        <v>493</v>
      </c>
      <c r="L49" s="87" t="s">
        <v>493</v>
      </c>
      <c r="M49" s="88" t="s">
        <v>493</v>
      </c>
    </row>
    <row r="50" spans="2:13" ht="27.75" customHeight="1">
      <c r="B50" s="1255" t="s">
        <v>33</v>
      </c>
      <c r="C50" s="1256"/>
      <c r="D50" s="91"/>
      <c r="E50" s="1250" t="s">
        <v>34</v>
      </c>
      <c r="F50" s="1250"/>
      <c r="G50" s="1250"/>
      <c r="H50" s="1251"/>
      <c r="I50" s="86">
        <v>10520</v>
      </c>
      <c r="J50" s="87">
        <v>10609</v>
      </c>
      <c r="K50" s="87">
        <v>9882</v>
      </c>
      <c r="L50" s="87">
        <v>9203</v>
      </c>
      <c r="M50" s="88">
        <v>9143</v>
      </c>
    </row>
    <row r="51" spans="2:13" ht="27.75" customHeight="1">
      <c r="B51" s="1244"/>
      <c r="C51" s="1245"/>
      <c r="D51" s="85"/>
      <c r="E51" s="1250" t="s">
        <v>35</v>
      </c>
      <c r="F51" s="1250"/>
      <c r="G51" s="1250"/>
      <c r="H51" s="1251"/>
      <c r="I51" s="86">
        <v>9792</v>
      </c>
      <c r="J51" s="87">
        <v>10961</v>
      </c>
      <c r="K51" s="87">
        <v>12152</v>
      </c>
      <c r="L51" s="87">
        <v>11454</v>
      </c>
      <c r="M51" s="88">
        <v>11859</v>
      </c>
    </row>
    <row r="52" spans="2:13" ht="27.75" customHeight="1">
      <c r="B52" s="1246"/>
      <c r="C52" s="1247"/>
      <c r="D52" s="85"/>
      <c r="E52" s="1250" t="s">
        <v>36</v>
      </c>
      <c r="F52" s="1250"/>
      <c r="G52" s="1250"/>
      <c r="H52" s="1251"/>
      <c r="I52" s="86">
        <v>75262</v>
      </c>
      <c r="J52" s="87">
        <v>76449</v>
      </c>
      <c r="K52" s="87">
        <v>80754</v>
      </c>
      <c r="L52" s="87">
        <v>81264</v>
      </c>
      <c r="M52" s="88">
        <v>81001</v>
      </c>
    </row>
    <row r="53" spans="2:13" ht="27.75" customHeight="1" thickBot="1">
      <c r="B53" s="1257" t="s">
        <v>37</v>
      </c>
      <c r="C53" s="1258"/>
      <c r="D53" s="92"/>
      <c r="E53" s="1259" t="s">
        <v>38</v>
      </c>
      <c r="F53" s="1259"/>
      <c r="G53" s="1259"/>
      <c r="H53" s="1260"/>
      <c r="I53" s="93">
        <v>12406</v>
      </c>
      <c r="J53" s="94">
        <v>11799</v>
      </c>
      <c r="K53" s="94">
        <v>17446</v>
      </c>
      <c r="L53" s="94">
        <v>17009</v>
      </c>
      <c r="M53" s="95">
        <v>11572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L+nc8SvOANfqxsvgwmg1NHmnqUNdEnLVShdsj+zjkaHQrPeExQl1Uzi6YEqdTJDGILxl9UStMERwpfXxwSaLQ==" saltValue="eFNNyUkbBAJmr0MR4aKv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G55" sqref="G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537</v>
      </c>
      <c r="G54" s="104" t="s">
        <v>538</v>
      </c>
      <c r="H54" s="105" t="s">
        <v>539</v>
      </c>
    </row>
    <row r="55" spans="2:8" ht="52.5" customHeight="1">
      <c r="B55" s="106"/>
      <c r="C55" s="1269" t="s">
        <v>41</v>
      </c>
      <c r="D55" s="1269"/>
      <c r="E55" s="1270"/>
      <c r="F55" s="107">
        <v>4423</v>
      </c>
      <c r="G55" s="107">
        <v>4013</v>
      </c>
      <c r="H55" s="108">
        <v>4207</v>
      </c>
    </row>
    <row r="56" spans="2:8" ht="52.5" customHeight="1">
      <c r="B56" s="109"/>
      <c r="C56" s="1271" t="s">
        <v>42</v>
      </c>
      <c r="D56" s="1271"/>
      <c r="E56" s="1272"/>
      <c r="F56" s="110">
        <v>205</v>
      </c>
      <c r="G56" s="110">
        <v>105</v>
      </c>
      <c r="H56" s="111">
        <v>105</v>
      </c>
    </row>
    <row r="57" spans="2:8" ht="53.25" customHeight="1">
      <c r="B57" s="109"/>
      <c r="C57" s="1273" t="s">
        <v>43</v>
      </c>
      <c r="D57" s="1273"/>
      <c r="E57" s="1274"/>
      <c r="F57" s="112">
        <v>6751</v>
      </c>
      <c r="G57" s="112">
        <v>6798</v>
      </c>
      <c r="H57" s="113">
        <v>6967</v>
      </c>
    </row>
    <row r="58" spans="2:8" ht="45.75" customHeight="1">
      <c r="B58" s="114"/>
      <c r="C58" s="1261" t="s">
        <v>567</v>
      </c>
      <c r="D58" s="1262"/>
      <c r="E58" s="1263"/>
      <c r="F58" s="115">
        <v>3385</v>
      </c>
      <c r="G58" s="115">
        <v>3388</v>
      </c>
      <c r="H58" s="116">
        <v>3389</v>
      </c>
    </row>
    <row r="59" spans="2:8" ht="45.75" customHeight="1">
      <c r="B59" s="114"/>
      <c r="C59" s="1261" t="s">
        <v>568</v>
      </c>
      <c r="D59" s="1262"/>
      <c r="E59" s="1263"/>
      <c r="F59" s="115">
        <v>2992</v>
      </c>
      <c r="G59" s="115">
        <v>3029</v>
      </c>
      <c r="H59" s="116">
        <v>3086</v>
      </c>
    </row>
    <row r="60" spans="2:8" ht="45.75" customHeight="1">
      <c r="B60" s="114"/>
      <c r="C60" s="1261" t="s">
        <v>569</v>
      </c>
      <c r="D60" s="1262"/>
      <c r="E60" s="1263"/>
      <c r="F60" s="115">
        <v>333</v>
      </c>
      <c r="G60" s="115">
        <v>336</v>
      </c>
      <c r="H60" s="116">
        <v>339</v>
      </c>
    </row>
    <row r="61" spans="2:8" ht="45.75" customHeight="1">
      <c r="B61" s="114"/>
      <c r="C61" s="1261" t="s">
        <v>570</v>
      </c>
      <c r="D61" s="1262"/>
      <c r="E61" s="1263"/>
      <c r="F61" s="115" t="s">
        <v>572</v>
      </c>
      <c r="G61" s="115" t="s">
        <v>572</v>
      </c>
      <c r="H61" s="116">
        <v>105</v>
      </c>
    </row>
    <row r="62" spans="2:8" ht="45.75" customHeight="1" thickBot="1">
      <c r="B62" s="117"/>
      <c r="C62" s="1264" t="s">
        <v>571</v>
      </c>
      <c r="D62" s="1265"/>
      <c r="E62" s="1266"/>
      <c r="F62" s="118">
        <v>30</v>
      </c>
      <c r="G62" s="118">
        <v>30</v>
      </c>
      <c r="H62" s="119">
        <v>30</v>
      </c>
    </row>
    <row r="63" spans="2:8" ht="52.5" customHeight="1" thickBot="1">
      <c r="B63" s="120"/>
      <c r="C63" s="1267" t="s">
        <v>44</v>
      </c>
      <c r="D63" s="1267"/>
      <c r="E63" s="1268"/>
      <c r="F63" s="121">
        <v>11380</v>
      </c>
      <c r="G63" s="121">
        <v>10916</v>
      </c>
      <c r="H63" s="122">
        <v>11280</v>
      </c>
    </row>
    <row r="64" spans="2:8" ht="15" customHeight="1"/>
    <row r="65" ht="0" hidden="1" customHeight="1"/>
    <row r="66" ht="0" hidden="1" customHeight="1"/>
  </sheetData>
  <sheetProtection algorithmName="SHA-512" hashValue="hYc/OGFtWy7OiYWwA8b/6YpOmBqIqD16jTfQpJWrXk5LxFPHI+bG8NhFjpMLtnXFs070OGwZ1sRnC/OxWpe1yg==" saltValue="ES4AD8tXP1yLJ2c//sb7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535</v>
      </c>
      <c r="BQ50" s="1280"/>
      <c r="BR50" s="1280"/>
      <c r="BS50" s="1280"/>
      <c r="BT50" s="1280"/>
      <c r="BU50" s="1280"/>
      <c r="BV50" s="1280"/>
      <c r="BW50" s="1280"/>
      <c r="BX50" s="1280" t="s">
        <v>536</v>
      </c>
      <c r="BY50" s="1280"/>
      <c r="BZ50" s="1280"/>
      <c r="CA50" s="1280"/>
      <c r="CB50" s="1280"/>
      <c r="CC50" s="1280"/>
      <c r="CD50" s="1280"/>
      <c r="CE50" s="1280"/>
      <c r="CF50" s="1280" t="s">
        <v>537</v>
      </c>
      <c r="CG50" s="1280"/>
      <c r="CH50" s="1280"/>
      <c r="CI50" s="1280"/>
      <c r="CJ50" s="1280"/>
      <c r="CK50" s="1280"/>
      <c r="CL50" s="1280"/>
      <c r="CM50" s="1280"/>
      <c r="CN50" s="1280" t="s">
        <v>538</v>
      </c>
      <c r="CO50" s="1280"/>
      <c r="CP50" s="1280"/>
      <c r="CQ50" s="1280"/>
      <c r="CR50" s="1280"/>
      <c r="CS50" s="1280"/>
      <c r="CT50" s="1280"/>
      <c r="CU50" s="1280"/>
      <c r="CV50" s="1280" t="s">
        <v>539</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578</v>
      </c>
      <c r="AO51" s="1278"/>
      <c r="AP51" s="1278"/>
      <c r="AQ51" s="1278"/>
      <c r="AR51" s="1278"/>
      <c r="AS51" s="1278"/>
      <c r="AT51" s="1278"/>
      <c r="AU51" s="1278"/>
      <c r="AV51" s="1278"/>
      <c r="AW51" s="1278"/>
      <c r="AX51" s="1278"/>
      <c r="AY51" s="1278"/>
      <c r="AZ51" s="1278"/>
      <c r="BA51" s="1278"/>
      <c r="BB51" s="1278" t="s">
        <v>579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47.6</v>
      </c>
      <c r="CG51" s="1275"/>
      <c r="CH51" s="1275"/>
      <c r="CI51" s="1275"/>
      <c r="CJ51" s="1275"/>
      <c r="CK51" s="1275"/>
      <c r="CL51" s="1275"/>
      <c r="CM51" s="1275"/>
      <c r="CN51" s="1275">
        <v>46.8</v>
      </c>
      <c r="CO51" s="1275"/>
      <c r="CP51" s="1275"/>
      <c r="CQ51" s="1275"/>
      <c r="CR51" s="1275"/>
      <c r="CS51" s="1275"/>
      <c r="CT51" s="1275"/>
      <c r="CU51" s="1275"/>
      <c r="CV51" s="1275">
        <v>31.7</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51.4</v>
      </c>
      <c r="CG53" s="1275"/>
      <c r="CH53" s="1275"/>
      <c r="CI53" s="1275"/>
      <c r="CJ53" s="1275"/>
      <c r="CK53" s="1275"/>
      <c r="CL53" s="1275"/>
      <c r="CM53" s="1275"/>
      <c r="CN53" s="1275">
        <v>53.4</v>
      </c>
      <c r="CO53" s="1275"/>
      <c r="CP53" s="1275"/>
      <c r="CQ53" s="1275"/>
      <c r="CR53" s="1275"/>
      <c r="CS53" s="1275"/>
      <c r="CT53" s="1275"/>
      <c r="CU53" s="1275"/>
      <c r="CV53" s="1275">
        <v>55.2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581</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37.4</v>
      </c>
      <c r="CG55" s="1275"/>
      <c r="CH55" s="1275"/>
      <c r="CI55" s="1275"/>
      <c r="CJ55" s="1275"/>
      <c r="CK55" s="1275"/>
      <c r="CL55" s="1275"/>
      <c r="CM55" s="1275"/>
      <c r="CN55" s="1275">
        <v>31</v>
      </c>
      <c r="CO55" s="1275"/>
      <c r="CP55" s="1275"/>
      <c r="CQ55" s="1275"/>
      <c r="CR55" s="1275"/>
      <c r="CS55" s="1275"/>
      <c r="CT55" s="1275"/>
      <c r="CU55" s="1275"/>
      <c r="CV55" s="1275">
        <v>30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54.4</v>
      </c>
      <c r="CG57" s="1275"/>
      <c r="CH57" s="1275"/>
      <c r="CI57" s="1275"/>
      <c r="CJ57" s="1275"/>
      <c r="CK57" s="1275"/>
      <c r="CL57" s="1275"/>
      <c r="CM57" s="1275"/>
      <c r="CN57" s="1275">
        <v>57.4</v>
      </c>
      <c r="CO57" s="1275"/>
      <c r="CP57" s="1275"/>
      <c r="CQ57" s="1275"/>
      <c r="CR57" s="1275"/>
      <c r="CS57" s="1275"/>
      <c r="CT57" s="1275"/>
      <c r="CU57" s="1275"/>
      <c r="CV57" s="1275">
        <v>59.4</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535</v>
      </c>
      <c r="BQ72" s="1280"/>
      <c r="BR72" s="1280"/>
      <c r="BS72" s="1280"/>
      <c r="BT72" s="1280"/>
      <c r="BU72" s="1280"/>
      <c r="BV72" s="1280"/>
      <c r="BW72" s="1280"/>
      <c r="BX72" s="1280" t="s">
        <v>536</v>
      </c>
      <c r="BY72" s="1280"/>
      <c r="BZ72" s="1280"/>
      <c r="CA72" s="1280"/>
      <c r="CB72" s="1280"/>
      <c r="CC72" s="1280"/>
      <c r="CD72" s="1280"/>
      <c r="CE72" s="1280"/>
      <c r="CF72" s="1280" t="s">
        <v>537</v>
      </c>
      <c r="CG72" s="1280"/>
      <c r="CH72" s="1280"/>
      <c r="CI72" s="1280"/>
      <c r="CJ72" s="1280"/>
      <c r="CK72" s="1280"/>
      <c r="CL72" s="1280"/>
      <c r="CM72" s="1280"/>
      <c r="CN72" s="1280" t="s">
        <v>538</v>
      </c>
      <c r="CO72" s="1280"/>
      <c r="CP72" s="1280"/>
      <c r="CQ72" s="1280"/>
      <c r="CR72" s="1280"/>
      <c r="CS72" s="1280"/>
      <c r="CT72" s="1280"/>
      <c r="CU72" s="1280"/>
      <c r="CV72" s="1280" t="s">
        <v>539</v>
      </c>
      <c r="CW72" s="1280"/>
      <c r="CX72" s="1280"/>
      <c r="CY72" s="1280"/>
      <c r="CZ72" s="1280"/>
      <c r="DA72" s="1280"/>
      <c r="DB72" s="1280"/>
      <c r="DC72" s="1280"/>
    </row>
    <row r="73" spans="2:107">
      <c r="B73" s="374"/>
      <c r="G73" s="1283"/>
      <c r="H73" s="1283"/>
      <c r="I73" s="1283"/>
      <c r="J73" s="1283"/>
      <c r="K73" s="1279"/>
      <c r="L73" s="1279"/>
      <c r="M73" s="1279"/>
      <c r="N73" s="1279"/>
      <c r="AM73" s="383"/>
      <c r="AN73" s="1278" t="s">
        <v>578</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35.1</v>
      </c>
      <c r="BQ73" s="1275"/>
      <c r="BR73" s="1275"/>
      <c r="BS73" s="1275"/>
      <c r="BT73" s="1275"/>
      <c r="BU73" s="1275"/>
      <c r="BV73" s="1275"/>
      <c r="BW73" s="1275"/>
      <c r="BX73" s="1275">
        <v>33.4</v>
      </c>
      <c r="BY73" s="1275"/>
      <c r="BZ73" s="1275"/>
      <c r="CA73" s="1275"/>
      <c r="CB73" s="1275"/>
      <c r="CC73" s="1275"/>
      <c r="CD73" s="1275"/>
      <c r="CE73" s="1275"/>
      <c r="CF73" s="1275">
        <v>47.6</v>
      </c>
      <c r="CG73" s="1275"/>
      <c r="CH73" s="1275"/>
      <c r="CI73" s="1275"/>
      <c r="CJ73" s="1275"/>
      <c r="CK73" s="1275"/>
      <c r="CL73" s="1275"/>
      <c r="CM73" s="1275"/>
      <c r="CN73" s="1275">
        <v>46.8</v>
      </c>
      <c r="CO73" s="1275"/>
      <c r="CP73" s="1275"/>
      <c r="CQ73" s="1275"/>
      <c r="CR73" s="1275"/>
      <c r="CS73" s="1275"/>
      <c r="CT73" s="1275"/>
      <c r="CU73" s="1275"/>
      <c r="CV73" s="1275">
        <v>31.7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584</v>
      </c>
      <c r="BC75" s="1278"/>
      <c r="BD75" s="1278"/>
      <c r="BE75" s="1278"/>
      <c r="BF75" s="1278"/>
      <c r="BG75" s="1278"/>
      <c r="BH75" s="1278"/>
      <c r="BI75" s="1278"/>
      <c r="BJ75" s="1278"/>
      <c r="BK75" s="1278"/>
      <c r="BL75" s="1278"/>
      <c r="BM75" s="1278"/>
      <c r="BN75" s="1278"/>
      <c r="BO75" s="1278"/>
      <c r="BP75" s="1275">
        <v>8.6999999999999993</v>
      </c>
      <c r="BQ75" s="1275"/>
      <c r="BR75" s="1275"/>
      <c r="BS75" s="1275"/>
      <c r="BT75" s="1275"/>
      <c r="BU75" s="1275"/>
      <c r="BV75" s="1275"/>
      <c r="BW75" s="1275"/>
      <c r="BX75" s="1275">
        <v>7.6</v>
      </c>
      <c r="BY75" s="1275"/>
      <c r="BZ75" s="1275"/>
      <c r="CA75" s="1275"/>
      <c r="CB75" s="1275"/>
      <c r="CC75" s="1275"/>
      <c r="CD75" s="1275"/>
      <c r="CE75" s="1275"/>
      <c r="CF75" s="1275">
        <v>6.7</v>
      </c>
      <c r="CG75" s="1275"/>
      <c r="CH75" s="1275"/>
      <c r="CI75" s="1275"/>
      <c r="CJ75" s="1275"/>
      <c r="CK75" s="1275"/>
      <c r="CL75" s="1275"/>
      <c r="CM75" s="1275"/>
      <c r="CN75" s="1275">
        <v>5.6</v>
      </c>
      <c r="CO75" s="1275"/>
      <c r="CP75" s="1275"/>
      <c r="CQ75" s="1275"/>
      <c r="CR75" s="1275"/>
      <c r="CS75" s="1275"/>
      <c r="CT75" s="1275"/>
      <c r="CU75" s="1275"/>
      <c r="CV75" s="1275">
        <v>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581</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49.8</v>
      </c>
      <c r="BQ77" s="1275"/>
      <c r="BR77" s="1275"/>
      <c r="BS77" s="1275"/>
      <c r="BT77" s="1275"/>
      <c r="BU77" s="1275"/>
      <c r="BV77" s="1275"/>
      <c r="BW77" s="1275"/>
      <c r="BX77" s="1275">
        <v>45.1</v>
      </c>
      <c r="BY77" s="1275"/>
      <c r="BZ77" s="1275"/>
      <c r="CA77" s="1275"/>
      <c r="CB77" s="1275"/>
      <c r="CC77" s="1275"/>
      <c r="CD77" s="1275"/>
      <c r="CE77" s="1275"/>
      <c r="CF77" s="1275">
        <v>37.4</v>
      </c>
      <c r="CG77" s="1275"/>
      <c r="CH77" s="1275"/>
      <c r="CI77" s="1275"/>
      <c r="CJ77" s="1275"/>
      <c r="CK77" s="1275"/>
      <c r="CL77" s="1275"/>
      <c r="CM77" s="1275"/>
      <c r="CN77" s="1275">
        <v>31</v>
      </c>
      <c r="CO77" s="1275"/>
      <c r="CP77" s="1275"/>
      <c r="CQ77" s="1275"/>
      <c r="CR77" s="1275"/>
      <c r="CS77" s="1275"/>
      <c r="CT77" s="1275"/>
      <c r="CU77" s="1275"/>
      <c r="CV77" s="1275">
        <v>30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584</v>
      </c>
      <c r="BC79" s="1278"/>
      <c r="BD79" s="1278"/>
      <c r="BE79" s="1278"/>
      <c r="BF79" s="1278"/>
      <c r="BG79" s="1278"/>
      <c r="BH79" s="1278"/>
      <c r="BI79" s="1278"/>
      <c r="BJ79" s="1278"/>
      <c r="BK79" s="1278"/>
      <c r="BL79" s="1278"/>
      <c r="BM79" s="1278"/>
      <c r="BN79" s="1278"/>
      <c r="BO79" s="1278"/>
      <c r="BP79" s="1275">
        <v>7.7</v>
      </c>
      <c r="BQ79" s="1275"/>
      <c r="BR79" s="1275"/>
      <c r="BS79" s="1275"/>
      <c r="BT79" s="1275"/>
      <c r="BU79" s="1275"/>
      <c r="BV79" s="1275"/>
      <c r="BW79" s="1275"/>
      <c r="BX79" s="1275">
        <v>7.1</v>
      </c>
      <c r="BY79" s="1275"/>
      <c r="BZ79" s="1275"/>
      <c r="CA79" s="1275"/>
      <c r="CB79" s="1275"/>
      <c r="CC79" s="1275"/>
      <c r="CD79" s="1275"/>
      <c r="CE79" s="1275"/>
      <c r="CF79" s="1275">
        <v>6.3</v>
      </c>
      <c r="CG79" s="1275"/>
      <c r="CH79" s="1275"/>
      <c r="CI79" s="1275"/>
      <c r="CJ79" s="1275"/>
      <c r="CK79" s="1275"/>
      <c r="CL79" s="1275"/>
      <c r="CM79" s="1275"/>
      <c r="CN79" s="1275">
        <v>5.2</v>
      </c>
      <c r="CO79" s="1275"/>
      <c r="CP79" s="1275"/>
      <c r="CQ79" s="1275"/>
      <c r="CR79" s="1275"/>
      <c r="CS79" s="1275"/>
      <c r="CT79" s="1275"/>
      <c r="CU79" s="1275"/>
      <c r="CV79" s="1275">
        <v>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uiLHgC6aiDf37DlqbNl3EwNmNuKzFim8UWBBQkxIBRO/r0nWL/0kFqJf1KgDStBXo031raXNVe+Gs3nAA+eQQ==" saltValue="vpKyqn8RnH3jGu3pOaP8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G/p0+CB+eyxZ5Esc5ef6oV1JCxAcgeq3yN7z6fEd7N4j1bJy07RiK/14iwDiiT4XTo8nHduyUiYRGenbr8AOQ==" saltValue="5MhpRCDMiQmdaXri8yf6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election activeCell="B2" sqref="B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ojCovSI1opVVVb7NCKOZVNAIRx4632cbQQP9/DBasPvqHFtZnkm+yOxuAWMA7Ry7aPGwvw2N5trNgvGLdVfWw==" saltValue="xW8qWHzkcBBC5mOTwasg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532</v>
      </c>
      <c r="G2" s="136"/>
      <c r="H2" s="137"/>
    </row>
    <row r="3" spans="1:8">
      <c r="A3" s="133" t="s">
        <v>525</v>
      </c>
      <c r="B3" s="138"/>
      <c r="C3" s="139"/>
      <c r="D3" s="140">
        <v>31405</v>
      </c>
      <c r="E3" s="141"/>
      <c r="F3" s="142">
        <v>41235</v>
      </c>
      <c r="G3" s="143"/>
      <c r="H3" s="144"/>
    </row>
    <row r="4" spans="1:8">
      <c r="A4" s="145"/>
      <c r="B4" s="146"/>
      <c r="C4" s="147"/>
      <c r="D4" s="148">
        <v>17309</v>
      </c>
      <c r="E4" s="149"/>
      <c r="F4" s="150">
        <v>22086</v>
      </c>
      <c r="G4" s="151"/>
      <c r="H4" s="152"/>
    </row>
    <row r="5" spans="1:8">
      <c r="A5" s="133" t="s">
        <v>527</v>
      </c>
      <c r="B5" s="138"/>
      <c r="C5" s="139"/>
      <c r="D5" s="140">
        <v>28733</v>
      </c>
      <c r="E5" s="141"/>
      <c r="F5" s="142">
        <v>41862</v>
      </c>
      <c r="G5" s="143"/>
      <c r="H5" s="144"/>
    </row>
    <row r="6" spans="1:8">
      <c r="A6" s="145"/>
      <c r="B6" s="146"/>
      <c r="C6" s="147"/>
      <c r="D6" s="148">
        <v>21716</v>
      </c>
      <c r="E6" s="149"/>
      <c r="F6" s="150">
        <v>23710</v>
      </c>
      <c r="G6" s="151"/>
      <c r="H6" s="152"/>
    </row>
    <row r="7" spans="1:8">
      <c r="A7" s="133" t="s">
        <v>528</v>
      </c>
      <c r="B7" s="138"/>
      <c r="C7" s="139"/>
      <c r="D7" s="140">
        <v>23877</v>
      </c>
      <c r="E7" s="141"/>
      <c r="F7" s="142">
        <v>43554</v>
      </c>
      <c r="G7" s="143"/>
      <c r="H7" s="144"/>
    </row>
    <row r="8" spans="1:8">
      <c r="A8" s="145"/>
      <c r="B8" s="146"/>
      <c r="C8" s="147"/>
      <c r="D8" s="148">
        <v>15285</v>
      </c>
      <c r="E8" s="149"/>
      <c r="F8" s="150">
        <v>24811</v>
      </c>
      <c r="G8" s="151"/>
      <c r="H8" s="152"/>
    </row>
    <row r="9" spans="1:8">
      <c r="A9" s="133" t="s">
        <v>529</v>
      </c>
      <c r="B9" s="138"/>
      <c r="C9" s="139"/>
      <c r="D9" s="140">
        <v>25424</v>
      </c>
      <c r="E9" s="141"/>
      <c r="F9" s="142">
        <v>42581</v>
      </c>
      <c r="G9" s="143"/>
      <c r="H9" s="144"/>
    </row>
    <row r="10" spans="1:8">
      <c r="A10" s="145"/>
      <c r="B10" s="146"/>
      <c r="C10" s="147"/>
      <c r="D10" s="148">
        <v>13557</v>
      </c>
      <c r="E10" s="149"/>
      <c r="F10" s="150">
        <v>24354</v>
      </c>
      <c r="G10" s="151"/>
      <c r="H10" s="152"/>
    </row>
    <row r="11" spans="1:8">
      <c r="A11" s="133" t="s">
        <v>530</v>
      </c>
      <c r="B11" s="138"/>
      <c r="C11" s="139"/>
      <c r="D11" s="140">
        <v>25837</v>
      </c>
      <c r="E11" s="141"/>
      <c r="F11" s="142">
        <v>45426</v>
      </c>
      <c r="G11" s="143"/>
      <c r="H11" s="144"/>
    </row>
    <row r="12" spans="1:8">
      <c r="A12" s="145"/>
      <c r="B12" s="146"/>
      <c r="C12" s="153"/>
      <c r="D12" s="148">
        <v>9499</v>
      </c>
      <c r="E12" s="149"/>
      <c r="F12" s="150">
        <v>24508</v>
      </c>
      <c r="G12" s="151"/>
      <c r="H12" s="152"/>
    </row>
    <row r="13" spans="1:8">
      <c r="A13" s="133"/>
      <c r="B13" s="138"/>
      <c r="C13" s="154"/>
      <c r="D13" s="155">
        <v>27055</v>
      </c>
      <c r="E13" s="156"/>
      <c r="F13" s="157">
        <v>42932</v>
      </c>
      <c r="G13" s="158"/>
      <c r="H13" s="144"/>
    </row>
    <row r="14" spans="1:8">
      <c r="A14" s="145"/>
      <c r="B14" s="146"/>
      <c r="C14" s="147"/>
      <c r="D14" s="148">
        <v>15473</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6.16</v>
      </c>
      <c r="C19" s="159">
        <f>ROUND(VALUE(SUBSTITUTE(実質収支比率等に係る経年分析!G$48,"▲","-")),2)</f>
        <v>5.38</v>
      </c>
      <c r="D19" s="159">
        <f>ROUND(VALUE(SUBSTITUTE(実質収支比率等に係る経年分析!H$48,"▲","-")),2)</f>
        <v>6.43</v>
      </c>
      <c r="E19" s="159">
        <f>ROUND(VALUE(SUBSTITUTE(実質収支比率等に係る経年分析!I$48,"▲","-")),2)</f>
        <v>4.57</v>
      </c>
      <c r="F19" s="159">
        <f>ROUND(VALUE(SUBSTITUTE(実質収支比率等に係る経年分析!J$48,"▲","-")),2)</f>
        <v>5.19</v>
      </c>
    </row>
    <row r="20" spans="1:11">
      <c r="A20" s="159" t="s">
        <v>48</v>
      </c>
      <c r="B20" s="159">
        <f>ROUND(VALUE(SUBSTITUTE(実質収支比率等に係る経年分析!F$47,"▲","-")),2)</f>
        <v>12.01</v>
      </c>
      <c r="C20" s="159">
        <f>ROUND(VALUE(SUBSTITUTE(実質収支比率等に係る経年分析!G$47,"▲","-")),2)</f>
        <v>12.98</v>
      </c>
      <c r="D20" s="159">
        <f>ROUND(VALUE(SUBSTITUTE(実質収支比率等に係る経年分析!H$47,"▲","-")),2)</f>
        <v>10.44</v>
      </c>
      <c r="E20" s="159">
        <f>ROUND(VALUE(SUBSTITUTE(実質収支比率等に係る経年分析!I$47,"▲","-")),2)</f>
        <v>9.48</v>
      </c>
      <c r="F20" s="159">
        <f>ROUND(VALUE(SUBSTITUTE(実質収支比率等に係る経年分析!J$47,"▲","-")),2)</f>
        <v>9.8699999999999992</v>
      </c>
    </row>
    <row r="21" spans="1:11">
      <c r="A21" s="159" t="s">
        <v>49</v>
      </c>
      <c r="B21" s="159">
        <f>IF(ISNUMBER(VALUE(SUBSTITUTE(実質収支比率等に係る経年分析!F$49,"▲","-"))),ROUND(VALUE(SUBSTITUTE(実質収支比率等に係る経年分析!F$49,"▲","-")),2),NA())</f>
        <v>1.58</v>
      </c>
      <c r="C21" s="159">
        <f>IF(ISNUMBER(VALUE(SUBSTITUTE(実質収支比率等に係る経年分析!G$49,"▲","-"))),ROUND(VALUE(SUBSTITUTE(実質収支比率等に係る経年分析!G$49,"▲","-")),2),NA())</f>
        <v>0.42</v>
      </c>
      <c r="D21" s="159">
        <f>IF(ISNUMBER(VALUE(SUBSTITUTE(実質収支比率等に係る経年分析!H$49,"▲","-"))),ROUND(VALUE(SUBSTITUTE(実質収支比率等に係る経年分析!H$49,"▲","-")),2),NA())</f>
        <v>-1</v>
      </c>
      <c r="E21" s="159">
        <f>IF(ISNUMBER(VALUE(SUBSTITUTE(実質収支比率等に係る経年分析!I$49,"▲","-"))),ROUND(VALUE(SUBSTITUTE(実質収支比率等に係る経年分析!I$49,"▲","-")),2),NA())</f>
        <v>-2.83</v>
      </c>
      <c r="F21" s="159">
        <f>IF(ISNUMBER(VALUE(SUBSTITUTE(実質収支比率等に係る経年分析!J$49,"▲","-"))),ROUND(VALUE(SUBSTITUTE(実質収支比率等に係る経年分析!J$49,"▲","-")),2),NA())</f>
        <v>1.1100000000000001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看護専門学校特別会計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3.48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2.2000000000000002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2.4300000000000002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1.67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1.44</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4.5599999999999996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8.0299999999999994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6509</v>
      </c>
      <c r="E42" s="161"/>
      <c r="F42" s="161"/>
      <c r="G42" s="161">
        <f>'実質公債費比率（分子）の構造'!L$52</f>
        <v>7019</v>
      </c>
      <c r="H42" s="161"/>
      <c r="I42" s="161"/>
      <c r="J42" s="161">
        <f>'実質公債費比率（分子）の構造'!M$52</f>
        <v>6906</v>
      </c>
      <c r="K42" s="161"/>
      <c r="L42" s="161"/>
      <c r="M42" s="161">
        <f>'実質公債費比率（分子）の構造'!N$52</f>
        <v>7015</v>
      </c>
      <c r="N42" s="161"/>
      <c r="O42" s="161"/>
      <c r="P42" s="161">
        <f>'実質公債費比率（分子）の構造'!O$52</f>
        <v>7316</v>
      </c>
    </row>
    <row r="43" spans="1:16">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f>'実質公債費比率（分子）の構造'!K$50</f>
        <v>471</v>
      </c>
      <c r="C44" s="161"/>
      <c r="D44" s="161"/>
      <c r="E44" s="161">
        <f>'実質公債費比率（分子）の構造'!L$50</f>
        <v>480</v>
      </c>
      <c r="F44" s="161"/>
      <c r="G44" s="161"/>
      <c r="H44" s="161">
        <f>'実質公債費比率（分子）の構造'!M$50</f>
        <v>682</v>
      </c>
      <c r="I44" s="161"/>
      <c r="J44" s="161"/>
      <c r="K44" s="161">
        <f>'実質公債費比率（分子）の構造'!N$50</f>
        <v>433</v>
      </c>
      <c r="L44" s="161"/>
      <c r="M44" s="161"/>
      <c r="N44" s="161">
        <f>'実質公債費比率（分子）の構造'!O$50</f>
        <v>495</v>
      </c>
      <c r="O44" s="161"/>
      <c r="P44" s="161"/>
    </row>
    <row r="45" spans="1:16">
      <c r="A45" s="161" t="s">
        <v>58</v>
      </c>
      <c r="B45" s="161">
        <f>'実質公債費比率（分子）の構造'!K$49</f>
        <v>121</v>
      </c>
      <c r="C45" s="161"/>
      <c r="D45" s="161"/>
      <c r="E45" s="161">
        <f>'実質公債費比率（分子）の構造'!L$49</f>
        <v>120</v>
      </c>
      <c r="F45" s="161"/>
      <c r="G45" s="161"/>
      <c r="H45" s="161">
        <f>'実質公債費比率（分子）の構造'!M$49</f>
        <v>118</v>
      </c>
      <c r="I45" s="161"/>
      <c r="J45" s="161"/>
      <c r="K45" s="161">
        <f>'実質公債費比率（分子）の構造'!N$49</f>
        <v>116</v>
      </c>
      <c r="L45" s="161"/>
      <c r="M45" s="161"/>
      <c r="N45" s="161">
        <f>'実質公債費比率（分子）の構造'!O$49</f>
        <v>112</v>
      </c>
      <c r="O45" s="161"/>
      <c r="P45" s="161"/>
    </row>
    <row r="46" spans="1:16">
      <c r="A46" s="161" t="s">
        <v>59</v>
      </c>
      <c r="B46" s="161">
        <f>'実質公債費比率（分子）の構造'!K$48</f>
        <v>1932</v>
      </c>
      <c r="C46" s="161"/>
      <c r="D46" s="161"/>
      <c r="E46" s="161">
        <f>'実質公債費比率（分子）の構造'!L$48</f>
        <v>2122</v>
      </c>
      <c r="F46" s="161"/>
      <c r="G46" s="161"/>
      <c r="H46" s="161">
        <f>'実質公債費比率（分子）の構造'!M$48</f>
        <v>2183</v>
      </c>
      <c r="I46" s="161"/>
      <c r="J46" s="161"/>
      <c r="K46" s="161">
        <f>'実質公債費比率（分子）の構造'!N$48</f>
        <v>1672</v>
      </c>
      <c r="L46" s="161"/>
      <c r="M46" s="161"/>
      <c r="N46" s="161">
        <f>'実質公債費比率（分子）の構造'!O$48</f>
        <v>1565</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61</v>
      </c>
      <c r="B49" s="161">
        <f>'実質公債費比率（分子）の構造'!K$45</f>
        <v>6780</v>
      </c>
      <c r="C49" s="161"/>
      <c r="D49" s="161"/>
      <c r="E49" s="161">
        <f>'実質公債費比率（分子）の構造'!L$45</f>
        <v>6409</v>
      </c>
      <c r="F49" s="161"/>
      <c r="G49" s="161"/>
      <c r="H49" s="161">
        <f>'実質公債費比率（分子）の構造'!M$45</f>
        <v>6260</v>
      </c>
      <c r="I49" s="161"/>
      <c r="J49" s="161"/>
      <c r="K49" s="161">
        <f>'実質公債費比率（分子）の構造'!N$45</f>
        <v>6462</v>
      </c>
      <c r="L49" s="161"/>
      <c r="M49" s="161"/>
      <c r="N49" s="161">
        <f>'実質公債費比率（分子）の構造'!O$45</f>
        <v>6686</v>
      </c>
      <c r="O49" s="161"/>
      <c r="P49" s="161"/>
    </row>
    <row r="50" spans="1:16">
      <c r="A50" s="161" t="s">
        <v>62</v>
      </c>
      <c r="B50" s="161" t="e">
        <f>NA()</f>
        <v>#N/A</v>
      </c>
      <c r="C50" s="161">
        <f>IF(ISNUMBER('実質公債費比率（分子）の構造'!K$53),'実質公債費比率（分子）の構造'!K$53,NA())</f>
        <v>2795</v>
      </c>
      <c r="D50" s="161" t="e">
        <f>NA()</f>
        <v>#N/A</v>
      </c>
      <c r="E50" s="161" t="e">
        <f>NA()</f>
        <v>#N/A</v>
      </c>
      <c r="F50" s="161">
        <f>IF(ISNUMBER('実質公債費比率（分子）の構造'!L$53),'実質公債費比率（分子）の構造'!L$53,NA())</f>
        <v>2112</v>
      </c>
      <c r="G50" s="161" t="e">
        <f>NA()</f>
        <v>#N/A</v>
      </c>
      <c r="H50" s="161" t="e">
        <f>NA()</f>
        <v>#N/A</v>
      </c>
      <c r="I50" s="161">
        <f>IF(ISNUMBER('実質公債費比率（分子）の構造'!M$53),'実質公債費比率（分子）の構造'!M$53,NA())</f>
        <v>2337</v>
      </c>
      <c r="J50" s="161" t="e">
        <f>NA()</f>
        <v>#N/A</v>
      </c>
      <c r="K50" s="161" t="e">
        <f>NA()</f>
        <v>#N/A</v>
      </c>
      <c r="L50" s="161">
        <f>IF(ISNUMBER('実質公債費比率（分子）の構造'!N$53),'実質公債費比率（分子）の構造'!N$53,NA())</f>
        <v>1668</v>
      </c>
      <c r="M50" s="161" t="e">
        <f>NA()</f>
        <v>#N/A</v>
      </c>
      <c r="N50" s="161" t="e">
        <f>NA()</f>
        <v>#N/A</v>
      </c>
      <c r="O50" s="161">
        <f>IF(ISNUMBER('実質公債費比率（分子）の構造'!O$53),'実質公債費比率（分子）の構造'!O$53,NA())</f>
        <v>1542</v>
      </c>
      <c r="P50" s="161" t="e">
        <f>NA()</f>
        <v>#N/A</v>
      </c>
    </row>
    <row r="53" spans="1:16">
      <c r="A53" s="129" t="s">
        <v>63</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c r="A56" s="160" t="s">
        <v>36</v>
      </c>
      <c r="B56" s="160"/>
      <c r="C56" s="160"/>
      <c r="D56" s="160">
        <f>'将来負担比率（分子）の構造'!I$52</f>
        <v>75262</v>
      </c>
      <c r="E56" s="160"/>
      <c r="F56" s="160"/>
      <c r="G56" s="160">
        <f>'将来負担比率（分子）の構造'!J$52</f>
        <v>76449</v>
      </c>
      <c r="H56" s="160"/>
      <c r="I56" s="160"/>
      <c r="J56" s="160">
        <f>'将来負担比率（分子）の構造'!K$52</f>
        <v>80754</v>
      </c>
      <c r="K56" s="160"/>
      <c r="L56" s="160"/>
      <c r="M56" s="160">
        <f>'将来負担比率（分子）の構造'!L$52</f>
        <v>81264</v>
      </c>
      <c r="N56" s="160"/>
      <c r="O56" s="160"/>
      <c r="P56" s="160">
        <f>'将来負担比率（分子）の構造'!M$52</f>
        <v>81001</v>
      </c>
    </row>
    <row r="57" spans="1:16">
      <c r="A57" s="160" t="s">
        <v>35</v>
      </c>
      <c r="B57" s="160"/>
      <c r="C57" s="160"/>
      <c r="D57" s="160">
        <f>'将来負担比率（分子）の構造'!I$51</f>
        <v>9792</v>
      </c>
      <c r="E57" s="160"/>
      <c r="F57" s="160"/>
      <c r="G57" s="160">
        <f>'将来負担比率（分子）の構造'!J$51</f>
        <v>10961</v>
      </c>
      <c r="H57" s="160"/>
      <c r="I57" s="160"/>
      <c r="J57" s="160">
        <f>'将来負担比率（分子）の構造'!K$51</f>
        <v>12152</v>
      </c>
      <c r="K57" s="160"/>
      <c r="L57" s="160"/>
      <c r="M57" s="160">
        <f>'将来負担比率（分子）の構造'!L$51</f>
        <v>11454</v>
      </c>
      <c r="N57" s="160"/>
      <c r="O57" s="160"/>
      <c r="P57" s="160">
        <f>'将来負担比率（分子）の構造'!M$51</f>
        <v>11859</v>
      </c>
    </row>
    <row r="58" spans="1:16">
      <c r="A58" s="160" t="s">
        <v>34</v>
      </c>
      <c r="B58" s="160"/>
      <c r="C58" s="160"/>
      <c r="D58" s="160">
        <f>'将来負担比率（分子）の構造'!I$50</f>
        <v>10520</v>
      </c>
      <c r="E58" s="160"/>
      <c r="F58" s="160"/>
      <c r="G58" s="160">
        <f>'将来負担比率（分子）の構造'!J$50</f>
        <v>10609</v>
      </c>
      <c r="H58" s="160"/>
      <c r="I58" s="160"/>
      <c r="J58" s="160">
        <f>'将来負担比率（分子）の構造'!K$50</f>
        <v>9882</v>
      </c>
      <c r="K58" s="160"/>
      <c r="L58" s="160"/>
      <c r="M58" s="160">
        <f>'将来負担比率（分子）の構造'!L$50</f>
        <v>9203</v>
      </c>
      <c r="N58" s="160"/>
      <c r="O58" s="160"/>
      <c r="P58" s="160">
        <f>'将来負担比率（分子）の構造'!M$50</f>
        <v>9143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v>
      </c>
      <c r="C61" s="160"/>
      <c r="D61" s="160"/>
      <c r="E61" s="160">
        <f>'将来負担比率（分子）の構造'!J$46</f>
        <v>5</v>
      </c>
      <c r="F61" s="160"/>
      <c r="G61" s="160"/>
      <c r="H61" s="160">
        <f>'将来負担比率（分子）の構造'!K$46</f>
        <v>2</v>
      </c>
      <c r="I61" s="160"/>
      <c r="J61" s="160"/>
      <c r="K61" s="160" t="str">
        <f>'将来負担比率（分子）の構造'!L$46</f>
        <v>-</v>
      </c>
      <c r="L61" s="160"/>
      <c r="M61" s="160"/>
      <c r="N61" s="160">
        <f>'将来負担比率（分子）の構造'!M$46</f>
        <v>5</v>
      </c>
      <c r="O61" s="160"/>
      <c r="P61" s="160"/>
    </row>
    <row r="62" spans="1:16">
      <c r="A62" s="160" t="s">
        <v>28</v>
      </c>
      <c r="B62" s="160">
        <f>'将来負担比率（分子）の構造'!I$45</f>
        <v>9985</v>
      </c>
      <c r="C62" s="160"/>
      <c r="D62" s="160"/>
      <c r="E62" s="160">
        <f>'将来負担比率（分子）の構造'!J$45</f>
        <v>8342</v>
      </c>
      <c r="F62" s="160"/>
      <c r="G62" s="160"/>
      <c r="H62" s="160">
        <f>'将来負担比率（分子）の構造'!K$45</f>
        <v>7517</v>
      </c>
      <c r="I62" s="160"/>
      <c r="J62" s="160"/>
      <c r="K62" s="160">
        <f>'将来負担比率（分子）の構造'!L$45</f>
        <v>7058</v>
      </c>
      <c r="L62" s="160"/>
      <c r="M62" s="160"/>
      <c r="N62" s="160">
        <f>'将来負担比率（分子）の構造'!M$45</f>
        <v>6438</v>
      </c>
      <c r="O62" s="160"/>
      <c r="P62" s="160"/>
    </row>
    <row r="63" spans="1:16">
      <c r="A63" s="160" t="s">
        <v>27</v>
      </c>
      <c r="B63" s="160">
        <f>'将来負担比率（分子）の構造'!I$44</f>
        <v>699</v>
      </c>
      <c r="C63" s="160"/>
      <c r="D63" s="160"/>
      <c r="E63" s="160">
        <f>'将来負担比率（分子）の構造'!J$44</f>
        <v>589</v>
      </c>
      <c r="F63" s="160"/>
      <c r="G63" s="160"/>
      <c r="H63" s="160">
        <f>'将来負担比率（分子）の構造'!K$44</f>
        <v>478</v>
      </c>
      <c r="I63" s="160"/>
      <c r="J63" s="160"/>
      <c r="K63" s="160">
        <f>'将来負担比率（分子）の構造'!L$44</f>
        <v>366</v>
      </c>
      <c r="L63" s="160"/>
      <c r="M63" s="160"/>
      <c r="N63" s="160">
        <f>'将来負担比率（分子）の構造'!M$44</f>
        <v>255</v>
      </c>
      <c r="O63" s="160"/>
      <c r="P63" s="160"/>
    </row>
    <row r="64" spans="1:16">
      <c r="A64" s="160" t="s">
        <v>26</v>
      </c>
      <c r="B64" s="160">
        <f>'将来負担比率（分子）の構造'!I$43</f>
        <v>20826</v>
      </c>
      <c r="C64" s="160"/>
      <c r="D64" s="160"/>
      <c r="E64" s="160">
        <f>'将来負担比率（分子）の構造'!J$43</f>
        <v>22965</v>
      </c>
      <c r="F64" s="160"/>
      <c r="G64" s="160"/>
      <c r="H64" s="160">
        <f>'将来負担比率（分子）の構造'!K$43</f>
        <v>32687</v>
      </c>
      <c r="I64" s="160"/>
      <c r="J64" s="160"/>
      <c r="K64" s="160">
        <f>'将来負担比率（分子）の構造'!L$43</f>
        <v>32197</v>
      </c>
      <c r="L64" s="160"/>
      <c r="M64" s="160"/>
      <c r="N64" s="160">
        <f>'将来負担比率（分子）の構造'!M$43</f>
        <v>28453</v>
      </c>
      <c r="O64" s="160"/>
      <c r="P64" s="160"/>
    </row>
    <row r="65" spans="1:16">
      <c r="A65" s="160" t="s">
        <v>25</v>
      </c>
      <c r="B65" s="160">
        <f>'将来負担比率（分子）の構造'!I$42</f>
        <v>9891</v>
      </c>
      <c r="C65" s="160"/>
      <c r="D65" s="160"/>
      <c r="E65" s="160">
        <f>'将来負担比率（分子）の構造'!J$42</f>
        <v>9354</v>
      </c>
      <c r="F65" s="160"/>
      <c r="G65" s="160"/>
      <c r="H65" s="160">
        <f>'将来負担比率（分子）の構造'!K$42</f>
        <v>8689</v>
      </c>
      <c r="I65" s="160"/>
      <c r="J65" s="160"/>
      <c r="K65" s="160">
        <f>'将来負担比率（分子）の構造'!L$42</f>
        <v>8269</v>
      </c>
      <c r="L65" s="160"/>
      <c r="M65" s="160"/>
      <c r="N65" s="160">
        <f>'将来負担比率（分子）の構造'!M$42</f>
        <v>8037</v>
      </c>
      <c r="O65" s="160"/>
      <c r="P65" s="160"/>
    </row>
    <row r="66" spans="1:16">
      <c r="A66" s="160" t="s">
        <v>24</v>
      </c>
      <c r="B66" s="160">
        <f>'将来負担比率（分子）の構造'!I$41</f>
        <v>66569</v>
      </c>
      <c r="C66" s="160"/>
      <c r="D66" s="160"/>
      <c r="E66" s="160">
        <f>'将来負担比率（分子）の構造'!J$41</f>
        <v>68562</v>
      </c>
      <c r="F66" s="160"/>
      <c r="G66" s="160"/>
      <c r="H66" s="160">
        <f>'将来負担比率（分子）の構造'!K$41</f>
        <v>70862</v>
      </c>
      <c r="I66" s="160"/>
      <c r="J66" s="160"/>
      <c r="K66" s="160">
        <f>'将来負担比率（分子）の構造'!L$41</f>
        <v>71040</v>
      </c>
      <c r="L66" s="160"/>
      <c r="M66" s="160"/>
      <c r="N66" s="160">
        <f>'将来負担比率（分子）の構造'!M$41</f>
        <v>70388</v>
      </c>
      <c r="O66" s="160"/>
      <c r="P66" s="160"/>
    </row>
    <row r="67" spans="1:16">
      <c r="A67" s="160" t="s">
        <v>66</v>
      </c>
      <c r="B67" s="160" t="e">
        <f>NA()</f>
        <v>#N/A</v>
      </c>
      <c r="C67" s="160">
        <f>IF(ISNUMBER('将来負担比率（分子）の構造'!I$53), IF('将来負担比率（分子）の構造'!I$53 &lt; 0, 0, '将来負担比率（分子）の構造'!I$53), NA())</f>
        <v>12406</v>
      </c>
      <c r="D67" s="160" t="e">
        <f>NA()</f>
        <v>#N/A</v>
      </c>
      <c r="E67" s="160" t="e">
        <f>NA()</f>
        <v>#N/A</v>
      </c>
      <c r="F67" s="160">
        <f>IF(ISNUMBER('将来負担比率（分子）の構造'!J$53), IF('将来負担比率（分子）の構造'!J$53 &lt; 0, 0, '将来負担比率（分子）の構造'!J$53), NA())</f>
        <v>11799</v>
      </c>
      <c r="G67" s="160" t="e">
        <f>NA()</f>
        <v>#N/A</v>
      </c>
      <c r="H67" s="160" t="e">
        <f>NA()</f>
        <v>#N/A</v>
      </c>
      <c r="I67" s="160">
        <f>IF(ISNUMBER('将来負担比率（分子）の構造'!K$53), IF('将来負担比率（分子）の構造'!K$53 &lt; 0, 0, '将来負担比率（分子）の構造'!K$53), NA())</f>
        <v>17446</v>
      </c>
      <c r="J67" s="160" t="e">
        <f>NA()</f>
        <v>#N/A</v>
      </c>
      <c r="K67" s="160" t="e">
        <f>NA()</f>
        <v>#N/A</v>
      </c>
      <c r="L67" s="160">
        <f>IF(ISNUMBER('将来負担比率（分子）の構造'!L$53), IF('将来負担比率（分子）の構造'!L$53 &lt; 0, 0, '将来負担比率（分子）の構造'!L$53), NA())</f>
        <v>17009</v>
      </c>
      <c r="M67" s="160" t="e">
        <f>NA()</f>
        <v>#N/A</v>
      </c>
      <c r="N67" s="160" t="e">
        <f>NA()</f>
        <v>#N/A</v>
      </c>
      <c r="O67" s="160">
        <f>IF(ISNUMBER('将来負担比率（分子）の構造'!M$53), IF('将来負担比率（分子）の構造'!M$53 &lt; 0, 0, '将来負担比率（分子）の構造'!M$53), NA())</f>
        <v>11572</v>
      </c>
      <c r="P67" s="160" t="e">
        <f>NA()</f>
        <v>#N/A</v>
      </c>
    </row>
    <row r="70" spans="1:16">
      <c r="A70" s="162" t="s">
        <v>67</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68</v>
      </c>
      <c r="B72" s="164">
        <f>基金残高に係る経年分析!F55</f>
        <v>4423</v>
      </c>
      <c r="C72" s="164">
        <f>基金残高に係る経年分析!G55</f>
        <v>4013</v>
      </c>
      <c r="D72" s="164">
        <f>基金残高に係る経年分析!H55</f>
        <v>4207</v>
      </c>
    </row>
    <row r="73" spans="1:16">
      <c r="A73" s="163" t="s">
        <v>69</v>
      </c>
      <c r="B73" s="164">
        <f>基金残高に係る経年分析!F56</f>
        <v>205</v>
      </c>
      <c r="C73" s="164">
        <f>基金残高に係る経年分析!G56</f>
        <v>105</v>
      </c>
      <c r="D73" s="164">
        <f>基金残高に係る経年分析!H56</f>
        <v>105</v>
      </c>
    </row>
    <row r="74" spans="1:16">
      <c r="A74" s="163" t="s">
        <v>70</v>
      </c>
      <c r="B74" s="164">
        <f>基金残高に係る経年分析!F57</f>
        <v>6751</v>
      </c>
      <c r="C74" s="164">
        <f>基金残高に係る経年分析!G57</f>
        <v>6798</v>
      </c>
      <c r="D74" s="164">
        <f>基金残高に係る経年分析!H57</f>
        <v>6967</v>
      </c>
    </row>
  </sheetData>
  <sheetProtection algorithmName="SHA-512" hashValue="hDV5zVfmtFX3zj6VEDjrs9gSGFgQlidbb0d1tV4uuFtie43J/Z7qB8ffkW83P9KTG4YJ+X9jLxwp44l/5ZIh3g==" saltValue="DGMU5PJEUgVx6BXR1HsM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2019-03-19T04:40:33Z</cp:lastPrinted>
  <dcterms:created xsi:type="dcterms:W3CDTF">2019-02-14T02:02:44Z</dcterms:created>
  <dcterms:modified xsi:type="dcterms:W3CDTF">2019-10-25T06:49:08Z</dcterms:modified>
  <cp:category/>
</cp:coreProperties>
</file>