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tO5QH4Yx2Xs6TMzZG/oYEM/JH/x/TCabj7teWxu2DZ1Y7Y8xxTeYN27LO/+UxZ2QQC3/W41w6ZXrq+F7XMg0g==" workbookSaltValue="Y5cWxX5oyIqTq5BgY4p8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<sst xmlns="http://schemas.openxmlformats.org/spreadsheetml/2006/main" count="235" uniqueCount="120">
  <si>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</si>
  <si>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</si>
  <si>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</si>
  <si>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</si>
  <si>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</si>
  <si>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</si>
  <si>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</si>
  <si>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</si>
  <si>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</si>
  <si>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</si>
  <si>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</si>
  <si>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</si>
  <si>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</si>
  <si>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</si>
  <si>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</si>
  <si>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</si>
  <si>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</si>
  <si>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</si>
  <si>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</si>
  <si>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</si>
  <si>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</si>
  <si>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</si>
  <si>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</si>
  <si>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</si>
  <si>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</si>
  <si>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</si>
  <si>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</si>
  <si>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</si>
  <si>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</si>
  <si>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</si>
  <si>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</si>
  <si>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</si>
  <si>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</si>
  <si>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</si>
  <si>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</si>
  <si>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</si>
  <si>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</si>
  <si>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</si>
  <si>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</si>
  <si>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</si>
  <si>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</si>
  <si>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</si>
  <si>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</si>
  <si>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</si>
  <si>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</si>
  <si>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</si>
  <si>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</si>
  <si>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</si>
  <si>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</si>
  <si>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</si>
  <si>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</si>
  <si>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</si>
  <si>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</si>
  <si>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</si>
  <si>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</si>
  <si>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</si>
  <si>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</si>
  <si>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</si>
  <si>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</si>
  <si>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</si>
  <si>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</si>
  <si>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</si>
  <si>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</si>
  <si>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</si>
  <si>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</si>
  <si>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</si>
  <si>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</si>
  <si>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</si>
  <si>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</si>
  <si>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</si>
  <si>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</si>
  <si>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</si>
  <si>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</si>
  <si>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</si>
  <si>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</si>
  <si>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</si>
  <si>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</si>
  <si>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</si>
  <si>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</si>
  <si>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</si>
  <si>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</si>
  <si>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</si>
  <si>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</si>
  <si>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</si>
  <si>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</si>
  <si>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</si>
  <si>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</si>
  <si>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</si>
  <si>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</si>
  <si>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</si>
  <si>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</si>
  <si>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</si>
  <si>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</si>
  <si>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</si>
  <si>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</si>
  <si>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</si>
  <si>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</si>
  <si>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</si>
  <si>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</si>
  <si>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</si>
  <si>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</si>
  <si>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</si>
  <si>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</si>
  <si>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</si>
  <si>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</si>
  <si>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越谷・松伏水道企業団</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</si>
  <si>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</si>
  <si>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</si>
  <si>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</si>
  <si>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</si>
  <si>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</si>
  <si>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</si>
  <si>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</si>
  <si>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</si>
  <si>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</si>
  <si>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</si>
  <si>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</si>
  <si>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現在のところ全般的に経営の健全性が確保されており、施設も有効に活用できているものと考えられる。
　しかしながら、節水型機器の普及によって逓減している水需要が、近い将来、給水人口が減少に転じることで、さらに落ち込むことが想定され、また、施設の老朽化も徐々に進んでいくことから、今後、厳しい経営状況となることが予想される。
　今後も、社会生活と経済活動に欠かすことのできないライフラインとしての水道を堅持し、災害に強い「強靭」な施設により、「安全」で良質な水を「持続」して送り続けられるよう、当企業団の基本計画である「水道事業マスタープラン」に基づき、長期的な視点による計画的で効率的な事業運営に取り組んで行く。</t>
    <rPh sb="1" eb="3">
      <t>ゲンザイ</t>
    </rPh>
    <rPh sb="26" eb="28">
      <t>シセツ</t>
    </rPh>
    <rPh sb="29" eb="31">
      <t>ユウコウ</t>
    </rPh>
    <rPh sb="32" eb="34">
      <t>カツヨウ</t>
    </rPh>
    <rPh sb="57" eb="60">
      <t>セッスイガタ</t>
    </rPh>
    <rPh sb="60" eb="62">
      <t>キキ</t>
    </rPh>
    <rPh sb="63" eb="65">
      <t>フキュウ</t>
    </rPh>
    <rPh sb="69" eb="71">
      <t>テイゲン</t>
    </rPh>
    <rPh sb="75" eb="76">
      <t>ミズ</t>
    </rPh>
    <rPh sb="76" eb="78">
      <t>ジュヨウ</t>
    </rPh>
    <rPh sb="80" eb="81">
      <t>チカ</t>
    </rPh>
    <rPh sb="82" eb="84">
      <t>ショウライ</t>
    </rPh>
    <rPh sb="85" eb="87">
      <t>キュウスイ</t>
    </rPh>
    <rPh sb="87" eb="89">
      <t>ジンコウ</t>
    </rPh>
    <rPh sb="90" eb="92">
      <t>ゲンショウ</t>
    </rPh>
    <rPh sb="93" eb="94">
      <t>テン</t>
    </rPh>
    <rPh sb="103" eb="104">
      <t>オ</t>
    </rPh>
    <rPh sb="105" eb="106">
      <t>コ</t>
    </rPh>
    <rPh sb="110" eb="112">
      <t>ソウテイ</t>
    </rPh>
    <rPh sb="118" eb="120">
      <t>シセツ</t>
    </rPh>
    <rPh sb="121" eb="124">
      <t>ロウキュウカ</t>
    </rPh>
    <rPh sb="125" eb="127">
      <t>ジョジョ</t>
    </rPh>
    <rPh sb="128" eb="129">
      <t>スス</t>
    </rPh>
    <rPh sb="138" eb="140">
      <t>コンゴ</t>
    </rPh>
    <rPh sb="141" eb="142">
      <t>キビ</t>
    </rPh>
    <rPh sb="144" eb="146">
      <t>ケイエイ</t>
    </rPh>
    <rPh sb="146" eb="148">
      <t>ジョウキョウ</t>
    </rPh>
    <rPh sb="154" eb="156">
      <t>ヨソウ</t>
    </rPh>
    <rPh sb="162" eb="164">
      <t>コンゴ</t>
    </rPh>
    <rPh sb="166" eb="168">
      <t>シャカイ</t>
    </rPh>
    <rPh sb="168" eb="170">
      <t>セイカツ</t>
    </rPh>
    <rPh sb="171" eb="173">
      <t>ケイザイ</t>
    </rPh>
    <rPh sb="173" eb="175">
      <t>カツドウ</t>
    </rPh>
    <rPh sb="176" eb="177">
      <t>カ</t>
    </rPh>
    <rPh sb="196" eb="198">
      <t>スイドウ</t>
    </rPh>
    <rPh sb="199" eb="201">
      <t>ケンジ</t>
    </rPh>
    <rPh sb="203" eb="205">
      <t>サイガイ</t>
    </rPh>
    <rPh sb="206" eb="207">
      <t>ツヨ</t>
    </rPh>
    <rPh sb="209" eb="211">
      <t>キョウジン</t>
    </rPh>
    <rPh sb="213" eb="215">
      <t>シセツ</t>
    </rPh>
    <rPh sb="220" eb="222">
      <t>アンゼン</t>
    </rPh>
    <rPh sb="224" eb="226">
      <t>リョウシツ</t>
    </rPh>
    <rPh sb="227" eb="228">
      <t>ミズ</t>
    </rPh>
    <rPh sb="230" eb="232">
      <t>ジゾク</t>
    </rPh>
    <rPh sb="235" eb="236">
      <t>オク</t>
    </rPh>
    <rPh sb="237" eb="238">
      <t>ツヅ</t>
    </rPh>
    <rPh sb="245" eb="246">
      <t>トウ</t>
    </rPh>
    <rPh sb="246" eb="248">
      <t>キギョウ</t>
    </rPh>
    <rPh sb="248" eb="249">
      <t>ダン</t>
    </rPh>
    <rPh sb="250" eb="252">
      <t>キホン</t>
    </rPh>
    <rPh sb="252" eb="254">
      <t>ケイカク</t>
    </rPh>
    <rPh sb="258" eb="260">
      <t>スイドウ</t>
    </rPh>
    <rPh sb="260" eb="262">
      <t>ジギョウ</t>
    </rPh>
    <rPh sb="271" eb="272">
      <t>モト</t>
    </rPh>
    <rPh sb="297" eb="298">
      <t>ト</t>
    </rPh>
    <rPh sb="299" eb="300">
      <t>ク</t>
    </rPh>
    <rPh sb="302" eb="303">
      <t>イ</t>
    </rPh>
    <phoneticPr fontId="4"/>
  </si>
  <si>
    <r>
      <rPr>
        <b/>
        <sz val="10"/>
        <color theme="1"/>
        <rFont val="ＭＳ ゴシック"/>
        <family val="3"/>
        <charset val="128"/>
      </rPr>
      <t>①有形固定資産減価償却率</t>
    </r>
    <r>
      <rPr>
        <sz val="10"/>
        <color theme="1"/>
        <rFont val="ＭＳ ゴシック"/>
        <family val="3"/>
        <charset val="128"/>
      </rPr>
      <t xml:space="preserve">
　有形固定資産減価償却率は、類似団体平均値は下回っているものの、徐々に上昇しつつあり、水道施設総合管理計画に基づき着実に施設更新を進めて行かなければならない。
</t>
    </r>
    <r>
      <rPr>
        <b/>
        <sz val="10"/>
        <color theme="1"/>
        <rFont val="ＭＳ ゴシック"/>
        <family val="3"/>
        <charset val="128"/>
      </rPr>
      <t xml:space="preserve">
②管路経年化率</t>
    </r>
    <r>
      <rPr>
        <sz val="10"/>
        <color theme="1"/>
        <rFont val="ＭＳ ゴシック"/>
        <family val="3"/>
        <charset val="128"/>
      </rPr>
      <t xml:space="preserve">
　類似団体と比較すると管路経年化率は低い状況にあるが、徐々に上昇しており、管路更新計画に基づき計画的に管路を更新していく必要がある。
</t>
    </r>
    <r>
      <rPr>
        <b/>
        <sz val="10"/>
        <color theme="1"/>
        <rFont val="ＭＳ ゴシック"/>
        <family val="3"/>
        <charset val="128"/>
      </rPr>
      <t xml:space="preserve">
③管路更新率</t>
    </r>
    <r>
      <rPr>
        <sz val="10"/>
        <color theme="1"/>
        <rFont val="ＭＳ ゴシック"/>
        <family val="3"/>
        <charset val="128"/>
      </rPr>
      <t xml:space="preserve">
　管路更新率の減少は、平成29年度から大口径管である基幹管路の更新に本格的に着手したことによるもので、投資額に対して更新距離の捗が行かないためである。しかし、今後も管路を健全に維持して行くために、新材料や新工法の採用などでコストダウンを進め、必要な投資を進めて行く必要がある。
　</t>
    </r>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7" eb="29">
      <t>ルイジ</t>
    </rPh>
    <rPh sb="29" eb="31">
      <t>ダンタイ</t>
    </rPh>
    <rPh sb="31" eb="34">
      <t>ヘイキンチ</t>
    </rPh>
    <rPh sb="35" eb="37">
      <t>シタマワ</t>
    </rPh>
    <rPh sb="45" eb="47">
      <t>ジョジョ</t>
    </rPh>
    <rPh sb="48" eb="50">
      <t>ジョウショウ</t>
    </rPh>
    <rPh sb="56" eb="58">
      <t>スイドウ</t>
    </rPh>
    <rPh sb="58" eb="60">
      <t>シセツ</t>
    </rPh>
    <rPh sb="60" eb="62">
      <t>ソウゴウ</t>
    </rPh>
    <rPh sb="62" eb="64">
      <t>カンリ</t>
    </rPh>
    <rPh sb="78" eb="79">
      <t>スス</t>
    </rPh>
    <rPh sb="81" eb="82">
      <t>イ</t>
    </rPh>
    <rPh sb="95" eb="97">
      <t>カンロ</t>
    </rPh>
    <rPh sb="97" eb="100">
      <t>ケイネンカ</t>
    </rPh>
    <rPh sb="100" eb="101">
      <t>リツ</t>
    </rPh>
    <rPh sb="103" eb="105">
      <t>ルイジ</t>
    </rPh>
    <rPh sb="105" eb="107">
      <t>ダンタイ</t>
    </rPh>
    <rPh sb="108" eb="110">
      <t>ヒカク</t>
    </rPh>
    <rPh sb="113" eb="115">
      <t>カンロ</t>
    </rPh>
    <rPh sb="115" eb="118">
      <t>ケイネンカ</t>
    </rPh>
    <rPh sb="118" eb="119">
      <t>リツ</t>
    </rPh>
    <rPh sb="120" eb="121">
      <t>ヒク</t>
    </rPh>
    <rPh sb="122" eb="124">
      <t>ジョウキョウ</t>
    </rPh>
    <rPh sb="129" eb="131">
      <t>ジョジョ</t>
    </rPh>
    <rPh sb="132" eb="134">
      <t>ジョウショウ</t>
    </rPh>
    <rPh sb="149" eb="151">
      <t>ケイカク</t>
    </rPh>
    <rPh sb="151" eb="152">
      <t>テキ</t>
    </rPh>
    <rPh sb="153" eb="155">
      <t>カンロ</t>
    </rPh>
    <rPh sb="156" eb="158">
      <t>コウシン</t>
    </rPh>
    <rPh sb="162" eb="164">
      <t>ヒツヨウ</t>
    </rPh>
    <rPh sb="171" eb="173">
      <t>カンロ</t>
    </rPh>
    <rPh sb="173" eb="175">
      <t>コウシン</t>
    </rPh>
    <rPh sb="175" eb="176">
      <t>リツ</t>
    </rPh>
    <rPh sb="178" eb="180">
      <t>カンロ</t>
    </rPh>
    <rPh sb="180" eb="182">
      <t>コウシン</t>
    </rPh>
    <rPh sb="182" eb="183">
      <t>リツ</t>
    </rPh>
    <rPh sb="184" eb="186">
      <t>ゲンショウ</t>
    </rPh>
    <rPh sb="188" eb="190">
      <t>ヘイセイ</t>
    </rPh>
    <rPh sb="192" eb="194">
      <t>ネンド</t>
    </rPh>
    <rPh sb="196" eb="197">
      <t>ダイ</t>
    </rPh>
    <rPh sb="197" eb="199">
      <t>コウケイ</t>
    </rPh>
    <rPh sb="199" eb="200">
      <t>カン</t>
    </rPh>
    <rPh sb="203" eb="205">
      <t>キカン</t>
    </rPh>
    <rPh sb="205" eb="207">
      <t>カンロ</t>
    </rPh>
    <rPh sb="208" eb="210">
      <t>コウシン</t>
    </rPh>
    <rPh sb="211" eb="214">
      <t>ホンカクテキ</t>
    </rPh>
    <rPh sb="215" eb="217">
      <t>チャクシュ</t>
    </rPh>
    <rPh sb="228" eb="230">
      <t>トウシ</t>
    </rPh>
    <rPh sb="230" eb="231">
      <t>ガク</t>
    </rPh>
    <rPh sb="232" eb="233">
      <t>タイ</t>
    </rPh>
    <rPh sb="235" eb="237">
      <t>コウシン</t>
    </rPh>
    <rPh sb="237" eb="239">
      <t>キョリ</t>
    </rPh>
    <rPh sb="256" eb="258">
      <t>コンゴ</t>
    </rPh>
    <rPh sb="259" eb="261">
      <t>カンロ</t>
    </rPh>
    <rPh sb="262" eb="264">
      <t>ケンゼン</t>
    </rPh>
    <rPh sb="265" eb="267">
      <t>イジ</t>
    </rPh>
    <rPh sb="269" eb="270">
      <t>オコナ</t>
    </rPh>
    <rPh sb="275" eb="278">
      <t>シンザイリョウ</t>
    </rPh>
    <rPh sb="279" eb="282">
      <t>シンコウホウ</t>
    </rPh>
    <rPh sb="283" eb="285">
      <t>サイヨウ</t>
    </rPh>
    <rPh sb="295" eb="296">
      <t>スス</t>
    </rPh>
    <rPh sb="298" eb="300">
      <t>ヒツヨウ</t>
    </rPh>
    <rPh sb="301" eb="303">
      <t>トウシ</t>
    </rPh>
    <rPh sb="304" eb="305">
      <t>スス</t>
    </rPh>
    <rPh sb="307" eb="308">
      <t>イ</t>
    </rPh>
    <rPh sb="309" eb="311">
      <t>ヒツヨウ</t>
    </rPh>
    <phoneticPr fontId="4"/>
  </si>
  <si>
    <r>
      <rPr>
        <b/>
        <sz val="10"/>
        <color theme="1"/>
        <rFont val="ＭＳ ゴシック"/>
        <family val="3"/>
        <charset val="128"/>
      </rPr>
      <t>①経常収支比率、②累積欠損金比率</t>
    </r>
    <r>
      <rPr>
        <sz val="10"/>
        <color theme="1"/>
        <rFont val="ＭＳ ゴシック"/>
        <family val="3"/>
        <charset val="128"/>
      </rPr>
      <t xml:space="preserve">
　経常収支比率は100％以上で推移しており、収支は黒字で、累積欠損金もなく、健全な経営状況と言える。
</t>
    </r>
    <r>
      <rPr>
        <b/>
        <sz val="10"/>
        <color theme="1"/>
        <rFont val="ＭＳ ゴシック"/>
        <family val="3"/>
        <charset val="128"/>
      </rPr>
      <t>③流動比率</t>
    </r>
    <r>
      <rPr>
        <sz val="10"/>
        <color theme="1"/>
        <rFont val="ＭＳ ゴシック"/>
        <family val="3"/>
        <charset val="128"/>
      </rPr>
      <t xml:space="preserve">
　流動比率は100％を大きく上回っており、望ましいとされる200％も超えているため、支払い能力は十分あると言える。
</t>
    </r>
    <r>
      <rPr>
        <b/>
        <sz val="10"/>
        <color theme="1"/>
        <rFont val="ＭＳ ゴシック"/>
        <family val="3"/>
        <charset val="128"/>
      </rPr>
      <t xml:space="preserve">
④企業債残高対給水収益比率</t>
    </r>
    <r>
      <rPr>
        <sz val="10"/>
        <color theme="1"/>
        <rFont val="ＭＳ ゴシック"/>
        <family val="3"/>
        <charset val="128"/>
      </rPr>
      <t xml:space="preserve">
　企業債借入の抑制により企業債残高対給水収益比率は減少傾向にあり、類似団体よりも低く抑えられている。
</t>
    </r>
    <r>
      <rPr>
        <b/>
        <sz val="10"/>
        <color theme="1"/>
        <rFont val="ＭＳ ゴシック"/>
        <family val="3"/>
        <charset val="128"/>
      </rPr>
      <t xml:space="preserve">
⑤料金回収率、⑥給水原価</t>
    </r>
    <r>
      <rPr>
        <sz val="10"/>
        <color theme="1"/>
        <rFont val="ＭＳ ゴシック"/>
        <family val="3"/>
        <charset val="128"/>
      </rPr>
      <t xml:space="preserve">
　料金回収率は100％を超え、類似団体平均値よりも高く、経営に必要な経費を水道料金で賄うことができている。給水原価も費用の削減により減少傾向にあり、かつ類似団体平均値よりも低くなっており、健全で効率的な経営が行えている。
</t>
    </r>
    <r>
      <rPr>
        <b/>
        <sz val="10"/>
        <color theme="1"/>
        <rFont val="ＭＳ ゴシック"/>
        <family val="3"/>
        <charset val="128"/>
      </rPr>
      <t>⑦施設利用率</t>
    </r>
    <r>
      <rPr>
        <sz val="10"/>
        <color theme="1"/>
        <rFont val="ＭＳ ゴシック"/>
        <family val="3"/>
        <charset val="128"/>
      </rPr>
      <t xml:space="preserve">
　施設利用率は、ほぼ横ばいで推移しているが、今後、水需要の減少とともに低下していくことが見込まれることから、施設の更新時には、ダウンサイジングやスペックダウンを考慮し、さらなる水需要の減少を見据えた計画的な対応を図る必要がある。
</t>
    </r>
    <r>
      <rPr>
        <b/>
        <sz val="10"/>
        <color theme="1"/>
        <rFont val="ＭＳ ゴシック"/>
        <family val="3"/>
        <charset val="128"/>
      </rPr>
      <t>⑧有収率</t>
    </r>
    <r>
      <rPr>
        <sz val="10"/>
        <color theme="1"/>
        <rFont val="ＭＳ ゴシック"/>
        <family val="3"/>
        <charset val="128"/>
      </rPr>
      <t xml:space="preserve">
　有収率は累次の漏水対策の効果により、類似団体平均値よりも高い水準を維持しており、効率的に水道事業を行っている。</t>
    </r>
    <rPh sb="9" eb="11">
      <t>ルイセキ</t>
    </rPh>
    <rPh sb="11" eb="14">
      <t>ケッソンキン</t>
    </rPh>
    <rPh sb="14" eb="16">
      <t>ヒリツ</t>
    </rPh>
    <rPh sb="18" eb="20">
      <t>ケイジョウ</t>
    </rPh>
    <rPh sb="20" eb="22">
      <t>シュウシ</t>
    </rPh>
    <rPh sb="22" eb="24">
      <t>ヒリツ</t>
    </rPh>
    <rPh sb="29" eb="31">
      <t>イジョウ</t>
    </rPh>
    <rPh sb="32" eb="34">
      <t>スイイ</t>
    </rPh>
    <rPh sb="39" eb="41">
      <t>シュウシ</t>
    </rPh>
    <rPh sb="42" eb="44">
      <t>クロジ</t>
    </rPh>
    <rPh sb="46" eb="48">
      <t>ルイセキ</t>
    </rPh>
    <rPh sb="48" eb="51">
      <t>ケッソンキン</t>
    </rPh>
    <rPh sb="55" eb="57">
      <t>ケンゼン</t>
    </rPh>
    <rPh sb="58" eb="60">
      <t>ケイエイ</t>
    </rPh>
    <rPh sb="60" eb="62">
      <t>ジョウキョウ</t>
    </rPh>
    <rPh sb="63" eb="64">
      <t>イ</t>
    </rPh>
    <rPh sb="70" eb="72">
      <t>リュウドウ</t>
    </rPh>
    <rPh sb="72" eb="74">
      <t>ヒリツ</t>
    </rPh>
    <rPh sb="76" eb="78">
      <t>リュウドウ</t>
    </rPh>
    <rPh sb="78" eb="80">
      <t>ヒリツ</t>
    </rPh>
    <rPh sb="86" eb="87">
      <t>オオ</t>
    </rPh>
    <rPh sb="89" eb="91">
      <t>ウワマワ</t>
    </rPh>
    <rPh sb="96" eb="97">
      <t>ノゾ</t>
    </rPh>
    <rPh sb="109" eb="110">
      <t>コ</t>
    </rPh>
    <rPh sb="117" eb="119">
      <t>シハラ</t>
    </rPh>
    <rPh sb="120" eb="122">
      <t>ノウリョク</t>
    </rPh>
    <rPh sb="123" eb="125">
      <t>ジュウブン</t>
    </rPh>
    <rPh sb="128" eb="129">
      <t>イ</t>
    </rPh>
    <rPh sb="135" eb="137">
      <t>キギョウ</t>
    </rPh>
    <rPh sb="137" eb="138">
      <t>サイ</t>
    </rPh>
    <rPh sb="138" eb="140">
      <t>ザンダカ</t>
    </rPh>
    <rPh sb="140" eb="141">
      <t>タイ</t>
    </rPh>
    <rPh sb="141" eb="143">
      <t>キュウスイ</t>
    </rPh>
    <rPh sb="143" eb="145">
      <t>シュウエキ</t>
    </rPh>
    <rPh sb="145" eb="147">
      <t>ヒリツ</t>
    </rPh>
    <rPh sb="160" eb="162">
      <t>キギョウ</t>
    </rPh>
    <rPh sb="162" eb="163">
      <t>サイ</t>
    </rPh>
    <rPh sb="163" eb="165">
      <t>ザンダカ</t>
    </rPh>
    <rPh sb="165" eb="166">
      <t>タイ</t>
    </rPh>
    <rPh sb="166" eb="168">
      <t>キュウスイ</t>
    </rPh>
    <rPh sb="168" eb="170">
      <t>シュウエキ</t>
    </rPh>
    <rPh sb="170" eb="172">
      <t>ヒリツ</t>
    </rPh>
    <rPh sb="173" eb="175">
      <t>ゲンショウ</t>
    </rPh>
    <rPh sb="175" eb="177">
      <t>ケイコウ</t>
    </rPh>
    <rPh sb="181" eb="183">
      <t>ルイジ</t>
    </rPh>
    <rPh sb="183" eb="185">
      <t>ダンタイ</t>
    </rPh>
    <rPh sb="188" eb="189">
      <t>ヒク</t>
    </rPh>
    <rPh sb="190" eb="191">
      <t>オサ</t>
    </rPh>
    <rPh sb="201" eb="203">
      <t>リョウキン</t>
    </rPh>
    <rPh sb="203" eb="205">
      <t>カイシュウ</t>
    </rPh>
    <rPh sb="205" eb="206">
      <t>リツ</t>
    </rPh>
    <rPh sb="208" eb="210">
      <t>キュウスイ</t>
    </rPh>
    <rPh sb="210" eb="212">
      <t>ゲンカ</t>
    </rPh>
    <rPh sb="271" eb="273">
      <t>ヒヨウ</t>
    </rPh>
    <rPh sb="274" eb="276">
      <t>サクゲン</t>
    </rPh>
    <rPh sb="279" eb="281">
      <t>ゲンショウ</t>
    </rPh>
    <rPh sb="281" eb="283">
      <t>ケイコウ</t>
    </rPh>
    <rPh sb="307" eb="309">
      <t>ケンゼン</t>
    </rPh>
    <rPh sb="310" eb="313">
      <t>コウリツテキ</t>
    </rPh>
    <rPh sb="314" eb="316">
      <t>ケイエイ</t>
    </rPh>
    <rPh sb="317" eb="318">
      <t>オコナ</t>
    </rPh>
    <rPh sb="326" eb="328">
      <t>シセツ</t>
    </rPh>
    <rPh sb="328" eb="331">
      <t>リヨウリツ</t>
    </rPh>
    <rPh sb="333" eb="335">
      <t>シセツ</t>
    </rPh>
    <rPh sb="335" eb="338">
      <t>リヨウリツ</t>
    </rPh>
    <rPh sb="342" eb="343">
      <t>ヨコ</t>
    </rPh>
    <rPh sb="346" eb="348">
      <t>スイイ</t>
    </rPh>
    <rPh sb="354" eb="356">
      <t>コンゴ</t>
    </rPh>
    <rPh sb="357" eb="358">
      <t>ミズ</t>
    </rPh>
    <rPh sb="358" eb="360">
      <t>ジュヨウ</t>
    </rPh>
    <rPh sb="361" eb="363">
      <t>ゲンショウ</t>
    </rPh>
    <rPh sb="367" eb="369">
      <t>テイカ</t>
    </rPh>
    <rPh sb="376" eb="378">
      <t>ミコ</t>
    </rPh>
    <rPh sb="386" eb="388">
      <t>シセツ</t>
    </rPh>
    <rPh sb="389" eb="391">
      <t>コウシン</t>
    </rPh>
    <rPh sb="391" eb="392">
      <t>ジ</t>
    </rPh>
    <rPh sb="412" eb="414">
      <t>コウリョ</t>
    </rPh>
    <rPh sb="420" eb="421">
      <t>ミズ</t>
    </rPh>
    <rPh sb="421" eb="423">
      <t>ジュヨウ</t>
    </rPh>
    <rPh sb="424" eb="426">
      <t>ゲンショウ</t>
    </rPh>
    <rPh sb="427" eb="429">
      <t>ミス</t>
    </rPh>
    <rPh sb="431" eb="434">
      <t>ケイカクテキ</t>
    </rPh>
    <rPh sb="435" eb="437">
      <t>タイオウ</t>
    </rPh>
    <rPh sb="438" eb="439">
      <t>ハカ</t>
    </rPh>
    <rPh sb="440" eb="442">
      <t>ヒツヨウ</t>
    </rPh>
    <rPh sb="449" eb="450">
      <t>ユウ</t>
    </rPh>
    <rPh sb="454" eb="456">
      <t>ユウシュウ</t>
    </rPh>
    <rPh sb="456" eb="457">
      <t>リツ</t>
    </rPh>
    <rPh sb="458" eb="460">
      <t>ルイジ</t>
    </rPh>
    <rPh sb="472" eb="474">
      <t>ルイジ</t>
    </rPh>
    <rPh sb="474" eb="476">
      <t>ダンタイ</t>
    </rPh>
    <rPh sb="476" eb="479">
      <t>ヘイキンチ</t>
    </rPh>
    <rPh sb="503" eb="5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</si>
</sst>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6" fillId="0" borderId="11"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2"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0.75</c:v>
                </c:pt>
                <c:pt idx="2">
                  <c:v>0.79</c:v>
                </c:pt>
                <c:pt idx="3">
                  <c:v>0.71</c:v>
                </c:pt>
                <c:pt idx="4">
                  <c:v>0.64</c:v>
                </c:pt>
              </c:numCache>
            </c:numRef>
          </c:val>
          <c:extLst xmlns:c16r2="http://schemas.microsoft.com/office/drawing/2015/06/chart">
            <c:ext xmlns:c16="http://schemas.microsoft.com/office/drawing/2014/chart" uri="{C3380CC4-5D6E-409C-BE32-E72D297353CC}">
              <c16:uniqueId val="{00000000-5034-4266-B3B4-5B09D6164170}"/>
            </c:ext>
          </c:extLst>
        </c:ser>
        <c:dLbls>
          <c:showLegendKey val="0"/>
          <c:showVal val="0"/>
          <c:showCatName val="0"/>
          <c:showSerName val="0"/>
          <c:showPercent val="0"/>
          <c:showBubbleSize val="0"/>
        </c:dLbls>
        <c:gapWidth val="150"/>
        <c:axId val="124336768"/>
        <c:axId val="1243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5034-4266-B3B4-5B09D6164170}"/>
            </c:ext>
          </c:extLst>
        </c:ser>
        <c:dLbls>
          <c:showLegendKey val="0"/>
          <c:showVal val="0"/>
          <c:showCatName val="0"/>
          <c:showSerName val="0"/>
          <c:showPercent val="0"/>
          <c:showBubbleSize val="0"/>
        </c:dLbls>
        <c:marker val="1"/>
        <c:smooth val="0"/>
        <c:axId val="124336768"/>
        <c:axId val="124351232"/>
      </c:lineChart>
      <c:dateAx>
        <c:axId val="124336768"/>
        <c:scaling>
          <c:orientation val="minMax"/>
        </c:scaling>
        <c:delete val="1"/>
        <c:axPos val="b"/>
        <c:numFmt formatCode="ge" sourceLinked="1"/>
        <c:majorTickMark val="none"/>
        <c:minorTickMark val="none"/>
        <c:tickLblPos val="none"/>
        <c:crossAx val="124351232"/>
        <c:crosses val="autoZero"/>
        <c:auto val="1"/>
        <c:lblOffset val="100"/>
        <c:baseTimeUnit val="years"/>
      </c:dateAx>
      <c:valAx>
        <c:axId val="124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68.73</c:v>
                </c:pt>
                <c:pt idx="1">
                  <c:v>67.599999999999994</c:v>
                </c:pt>
                <c:pt idx="2">
                  <c:v>67.78</c:v>
                </c:pt>
                <c:pt idx="3">
                  <c:v>67.510000000000005</c:v>
                </c:pt>
                <c:pt idx="4">
                  <c:v>68.08</c:v>
                </c:pt>
              </c:numCache>
            </c:numRef>
          </c:val>
          <c:extLst xmlns:c16r2="http://schemas.microsoft.com/office/drawing/2015/06/chart">
            <c:ext xmlns:c16="http://schemas.microsoft.com/office/drawing/2014/chart" uri="{C3380CC4-5D6E-409C-BE32-E72D297353CC}">
              <c16:uniqueId val="{00000000-1C0C-43C5-AF77-CF7AEA64C2FC}"/>
            </c:ext>
          </c:extLst>
        </c:ser>
        <c:dLbls>
          <c:showLegendKey val="0"/>
          <c:showVal val="0"/>
          <c:showCatName val="0"/>
          <c:showSerName val="0"/>
          <c:showPercent val="0"/>
          <c:showBubbleSize val="0"/>
        </c:dLbls>
        <c:gapWidth val="150"/>
        <c:axId val="130931328"/>
        <c:axId val="1309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1C0C-43C5-AF77-CF7AEA64C2FC}"/>
            </c:ext>
          </c:extLst>
        </c:ser>
        <c:dLbls>
          <c:showLegendKey val="0"/>
          <c:showVal val="0"/>
          <c:showCatName val="0"/>
          <c:showSerName val="0"/>
          <c:showPercent val="0"/>
          <c:showBubbleSize val="0"/>
        </c:dLbls>
        <c:marker val="1"/>
        <c:smooth val="0"/>
        <c:axId val="130931328"/>
        <c:axId val="130937600"/>
      </c:lineChart>
      <c:dateAx>
        <c:axId val="130931328"/>
        <c:scaling>
          <c:orientation val="minMax"/>
        </c:scaling>
        <c:delete val="1"/>
        <c:axPos val="b"/>
        <c:numFmt formatCode="ge" sourceLinked="1"/>
        <c:majorTickMark val="none"/>
        <c:minorTickMark val="none"/>
        <c:tickLblPos val="none"/>
        <c:crossAx val="130937600"/>
        <c:crosses val="autoZero"/>
        <c:auto val="1"/>
        <c:lblOffset val="100"/>
        <c:baseTimeUnit val="years"/>
      </c:dateAx>
      <c:valAx>
        <c:axId val="130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96.34</c:v>
                </c:pt>
                <c:pt idx="1">
                  <c:v>96.65</c:v>
                </c:pt>
                <c:pt idx="2">
                  <c:v>96.82</c:v>
                </c:pt>
                <c:pt idx="3">
                  <c:v>97.31</c:v>
                </c:pt>
                <c:pt idx="4">
                  <c:v>96.68</c:v>
                </c:pt>
              </c:numCache>
            </c:numRef>
          </c:val>
          <c:extLst xmlns:c16r2="http://schemas.microsoft.com/office/drawing/2015/06/chart">
            <c:ext xmlns:c16="http://schemas.microsoft.com/office/drawing/2014/chart" uri="{C3380CC4-5D6E-409C-BE32-E72D297353CC}">
              <c16:uniqueId val="{00000000-8BDD-4A37-924C-ED5FE4CCE9B5}"/>
            </c:ext>
          </c:extLst>
        </c:ser>
        <c:dLbls>
          <c:showLegendKey val="0"/>
          <c:showVal val="0"/>
          <c:showCatName val="0"/>
          <c:showSerName val="0"/>
          <c:showPercent val="0"/>
          <c:showBubbleSize val="0"/>
        </c:dLbls>
        <c:gapWidth val="150"/>
        <c:axId val="130993152"/>
        <c:axId val="1309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8BDD-4A37-924C-ED5FE4CCE9B5}"/>
            </c:ext>
          </c:extLst>
        </c:ser>
        <c:dLbls>
          <c:showLegendKey val="0"/>
          <c:showVal val="0"/>
          <c:showCatName val="0"/>
          <c:showSerName val="0"/>
          <c:showPercent val="0"/>
          <c:showBubbleSize val="0"/>
        </c:dLbls>
        <c:marker val="1"/>
        <c:smooth val="0"/>
        <c:axId val="130993152"/>
        <c:axId val="130995328"/>
      </c:lineChart>
      <c:dateAx>
        <c:axId val="130993152"/>
        <c:scaling>
          <c:orientation val="minMax"/>
        </c:scaling>
        <c:delete val="1"/>
        <c:axPos val="b"/>
        <c:numFmt formatCode="ge" sourceLinked="1"/>
        <c:majorTickMark val="none"/>
        <c:minorTickMark val="none"/>
        <c:tickLblPos val="none"/>
        <c:crossAx val="130995328"/>
        <c:crosses val="autoZero"/>
        <c:auto val="1"/>
        <c:lblOffset val="100"/>
        <c:baseTimeUnit val="years"/>
      </c:dateAx>
      <c:valAx>
        <c:axId val="1309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112.06</c:v>
                </c:pt>
                <c:pt idx="1">
                  <c:v>115.6</c:v>
                </c:pt>
                <c:pt idx="2">
                  <c:v>118.14</c:v>
                </c:pt>
                <c:pt idx="3">
                  <c:v>120.75</c:v>
                </c:pt>
                <c:pt idx="4">
                  <c:v>121.32</c:v>
                </c:pt>
              </c:numCache>
            </c:numRef>
          </c:val>
          <c:extLst xmlns:c16r2="http://schemas.microsoft.com/office/drawing/2015/06/chart">
            <c:ext xmlns:c16="http://schemas.microsoft.com/office/drawing/2014/chart" uri="{C3380CC4-5D6E-409C-BE32-E72D297353CC}">
              <c16:uniqueId val="{00000000-2ABB-4C71-9AD1-1A17CDF1F3FB}"/>
            </c:ext>
          </c:extLst>
        </c:ser>
        <c:dLbls>
          <c:showLegendKey val="0"/>
          <c:showVal val="0"/>
          <c:showCatName val="0"/>
          <c:showSerName val="0"/>
          <c:showPercent val="0"/>
          <c:showBubbleSize val="0"/>
        </c:dLbls>
        <c:gapWidth val="150"/>
        <c:axId val="121769984"/>
        <c:axId val="1217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2ABB-4C71-9AD1-1A17CDF1F3FB}"/>
            </c:ext>
          </c:extLst>
        </c:ser>
        <c:dLbls>
          <c:showLegendKey val="0"/>
          <c:showVal val="0"/>
          <c:showCatName val="0"/>
          <c:showSerName val="0"/>
          <c:showPercent val="0"/>
          <c:showBubbleSize val="0"/>
        </c:dLbls>
        <c:marker val="1"/>
        <c:smooth val="0"/>
        <c:axId val="121769984"/>
        <c:axId val="121771520"/>
      </c:lineChart>
      <c:dateAx>
        <c:axId val="121769984"/>
        <c:scaling>
          <c:orientation val="minMax"/>
        </c:scaling>
        <c:delete val="1"/>
        <c:axPos val="b"/>
        <c:numFmt formatCode="ge" sourceLinked="1"/>
        <c:majorTickMark val="none"/>
        <c:minorTickMark val="none"/>
        <c:tickLblPos val="none"/>
        <c:crossAx val="121771520"/>
        <c:crosses val="autoZero"/>
        <c:auto val="1"/>
        <c:lblOffset val="100"/>
        <c:baseTimeUnit val="years"/>
      </c:dateAx>
      <c:valAx>
        <c:axId val="12177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39.39</c:v>
                </c:pt>
                <c:pt idx="1">
                  <c:v>40.56</c:v>
                </c:pt>
                <c:pt idx="2">
                  <c:v>42.13</c:v>
                </c:pt>
                <c:pt idx="3">
                  <c:v>43.51</c:v>
                </c:pt>
                <c:pt idx="4">
                  <c:v>44.9</c:v>
                </c:pt>
              </c:numCache>
            </c:numRef>
          </c:val>
          <c:extLst xmlns:c16r2="http://schemas.microsoft.com/office/drawing/2015/06/chart">
            <c:ext xmlns:c16="http://schemas.microsoft.com/office/drawing/2014/chart" uri="{C3380CC4-5D6E-409C-BE32-E72D297353CC}">
              <c16:uniqueId val="{00000000-BD4E-4281-BD86-74475B45FD9A}"/>
            </c:ext>
          </c:extLst>
        </c:ser>
        <c:dLbls>
          <c:showLegendKey val="0"/>
          <c:showVal val="0"/>
          <c:showCatName val="0"/>
          <c:showSerName val="0"/>
          <c:showPercent val="0"/>
          <c:showBubbleSize val="0"/>
        </c:dLbls>
        <c:gapWidth val="150"/>
        <c:axId val="121798016"/>
        <c:axId val="1218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BD4E-4281-BD86-74475B45FD9A}"/>
            </c:ext>
          </c:extLst>
        </c:ser>
        <c:dLbls>
          <c:showLegendKey val="0"/>
          <c:showVal val="0"/>
          <c:showCatName val="0"/>
          <c:showSerName val="0"/>
          <c:showPercent val="0"/>
          <c:showBubbleSize val="0"/>
        </c:dLbls>
        <c:marker val="1"/>
        <c:smooth val="0"/>
        <c:axId val="121798016"/>
        <c:axId val="121812480"/>
      </c:lineChart>
      <c:dateAx>
        <c:axId val="121798016"/>
        <c:scaling>
          <c:orientation val="minMax"/>
        </c:scaling>
        <c:delete val="1"/>
        <c:axPos val="b"/>
        <c:numFmt formatCode="ge" sourceLinked="1"/>
        <c:majorTickMark val="none"/>
        <c:minorTickMark val="none"/>
        <c:tickLblPos val="none"/>
        <c:crossAx val="121812480"/>
        <c:crosses val="autoZero"/>
        <c:auto val="1"/>
        <c:lblOffset val="100"/>
        <c:baseTimeUnit val="years"/>
      </c:dateAx>
      <c:valAx>
        <c:axId val="1218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4.2300000000000004</c:v>
                </c:pt>
                <c:pt idx="1">
                  <c:v>4.3899999999999997</c:v>
                </c:pt>
                <c:pt idx="2">
                  <c:v>5.28</c:v>
                </c:pt>
                <c:pt idx="3">
                  <c:v>7.4</c:v>
                </c:pt>
                <c:pt idx="4">
                  <c:v>7.68</c:v>
                </c:pt>
              </c:numCache>
            </c:numRef>
          </c:val>
          <c:extLst xmlns:c16r2="http://schemas.microsoft.com/office/drawing/2015/06/chart">
            <c:ext xmlns:c16="http://schemas.microsoft.com/office/drawing/2014/chart" uri="{C3380CC4-5D6E-409C-BE32-E72D297353CC}">
              <c16:uniqueId val="{00000000-E554-4BC3-A33E-D354179B2997}"/>
            </c:ext>
          </c:extLst>
        </c:ser>
        <c:dLbls>
          <c:showLegendKey val="0"/>
          <c:showVal val="0"/>
          <c:showCatName val="0"/>
          <c:showSerName val="0"/>
          <c:showPercent val="0"/>
          <c:showBubbleSize val="0"/>
        </c:dLbls>
        <c:gapWidth val="150"/>
        <c:axId val="128532480"/>
        <c:axId val="1285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E554-4BC3-A33E-D354179B2997}"/>
            </c:ext>
          </c:extLst>
        </c:ser>
        <c:dLbls>
          <c:showLegendKey val="0"/>
          <c:showVal val="0"/>
          <c:showCatName val="0"/>
          <c:showSerName val="0"/>
          <c:showPercent val="0"/>
          <c:showBubbleSize val="0"/>
        </c:dLbls>
        <c:marker val="1"/>
        <c:smooth val="0"/>
        <c:axId val="128532480"/>
        <c:axId val="128534400"/>
      </c:lineChart>
      <c:dateAx>
        <c:axId val="128532480"/>
        <c:scaling>
          <c:orientation val="minMax"/>
        </c:scaling>
        <c:delete val="1"/>
        <c:axPos val="b"/>
        <c:numFmt formatCode="ge" sourceLinked="1"/>
        <c:majorTickMark val="none"/>
        <c:minorTickMark val="none"/>
        <c:tickLblPos val="none"/>
        <c:crossAx val="128534400"/>
        <c:crosses val="autoZero"/>
        <c:auto val="1"/>
        <c:lblOffset val="100"/>
        <c:baseTimeUnit val="years"/>
      </c:dateAx>
      <c:valAx>
        <c:axId val="1285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19-4BF1-A011-02F4FE9E4DB4}"/>
            </c:ext>
          </c:extLst>
        </c:ser>
        <c:dLbls>
          <c:showLegendKey val="0"/>
          <c:showVal val="0"/>
          <c:showCatName val="0"/>
          <c:showSerName val="0"/>
          <c:showPercent val="0"/>
          <c:showBubbleSize val="0"/>
        </c:dLbls>
        <c:gapWidth val="150"/>
        <c:axId val="128590592"/>
        <c:axId val="12859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1619-4BF1-A011-02F4FE9E4DB4}"/>
            </c:ext>
          </c:extLst>
        </c:ser>
        <c:dLbls>
          <c:showLegendKey val="0"/>
          <c:showVal val="0"/>
          <c:showCatName val="0"/>
          <c:showSerName val="0"/>
          <c:showPercent val="0"/>
          <c:showBubbleSize val="0"/>
        </c:dLbls>
        <c:marker val="1"/>
        <c:smooth val="0"/>
        <c:axId val="128590592"/>
        <c:axId val="128592512"/>
      </c:lineChart>
      <c:dateAx>
        <c:axId val="128590592"/>
        <c:scaling>
          <c:orientation val="minMax"/>
        </c:scaling>
        <c:delete val="1"/>
        <c:axPos val="b"/>
        <c:numFmt formatCode="ge" sourceLinked="1"/>
        <c:majorTickMark val="none"/>
        <c:minorTickMark val="none"/>
        <c:tickLblPos val="none"/>
        <c:crossAx val="128592512"/>
        <c:crosses val="autoZero"/>
        <c:auto val="1"/>
        <c:lblOffset val="100"/>
        <c:baseTimeUnit val="years"/>
      </c:dateAx>
      <c:valAx>
        <c:axId val="1285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5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1325.76</c:v>
                </c:pt>
                <c:pt idx="1">
                  <c:v>293</c:v>
                </c:pt>
                <c:pt idx="2">
                  <c:v>411.27</c:v>
                </c:pt>
                <c:pt idx="3">
                  <c:v>438.9</c:v>
                </c:pt>
                <c:pt idx="4">
                  <c:v>396.3</c:v>
                </c:pt>
              </c:numCache>
            </c:numRef>
          </c:val>
          <c:extLst xmlns:c16r2="http://schemas.microsoft.com/office/drawing/2015/06/chart">
            <c:ext xmlns:c16="http://schemas.microsoft.com/office/drawing/2014/chart" uri="{C3380CC4-5D6E-409C-BE32-E72D297353CC}">
              <c16:uniqueId val="{00000000-7B95-4D12-A774-E2BBEDA649FF}"/>
            </c:ext>
          </c:extLst>
        </c:ser>
        <c:dLbls>
          <c:showLegendKey val="0"/>
          <c:showVal val="0"/>
          <c:showCatName val="0"/>
          <c:showSerName val="0"/>
          <c:showPercent val="0"/>
          <c:showBubbleSize val="0"/>
        </c:dLbls>
        <c:gapWidth val="150"/>
        <c:axId val="128615552"/>
        <c:axId val="1286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7B95-4D12-A774-E2BBEDA649FF}"/>
            </c:ext>
          </c:extLst>
        </c:ser>
        <c:dLbls>
          <c:showLegendKey val="0"/>
          <c:showVal val="0"/>
          <c:showCatName val="0"/>
          <c:showSerName val="0"/>
          <c:showPercent val="0"/>
          <c:showBubbleSize val="0"/>
        </c:dLbls>
        <c:marker val="1"/>
        <c:smooth val="0"/>
        <c:axId val="128615552"/>
        <c:axId val="128617472"/>
      </c:lineChart>
      <c:dateAx>
        <c:axId val="128615552"/>
        <c:scaling>
          <c:orientation val="minMax"/>
        </c:scaling>
        <c:delete val="1"/>
        <c:axPos val="b"/>
        <c:numFmt formatCode="ge" sourceLinked="1"/>
        <c:majorTickMark val="none"/>
        <c:minorTickMark val="none"/>
        <c:tickLblPos val="none"/>
        <c:crossAx val="128617472"/>
        <c:crosses val="autoZero"/>
        <c:auto val="1"/>
        <c:lblOffset val="100"/>
        <c:baseTimeUnit val="years"/>
      </c:dateAx>
      <c:valAx>
        <c:axId val="12861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6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271.97000000000003</c:v>
                </c:pt>
                <c:pt idx="1">
                  <c:v>261.27999999999997</c:v>
                </c:pt>
                <c:pt idx="2">
                  <c:v>241.08</c:v>
                </c:pt>
                <c:pt idx="3">
                  <c:v>223.53</c:v>
                </c:pt>
                <c:pt idx="4">
                  <c:v>206.14</c:v>
                </c:pt>
              </c:numCache>
            </c:numRef>
          </c:val>
          <c:extLst xmlns:c16r2="http://schemas.microsoft.com/office/drawing/2015/06/chart">
            <c:ext xmlns:c16="http://schemas.microsoft.com/office/drawing/2014/chart" uri="{C3380CC4-5D6E-409C-BE32-E72D297353CC}">
              <c16:uniqueId val="{00000000-6EB3-4E8D-A264-D0C711550AB8}"/>
            </c:ext>
          </c:extLst>
        </c:ser>
        <c:dLbls>
          <c:showLegendKey val="0"/>
          <c:showVal val="0"/>
          <c:showCatName val="0"/>
          <c:showSerName val="0"/>
          <c:showPercent val="0"/>
          <c:showBubbleSize val="0"/>
        </c:dLbls>
        <c:gapWidth val="150"/>
        <c:axId val="128673280"/>
        <c:axId val="1286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6EB3-4E8D-A264-D0C711550AB8}"/>
            </c:ext>
          </c:extLst>
        </c:ser>
        <c:dLbls>
          <c:showLegendKey val="0"/>
          <c:showVal val="0"/>
          <c:showCatName val="0"/>
          <c:showSerName val="0"/>
          <c:showPercent val="0"/>
          <c:showBubbleSize val="0"/>
        </c:dLbls>
        <c:marker val="1"/>
        <c:smooth val="0"/>
        <c:axId val="128673280"/>
        <c:axId val="128675200"/>
      </c:lineChart>
      <c:dateAx>
        <c:axId val="128673280"/>
        <c:scaling>
          <c:orientation val="minMax"/>
        </c:scaling>
        <c:delete val="1"/>
        <c:axPos val="b"/>
        <c:numFmt formatCode="ge" sourceLinked="1"/>
        <c:majorTickMark val="none"/>
        <c:minorTickMark val="none"/>
        <c:tickLblPos val="none"/>
        <c:crossAx val="128675200"/>
        <c:crosses val="autoZero"/>
        <c:auto val="1"/>
        <c:lblOffset val="100"/>
        <c:baseTimeUnit val="years"/>
      </c:dateAx>
      <c:valAx>
        <c:axId val="12867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106.93</c:v>
                </c:pt>
                <c:pt idx="1">
                  <c:v>112.13</c:v>
                </c:pt>
                <c:pt idx="2">
                  <c:v>115.12</c:v>
                </c:pt>
                <c:pt idx="3">
                  <c:v>118.07</c:v>
                </c:pt>
                <c:pt idx="4">
                  <c:v>118.71</c:v>
                </c:pt>
              </c:numCache>
            </c:numRef>
          </c:val>
          <c:extLst xmlns:c16r2="http://schemas.microsoft.com/office/drawing/2015/06/chart">
            <c:ext xmlns:c16="http://schemas.microsoft.com/office/drawing/2014/chart" uri="{C3380CC4-5D6E-409C-BE32-E72D297353CC}">
              <c16:uniqueId val="{00000000-EBB5-40CC-BB51-A55A2828112E}"/>
            </c:ext>
          </c:extLst>
        </c:ser>
        <c:dLbls>
          <c:showLegendKey val="0"/>
          <c:showVal val="0"/>
          <c:showCatName val="0"/>
          <c:showSerName val="0"/>
          <c:showPercent val="0"/>
          <c:showBubbleSize val="0"/>
        </c:dLbls>
        <c:gapWidth val="150"/>
        <c:axId val="128698240"/>
        <c:axId val="1287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EBB5-40CC-BB51-A55A2828112E}"/>
            </c:ext>
          </c:extLst>
        </c:ser>
        <c:dLbls>
          <c:showLegendKey val="0"/>
          <c:showVal val="0"/>
          <c:showCatName val="0"/>
          <c:showSerName val="0"/>
          <c:showPercent val="0"/>
          <c:showBubbleSize val="0"/>
        </c:dLbls>
        <c:marker val="1"/>
        <c:smooth val="0"/>
        <c:axId val="128698240"/>
        <c:axId val="128704512"/>
      </c:lineChart>
      <c:dateAx>
        <c:axId val="128698240"/>
        <c:scaling>
          <c:orientation val="minMax"/>
        </c:scaling>
        <c:delete val="1"/>
        <c:axPos val="b"/>
        <c:numFmt formatCode="ge" sourceLinked="1"/>
        <c:majorTickMark val="none"/>
        <c:minorTickMark val="none"/>
        <c:tickLblPos val="none"/>
        <c:crossAx val="128704512"/>
        <c:crosses val="autoZero"/>
        <c:auto val="1"/>
        <c:lblOffset val="100"/>
        <c:baseTimeUnit val="years"/>
      </c:dateAx>
      <c:valAx>
        <c:axId val="1287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164.28</c:v>
                </c:pt>
                <c:pt idx="1">
                  <c:v>155.88</c:v>
                </c:pt>
                <c:pt idx="2">
                  <c:v>151.91999999999999</c:v>
                </c:pt>
                <c:pt idx="3">
                  <c:v>147.51</c:v>
                </c:pt>
                <c:pt idx="4">
                  <c:v>146.26</c:v>
                </c:pt>
              </c:numCache>
            </c:numRef>
          </c:val>
          <c:extLst xmlns:c16r2="http://schemas.microsoft.com/office/drawing/2015/06/chart">
            <c:ext xmlns:c16="http://schemas.microsoft.com/office/drawing/2014/chart" uri="{C3380CC4-5D6E-409C-BE32-E72D297353CC}">
              <c16:uniqueId val="{00000000-C964-46BB-A30E-7E2092311F20}"/>
            </c:ext>
          </c:extLst>
        </c:ser>
        <c:dLbls>
          <c:showLegendKey val="0"/>
          <c:showVal val="0"/>
          <c:showCatName val="0"/>
          <c:showSerName val="0"/>
          <c:showPercent val="0"/>
          <c:showBubbleSize val="0"/>
        </c:dLbls>
        <c:gapWidth val="150"/>
        <c:axId val="130902272"/>
        <c:axId val="1309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C964-46BB-A30E-7E2092311F20}"/>
            </c:ext>
          </c:extLst>
        </c:ser>
        <c:dLbls>
          <c:showLegendKey val="0"/>
          <c:showVal val="0"/>
          <c:showCatName val="0"/>
          <c:showSerName val="0"/>
          <c:showPercent val="0"/>
          <c:showBubbleSize val="0"/>
        </c:dLbls>
        <c:marker val="1"/>
        <c:smooth val="0"/>
        <c:axId val="130902272"/>
        <c:axId val="130908544"/>
      </c:lineChart>
      <c:dateAx>
        <c:axId val="130902272"/>
        <c:scaling>
          <c:orientation val="minMax"/>
        </c:scaling>
        <c:delete val="1"/>
        <c:axPos val="b"/>
        <c:numFmt formatCode="ge" sourceLinked="1"/>
        <c:majorTickMark val="none"/>
        <c:minorTickMark val="none"/>
        <c:tickLblPos val="none"/>
        <c:crossAx val="130908544"/>
        <c:crosses val="autoZero"/>
        <c:auto val="1"/>
        <c:lblOffset val="100"/>
        <c:baseTimeUnit val="years"/>
      </c:dateAx>
      <c:valAx>
        <c:axId val="1309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越谷・松伏水道企業団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77.599999999999994</v>
      </c>
      <c r="J10" s="67"/>
      <c r="K10" s="67"/>
      <c r="L10" s="67"/>
      <c r="M10" s="67"/>
      <c r="N10" s="67"/>
      <c r="O10" s="68"/>
      <c r="P10" s="69">
        <f>データ!$P$6</f>
        <v>99.99</v>
      </c>
      <c r="Q10" s="69"/>
      <c r="R10" s="69"/>
      <c r="S10" s="69"/>
      <c r="T10" s="69"/>
      <c r="U10" s="69"/>
      <c r="V10" s="69"/>
      <c r="W10" s="70">
        <f>データ!$Q$6</f>
        <v>2754</v>
      </c>
      <c r="X10" s="70"/>
      <c r="Y10" s="70"/>
      <c r="Z10" s="70"/>
      <c r="AA10" s="70"/>
      <c r="AB10" s="70"/>
      <c r="AC10" s="70"/>
      <c r="AD10" s="2"/>
      <c r="AE10" s="2"/>
      <c r="AF10" s="2"/>
      <c r="AG10" s="2"/>
      <c r="AH10" s="4"/>
      <c r="AI10" s="4"/>
      <c r="AJ10" s="4"/>
      <c r="AK10" s="4"/>
      <c r="AL10" s="70">
        <f>データ!$U$6</f>
        <v>370842</v>
      </c>
      <c r="AM10" s="70"/>
      <c r="AN10" s="70"/>
      <c r="AO10" s="70"/>
      <c r="AP10" s="70"/>
      <c r="AQ10" s="70"/>
      <c r="AR10" s="70"/>
      <c r="AS10" s="70"/>
      <c r="AT10" s="66">
        <f>データ!$V$6</f>
        <v>76.44</v>
      </c>
      <c r="AU10" s="67"/>
      <c r="AV10" s="67"/>
      <c r="AW10" s="67"/>
      <c r="AX10" s="67"/>
      <c r="AY10" s="67"/>
      <c r="AZ10" s="67"/>
      <c r="BA10" s="67"/>
      <c r="BB10" s="69">
        <f>データ!$W$6</f>
        <v>4851.41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BjCBfOxk5RkhQKOAz02WrgXZGeU1xZUCbwNubz/sSvMsbSYnR9/TTL8MgqqPK7Bu11clvYhOA5ppRki8DK+Dg==" saltValue="ydnruLsIYz59Hqv+4bDCQ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118362</v>
      </c>
      <c r="D6" s="33">
        <f t="shared" si="3"/>
        <v>46</v>
      </c>
      <c r="E6" s="33">
        <f t="shared" si="3"/>
        <v>1</v>
      </c>
      <c r="F6" s="33">
        <f t="shared" si="3"/>
        <v>0</v>
      </c>
      <c r="G6" s="33">
        <f t="shared" si="3"/>
        <v>1</v>
      </c>
      <c r="H6" s="33" t="str">
        <f t="shared" si="3"/>
        <v>埼玉県　越谷・松伏水道企業団</v>
      </c>
      <c r="I6" s="33" t="str">
        <f t="shared" si="3"/>
        <v>法適用</v>
      </c>
      <c r="J6" s="33" t="str">
        <f t="shared" si="3"/>
        <v>水道事業</v>
      </c>
      <c r="K6" s="33" t="str">
        <f t="shared" si="3"/>
        <v>末端給水事業</v>
      </c>
      <c r="L6" s="33" t="str">
        <f t="shared" si="3"/>
        <v>A1</v>
      </c>
      <c r="M6" s="33" t="str">
        <f t="shared" si="3"/>
        <v>自治体職員 その他</v>
      </c>
      <c r="N6" s="34" t="str">
        <f t="shared" si="3"/>
        <v>-</v>
      </c>
      <c r="O6" s="34">
        <f t="shared" si="3"/>
        <v>77.599999999999994</v>
      </c>
      <c r="P6" s="34">
        <f t="shared" si="3"/>
        <v>99.99</v>
      </c>
      <c r="Q6" s="34">
        <f t="shared" si="3"/>
        <v>2754</v>
      </c>
      <c r="R6" s="34" t="str">
        <f t="shared" si="3"/>
        <v>-</v>
      </c>
      <c r="S6" s="34" t="str">
        <f t="shared" si="3"/>
        <v>-</v>
      </c>
      <c r="T6" s="34" t="str">
        <f t="shared" si="3"/>
        <v>-</v>
      </c>
      <c r="U6" s="34">
        <f t="shared" si="3"/>
        <v>370842</v>
      </c>
      <c r="V6" s="34">
        <f t="shared" si="3"/>
        <v>76.44</v>
      </c>
      <c r="W6" s="34">
        <f t="shared" si="3"/>
        <v>4851.41</v>
      </c>
      <c r="X6" s="35">
        <f>IF(X7="",NA(),X7)</f>
        <v>112.06</v>
      </c>
      <c r="Y6" s="35">
        <f t="shared" ref="Y6:AG6" si="4">IF(Y7="",NA(),Y7)</f>
        <v>115.6</v>
      </c>
      <c r="Z6" s="35">
        <f t="shared" si="4"/>
        <v>118.14</v>
      </c>
      <c r="AA6" s="35">
        <f t="shared" si="4"/>
        <v>120.75</v>
      </c>
      <c r="AB6" s="35">
        <f t="shared" si="4"/>
        <v>121.32</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1325.76</v>
      </c>
      <c r="AU6" s="35">
        <f t="shared" ref="AU6:BC6" si="6">IF(AU7="",NA(),AU7)</f>
        <v>293</v>
      </c>
      <c r="AV6" s="35">
        <f t="shared" si="6"/>
        <v>411.27</v>
      </c>
      <c r="AW6" s="35">
        <f t="shared" si="6"/>
        <v>438.9</v>
      </c>
      <c r="AX6" s="35">
        <f t="shared" si="6"/>
        <v>396.3</v>
      </c>
      <c r="AY6" s="35">
        <f t="shared" si="6"/>
        <v>473.46</v>
      </c>
      <c r="AZ6" s="35">
        <f t="shared" si="6"/>
        <v>240.81</v>
      </c>
      <c r="BA6" s="35">
        <f t="shared" si="6"/>
        <v>241.71</v>
      </c>
      <c r="BB6" s="35">
        <f t="shared" si="6"/>
        <v>249.08</v>
      </c>
      <c r="BC6" s="35">
        <f t="shared" si="6"/>
        <v>254.05</v>
      </c>
      <c r="BD6" s="34" t="str">
        <f>IF(BD7="","",IF(BD7="-","【-】","【"&amp;SUBSTITUTE(TEXT(BD7,"#,##0.00"),"-","△")&amp;"】"))</f>
        <v>【264.34】</v>
      </c>
      <c r="BE6" s="35">
        <f>IF(BE7="",NA(),BE7)</f>
        <v>271.97000000000003</v>
      </c>
      <c r="BF6" s="35">
        <f t="shared" ref="BF6:BN6" si="7">IF(BF7="",NA(),BF7)</f>
        <v>261.27999999999997</v>
      </c>
      <c r="BG6" s="35">
        <f t="shared" si="7"/>
        <v>241.08</v>
      </c>
      <c r="BH6" s="35">
        <f t="shared" si="7"/>
        <v>223.53</v>
      </c>
      <c r="BI6" s="35">
        <f t="shared" si="7"/>
        <v>206.14</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106.93</v>
      </c>
      <c r="BQ6" s="35">
        <f t="shared" ref="BQ6:BY6" si="8">IF(BQ7="",NA(),BQ7)</f>
        <v>112.13</v>
      </c>
      <c r="BR6" s="35">
        <f t="shared" si="8"/>
        <v>115.12</v>
      </c>
      <c r="BS6" s="35">
        <f t="shared" si="8"/>
        <v>118.07</v>
      </c>
      <c r="BT6" s="35">
        <f t="shared" si="8"/>
        <v>118.71</v>
      </c>
      <c r="BU6" s="35">
        <f t="shared" si="8"/>
        <v>100.77</v>
      </c>
      <c r="BV6" s="35">
        <f t="shared" si="8"/>
        <v>107.74</v>
      </c>
      <c r="BW6" s="35">
        <f t="shared" si="8"/>
        <v>108.81</v>
      </c>
      <c r="BX6" s="35">
        <f t="shared" si="8"/>
        <v>110.87</v>
      </c>
      <c r="BY6" s="35">
        <f t="shared" si="8"/>
        <v>110.3</v>
      </c>
      <c r="BZ6" s="34" t="str">
        <f>IF(BZ7="","",IF(BZ7="-","【-】","【"&amp;SUBSTITUTE(TEXT(BZ7,"#,##0.00"),"-","△")&amp;"】"))</f>
        <v>【104.36】</v>
      </c>
      <c r="CA6" s="35">
        <f>IF(CA7="",NA(),CA7)</f>
        <v>164.28</v>
      </c>
      <c r="CB6" s="35">
        <f t="shared" ref="CB6:CJ6" si="9">IF(CB7="",NA(),CB7)</f>
        <v>155.88</v>
      </c>
      <c r="CC6" s="35">
        <f t="shared" si="9"/>
        <v>151.91999999999999</v>
      </c>
      <c r="CD6" s="35">
        <f t="shared" si="9"/>
        <v>147.51</v>
      </c>
      <c r="CE6" s="35">
        <f t="shared" si="9"/>
        <v>146.26</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68.73</v>
      </c>
      <c r="CM6" s="35">
        <f t="shared" ref="CM6:CU6" si="10">IF(CM7="",NA(),CM7)</f>
        <v>67.599999999999994</v>
      </c>
      <c r="CN6" s="35">
        <f t="shared" si="10"/>
        <v>67.78</v>
      </c>
      <c r="CO6" s="35">
        <f t="shared" si="10"/>
        <v>67.510000000000005</v>
      </c>
      <c r="CP6" s="35">
        <f t="shared" si="10"/>
        <v>68.08</v>
      </c>
      <c r="CQ6" s="35">
        <f t="shared" si="10"/>
        <v>63.91</v>
      </c>
      <c r="CR6" s="35">
        <f t="shared" si="10"/>
        <v>63.25</v>
      </c>
      <c r="CS6" s="35">
        <f t="shared" si="10"/>
        <v>63.03</v>
      </c>
      <c r="CT6" s="35">
        <f t="shared" si="10"/>
        <v>63.18</v>
      </c>
      <c r="CU6" s="35">
        <f t="shared" si="10"/>
        <v>63.54</v>
      </c>
      <c r="CV6" s="34" t="str">
        <f>IF(CV7="","",IF(CV7="-","【-】","【"&amp;SUBSTITUTE(TEXT(CV7,"#,##0.00"),"-","△")&amp;"】"))</f>
        <v>【60.41】</v>
      </c>
      <c r="CW6" s="35">
        <f>IF(CW7="",NA(),CW7)</f>
        <v>96.34</v>
      </c>
      <c r="CX6" s="35">
        <f t="shared" ref="CX6:DF6" si="11">IF(CX7="",NA(),CX7)</f>
        <v>96.65</v>
      </c>
      <c r="CY6" s="35">
        <f t="shared" si="11"/>
        <v>96.82</v>
      </c>
      <c r="CZ6" s="35">
        <f t="shared" si="11"/>
        <v>97.31</v>
      </c>
      <c r="DA6" s="35">
        <f t="shared" si="11"/>
        <v>96.68</v>
      </c>
      <c r="DB6" s="35">
        <f t="shared" si="11"/>
        <v>91.45</v>
      </c>
      <c r="DC6" s="35">
        <f t="shared" si="11"/>
        <v>91.07</v>
      </c>
      <c r="DD6" s="35">
        <f t="shared" si="11"/>
        <v>91.21</v>
      </c>
      <c r="DE6" s="35">
        <f t="shared" si="11"/>
        <v>91.6</v>
      </c>
      <c r="DF6" s="35">
        <f t="shared" si="11"/>
        <v>91.48</v>
      </c>
      <c r="DG6" s="34" t="str">
        <f>IF(DG7="","",IF(DG7="-","【-】","【"&amp;SUBSTITUTE(TEXT(DG7,"#,##0.00"),"-","△")&amp;"】"))</f>
        <v>【89.93】</v>
      </c>
      <c r="DH6" s="35">
        <f>IF(DH7="",NA(),DH7)</f>
        <v>39.39</v>
      </c>
      <c r="DI6" s="35">
        <f t="shared" ref="DI6:DQ6" si="12">IF(DI7="",NA(),DI7)</f>
        <v>40.56</v>
      </c>
      <c r="DJ6" s="35">
        <f t="shared" si="12"/>
        <v>42.13</v>
      </c>
      <c r="DK6" s="35">
        <f t="shared" si="12"/>
        <v>43.51</v>
      </c>
      <c r="DL6" s="35">
        <f t="shared" si="12"/>
        <v>44.9</v>
      </c>
      <c r="DM6" s="35">
        <f t="shared" si="12"/>
        <v>45.38</v>
      </c>
      <c r="DN6" s="35">
        <f t="shared" si="12"/>
        <v>47.7</v>
      </c>
      <c r="DO6" s="35">
        <f t="shared" si="12"/>
        <v>48.41</v>
      </c>
      <c r="DP6" s="35">
        <f t="shared" si="12"/>
        <v>49.1</v>
      </c>
      <c r="DQ6" s="35">
        <f t="shared" si="12"/>
        <v>49.66</v>
      </c>
      <c r="DR6" s="34" t="str">
        <f>IF(DR7="","",IF(DR7="-","【-】","【"&amp;SUBSTITUTE(TEXT(DR7,"#,##0.00"),"-","△")&amp;"】"))</f>
        <v>【48.12】</v>
      </c>
      <c r="DS6" s="35">
        <f>IF(DS7="",NA(),DS7)</f>
        <v>4.2300000000000004</v>
      </c>
      <c r="DT6" s="35">
        <f t="shared" ref="DT6:EB6" si="13">IF(DT7="",NA(),DT7)</f>
        <v>4.3899999999999997</v>
      </c>
      <c r="DU6" s="35">
        <f t="shared" si="13"/>
        <v>5.28</v>
      </c>
      <c r="DV6" s="35">
        <f t="shared" si="13"/>
        <v>7.4</v>
      </c>
      <c r="DW6" s="35">
        <f t="shared" si="13"/>
        <v>7.68</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0.43</v>
      </c>
      <c r="EE6" s="35">
        <f t="shared" ref="EE6:EM6" si="14">IF(EE7="",NA(),EE7)</f>
        <v>0.75</v>
      </c>
      <c r="EF6" s="35">
        <f t="shared" si="14"/>
        <v>0.79</v>
      </c>
      <c r="EG6" s="35">
        <f t="shared" si="14"/>
        <v>0.71</v>
      </c>
      <c r="EH6" s="35">
        <f t="shared" si="14"/>
        <v>0.64</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118362</v>
      </c>
      <c r="D7" s="37">
        <v>46</v>
      </c>
      <c r="E7" s="37">
        <v>1</v>
      </c>
      <c r="F7" s="37">
        <v>0</v>
      </c>
      <c r="G7" s="37">
        <v>1</v>
      </c>
      <c r="H7" s="37" t="s">
        <v>105</v>
      </c>
      <c r="I7" s="37" t="s">
        <v>106</v>
      </c>
      <c r="J7" s="37" t="s">
        <v>107</v>
      </c>
      <c r="K7" s="37" t="s">
        <v>108</v>
      </c>
      <c r="L7" s="37" t="s">
        <v>109</v>
      </c>
      <c r="M7" s="37" t="s">
        <v>110</v>
      </c>
      <c r="N7" s="38" t="s">
        <v>111</v>
      </c>
      <c r="O7" s="38">
        <v>77.599999999999994</v>
      </c>
      <c r="P7" s="38">
        <v>99.99</v>
      </c>
      <c r="Q7" s="38">
        <v>2754</v>
      </c>
      <c r="R7" s="38" t="s">
        <v>111</v>
      </c>
      <c r="S7" s="38" t="s">
        <v>111</v>
      </c>
      <c r="T7" s="38" t="s">
        <v>111</v>
      </c>
      <c r="U7" s="38">
        <v>370842</v>
      </c>
      <c r="V7" s="38">
        <v>76.44</v>
      </c>
      <c r="W7" s="38">
        <v>4851.41</v>
      </c>
      <c r="X7" s="38">
        <v>112.06</v>
      </c>
      <c r="Y7" s="38">
        <v>115.6</v>
      </c>
      <c r="Z7" s="38">
        <v>118.14</v>
      </c>
      <c r="AA7" s="38">
        <v>120.75</v>
      </c>
      <c r="AB7" s="38">
        <v>121.32</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1325.76</v>
      </c>
      <c r="AU7" s="38">
        <v>293</v>
      </c>
      <c r="AV7" s="38">
        <v>411.27</v>
      </c>
      <c r="AW7" s="38">
        <v>438.9</v>
      </c>
      <c r="AX7" s="38">
        <v>396.3</v>
      </c>
      <c r="AY7" s="38">
        <v>473.46</v>
      </c>
      <c r="AZ7" s="38">
        <v>240.81</v>
      </c>
      <c r="BA7" s="38">
        <v>241.71</v>
      </c>
      <c r="BB7" s="38">
        <v>249.08</v>
      </c>
      <c r="BC7" s="38">
        <v>254.05</v>
      </c>
      <c r="BD7" s="38">
        <v>264.33999999999997</v>
      </c>
      <c r="BE7" s="38">
        <v>271.97000000000003</v>
      </c>
      <c r="BF7" s="38">
        <v>261.27999999999997</v>
      </c>
      <c r="BG7" s="38">
        <v>241.08</v>
      </c>
      <c r="BH7" s="38">
        <v>223.53</v>
      </c>
      <c r="BI7" s="38">
        <v>206.14</v>
      </c>
      <c r="BJ7" s="38">
        <v>285.77</v>
      </c>
      <c r="BK7" s="38">
        <v>283.10000000000002</v>
      </c>
      <c r="BL7" s="38">
        <v>274.14</v>
      </c>
      <c r="BM7" s="38">
        <v>266.66000000000003</v>
      </c>
      <c r="BN7" s="38">
        <v>258.63</v>
      </c>
      <c r="BO7" s="38">
        <v>274.27</v>
      </c>
      <c r="BP7" s="38">
        <v>106.93</v>
      </c>
      <c r="BQ7" s="38">
        <v>112.13</v>
      </c>
      <c r="BR7" s="38">
        <v>115.12</v>
      </c>
      <c r="BS7" s="38">
        <v>118.07</v>
      </c>
      <c r="BT7" s="38">
        <v>118.71</v>
      </c>
      <c r="BU7" s="38">
        <v>100.77</v>
      </c>
      <c r="BV7" s="38">
        <v>107.74</v>
      </c>
      <c r="BW7" s="38">
        <v>108.81</v>
      </c>
      <c r="BX7" s="38">
        <v>110.87</v>
      </c>
      <c r="BY7" s="38">
        <v>110.3</v>
      </c>
      <c r="BZ7" s="38">
        <v>104.36</v>
      </c>
      <c r="CA7" s="38">
        <v>164.28</v>
      </c>
      <c r="CB7" s="38">
        <v>155.88</v>
      </c>
      <c r="CC7" s="38">
        <v>151.91999999999999</v>
      </c>
      <c r="CD7" s="38">
        <v>147.51</v>
      </c>
      <c r="CE7" s="38">
        <v>146.26</v>
      </c>
      <c r="CF7" s="38">
        <v>165.74</v>
      </c>
      <c r="CG7" s="38">
        <v>154.33000000000001</v>
      </c>
      <c r="CH7" s="38">
        <v>152.94999999999999</v>
      </c>
      <c r="CI7" s="38">
        <v>150.54</v>
      </c>
      <c r="CJ7" s="38">
        <v>151.85</v>
      </c>
      <c r="CK7" s="38">
        <v>165.71</v>
      </c>
      <c r="CL7" s="38">
        <v>68.73</v>
      </c>
      <c r="CM7" s="38">
        <v>67.599999999999994</v>
      </c>
      <c r="CN7" s="38">
        <v>67.78</v>
      </c>
      <c r="CO7" s="38">
        <v>67.510000000000005</v>
      </c>
      <c r="CP7" s="38">
        <v>68.08</v>
      </c>
      <c r="CQ7" s="38">
        <v>63.91</v>
      </c>
      <c r="CR7" s="38">
        <v>63.25</v>
      </c>
      <c r="CS7" s="38">
        <v>63.03</v>
      </c>
      <c r="CT7" s="38">
        <v>63.18</v>
      </c>
      <c r="CU7" s="38">
        <v>63.54</v>
      </c>
      <c r="CV7" s="38">
        <v>60.41</v>
      </c>
      <c r="CW7" s="38">
        <v>96.34</v>
      </c>
      <c r="CX7" s="38">
        <v>96.65</v>
      </c>
      <c r="CY7" s="38">
        <v>96.82</v>
      </c>
      <c r="CZ7" s="38">
        <v>97.31</v>
      </c>
      <c r="DA7" s="38">
        <v>96.68</v>
      </c>
      <c r="DB7" s="38">
        <v>91.45</v>
      </c>
      <c r="DC7" s="38">
        <v>91.07</v>
      </c>
      <c r="DD7" s="38">
        <v>91.21</v>
      </c>
      <c r="DE7" s="38">
        <v>91.6</v>
      </c>
      <c r="DF7" s="38">
        <v>91.48</v>
      </c>
      <c r="DG7" s="38">
        <v>89.93</v>
      </c>
      <c r="DH7" s="38">
        <v>39.39</v>
      </c>
      <c r="DI7" s="38">
        <v>40.56</v>
      </c>
      <c r="DJ7" s="38">
        <v>42.13</v>
      </c>
      <c r="DK7" s="38">
        <v>43.51</v>
      </c>
      <c r="DL7" s="38">
        <v>44.9</v>
      </c>
      <c r="DM7" s="38">
        <v>45.38</v>
      </c>
      <c r="DN7" s="38">
        <v>47.7</v>
      </c>
      <c r="DO7" s="38">
        <v>48.41</v>
      </c>
      <c r="DP7" s="38">
        <v>49.1</v>
      </c>
      <c r="DQ7" s="38">
        <v>49.66</v>
      </c>
      <c r="DR7" s="38">
        <v>48.12</v>
      </c>
      <c r="DS7" s="38">
        <v>4.2300000000000004</v>
      </c>
      <c r="DT7" s="38">
        <v>4.3899999999999997</v>
      </c>
      <c r="DU7" s="38">
        <v>5.28</v>
      </c>
      <c r="DV7" s="38">
        <v>7.4</v>
      </c>
      <c r="DW7" s="38">
        <v>7.68</v>
      </c>
      <c r="DX7" s="38">
        <v>13.33</v>
      </c>
      <c r="DY7" s="38">
        <v>14.54</v>
      </c>
      <c r="DZ7" s="38">
        <v>16.16</v>
      </c>
      <c r="EA7" s="38">
        <v>17.420000000000002</v>
      </c>
      <c r="EB7" s="38">
        <v>18.940000000000001</v>
      </c>
      <c r="EC7" s="38">
        <v>15.89</v>
      </c>
      <c r="ED7" s="38">
        <v>0.43</v>
      </c>
      <c r="EE7" s="38">
        <v>0.75</v>
      </c>
      <c r="EF7" s="38">
        <v>0.79</v>
      </c>
      <c r="EG7" s="38">
        <v>0.71</v>
      </c>
      <c r="EH7" s="38">
        <v>0.64</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2019-02-06T02:51:16Z</cp:lastPrinted>
  <dcterms:created xsi:type="dcterms:W3CDTF">2018-12-03T08:29:12Z</dcterms:created>
  <dcterms:modified xsi:type="dcterms:W3CDTF">2019-02-06T02:51:17Z</dcterms:modified>
</cp:coreProperties>
</file>