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91ghpYkIX43Pj3qhbhX9mDp44KnIeOe+JDPrn5VkOz353yWYBC4UkSdTNDo8VspcjymQN43hOvjto8ro5XTA==" workbookSaltValue="QQhaugbOu27hbDEbwZiE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<sst xmlns="http://schemas.openxmlformats.org/spreadsheetml/2006/main" count="254" uniqueCount="126">
  <si>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</si>
  <si>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</si>
  <si>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</si>
  <si>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</si>
  <si>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</si>
  <si>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</si>
  <si>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</si>
  <si>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</si>
  <si>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</si>
  <si>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</si>
  <si>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</si>
  <si>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</si>
  <si>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</si>
  <si>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</si>
  <si>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</si>
  <si>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</si>
  <si>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</si>
  <si>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</si>
  <si>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</si>
  <si>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</si>
  <si>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</si>
  <si>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</si>
  <si>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</si>
  <si>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</si>
  <si>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</si>
  <si>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</si>
  <si>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</si>
  <si>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</si>
  <si>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</si>
  <si>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</si>
  <si>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</si>
  <si>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</si>
  <si>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</si>
  <si>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</si>
  <si>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</si>
  <si>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</si>
  <si>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</si>
  <si>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</si>
  <si>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</si>
  <si>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</si>
  <si>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</si>
  <si>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</si>
  <si>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</si>
  <si>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</si>
  <si>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</si>
  <si>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</si>
  <si>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</si>
  <si>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</si>
  <si>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</si>
  <si>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</si>
  <si>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</si>
  <si>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</si>
  <si>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</si>
  <si>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</si>
  <si>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</si>
  <si>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</si>
  <si>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</si>
  <si>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</si>
  <si>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</si>
  <si>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</si>
  <si>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</si>
  <si>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</si>
  <si>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</si>
  <si>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</si>
  <si>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</si>
  <si>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</si>
  <si>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</si>
  <si>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</si>
  <si>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</si>
  <si>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</si>
  <si>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</si>
  <si>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</si>
  <si>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</si>
  <si>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</si>
  <si>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</si>
  <si>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</si>
  <si>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</si>
  <si>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</si>
  <si>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</si>
  <si>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</si>
  <si>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</si>
  <si>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</si>
  <si>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</si>
  <si>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</si>
  <si>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</si>
  <si>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</si>
  <si>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</si>
  <si>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</si>
  <si>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</si>
  <si>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</si>
  <si>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</si>
  <si>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</si>
  <si>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</si>
  <si>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</si>
  <si>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</si>
  <si>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</si>
  <si>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</si>
  <si>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</si>
  <si>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</si>
  <si>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</si>
  <si>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</si>
  <si>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</si>
  <si>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</si>
  <si>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</si>
  <si>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</si>
  <si>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</si>
  <si>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</si>
  <si>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</si>
  <si>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</si>
  <si>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</si>
  <si>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皆野・長瀞下水道組合</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</si>
  <si>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</si>
  <si>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</si>
  <si>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</si>
  <si>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</si>
  <si>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</si>
  <si>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</si>
  <si>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</si>
  <si>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</si>
  <si>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</si>
  <si>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</si>
  <si>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</si>
  <si>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</si>
  <si>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該当なし</t>
    <phoneticPr fontId="4"/>
  </si>
  <si>
    <t>　収益的収支比率は平成27年度に大きく減少した後に平成28、29年度と乱高下している。浄化槽設置基数の増による収益増の表れだと思われるが注視していきたい。
　企業債残高対事業規模比率は類似団体平均値よりもやや高く、使用料収入等では採算がとれず、起債収入にも頼っている状況が読み取れます。また平成25年度に関しては事業開始年度であり、設置費用がかかっても料金収入が遅れて入ってくるため異常値となってしまっていますが、ここ数年で落ち着きを取り戻しています。すこしずつではあるが減少してきているので、今後もこうした数値になうように注視していきたい。
　経費回収率は類似団体とは数値が大きく乖離してしまっており、投資規模は適正か、料金水準は適切かなどを検討し経営改善していかなければいけないと考えております。
　水洗化率は低く事業がはじまったばかりということもありますが、設置基数は確実に増加している状況です。今後はより多くの人に認知してもらい利用向上を目指す経営戦略が必要であると考えています。　　　　　　　　　　　　　　　　　　　　　　　　　　　　　　　　　　　　　　　　　　　　　　　　　</t>
    <rPh sb="23" eb="24">
      <t>ノチ</t>
    </rPh>
    <rPh sb="35" eb="38">
      <t>ランコウゲ</t>
    </rPh>
    <rPh sb="55" eb="57">
      <t>シュウエキ</t>
    </rPh>
    <rPh sb="68" eb="70">
      <t>チュウシ</t>
    </rPh>
    <rPh sb="236" eb="238">
      <t>ゲンショウ</t>
    </rPh>
    <rPh sb="247" eb="249">
      <t>コンゴ</t>
    </rPh>
    <rPh sb="254" eb="256">
      <t>スウチ</t>
    </rPh>
    <rPh sb="262" eb="264">
      <t>チュウシ</t>
    </rPh>
    <rPh sb="352" eb="354">
      <t>スイセン</t>
    </rPh>
    <rPh sb="354" eb="355">
      <t>カ</t>
    </rPh>
    <phoneticPr fontId="4"/>
  </si>
  <si>
    <t>　当組合では、平成25年度より市町村整備型浄化槽事業が開始されました。
 まだ事業が開始されて間もないこともあり、設置数、経費回収率などが低い状態にあります。
　しかし、組合が行っている他の事業（特定環境保全公共下水道事業）が平成28年度末に認可区域の見なおしを行い、区域を拡大しないことを決めたため、浄化槽の対象戸数の増加が見込まれる事となった。
 地域の環境保全の為にも設置件数を１件でも多く合併浄化槽の設置していただけるように職員全員で普及活動をとりおこなっていきたいと思います。</t>
    <rPh sb="47" eb="48">
      <t>マ</t>
    </rPh>
    <rPh sb="85" eb="87">
      <t>クミアイ</t>
    </rPh>
    <rPh sb="88" eb="89">
      <t>オコナ</t>
    </rPh>
    <rPh sb="93" eb="94">
      <t>ホカ</t>
    </rPh>
    <rPh sb="95" eb="97">
      <t>ジギョウ</t>
    </rPh>
    <rPh sb="98" eb="100">
      <t>トクテイ</t>
    </rPh>
    <rPh sb="100" eb="102">
      <t>カンキョウ</t>
    </rPh>
    <rPh sb="102" eb="104">
      <t>ホゼン</t>
    </rPh>
    <rPh sb="104" eb="106">
      <t>コウキョウ</t>
    </rPh>
    <rPh sb="106" eb="109">
      <t>ゲスイドウ</t>
    </rPh>
    <rPh sb="109" eb="111">
      <t>ジギョウ</t>
    </rPh>
    <rPh sb="113" eb="115">
      <t>ヘイセイ</t>
    </rPh>
    <rPh sb="117" eb="119">
      <t>ネンド</t>
    </rPh>
    <rPh sb="119" eb="120">
      <t>マツ</t>
    </rPh>
    <rPh sb="121" eb="123">
      <t>ニンカ</t>
    </rPh>
    <rPh sb="123" eb="125">
      <t>クイキ</t>
    </rPh>
    <rPh sb="126" eb="127">
      <t>ミ</t>
    </rPh>
    <rPh sb="131" eb="132">
      <t>オコナ</t>
    </rPh>
    <rPh sb="134" eb="136">
      <t>クイキ</t>
    </rPh>
    <rPh sb="137" eb="139">
      <t>カクダイ</t>
    </rPh>
    <rPh sb="145" eb="146">
      <t>キ</t>
    </rPh>
    <rPh sb="151" eb="154">
      <t>ジョウカソウ</t>
    </rPh>
    <rPh sb="155" eb="157">
      <t>タイショウ</t>
    </rPh>
    <rPh sb="157" eb="159">
      <t>コスウ</t>
    </rPh>
    <rPh sb="160" eb="162">
      <t>ゾウカ</t>
    </rPh>
    <rPh sb="163" eb="165">
      <t>ミコ</t>
    </rPh>
    <rPh sb="168" eb="169">
      <t>コト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</si>
</sst>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E4-4601-8CD4-9AB5B52C81A1}"/>
            </c:ext>
          </c:extLst>
        </c:ser>
        <c:dLbls>
          <c:showLegendKey val="0"/>
          <c:showVal val="0"/>
          <c:showCatName val="0"/>
          <c:showSerName val="0"/>
          <c:showPercent val="0"/>
          <c:showBubbleSize val="0"/>
        </c:dLbls>
        <c:gapWidth val="150"/>
        <c:axId val="65370752"/>
        <c:axId val="6538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DE4-4601-8CD4-9AB5B52C81A1}"/>
            </c:ext>
          </c:extLst>
        </c:ser>
        <c:dLbls>
          <c:showLegendKey val="0"/>
          <c:showVal val="0"/>
          <c:showCatName val="0"/>
          <c:showSerName val="0"/>
          <c:showPercent val="0"/>
          <c:showBubbleSize val="0"/>
        </c:dLbls>
        <c:marker val="1"/>
        <c:smooth val="0"/>
        <c:axId val="65370752"/>
        <c:axId val="65389312"/>
      </c:lineChart>
      <c:dateAx>
        <c:axId val="65370752"/>
        <c:scaling>
          <c:orientation val="minMax"/>
        </c:scaling>
        <c:delete val="1"/>
        <c:axPos val="b"/>
        <c:numFmt formatCode="ge" sourceLinked="1"/>
        <c:majorTickMark val="none"/>
        <c:minorTickMark val="none"/>
        <c:tickLblPos val="none"/>
        <c:crossAx val="65389312"/>
        <c:crosses val="autoZero"/>
        <c:auto val="1"/>
        <c:lblOffset val="100"/>
        <c:baseTimeUnit val="years"/>
      </c:dateAx>
      <c:valAx>
        <c:axId val="653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1.92</c:v>
                </c:pt>
                <c:pt idx="1">
                  <c:v>1.0900000000000001</c:v>
                </c:pt>
                <c:pt idx="2">
                  <c:v>0.79</c:v>
                </c:pt>
                <c:pt idx="3">
                  <c:v>0.62</c:v>
                </c:pt>
                <c:pt idx="4">
                  <c:v>0.51</c:v>
                </c:pt>
              </c:numCache>
            </c:numRef>
          </c:val>
          <c:extLst xmlns:c16r2="http://schemas.microsoft.com/office/drawing/2015/06/chart">
            <c:ext xmlns:c16="http://schemas.microsoft.com/office/drawing/2014/chart" uri="{C3380CC4-5D6E-409C-BE32-E72D297353CC}">
              <c16:uniqueId val="{00000000-933B-4B7A-8B7E-A03414FCBC1F}"/>
            </c:ext>
          </c:extLst>
        </c:ser>
        <c:dLbls>
          <c:showLegendKey val="0"/>
          <c:showVal val="0"/>
          <c:showCatName val="0"/>
          <c:showSerName val="0"/>
          <c:showPercent val="0"/>
          <c:showBubbleSize val="0"/>
        </c:dLbls>
        <c:gapWidth val="150"/>
        <c:axId val="82549376"/>
        <c:axId val="825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933B-4B7A-8B7E-A03414FCBC1F}"/>
            </c:ext>
          </c:extLst>
        </c:ser>
        <c:dLbls>
          <c:showLegendKey val="0"/>
          <c:showVal val="0"/>
          <c:showCatName val="0"/>
          <c:showSerName val="0"/>
          <c:showPercent val="0"/>
          <c:showBubbleSize val="0"/>
        </c:dLbls>
        <c:marker val="1"/>
        <c:smooth val="0"/>
        <c:axId val="82549376"/>
        <c:axId val="82572032"/>
      </c:lineChart>
      <c:dateAx>
        <c:axId val="82549376"/>
        <c:scaling>
          <c:orientation val="minMax"/>
        </c:scaling>
        <c:delete val="1"/>
        <c:axPos val="b"/>
        <c:numFmt formatCode="ge" sourceLinked="1"/>
        <c:majorTickMark val="none"/>
        <c:minorTickMark val="none"/>
        <c:tickLblPos val="none"/>
        <c:crossAx val="82572032"/>
        <c:crosses val="autoZero"/>
        <c:auto val="1"/>
        <c:lblOffset val="100"/>
        <c:baseTimeUnit val="years"/>
      </c:dateAx>
      <c:valAx>
        <c:axId val="825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formatCode="#,##0.00;&quot;△&quot;#,##0.00;&quot;-&quot;">
                  <c:v>6.75</c:v>
                </c:pt>
                <c:pt idx="3" formatCode="#,##0.00;&quot;△&quot;#,##0.00;&quot;-&quot;">
                  <c:v>6.23</c:v>
                </c:pt>
                <c:pt idx="4" formatCode="#,##0.00;&quot;△&quot;#,##0.00;&quot;-&quot;">
                  <c:v>7.72</c:v>
                </c:pt>
              </c:numCache>
            </c:numRef>
          </c:val>
          <c:extLst xmlns:c16r2="http://schemas.microsoft.com/office/drawing/2015/06/chart">
            <c:ext xmlns:c16="http://schemas.microsoft.com/office/drawing/2014/chart" uri="{C3380CC4-5D6E-409C-BE32-E72D297353CC}">
              <c16:uniqueId val="{00000000-0EE2-44CA-B0BD-E7D6B76F8873}"/>
            </c:ext>
          </c:extLst>
        </c:ser>
        <c:dLbls>
          <c:showLegendKey val="0"/>
          <c:showVal val="0"/>
          <c:showCatName val="0"/>
          <c:showSerName val="0"/>
          <c:showPercent val="0"/>
          <c:showBubbleSize val="0"/>
        </c:dLbls>
        <c:gapWidth val="150"/>
        <c:axId val="83647488"/>
        <c:axId val="836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0EE2-44CA-B0BD-E7D6B76F8873}"/>
            </c:ext>
          </c:extLst>
        </c:ser>
        <c:dLbls>
          <c:showLegendKey val="0"/>
          <c:showVal val="0"/>
          <c:showCatName val="0"/>
          <c:showSerName val="0"/>
          <c:showPercent val="0"/>
          <c:showBubbleSize val="0"/>
        </c:dLbls>
        <c:marker val="1"/>
        <c:smooth val="0"/>
        <c:axId val="83647488"/>
        <c:axId val="83649664"/>
      </c:lineChart>
      <c:dateAx>
        <c:axId val="83647488"/>
        <c:scaling>
          <c:orientation val="minMax"/>
        </c:scaling>
        <c:delete val="1"/>
        <c:axPos val="b"/>
        <c:numFmt formatCode="ge" sourceLinked="1"/>
        <c:majorTickMark val="none"/>
        <c:minorTickMark val="none"/>
        <c:tickLblPos val="none"/>
        <c:crossAx val="83649664"/>
        <c:crosses val="autoZero"/>
        <c:auto val="1"/>
        <c:lblOffset val="100"/>
        <c:baseTimeUnit val="years"/>
      </c:dateAx>
      <c:valAx>
        <c:axId val="83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248.2</c:v>
                </c:pt>
                <c:pt idx="1">
                  <c:v>274.38</c:v>
                </c:pt>
                <c:pt idx="2">
                  <c:v>107.4</c:v>
                </c:pt>
                <c:pt idx="3">
                  <c:v>165.11</c:v>
                </c:pt>
                <c:pt idx="4">
                  <c:v>118.24</c:v>
                </c:pt>
              </c:numCache>
            </c:numRef>
          </c:val>
          <c:extLst xmlns:c16r2="http://schemas.microsoft.com/office/drawing/2015/06/chart">
            <c:ext xmlns:c16="http://schemas.microsoft.com/office/drawing/2014/chart" uri="{C3380CC4-5D6E-409C-BE32-E72D297353CC}">
              <c16:uniqueId val="{00000000-E995-46E0-BD86-E3C3EA5CE683}"/>
            </c:ext>
          </c:extLst>
        </c:ser>
        <c:dLbls>
          <c:showLegendKey val="0"/>
          <c:showVal val="0"/>
          <c:showCatName val="0"/>
          <c:showSerName val="0"/>
          <c:showPercent val="0"/>
          <c:showBubbleSize val="0"/>
        </c:dLbls>
        <c:gapWidth val="150"/>
        <c:axId val="65403904"/>
        <c:axId val="808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95-46E0-BD86-E3C3EA5CE683}"/>
            </c:ext>
          </c:extLst>
        </c:ser>
        <c:dLbls>
          <c:showLegendKey val="0"/>
          <c:showVal val="0"/>
          <c:showCatName val="0"/>
          <c:showSerName val="0"/>
          <c:showPercent val="0"/>
          <c:showBubbleSize val="0"/>
        </c:dLbls>
        <c:marker val="1"/>
        <c:smooth val="0"/>
        <c:axId val="65403904"/>
        <c:axId val="80876672"/>
      </c:lineChart>
      <c:dateAx>
        <c:axId val="65403904"/>
        <c:scaling>
          <c:orientation val="minMax"/>
        </c:scaling>
        <c:delete val="1"/>
        <c:axPos val="b"/>
        <c:numFmt formatCode="ge" sourceLinked="1"/>
        <c:majorTickMark val="none"/>
        <c:minorTickMark val="none"/>
        <c:tickLblPos val="none"/>
        <c:crossAx val="80876672"/>
        <c:crosses val="autoZero"/>
        <c:auto val="1"/>
        <c:lblOffset val="100"/>
        <c:baseTimeUnit val="years"/>
      </c:dateAx>
      <c:valAx>
        <c:axId val="808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1F-4FDD-A598-6EE6C4CFC910}"/>
            </c:ext>
          </c:extLst>
        </c:ser>
        <c:dLbls>
          <c:showLegendKey val="0"/>
          <c:showVal val="0"/>
          <c:showCatName val="0"/>
          <c:showSerName val="0"/>
          <c:showPercent val="0"/>
          <c:showBubbleSize val="0"/>
        </c:dLbls>
        <c:gapWidth val="150"/>
        <c:axId val="80915840"/>
        <c:axId val="809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1F-4FDD-A598-6EE6C4CFC910}"/>
            </c:ext>
          </c:extLst>
        </c:ser>
        <c:dLbls>
          <c:showLegendKey val="0"/>
          <c:showVal val="0"/>
          <c:showCatName val="0"/>
          <c:showSerName val="0"/>
          <c:showPercent val="0"/>
          <c:showBubbleSize val="0"/>
        </c:dLbls>
        <c:marker val="1"/>
        <c:smooth val="0"/>
        <c:axId val="80915840"/>
        <c:axId val="80918016"/>
      </c:lineChart>
      <c:dateAx>
        <c:axId val="80915840"/>
        <c:scaling>
          <c:orientation val="minMax"/>
        </c:scaling>
        <c:delete val="1"/>
        <c:axPos val="b"/>
        <c:numFmt formatCode="ge" sourceLinked="1"/>
        <c:majorTickMark val="none"/>
        <c:minorTickMark val="none"/>
        <c:tickLblPos val="none"/>
        <c:crossAx val="80918016"/>
        <c:crosses val="autoZero"/>
        <c:auto val="1"/>
        <c:lblOffset val="100"/>
        <c:baseTimeUnit val="years"/>
      </c:dateAx>
      <c:valAx>
        <c:axId val="809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67-44C9-81B3-C13F9CF8FE06}"/>
            </c:ext>
          </c:extLst>
        </c:ser>
        <c:dLbls>
          <c:showLegendKey val="0"/>
          <c:showVal val="0"/>
          <c:showCatName val="0"/>
          <c:showSerName val="0"/>
          <c:showPercent val="0"/>
          <c:showBubbleSize val="0"/>
        </c:dLbls>
        <c:gapWidth val="150"/>
        <c:axId val="82007552"/>
        <c:axId val="820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67-44C9-81B3-C13F9CF8FE06}"/>
            </c:ext>
          </c:extLst>
        </c:ser>
        <c:dLbls>
          <c:showLegendKey val="0"/>
          <c:showVal val="0"/>
          <c:showCatName val="0"/>
          <c:showSerName val="0"/>
          <c:showPercent val="0"/>
          <c:showBubbleSize val="0"/>
        </c:dLbls>
        <c:marker val="1"/>
        <c:smooth val="0"/>
        <c:axId val="82007552"/>
        <c:axId val="82009472"/>
      </c:lineChart>
      <c:dateAx>
        <c:axId val="82007552"/>
        <c:scaling>
          <c:orientation val="minMax"/>
        </c:scaling>
        <c:delete val="1"/>
        <c:axPos val="b"/>
        <c:numFmt formatCode="ge" sourceLinked="1"/>
        <c:majorTickMark val="none"/>
        <c:minorTickMark val="none"/>
        <c:tickLblPos val="none"/>
        <c:crossAx val="82009472"/>
        <c:crosses val="autoZero"/>
        <c:auto val="1"/>
        <c:lblOffset val="100"/>
        <c:baseTimeUnit val="years"/>
      </c:dateAx>
      <c:valAx>
        <c:axId val="820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0F-43F8-BAAB-AF4CFD3E707C}"/>
            </c:ext>
          </c:extLst>
        </c:ser>
        <c:dLbls>
          <c:showLegendKey val="0"/>
          <c:showVal val="0"/>
          <c:showCatName val="0"/>
          <c:showSerName val="0"/>
          <c:showPercent val="0"/>
          <c:showBubbleSize val="0"/>
        </c:dLbls>
        <c:gapWidth val="150"/>
        <c:axId val="82315520"/>
        <c:axId val="823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0F-43F8-BAAB-AF4CFD3E707C}"/>
            </c:ext>
          </c:extLst>
        </c:ser>
        <c:dLbls>
          <c:showLegendKey val="0"/>
          <c:showVal val="0"/>
          <c:showCatName val="0"/>
          <c:showSerName val="0"/>
          <c:showPercent val="0"/>
          <c:showBubbleSize val="0"/>
        </c:dLbls>
        <c:marker val="1"/>
        <c:smooth val="0"/>
        <c:axId val="82315520"/>
        <c:axId val="82317696"/>
      </c:lineChart>
      <c:dateAx>
        <c:axId val="82315520"/>
        <c:scaling>
          <c:orientation val="minMax"/>
        </c:scaling>
        <c:delete val="1"/>
        <c:axPos val="b"/>
        <c:numFmt formatCode="ge" sourceLinked="1"/>
        <c:majorTickMark val="none"/>
        <c:minorTickMark val="none"/>
        <c:tickLblPos val="none"/>
        <c:crossAx val="82317696"/>
        <c:crosses val="autoZero"/>
        <c:auto val="1"/>
        <c:lblOffset val="100"/>
        <c:baseTimeUnit val="years"/>
      </c:dateAx>
      <c:valAx>
        <c:axId val="823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CF-4524-994B-F07F1ABB4F62}"/>
            </c:ext>
          </c:extLst>
        </c:ser>
        <c:dLbls>
          <c:showLegendKey val="0"/>
          <c:showVal val="0"/>
          <c:showCatName val="0"/>
          <c:showSerName val="0"/>
          <c:showPercent val="0"/>
          <c:showBubbleSize val="0"/>
        </c:dLbls>
        <c:gapWidth val="150"/>
        <c:axId val="82336768"/>
        <c:axId val="823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CF-4524-994B-F07F1ABB4F62}"/>
            </c:ext>
          </c:extLst>
        </c:ser>
        <c:dLbls>
          <c:showLegendKey val="0"/>
          <c:showVal val="0"/>
          <c:showCatName val="0"/>
          <c:showSerName val="0"/>
          <c:showPercent val="0"/>
          <c:showBubbleSize val="0"/>
        </c:dLbls>
        <c:marker val="1"/>
        <c:smooth val="0"/>
        <c:axId val="82336768"/>
        <c:axId val="82359424"/>
      </c:lineChart>
      <c:dateAx>
        <c:axId val="82336768"/>
        <c:scaling>
          <c:orientation val="minMax"/>
        </c:scaling>
        <c:delete val="1"/>
        <c:axPos val="b"/>
        <c:numFmt formatCode="ge" sourceLinked="1"/>
        <c:majorTickMark val="none"/>
        <c:minorTickMark val="none"/>
        <c:tickLblPos val="none"/>
        <c:crossAx val="82359424"/>
        <c:crosses val="autoZero"/>
        <c:auto val="1"/>
        <c:lblOffset val="100"/>
        <c:baseTimeUnit val="years"/>
      </c:dateAx>
      <c:valAx>
        <c:axId val="823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3192.18</c:v>
                </c:pt>
                <c:pt idx="1">
                  <c:v>1289.93</c:v>
                </c:pt>
                <c:pt idx="2">
                  <c:v>797.61</c:v>
                </c:pt>
                <c:pt idx="3">
                  <c:v>707.36</c:v>
                </c:pt>
                <c:pt idx="4">
                  <c:v>582.30999999999995</c:v>
                </c:pt>
              </c:numCache>
            </c:numRef>
          </c:val>
          <c:extLst xmlns:c16r2="http://schemas.microsoft.com/office/drawing/2015/06/chart">
            <c:ext xmlns:c16="http://schemas.microsoft.com/office/drawing/2014/chart" uri="{C3380CC4-5D6E-409C-BE32-E72D297353CC}">
              <c16:uniqueId val="{00000000-C5D2-4B67-BB1C-CD9B0F6E6C90}"/>
            </c:ext>
          </c:extLst>
        </c:ser>
        <c:dLbls>
          <c:showLegendKey val="0"/>
          <c:showVal val="0"/>
          <c:showCatName val="0"/>
          <c:showSerName val="0"/>
          <c:showPercent val="0"/>
          <c:showBubbleSize val="0"/>
        </c:dLbls>
        <c:gapWidth val="150"/>
        <c:axId val="82447744"/>
        <c:axId val="8245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C5D2-4B67-BB1C-CD9B0F6E6C90}"/>
            </c:ext>
          </c:extLst>
        </c:ser>
        <c:dLbls>
          <c:showLegendKey val="0"/>
          <c:showVal val="0"/>
          <c:showCatName val="0"/>
          <c:showSerName val="0"/>
          <c:showPercent val="0"/>
          <c:showBubbleSize val="0"/>
        </c:dLbls>
        <c:marker val="1"/>
        <c:smooth val="0"/>
        <c:axId val="82447744"/>
        <c:axId val="82454016"/>
      </c:lineChart>
      <c:dateAx>
        <c:axId val="82447744"/>
        <c:scaling>
          <c:orientation val="minMax"/>
        </c:scaling>
        <c:delete val="1"/>
        <c:axPos val="b"/>
        <c:numFmt formatCode="ge" sourceLinked="1"/>
        <c:majorTickMark val="none"/>
        <c:minorTickMark val="none"/>
        <c:tickLblPos val="none"/>
        <c:crossAx val="82454016"/>
        <c:crosses val="autoZero"/>
        <c:auto val="1"/>
        <c:lblOffset val="100"/>
        <c:baseTimeUnit val="years"/>
      </c:dateAx>
      <c:valAx>
        <c:axId val="824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4.21</c:v>
                </c:pt>
                <c:pt idx="1">
                  <c:v>19.100000000000001</c:v>
                </c:pt>
                <c:pt idx="2">
                  <c:v>11.4</c:v>
                </c:pt>
                <c:pt idx="3">
                  <c:v>19.61</c:v>
                </c:pt>
                <c:pt idx="4">
                  <c:v>22.52</c:v>
                </c:pt>
              </c:numCache>
            </c:numRef>
          </c:val>
          <c:extLst xmlns:c16r2="http://schemas.microsoft.com/office/drawing/2015/06/chart">
            <c:ext xmlns:c16="http://schemas.microsoft.com/office/drawing/2014/chart" uri="{C3380CC4-5D6E-409C-BE32-E72D297353CC}">
              <c16:uniqueId val="{00000000-524B-4FB0-8760-1CE9E0E29864}"/>
            </c:ext>
          </c:extLst>
        </c:ser>
        <c:dLbls>
          <c:showLegendKey val="0"/>
          <c:showVal val="0"/>
          <c:showCatName val="0"/>
          <c:showSerName val="0"/>
          <c:showPercent val="0"/>
          <c:showBubbleSize val="0"/>
        </c:dLbls>
        <c:gapWidth val="150"/>
        <c:axId val="82489344"/>
        <c:axId val="824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524B-4FB0-8760-1CE9E0E29864}"/>
            </c:ext>
          </c:extLst>
        </c:ser>
        <c:dLbls>
          <c:showLegendKey val="0"/>
          <c:showVal val="0"/>
          <c:showCatName val="0"/>
          <c:showSerName val="0"/>
          <c:showPercent val="0"/>
          <c:showBubbleSize val="0"/>
        </c:dLbls>
        <c:marker val="1"/>
        <c:smooth val="0"/>
        <c:axId val="82489344"/>
        <c:axId val="82491264"/>
      </c:lineChart>
      <c:dateAx>
        <c:axId val="82489344"/>
        <c:scaling>
          <c:orientation val="minMax"/>
        </c:scaling>
        <c:delete val="1"/>
        <c:axPos val="b"/>
        <c:numFmt formatCode="ge" sourceLinked="1"/>
        <c:majorTickMark val="none"/>
        <c:minorTickMark val="none"/>
        <c:tickLblPos val="none"/>
        <c:crossAx val="82491264"/>
        <c:crosses val="autoZero"/>
        <c:auto val="1"/>
        <c:lblOffset val="100"/>
        <c:baseTimeUnit val="years"/>
      </c:dateAx>
      <c:valAx>
        <c:axId val="82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381.52</c:v>
                </c:pt>
                <c:pt idx="1">
                  <c:v>208.28</c:v>
                </c:pt>
                <c:pt idx="2">
                  <c:v>396.07</c:v>
                </c:pt>
                <c:pt idx="3">
                  <c:v>240.3</c:v>
                </c:pt>
                <c:pt idx="4">
                  <c:v>219.65</c:v>
                </c:pt>
              </c:numCache>
            </c:numRef>
          </c:val>
          <c:extLst xmlns:c16r2="http://schemas.microsoft.com/office/drawing/2015/06/chart">
            <c:ext xmlns:c16="http://schemas.microsoft.com/office/drawing/2014/chart" uri="{C3380CC4-5D6E-409C-BE32-E72D297353CC}">
              <c16:uniqueId val="{00000000-6BE5-418A-A9E4-AA5415B75B9F}"/>
            </c:ext>
          </c:extLst>
        </c:ser>
        <c:dLbls>
          <c:showLegendKey val="0"/>
          <c:showVal val="0"/>
          <c:showCatName val="0"/>
          <c:showSerName val="0"/>
          <c:showPercent val="0"/>
          <c:showBubbleSize val="0"/>
        </c:dLbls>
        <c:gapWidth val="150"/>
        <c:axId val="82526592"/>
        <c:axId val="825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6BE5-418A-A9E4-AA5415B75B9F}"/>
            </c:ext>
          </c:extLst>
        </c:ser>
        <c:dLbls>
          <c:showLegendKey val="0"/>
          <c:showVal val="0"/>
          <c:showCatName val="0"/>
          <c:showSerName val="0"/>
          <c:showPercent val="0"/>
          <c:showBubbleSize val="0"/>
        </c:dLbls>
        <c:marker val="1"/>
        <c:smooth val="0"/>
        <c:axId val="82526592"/>
        <c:axId val="82528512"/>
      </c:lineChart>
      <c:dateAx>
        <c:axId val="82526592"/>
        <c:scaling>
          <c:orientation val="minMax"/>
        </c:scaling>
        <c:delete val="1"/>
        <c:axPos val="b"/>
        <c:numFmt formatCode="ge" sourceLinked="1"/>
        <c:majorTickMark val="none"/>
        <c:minorTickMark val="none"/>
        <c:tickLblPos val="none"/>
        <c:crossAx val="82528512"/>
        <c:crosses val="autoZero"/>
        <c:auto val="1"/>
        <c:lblOffset val="100"/>
        <c:baseTimeUnit val="years"/>
      </c:dateAx>
      <c:valAx>
        <c:axId val="825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54"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皆野・長瀞下水道組合</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t="str">
        <f>データ!S6</f>
        <v>-</v>
      </c>
      <c r="AM8" s="66"/>
      <c r="AN8" s="66"/>
      <c r="AO8" s="66"/>
      <c r="AP8" s="66"/>
      <c r="AQ8" s="66"/>
      <c r="AR8" s="66"/>
      <c r="AS8" s="66"/>
      <c r="AT8" s="65" t="str">
        <f>データ!T6</f>
        <v>-</v>
      </c>
      <c r="AU8" s="65"/>
      <c r="AV8" s="65"/>
      <c r="AW8" s="65"/>
      <c r="AX8" s="65"/>
      <c r="AY8" s="65"/>
      <c r="AZ8" s="65"/>
      <c r="BA8" s="65"/>
      <c r="BB8" s="65" t="str">
        <f>データ!U6</f>
        <v>-</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38.49</v>
      </c>
      <c r="Q10" s="65"/>
      <c r="R10" s="65"/>
      <c r="S10" s="65"/>
      <c r="T10" s="65"/>
      <c r="U10" s="65"/>
      <c r="V10" s="65"/>
      <c r="W10" s="65">
        <f>データ!Q6</f>
        <v>100</v>
      </c>
      <c r="X10" s="65"/>
      <c r="Y10" s="65"/>
      <c r="Z10" s="65"/>
      <c r="AA10" s="65"/>
      <c r="AB10" s="65"/>
      <c r="AC10" s="65"/>
      <c r="AD10" s="66">
        <f>データ!R6</f>
        <v>2052</v>
      </c>
      <c r="AE10" s="66"/>
      <c r="AF10" s="66"/>
      <c r="AG10" s="66"/>
      <c r="AH10" s="66"/>
      <c r="AI10" s="66"/>
      <c r="AJ10" s="66"/>
      <c r="AK10" s="2"/>
      <c r="AL10" s="66">
        <f>データ!V6</f>
        <v>6567</v>
      </c>
      <c r="AM10" s="66"/>
      <c r="AN10" s="66"/>
      <c r="AO10" s="66"/>
      <c r="AP10" s="66"/>
      <c r="AQ10" s="66"/>
      <c r="AR10" s="66"/>
      <c r="AS10" s="66"/>
      <c r="AT10" s="65">
        <f>データ!W6</f>
        <v>89.75</v>
      </c>
      <c r="AU10" s="65"/>
      <c r="AV10" s="65"/>
      <c r="AW10" s="65"/>
      <c r="AX10" s="65"/>
      <c r="AY10" s="65"/>
      <c r="AZ10" s="65"/>
      <c r="BA10" s="65"/>
      <c r="BB10" s="65">
        <f>データ!X6</f>
        <v>73.17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ZGOdY2KNwYmWNZGhd44h2UJ7HVsLqZKfbmwum+6mMxzX7lXlRidJlwS3gsXvm6drOoYz2RPIPMLElaPenP6aiA==" saltValue="13978Ew8I0snms2IOYB29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118982</v>
      </c>
      <c r="D6" s="32">
        <f t="shared" si="3"/>
        <v>47</v>
      </c>
      <c r="E6" s="32">
        <f t="shared" si="3"/>
        <v>18</v>
      </c>
      <c r="F6" s="32">
        <f t="shared" si="3"/>
        <v>0</v>
      </c>
      <c r="G6" s="32">
        <f t="shared" si="3"/>
        <v>0</v>
      </c>
      <c r="H6" s="32" t="str">
        <f t="shared" si="3"/>
        <v>埼玉県　皆野・長瀞下水道組合</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38.49</v>
      </c>
      <c r="Q6" s="33">
        <f t="shared" si="3"/>
        <v>100</v>
      </c>
      <c r="R6" s="33">
        <f t="shared" si="3"/>
        <v>2052</v>
      </c>
      <c r="S6" s="33" t="str">
        <f t="shared" si="3"/>
        <v>-</v>
      </c>
      <c r="T6" s="33" t="str">
        <f t="shared" si="3"/>
        <v>-</v>
      </c>
      <c r="U6" s="33" t="str">
        <f t="shared" si="3"/>
        <v>-</v>
      </c>
      <c r="V6" s="33">
        <f t="shared" si="3"/>
        <v>6567</v>
      </c>
      <c r="W6" s="33">
        <f t="shared" si="3"/>
        <v>89.75</v>
      </c>
      <c r="X6" s="33">
        <f t="shared" si="3"/>
        <v>73.17</v>
      </c>
      <c r="Y6" s="34">
        <f>IF(Y7="",NA(),Y7)</f>
        <v>248.2</v>
      </c>
      <c r="Z6" s="34">
        <f t="shared" ref="Z6:AH6" si="4">IF(Z7="",NA(),Z7)</f>
        <v>274.38</v>
      </c>
      <c r="AA6" s="34">
        <f t="shared" si="4"/>
        <v>107.4</v>
      </c>
      <c r="AB6" s="34">
        <f t="shared" si="4"/>
        <v>165.11</v>
      </c>
      <c r="AC6" s="34">
        <f t="shared" si="4"/>
        <v>118.24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3192.18</v>
      </c>
      <c r="BG6" s="34">
        <f t="shared" ref="BG6:BO6" si="7">IF(BG7="",NA(),BG7)</f>
        <v>1289.93</v>
      </c>
      <c r="BH6" s="34">
        <f t="shared" si="7"/>
        <v>797.61</v>
      </c>
      <c r="BI6" s="34">
        <f t="shared" si="7"/>
        <v>707.36</v>
      </c>
      <c r="BJ6" s="34">
        <f t="shared" si="7"/>
        <v>582.30999999999995</v>
      </c>
      <c r="BK6" s="34">
        <f t="shared" si="7"/>
        <v>446.63</v>
      </c>
      <c r="BL6" s="34">
        <f t="shared" si="7"/>
        <v>416.91</v>
      </c>
      <c r="BM6" s="34">
        <f t="shared" si="7"/>
        <v>392.19</v>
      </c>
      <c r="BN6" s="34">
        <f t="shared" si="7"/>
        <v>413.5</v>
      </c>
      <c r="BO6" s="34">
        <f t="shared" si="7"/>
        <v>407.42</v>
      </c>
      <c r="BP6" s="33" t="str">
        <f>IF(BP7="","",IF(BP7="-","【-】","【"&amp;SUBSTITUTE(TEXT(BP7,"#,##0.00"),"-","△")&amp;"】"))</f>
        <v>【329.28】</v>
      </c>
      <c r="BQ6" s="34">
        <f>IF(BQ7="",NA(),BQ7)</f>
        <v>4.21</v>
      </c>
      <c r="BR6" s="34">
        <f t="shared" ref="BR6:BZ6" si="8">IF(BR7="",NA(),BR7)</f>
        <v>19.100000000000001</v>
      </c>
      <c r="BS6" s="34">
        <f t="shared" si="8"/>
        <v>11.4</v>
      </c>
      <c r="BT6" s="34">
        <f t="shared" si="8"/>
        <v>19.61</v>
      </c>
      <c r="BU6" s="34">
        <f t="shared" si="8"/>
        <v>22.52</v>
      </c>
      <c r="BV6" s="34">
        <f t="shared" si="8"/>
        <v>58.53</v>
      </c>
      <c r="BW6" s="34">
        <f t="shared" si="8"/>
        <v>57.93</v>
      </c>
      <c r="BX6" s="34">
        <f t="shared" si="8"/>
        <v>57.03</v>
      </c>
      <c r="BY6" s="34">
        <f t="shared" si="8"/>
        <v>55.84</v>
      </c>
      <c r="BZ6" s="34">
        <f t="shared" si="8"/>
        <v>57.08</v>
      </c>
      <c r="CA6" s="33" t="str">
        <f>IF(CA7="","",IF(CA7="-","【-】","【"&amp;SUBSTITUTE(TEXT(CA7,"#,##0.00"),"-","△")&amp;"】"))</f>
        <v>【60.55】</v>
      </c>
      <c r="CB6" s="34">
        <f>IF(CB7="",NA(),CB7)</f>
        <v>381.52</v>
      </c>
      <c r="CC6" s="34">
        <f t="shared" ref="CC6:CK6" si="9">IF(CC7="",NA(),CC7)</f>
        <v>208.28</v>
      </c>
      <c r="CD6" s="34">
        <f t="shared" si="9"/>
        <v>396.07</v>
      </c>
      <c r="CE6" s="34">
        <f t="shared" si="9"/>
        <v>240.3</v>
      </c>
      <c r="CF6" s="34">
        <f t="shared" si="9"/>
        <v>219.65</v>
      </c>
      <c r="CG6" s="34">
        <f t="shared" si="9"/>
        <v>266.57</v>
      </c>
      <c r="CH6" s="34">
        <f t="shared" si="9"/>
        <v>276.93</v>
      </c>
      <c r="CI6" s="34">
        <f t="shared" si="9"/>
        <v>283.73</v>
      </c>
      <c r="CJ6" s="34">
        <f t="shared" si="9"/>
        <v>287.57</v>
      </c>
      <c r="CK6" s="34">
        <f t="shared" si="9"/>
        <v>286.86</v>
      </c>
      <c r="CL6" s="33" t="str">
        <f>IF(CL7="","",IF(CL7="-","【-】","【"&amp;SUBSTITUTE(TEXT(CL7,"#,##0.00"),"-","△")&amp;"】"))</f>
        <v>【269.12】</v>
      </c>
      <c r="CM6" s="34">
        <f>IF(CM7="",NA(),CM7)</f>
        <v>1.92</v>
      </c>
      <c r="CN6" s="34">
        <f t="shared" ref="CN6:CV6" si="10">IF(CN7="",NA(),CN7)</f>
        <v>1.0900000000000001</v>
      </c>
      <c r="CO6" s="34">
        <f t="shared" si="10"/>
        <v>0.79</v>
      </c>
      <c r="CP6" s="34">
        <f t="shared" si="10"/>
        <v>0.62</v>
      </c>
      <c r="CQ6" s="34">
        <f t="shared" si="10"/>
        <v>0.51</v>
      </c>
      <c r="CR6" s="34">
        <f t="shared" si="10"/>
        <v>58.06</v>
      </c>
      <c r="CS6" s="34">
        <f t="shared" si="10"/>
        <v>59.08</v>
      </c>
      <c r="CT6" s="34">
        <f t="shared" si="10"/>
        <v>58.25</v>
      </c>
      <c r="CU6" s="34">
        <f t="shared" si="10"/>
        <v>61.55</v>
      </c>
      <c r="CV6" s="34">
        <f t="shared" si="10"/>
        <v>57.22</v>
      </c>
      <c r="CW6" s="33" t="str">
        <f>IF(CW7="","",IF(CW7="-","【-】","【"&amp;SUBSTITUTE(TEXT(CW7,"#,##0.00"),"-","△")&amp;"】"))</f>
        <v>【59.35】</v>
      </c>
      <c r="CX6" s="33">
        <f>IF(CX7="",NA(),CX7)</f>
        <v>0</v>
      </c>
      <c r="CY6" s="33">
        <f t="shared" ref="CY6:DG6" si="11">IF(CY7="",NA(),CY7)</f>
        <v>0</v>
      </c>
      <c r="CZ6" s="34">
        <f t="shared" si="11"/>
        <v>6.75</v>
      </c>
      <c r="DA6" s="34">
        <f t="shared" si="11"/>
        <v>6.23</v>
      </c>
      <c r="DB6" s="34">
        <f t="shared" si="11"/>
        <v>7.72</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118982</v>
      </c>
      <c r="D7" s="36">
        <v>47</v>
      </c>
      <c r="E7" s="36">
        <v>18</v>
      </c>
      <c r="F7" s="36">
        <v>0</v>
      </c>
      <c r="G7" s="36">
        <v>0</v>
      </c>
      <c r="H7" s="36" t="s">
        <v>110</v>
      </c>
      <c r="I7" s="36" t="s">
        <v>111</v>
      </c>
      <c r="J7" s="36" t="s">
        <v>112</v>
      </c>
      <c r="K7" s="36" t="s">
        <v>113</v>
      </c>
      <c r="L7" s="36" t="s">
        <v>114</v>
      </c>
      <c r="M7" s="36" t="s">
        <v>115</v>
      </c>
      <c r="N7" s="37" t="s">
        <v>116</v>
      </c>
      <c r="O7" s="37" t="s">
        <v>117</v>
      </c>
      <c r="P7" s="37">
        <v>38.49</v>
      </c>
      <c r="Q7" s="37">
        <v>100</v>
      </c>
      <c r="R7" s="37">
        <v>2052</v>
      </c>
      <c r="S7" s="37" t="s">
        <v>116</v>
      </c>
      <c r="T7" s="37" t="s">
        <v>116</v>
      </c>
      <c r="U7" s="37" t="s">
        <v>116</v>
      </c>
      <c r="V7" s="37">
        <v>6567</v>
      </c>
      <c r="W7" s="37">
        <v>89.75</v>
      </c>
      <c r="X7" s="37">
        <v>73.17</v>
      </c>
      <c r="Y7" s="37">
        <v>248.2</v>
      </c>
      <c r="Z7" s="37">
        <v>274.38</v>
      </c>
      <c r="AA7" s="37">
        <v>107.4</v>
      </c>
      <c r="AB7" s="37">
        <v>165.11</v>
      </c>
      <c r="AC7" s="37">
        <v>118.24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3192.18</v>
      </c>
      <c r="BG7" s="37">
        <v>1289.93</v>
      </c>
      <c r="BH7" s="37">
        <v>797.61</v>
      </c>
      <c r="BI7" s="37">
        <v>707.36</v>
      </c>
      <c r="BJ7" s="37">
        <v>582.30999999999995</v>
      </c>
      <c r="BK7" s="37">
        <v>446.63</v>
      </c>
      <c r="BL7" s="37">
        <v>416.91</v>
      </c>
      <c r="BM7" s="37">
        <v>392.19</v>
      </c>
      <c r="BN7" s="37">
        <v>413.5</v>
      </c>
      <c r="BO7" s="37">
        <v>407.42</v>
      </c>
      <c r="BP7" s="37">
        <v>329.28</v>
      </c>
      <c r="BQ7" s="37">
        <v>4.21</v>
      </c>
      <c r="BR7" s="37">
        <v>19.100000000000001</v>
      </c>
      <c r="BS7" s="37">
        <v>11.4</v>
      </c>
      <c r="BT7" s="37">
        <v>19.61</v>
      </c>
      <c r="BU7" s="37">
        <v>22.52</v>
      </c>
      <c r="BV7" s="37">
        <v>58.53</v>
      </c>
      <c r="BW7" s="37">
        <v>57.93</v>
      </c>
      <c r="BX7" s="37">
        <v>57.03</v>
      </c>
      <c r="BY7" s="37">
        <v>55.84</v>
      </c>
      <c r="BZ7" s="37">
        <v>57.08</v>
      </c>
      <c r="CA7" s="37">
        <v>60.55</v>
      </c>
      <c r="CB7" s="37">
        <v>381.52</v>
      </c>
      <c r="CC7" s="37">
        <v>208.28</v>
      </c>
      <c r="CD7" s="37">
        <v>396.07</v>
      </c>
      <c r="CE7" s="37">
        <v>240.3</v>
      </c>
      <c r="CF7" s="37">
        <v>219.65</v>
      </c>
      <c r="CG7" s="37">
        <v>266.57</v>
      </c>
      <c r="CH7" s="37">
        <v>276.93</v>
      </c>
      <c r="CI7" s="37">
        <v>283.73</v>
      </c>
      <c r="CJ7" s="37">
        <v>287.57</v>
      </c>
      <c r="CK7" s="37">
        <v>286.86</v>
      </c>
      <c r="CL7" s="37">
        <v>269.12</v>
      </c>
      <c r="CM7" s="37">
        <v>1.92</v>
      </c>
      <c r="CN7" s="37">
        <v>1.0900000000000001</v>
      </c>
      <c r="CO7" s="37">
        <v>0.79</v>
      </c>
      <c r="CP7" s="37">
        <v>0.62</v>
      </c>
      <c r="CQ7" s="37">
        <v>0.51</v>
      </c>
      <c r="CR7" s="37">
        <v>58.06</v>
      </c>
      <c r="CS7" s="37">
        <v>59.08</v>
      </c>
      <c r="CT7" s="37">
        <v>58.25</v>
      </c>
      <c r="CU7" s="37">
        <v>61.55</v>
      </c>
      <c r="CV7" s="37">
        <v>57.22</v>
      </c>
      <c r="CW7" s="37">
        <v>59.35</v>
      </c>
      <c r="CX7" s="37">
        <v>0</v>
      </c>
      <c r="CY7" s="37">
        <v>0</v>
      </c>
      <c r="CZ7" s="37">
        <v>6.75</v>
      </c>
      <c r="DA7" s="37">
        <v>6.23</v>
      </c>
      <c r="DB7" s="37">
        <v>7.72</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2018-12-03T09:39:16Z</dcterms:created>
  <dcterms:modified xsi:type="dcterms:W3CDTF">2019-01-30T07:35:12Z</dcterms:modified>
</cp:coreProperties>
</file>