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0.25\file\2専用\080（専用）生活環境エコタウン課\082課共通\084 環境保全係\浄化槽設置整備事業\05市町村整備型\12公営企業\01各種調査\31.1.17公営企業に係る経営比較分析表（平成29年度決算）の分析等について\1.24〆切　経営比較分析表\"/>
    </mc:Choice>
  </mc:AlternateContent>
  <workbookProtection workbookAlgorithmName="SHA-512" workbookHashValue="DC9GyHrKKLwUEQboxLld2SZeFbl7ODtGQLfNgtwIq13XLYmG35LrDZxmKUiPBe6QpLRmIrqEMj/0q0aksDTWjA==" workbookSaltValue="w/EJ//kuRqN/mURfWbGX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<sst xmlns="http://schemas.openxmlformats.org/spreadsheetml/2006/main" count="294" uniqueCount="125">
  <si>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</si>
  <si>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</si>
  <si>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</si>
  <si>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</si>
  <si>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</si>
  <si>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</si>
  <si>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</si>
  <si>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</si>
  <si>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</si>
  <si>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</si>
  <si>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</si>
  <si>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</si>
  <si>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</si>
  <si>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</si>
  <si>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</si>
  <si>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</si>
  <si>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</si>
  <si>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</si>
  <si>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</si>
  <si>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</si>
  <si>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</si>
  <si>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</si>
  <si>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</si>
  <si>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</si>
  <si>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</si>
  <si>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</si>
  <si>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</si>
  <si>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</si>
  <si>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</si>
  <si>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</si>
  <si>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</si>
  <si>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</si>
  <si>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</si>
  <si>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</si>
  <si>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</si>
  <si>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</si>
  <si>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</si>
  <si>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</si>
  <si>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</si>
  <si>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</si>
  <si>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</si>
  <si>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</si>
  <si>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</si>
  <si>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</si>
  <si>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</si>
  <si>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</si>
  <si>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</si>
  <si>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</si>
  <si>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</si>
  <si>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</si>
  <si>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</si>
  <si>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</si>
  <si>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</si>
  <si>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</si>
  <si>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</si>
  <si>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</si>
  <si>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</si>
  <si>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</si>
  <si>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</si>
  <si>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</si>
  <si>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</si>
  <si>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</si>
  <si>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</si>
  <si>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</si>
  <si>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</si>
  <si>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</si>
  <si>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</si>
  <si>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</si>
  <si>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</si>
  <si>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</si>
  <si>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</si>
  <si>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</si>
  <si>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</si>
  <si>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</si>
  <si>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</si>
  <si>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</si>
  <si>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</si>
  <si>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</si>
  <si>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</si>
  <si>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</si>
  <si>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</si>
  <si>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</si>
  <si>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</si>
  <si>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</si>
  <si>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</si>
  <si>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</si>
  <si>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</si>
  <si>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</si>
  <si>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</si>
  <si>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</si>
  <si>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</si>
  <si>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</si>
  <si>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</si>
  <si>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</si>
  <si>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</si>
  <si>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</si>
  <si>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</si>
  <si>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</si>
  <si>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</si>
  <si>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</si>
  <si>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</si>
  <si>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</si>
  <si>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</si>
  <si>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</si>
  <si>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</si>
  <si>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</si>
  <si>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</si>
  <si>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</si>
  <si>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</si>
  <si>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</si>
  <si>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寄居町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</si>
  <si>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</si>
  <si>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</si>
  <si>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</si>
  <si>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</si>
  <si>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</si>
  <si>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</si>
  <si>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</si>
  <si>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</si>
  <si>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</si>
  <si>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</si>
  <si>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</si>
  <si>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</si>
  <si>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平成２９年度１０月から開始した事業であるため、設置基数が少ないことから、類似する団体の数値とのかい離が見られます。
事業が数年継続した時点で改めて分析し、今後の事業運営に生かしていきたいと考えます。</t>
    <rPh sb="0" eb="2">
      <t>ヘイセイ</t>
    </rPh>
    <rPh sb="4" eb="6">
      <t>ネンド</t>
    </rPh>
    <rPh sb="8" eb="9">
      <t>ガツ</t>
    </rPh>
    <rPh sb="11" eb="13">
      <t>カイシ</t>
    </rPh>
    <rPh sb="15" eb="17">
      <t>ジギョウ</t>
    </rPh>
    <rPh sb="23" eb="25">
      <t>セッチ</t>
    </rPh>
    <rPh sb="25" eb="27">
      <t>キスウ</t>
    </rPh>
    <rPh sb="28" eb="29">
      <t>スク</t>
    </rPh>
    <rPh sb="36" eb="38">
      <t>ルイジ</t>
    </rPh>
    <rPh sb="40" eb="42">
      <t>ダンタイ</t>
    </rPh>
    <rPh sb="43" eb="45">
      <t>スウチ</t>
    </rPh>
    <rPh sb="49" eb="50">
      <t>リ</t>
    </rPh>
    <rPh sb="51" eb="52">
      <t>ミ</t>
    </rPh>
    <rPh sb="58" eb="60">
      <t>ジギョウ</t>
    </rPh>
    <rPh sb="61" eb="63">
      <t>スウネン</t>
    </rPh>
    <rPh sb="63" eb="65">
      <t>ケイゾク</t>
    </rPh>
    <rPh sb="67" eb="69">
      <t>ジテン</t>
    </rPh>
    <rPh sb="70" eb="71">
      <t>アラタ</t>
    </rPh>
    <rPh sb="73" eb="75">
      <t>ブンセキ</t>
    </rPh>
    <rPh sb="77" eb="79">
      <t>コンゴ</t>
    </rPh>
    <rPh sb="80" eb="82">
      <t>ジギョウ</t>
    </rPh>
    <rPh sb="82" eb="84">
      <t>ウンエイ</t>
    </rPh>
    <rPh sb="85" eb="86">
      <t>イ</t>
    </rPh>
    <rPh sb="94" eb="95">
      <t>カンガ</t>
    </rPh>
    <phoneticPr fontId="4"/>
  </si>
  <si>
    <t xml:space="preserve">事業初年度であり、設置基数が少なく類似団体とのかい離が見られます。
事業継続に向けて、今後の社会情勢や財政状況に応じ、計画的に安定した健全経営ができるよう運営していきたいと考えます。
</t>
    <rPh sb="0" eb="2">
      <t>ジギョウ</t>
    </rPh>
    <rPh sb="2" eb="5">
      <t>ショネンド</t>
    </rPh>
    <rPh sb="9" eb="11">
      <t>セッチ</t>
    </rPh>
    <rPh sb="11" eb="13">
      <t>キスウ</t>
    </rPh>
    <rPh sb="14" eb="15">
      <t>スク</t>
    </rPh>
    <rPh sb="17" eb="19">
      <t>ルイジ</t>
    </rPh>
    <rPh sb="19" eb="21">
      <t>ダンタイ</t>
    </rPh>
    <rPh sb="25" eb="26">
      <t>リ</t>
    </rPh>
    <rPh sb="27" eb="28">
      <t>ミ</t>
    </rPh>
    <rPh sb="43" eb="45">
      <t>コンゴ</t>
    </rPh>
    <rPh sb="46" eb="48">
      <t>シャカイ</t>
    </rPh>
    <rPh sb="48" eb="50">
      <t>ジョウセイ</t>
    </rPh>
    <rPh sb="51" eb="53">
      <t>ザイセイ</t>
    </rPh>
    <rPh sb="53" eb="55">
      <t>ジョウキョウ</t>
    </rPh>
    <rPh sb="56" eb="57">
      <t>オウ</t>
    </rPh>
    <rPh sb="59" eb="62">
      <t>ケイカクテキ</t>
    </rPh>
    <rPh sb="63" eb="65">
      <t>アンテイ</t>
    </rPh>
    <rPh sb="67" eb="69">
      <t>ケンゼン</t>
    </rPh>
    <rPh sb="69" eb="71">
      <t>ケイエイ</t>
    </rPh>
    <rPh sb="77" eb="79">
      <t>ウンエイ</t>
    </rPh>
    <rPh sb="86" eb="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</si>
</sst>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E1-403E-990B-8F495E98A1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E1-403E-990B-8F495E98A1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5F6-4E8F-963F-41F269D8F2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57.22</c:v>
                </c:pt>
              </c:numCache>
            </c:numRef>
          </c:val>
          <c:smooth val="0"/>
          <c:extLst>
            <c:ext xmlns:c16="http://schemas.microsoft.com/office/drawing/2014/chart" uri="{C3380CC4-5D6E-409C-BE32-E72D297353CC}">
              <c16:uniqueId val="{00000001-E5F6-4E8F-963F-41F269D8F2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9.8000000000000007</c:v>
                </c:pt>
              </c:numCache>
            </c:numRef>
          </c:val>
          <c:extLst>
            <c:ext xmlns:c16="http://schemas.microsoft.com/office/drawing/2014/chart" uri="{C3380CC4-5D6E-409C-BE32-E72D297353CC}">
              <c16:uniqueId val="{00000000-F537-40CC-9A59-AC15CD53FA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67.290000000000006</c:v>
                </c:pt>
              </c:numCache>
            </c:numRef>
          </c:val>
          <c:smooth val="0"/>
          <c:extLst>
            <c:ext xmlns:c16="http://schemas.microsoft.com/office/drawing/2014/chart" uri="{C3380CC4-5D6E-409C-BE32-E72D297353CC}">
              <c16:uniqueId val="{00000001-F537-40CC-9A59-AC15CD53FA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457.45</c:v>
                </c:pt>
              </c:numCache>
            </c:numRef>
          </c:val>
          <c:extLst>
            <c:ext xmlns:c16="http://schemas.microsoft.com/office/drawing/2014/chart" uri="{C3380CC4-5D6E-409C-BE32-E72D297353CC}">
              <c16:uniqueId val="{00000000-637B-47D6-9483-2618585A46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B-47D6-9483-2618585A46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D-4794-AA6B-2BDEC44FB9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D-4794-AA6B-2BDEC44FB9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F-4C2B-97F4-CE4AB6AAA8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F-4C2B-97F4-CE4AB6AAA8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32-4715-AB4B-D061838461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32-4715-AB4B-D061838461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9-4D6E-8F44-1A7CE8BE94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9-4D6E-8F44-1A7CE8BE94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71666.67</c:v>
                </c:pt>
              </c:numCache>
            </c:numRef>
          </c:val>
          <c:extLst>
            <c:ext xmlns:c16="http://schemas.microsoft.com/office/drawing/2014/chart" uri="{C3380CC4-5D6E-409C-BE32-E72D297353CC}">
              <c16:uniqueId val="{00000000-576E-4339-8F06-870D0F135D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407.42</c:v>
                </c:pt>
              </c:numCache>
            </c:numRef>
          </c:val>
          <c:smooth val="0"/>
          <c:extLst>
            <c:ext xmlns:c16="http://schemas.microsoft.com/office/drawing/2014/chart" uri="{C3380CC4-5D6E-409C-BE32-E72D297353CC}">
              <c16:uniqueId val="{00000001-576E-4339-8F06-870D0F135D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12.77</c:v>
                </c:pt>
              </c:numCache>
            </c:numRef>
          </c:val>
          <c:extLst>
            <c:ext xmlns:c16="http://schemas.microsoft.com/office/drawing/2014/chart" uri="{C3380CC4-5D6E-409C-BE32-E72D297353CC}">
              <c16:uniqueId val="{00000000-5892-4269-A0FC-38870E4748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5892-4269-A0FC-38870E4748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5.6</c:v>
                </c:pt>
              </c:numCache>
            </c:numRef>
          </c:val>
          <c:extLst>
            <c:ext xmlns:c16="http://schemas.microsoft.com/office/drawing/2014/chart" uri="{C3380CC4-5D6E-409C-BE32-E72D297353CC}">
              <c16:uniqueId val="{00000000-3557-4A2F-AE04-E67138C6BC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286.86</c:v>
                </c:pt>
              </c:numCache>
            </c:numRef>
          </c:val>
          <c:smooth val="0"/>
          <c:extLst>
            <c:ext xmlns:c16="http://schemas.microsoft.com/office/drawing/2014/chart" uri="{C3380CC4-5D6E-409C-BE32-E72D297353CC}">
              <c16:uniqueId val="{00000001-3557-4A2F-AE04-E67138C6BC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9"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寄居町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34079</v>
      </c>
      <c r="AM8" s="66"/>
      <c r="AN8" s="66"/>
      <c r="AO8" s="66"/>
      <c r="AP8" s="66"/>
      <c r="AQ8" s="66"/>
      <c r="AR8" s="66"/>
      <c r="AS8" s="66"/>
      <c r="AT8" s="65">
        <f>データ!T6</f>
        <v>64.25</v>
      </c>
      <c r="AU8" s="65"/>
      <c r="AV8" s="65"/>
      <c r="AW8" s="65"/>
      <c r="AX8" s="65"/>
      <c r="AY8" s="65"/>
      <c r="AZ8" s="65"/>
      <c r="BA8" s="65"/>
      <c r="BB8" s="65">
        <f>データ!U6</f>
        <v>530.41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v>
      </c>
      <c r="Q10" s="65"/>
      <c r="R10" s="65"/>
      <c r="S10" s="65"/>
      <c r="T10" s="65"/>
      <c r="U10" s="65"/>
      <c r="V10" s="65"/>
      <c r="W10" s="65">
        <f>データ!Q6</f>
        <v>100</v>
      </c>
      <c r="X10" s="65"/>
      <c r="Y10" s="65"/>
      <c r="Z10" s="65"/>
      <c r="AA10" s="65"/>
      <c r="AB10" s="65"/>
      <c r="AC10" s="65"/>
      <c r="AD10" s="66">
        <f>データ!R6</f>
        <v>3024</v>
      </c>
      <c r="AE10" s="66"/>
      <c r="AF10" s="66"/>
      <c r="AG10" s="66"/>
      <c r="AH10" s="66"/>
      <c r="AI10" s="66"/>
      <c r="AJ10" s="66"/>
      <c r="AK10" s="2"/>
      <c r="AL10" s="66">
        <f>データ!V6</f>
        <v>500</v>
      </c>
      <c r="AM10" s="66"/>
      <c r="AN10" s="66"/>
      <c r="AO10" s="66"/>
      <c r="AP10" s="66"/>
      <c r="AQ10" s="66"/>
      <c r="AR10" s="66"/>
      <c r="AS10" s="66"/>
      <c r="AT10" s="65">
        <f>データ!W6</f>
        <v>0.35</v>
      </c>
      <c r="AU10" s="65"/>
      <c r="AV10" s="65"/>
      <c r="AW10" s="65"/>
      <c r="AX10" s="65"/>
      <c r="AY10" s="65"/>
      <c r="AZ10" s="65"/>
      <c r="BA10" s="65"/>
      <c r="BB10" s="65">
        <f>データ!X6</f>
        <v>1428.57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bl66p4bURsdNat+JkHsDcPd8vG4f5UpgltaVlFeIfBujOBMdyxOQHZYqSC+OmvD2zsFlvBniNMrd+4IrF9ibFQ==" saltValue="ZQr1QnqXO783jg6iVHHJ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114081</v>
      </c>
      <c r="D6" s="32">
        <f t="shared" si="3"/>
        <v>47</v>
      </c>
      <c r="E6" s="32">
        <f t="shared" si="3"/>
        <v>18</v>
      </c>
      <c r="F6" s="32">
        <f t="shared" si="3"/>
        <v>0</v>
      </c>
      <c r="G6" s="32">
        <f t="shared" si="3"/>
        <v>0</v>
      </c>
      <c r="H6" s="32" t="str">
        <f t="shared" si="3"/>
        <v>埼玉県　寄居町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1.48</v>
      </c>
      <c r="Q6" s="33">
        <f t="shared" si="3"/>
        <v>100</v>
      </c>
      <c r="R6" s="33">
        <f t="shared" si="3"/>
        <v>3024</v>
      </c>
      <c r="S6" s="33">
        <f t="shared" si="3"/>
        <v>34079</v>
      </c>
      <c r="T6" s="33">
        <f t="shared" si="3"/>
        <v>64.25</v>
      </c>
      <c r="U6" s="33">
        <f t="shared" si="3"/>
        <v>530.41</v>
      </c>
      <c r="V6" s="33">
        <f t="shared" si="3"/>
        <v>500</v>
      </c>
      <c r="W6" s="33">
        <f t="shared" si="3"/>
        <v>0.35</v>
      </c>
      <c r="X6" s="33">
        <f t="shared" si="3"/>
        <v>1428.57</v>
      </c>
      <c r="Y6" s="34" t="str">
        <f>IF(Y7="",NA(),Y7)</f>
        <v>-</v>
      </c>
      <c r="Z6" s="34" t="str">
        <f t="shared" ref="Z6:AH6" si="4">IF(Z7="",NA(),Z7)</f>
        <v>-</v>
      </c>
      <c r="AA6" s="34" t="str">
        <f t="shared" si="4"/>
        <v>-</v>
      </c>
      <c r="AB6" s="34" t="str">
        <f t="shared" si="4"/>
        <v>-</v>
      </c>
      <c r="AC6" s="34">
        <f t="shared" si="4"/>
        <v>457.45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t="str">
        <f t="shared" si="7"/>
        <v>-</v>
      </c>
      <c r="BJ6" s="34">
        <f t="shared" si="7"/>
        <v>71666.67</v>
      </c>
      <c r="BK6" s="34" t="str">
        <f t="shared" si="7"/>
        <v>-</v>
      </c>
      <c r="BL6" s="34" t="str">
        <f t="shared" si="7"/>
        <v>-</v>
      </c>
      <c r="BM6" s="34" t="str">
        <f t="shared" si="7"/>
        <v>-</v>
      </c>
      <c r="BN6" s="34" t="str">
        <f t="shared" si="7"/>
        <v>-</v>
      </c>
      <c r="BO6" s="34">
        <f t="shared" si="7"/>
        <v>407.42</v>
      </c>
      <c r="BP6" s="33" t="str">
        <f>IF(BP7="","",IF(BP7="-","【-】","【"&amp;SUBSTITUTE(TEXT(BP7,"#,##0.00"),"-","△")&amp;"】"))</f>
        <v>【329.28】</v>
      </c>
      <c r="BQ6" s="34" t="str">
        <f>IF(BQ7="",NA(),BQ7)</f>
        <v>-</v>
      </c>
      <c r="BR6" s="34" t="str">
        <f t="shared" ref="BR6:BZ6" si="8">IF(BR7="",NA(),BR7)</f>
        <v>-</v>
      </c>
      <c r="BS6" s="34" t="str">
        <f t="shared" si="8"/>
        <v>-</v>
      </c>
      <c r="BT6" s="34" t="str">
        <f t="shared" si="8"/>
        <v>-</v>
      </c>
      <c r="BU6" s="34">
        <f t="shared" si="8"/>
        <v>12.77</v>
      </c>
      <c r="BV6" s="34" t="str">
        <f t="shared" si="8"/>
        <v>-</v>
      </c>
      <c r="BW6" s="34" t="str">
        <f t="shared" si="8"/>
        <v>-</v>
      </c>
      <c r="BX6" s="34" t="str">
        <f t="shared" si="8"/>
        <v>-</v>
      </c>
      <c r="BY6" s="34" t="str">
        <f t="shared" si="8"/>
        <v>-</v>
      </c>
      <c r="BZ6" s="34">
        <f t="shared" si="8"/>
        <v>57.08</v>
      </c>
      <c r="CA6" s="33" t="str">
        <f>IF(CA7="","",IF(CA7="-","【-】","【"&amp;SUBSTITUTE(TEXT(CA7,"#,##0.00"),"-","△")&amp;"】"))</f>
        <v>【60.55】</v>
      </c>
      <c r="CB6" s="34" t="str">
        <f>IF(CB7="",NA(),CB7)</f>
        <v>-</v>
      </c>
      <c r="CC6" s="34" t="str">
        <f t="shared" ref="CC6:CK6" si="9">IF(CC7="",NA(),CC7)</f>
        <v>-</v>
      </c>
      <c r="CD6" s="34" t="str">
        <f t="shared" si="9"/>
        <v>-</v>
      </c>
      <c r="CE6" s="34" t="str">
        <f t="shared" si="9"/>
        <v>-</v>
      </c>
      <c r="CF6" s="34">
        <f t="shared" si="9"/>
        <v>5.6</v>
      </c>
      <c r="CG6" s="34" t="str">
        <f t="shared" si="9"/>
        <v>-</v>
      </c>
      <c r="CH6" s="34" t="str">
        <f t="shared" si="9"/>
        <v>-</v>
      </c>
      <c r="CI6" s="34" t="str">
        <f t="shared" si="9"/>
        <v>-</v>
      </c>
      <c r="CJ6" s="34" t="str">
        <f t="shared" si="9"/>
        <v>-</v>
      </c>
      <c r="CK6" s="34">
        <f t="shared" si="9"/>
        <v>286.86</v>
      </c>
      <c r="CL6" s="33" t="str">
        <f>IF(CL7="","",IF(CL7="-","【-】","【"&amp;SUBSTITUTE(TEXT(CL7,"#,##0.00"),"-","△")&amp;"】"))</f>
        <v>【269.12】</v>
      </c>
      <c r="CM6" s="34" t="str">
        <f>IF(CM7="",NA(),CM7)</f>
        <v>-</v>
      </c>
      <c r="CN6" s="34" t="str">
        <f t="shared" ref="CN6:CV6" si="10">IF(CN7="",NA(),CN7)</f>
        <v>-</v>
      </c>
      <c r="CO6" s="34" t="str">
        <f t="shared" si="10"/>
        <v>-</v>
      </c>
      <c r="CP6" s="34" t="str">
        <f t="shared" si="10"/>
        <v>-</v>
      </c>
      <c r="CQ6" s="34">
        <f t="shared" si="10"/>
        <v>100</v>
      </c>
      <c r="CR6" s="34" t="str">
        <f t="shared" si="10"/>
        <v>-</v>
      </c>
      <c r="CS6" s="34" t="str">
        <f t="shared" si="10"/>
        <v>-</v>
      </c>
      <c r="CT6" s="34" t="str">
        <f t="shared" si="10"/>
        <v>-</v>
      </c>
      <c r="CU6" s="34" t="str">
        <f t="shared" si="10"/>
        <v>-</v>
      </c>
      <c r="CV6" s="34">
        <f t="shared" si="10"/>
        <v>57.22</v>
      </c>
      <c r="CW6" s="33" t="str">
        <f>IF(CW7="","",IF(CW7="-","【-】","【"&amp;SUBSTITUTE(TEXT(CW7,"#,##0.00"),"-","△")&amp;"】"))</f>
        <v>【59.35】</v>
      </c>
      <c r="CX6" s="34" t="str">
        <f>IF(CX7="",NA(),CX7)</f>
        <v>-</v>
      </c>
      <c r="CY6" s="34" t="str">
        <f t="shared" ref="CY6:DG6" si="11">IF(CY7="",NA(),CY7)</f>
        <v>-</v>
      </c>
      <c r="CZ6" s="34" t="str">
        <f t="shared" si="11"/>
        <v>-</v>
      </c>
      <c r="DA6" s="34" t="str">
        <f t="shared" si="11"/>
        <v>-</v>
      </c>
      <c r="DB6" s="34">
        <f t="shared" si="11"/>
        <v>9.8000000000000007</v>
      </c>
      <c r="DC6" s="34" t="str">
        <f t="shared" si="11"/>
        <v>-</v>
      </c>
      <c r="DD6" s="34" t="str">
        <f t="shared" si="11"/>
        <v>-</v>
      </c>
      <c r="DE6" s="34" t="str">
        <f t="shared" si="11"/>
        <v>-</v>
      </c>
      <c r="DF6" s="34" t="str">
        <f t="shared" si="11"/>
        <v>-</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114081</v>
      </c>
      <c r="D7" s="36">
        <v>47</v>
      </c>
      <c r="E7" s="36">
        <v>18</v>
      </c>
      <c r="F7" s="36">
        <v>0</v>
      </c>
      <c r="G7" s="36">
        <v>0</v>
      </c>
      <c r="H7" s="36" t="s">
        <v>110</v>
      </c>
      <c r="I7" s="36" t="s">
        <v>111</v>
      </c>
      <c r="J7" s="36" t="s">
        <v>112</v>
      </c>
      <c r="K7" s="36" t="s">
        <v>113</v>
      </c>
      <c r="L7" s="36" t="s">
        <v>114</v>
      </c>
      <c r="M7" s="36" t="s">
        <v>115</v>
      </c>
      <c r="N7" s="37" t="s">
        <v>116</v>
      </c>
      <c r="O7" s="37" t="s">
        <v>117</v>
      </c>
      <c r="P7" s="37">
        <v>1.48</v>
      </c>
      <c r="Q7" s="37">
        <v>100</v>
      </c>
      <c r="R7" s="37">
        <v>3024</v>
      </c>
      <c r="S7" s="37">
        <v>34079</v>
      </c>
      <c r="T7" s="37">
        <v>64.25</v>
      </c>
      <c r="U7" s="37">
        <v>530.41</v>
      </c>
      <c r="V7" s="37">
        <v>500</v>
      </c>
      <c r="W7" s="37">
        <v>0.35</v>
      </c>
      <c r="X7" s="37">
        <v>1428.57</v>
      </c>
      <c r="Y7" s="37" t="s">
        <v>116</v>
      </c>
      <c r="Z7" s="37" t="s">
        <v>116</v>
      </c>
      <c r="AA7" s="37" t="s">
        <v>116</v>
      </c>
      <c r="AB7" s="37" t="s">
        <v>116</v>
      </c>
      <c r="AC7" s="37">
        <v>457.45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t="s">
        <v>116</v>
      </c>
      <c r="BH7" s="37" t="s">
        <v>116</v>
      </c>
      <c r="BI7" s="37" t="s">
        <v>116</v>
      </c>
      <c r="BJ7" s="37">
        <v>71666.67</v>
      </c>
      <c r="BK7" s="37" t="s">
        <v>116</v>
      </c>
      <c r="BL7" s="37" t="s">
        <v>116</v>
      </c>
      <c r="BM7" s="37" t="s">
        <v>116</v>
      </c>
      <c r="BN7" s="37" t="s">
        <v>116</v>
      </c>
      <c r="BO7" s="37">
        <v>407.42</v>
      </c>
      <c r="BP7" s="37">
        <v>329.28</v>
      </c>
      <c r="BQ7" s="37" t="s">
        <v>116</v>
      </c>
      <c r="BR7" s="37" t="s">
        <v>116</v>
      </c>
      <c r="BS7" s="37" t="s">
        <v>116</v>
      </c>
      <c r="BT7" s="37" t="s">
        <v>116</v>
      </c>
      <c r="BU7" s="37">
        <v>12.77</v>
      </c>
      <c r="BV7" s="37" t="s">
        <v>116</v>
      </c>
      <c r="BW7" s="37" t="s">
        <v>116</v>
      </c>
      <c r="BX7" s="37" t="s">
        <v>116</v>
      </c>
      <c r="BY7" s="37" t="s">
        <v>116</v>
      </c>
      <c r="BZ7" s="37">
        <v>57.08</v>
      </c>
      <c r="CA7" s="37">
        <v>60.55</v>
      </c>
      <c r="CB7" s="37" t="s">
        <v>116</v>
      </c>
      <c r="CC7" s="37" t="s">
        <v>116</v>
      </c>
      <c r="CD7" s="37" t="s">
        <v>116</v>
      </c>
      <c r="CE7" s="37" t="s">
        <v>116</v>
      </c>
      <c r="CF7" s="37">
        <v>5.6</v>
      </c>
      <c r="CG7" s="37" t="s">
        <v>116</v>
      </c>
      <c r="CH7" s="37" t="s">
        <v>116</v>
      </c>
      <c r="CI7" s="37" t="s">
        <v>116</v>
      </c>
      <c r="CJ7" s="37" t="s">
        <v>116</v>
      </c>
      <c r="CK7" s="37">
        <v>286.86</v>
      </c>
      <c r="CL7" s="37">
        <v>269.12</v>
      </c>
      <c r="CM7" s="37" t="s">
        <v>116</v>
      </c>
      <c r="CN7" s="37" t="s">
        <v>116</v>
      </c>
      <c r="CO7" s="37" t="s">
        <v>116</v>
      </c>
      <c r="CP7" s="37" t="s">
        <v>116</v>
      </c>
      <c r="CQ7" s="37">
        <v>100</v>
      </c>
      <c r="CR7" s="37" t="s">
        <v>116</v>
      </c>
      <c r="CS7" s="37" t="s">
        <v>116</v>
      </c>
      <c r="CT7" s="37" t="s">
        <v>116</v>
      </c>
      <c r="CU7" s="37" t="s">
        <v>116</v>
      </c>
      <c r="CV7" s="37">
        <v>57.22</v>
      </c>
      <c r="CW7" s="37">
        <v>59.35</v>
      </c>
      <c r="CX7" s="37" t="s">
        <v>116</v>
      </c>
      <c r="CY7" s="37" t="s">
        <v>116</v>
      </c>
      <c r="CZ7" s="37" t="s">
        <v>116</v>
      </c>
      <c r="DA7" s="37" t="s">
        <v>116</v>
      </c>
      <c r="DB7" s="37">
        <v>9.8000000000000007</v>
      </c>
      <c r="DC7" s="37" t="s">
        <v>116</v>
      </c>
      <c r="DD7" s="37" t="s">
        <v>116</v>
      </c>
      <c r="DE7" s="37" t="s">
        <v>116</v>
      </c>
      <c r="DF7" s="37" t="s">
        <v>116</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ys740919</cp:lastModifiedBy>
  <dcterms:created xsi:type="dcterms:W3CDTF">2018-12-03T09:39:15Z</dcterms:created>
  <dcterms:modified xsi:type="dcterms:W3CDTF">2019-01-22T01:19:12Z</dcterms:modified>
  <cp:category/>
</cp:coreProperties>
</file>