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UpEASbUFUuNl8v4ci69kRqcebhKDx3ETze6l6Yz21xcYGt0vGl0tUXUpVufTljMWbYGJMS+Z4JYhdLYrK4p3A==" workbookSaltValue="VXmkMFM/pbsfCnm1xqMgm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<sst xmlns="http://schemas.openxmlformats.org/spreadsheetml/2006/main" count="261" uniqueCount="123">
  <si>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</si>
  <si>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</si>
  <si>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</si>
  <si>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</si>
  <si>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</si>
  <si>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</si>
  <si>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</si>
  <si>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</si>
  <si>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</si>
  <si>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</si>
  <si>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</si>
  <si>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</si>
  <si>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</si>
  <si>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</si>
  <si>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</si>
  <si>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</si>
  <si>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</si>
  <si>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</si>
  <si>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</si>
  <si>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</si>
  <si>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</si>
  <si>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</si>
  <si>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</si>
  <si>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</si>
  <si>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</si>
  <si>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</si>
  <si>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</si>
  <si>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</si>
  <si>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</si>
  <si>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</si>
  <si>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</si>
  <si>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</si>
  <si>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</si>
  <si>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</si>
  <si>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</si>
  <si>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</si>
  <si>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</si>
  <si>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</si>
  <si>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</si>
  <si>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</si>
  <si>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</si>
  <si>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</si>
  <si>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</si>
  <si>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</si>
  <si>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</si>
  <si>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</si>
  <si>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</si>
  <si>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</si>
  <si>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</si>
  <si>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</si>
  <si>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</si>
  <si>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</si>
  <si>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</si>
  <si>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</si>
  <si>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</si>
  <si>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</si>
  <si>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</si>
  <si>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</si>
  <si>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</si>
  <si>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</si>
  <si>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</si>
  <si>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</si>
  <si>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</si>
  <si>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</si>
  <si>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</si>
  <si>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</si>
  <si>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</si>
  <si>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</si>
  <si>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</si>
  <si>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</si>
  <si>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</si>
  <si>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</si>
  <si>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</si>
  <si>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</si>
  <si>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</si>
  <si>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</si>
  <si>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</si>
  <si>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</si>
  <si>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</si>
  <si>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</si>
  <si>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</si>
  <si>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</si>
  <si>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</si>
  <si>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</si>
  <si>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</si>
  <si>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</si>
  <si>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</si>
  <si>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</si>
  <si>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</si>
  <si>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</si>
  <si>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</si>
  <si>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</si>
  <si>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</si>
  <si>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</si>
  <si>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</si>
  <si>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</si>
  <si>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</si>
  <si>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</si>
  <si>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</si>
  <si>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</si>
  <si>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</si>
  <si>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</si>
  <si>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</si>
  <si>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</si>
  <si>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</si>
  <si>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</si>
  <si>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</si>
  <si>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</si>
  <si>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上里町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</si>
  <si>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</si>
  <si>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</si>
  <si>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</si>
  <si>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</si>
  <si>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</si>
  <si>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</si>
  <si>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</si>
  <si>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</si>
  <si>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</si>
  <si>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</si>
  <si>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</si>
  <si>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のうち償却対象資産の減価償却がどの程度進んでいるかを表す指標で、資産の老朽化度合いを示すものですが、事業の開始から年数も経っていないことから減価償却率は平均値よりも低い値となっています。　　　　　　　　　　　　　　　　　　　　　　　　　　　　　　　　　　　　　　　　　　②法定耐用年数を超えた管渠延長の割合を表す指標で、管渠の老朽化度合を示すものですが、管渠の工事はH7年度からの実施のため、耐用年数を超える管渠はなく、0％となっています。　　　　　　　　③当該年度に更新した管渠延長の割合を表す指標で、更新の必要な管渠がないため、0％となっています。</t>
    <phoneticPr fontId="4"/>
  </si>
  <si>
    <t>　経営の健全性・効率性については、H27年度以降の決算では黒字となっており、経常収支比率や経費回収率は100％を超え安定した状況となっています。しかし、使用料収入で賄うべき経費が使用料収入だけでは賄い切れていない状況にあり、経営改善のためには接続率の向上が必須となります。また、今後は供用開始後の経年に伴う老朽化への対策が必要となることを視野に入れた経営を行っていく必要があります。</t>
    <phoneticPr fontId="4"/>
  </si>
  <si>
    <t>①経常収支比率は100％以上に達しており、平均値を上回っています。                             ②累積欠損金は発生しておらず、健全と考えられます。　　　　　　　　　　　　　　　　　　　　　　　　③短期的な支払能力を示す値で、平均値を上回っていますが、100％に届かない状態のため、今後の企業債償還金の増加に対応できるよう、支払い能力を高めるための改善を継続して図っていく必要があります。　　　　　　　　　　　　　　　　　　　　　④企業債残高の規模を表す指標で、平均値と比べ高い割合となっていますが、供用開始から間もなく接続率が低いことから、使用料収入が少ないことが要因と考えられます。　　　　　　　　　　　　　　⑤使用料で回収すべき費用が、どの程度使用料で賄えているかを示す値で、H29は100％となっており、平均値を上回っています。　　　　　　　   　　⑥有収水量1㎥あたりの汚水処理に要した費用であり、平均値よりも低い値となっています。　　　　　⑧現在処理区域内の人口のうち、実際に水洗便所を設置して汚水処理している人口の割合を示した指標で、平均値よりも低い状況です。水洗化率の向上は収益の向上に直接結びつくため、啓発活動等をより一層積極的に行い、経営の改善を図る必要があります。</t>
    <rPh sb="532" eb="534">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</si>
</sst>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E3-4F54-BB8F-51B2B824373E}"/>
            </c:ext>
          </c:extLst>
        </c:ser>
        <c:dLbls>
          <c:showLegendKey val="0"/>
          <c:showVal val="0"/>
          <c:showCatName val="0"/>
          <c:showSerName val="0"/>
          <c:showPercent val="0"/>
          <c:showBubbleSize val="0"/>
        </c:dLbls>
        <c:gapWidth val="150"/>
        <c:axId val="86886272"/>
        <c:axId val="1267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56E3-4F54-BB8F-51B2B824373E}"/>
            </c:ext>
          </c:extLst>
        </c:ser>
        <c:dLbls>
          <c:showLegendKey val="0"/>
          <c:showVal val="0"/>
          <c:showCatName val="0"/>
          <c:showSerName val="0"/>
          <c:showPercent val="0"/>
          <c:showBubbleSize val="0"/>
        </c:dLbls>
        <c:marker val="1"/>
        <c:smooth val="0"/>
        <c:axId val="86886272"/>
        <c:axId val="126772736"/>
      </c:lineChart>
      <c:dateAx>
        <c:axId val="86886272"/>
        <c:scaling>
          <c:orientation val="minMax"/>
        </c:scaling>
        <c:delete val="1"/>
        <c:axPos val="b"/>
        <c:numFmt formatCode="ge" sourceLinked="1"/>
        <c:majorTickMark val="none"/>
        <c:minorTickMark val="none"/>
        <c:tickLblPos val="none"/>
        <c:crossAx val="126772736"/>
        <c:crosses val="autoZero"/>
        <c:auto val="1"/>
        <c:lblOffset val="100"/>
        <c:baseTimeUnit val="years"/>
      </c:dateAx>
      <c:valAx>
        <c:axId val="1267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B2-457D-825B-2114D298C9CF}"/>
            </c:ext>
          </c:extLst>
        </c:ser>
        <c:dLbls>
          <c:showLegendKey val="0"/>
          <c:showVal val="0"/>
          <c:showCatName val="0"/>
          <c:showSerName val="0"/>
          <c:showPercent val="0"/>
          <c:showBubbleSize val="0"/>
        </c:dLbls>
        <c:gapWidth val="150"/>
        <c:axId val="79606144"/>
        <c:axId val="796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78B2-457D-825B-2114D298C9CF}"/>
            </c:ext>
          </c:extLst>
        </c:ser>
        <c:dLbls>
          <c:showLegendKey val="0"/>
          <c:showVal val="0"/>
          <c:showCatName val="0"/>
          <c:showSerName val="0"/>
          <c:showPercent val="0"/>
          <c:showBubbleSize val="0"/>
        </c:dLbls>
        <c:marker val="1"/>
        <c:smooth val="0"/>
        <c:axId val="79606144"/>
        <c:axId val="79608064"/>
      </c:lineChart>
      <c:dateAx>
        <c:axId val="79606144"/>
        <c:scaling>
          <c:orientation val="minMax"/>
        </c:scaling>
        <c:delete val="1"/>
        <c:axPos val="b"/>
        <c:numFmt formatCode="ge" sourceLinked="1"/>
        <c:majorTickMark val="none"/>
        <c:minorTickMark val="none"/>
        <c:tickLblPos val="none"/>
        <c:crossAx val="79608064"/>
        <c:crosses val="autoZero"/>
        <c:auto val="1"/>
        <c:lblOffset val="100"/>
        <c:baseTimeUnit val="years"/>
      </c:dateAx>
      <c:valAx>
        <c:axId val="796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40.700000000000003</c:v>
                </c:pt>
                <c:pt idx="2">
                  <c:v>42.62</c:v>
                </c:pt>
                <c:pt idx="3">
                  <c:v>43.59</c:v>
                </c:pt>
                <c:pt idx="4">
                  <c:v>43.21</c:v>
                </c:pt>
              </c:numCache>
            </c:numRef>
          </c:val>
          <c:extLst xmlns:c16r2="http://schemas.microsoft.com/office/drawing/2015/06/chart">
            <c:ext xmlns:c16="http://schemas.microsoft.com/office/drawing/2014/chart" uri="{C3380CC4-5D6E-409C-BE32-E72D297353CC}">
              <c16:uniqueId val="{00000000-B2BB-489E-B8DA-8FF4FB2B4812}"/>
            </c:ext>
          </c:extLst>
        </c:ser>
        <c:dLbls>
          <c:showLegendKey val="0"/>
          <c:showVal val="0"/>
          <c:showCatName val="0"/>
          <c:showSerName val="0"/>
          <c:showPercent val="0"/>
          <c:showBubbleSize val="0"/>
        </c:dLbls>
        <c:gapWidth val="150"/>
        <c:axId val="86864640"/>
        <c:axId val="868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B2BB-489E-B8DA-8FF4FB2B4812}"/>
            </c:ext>
          </c:extLst>
        </c:ser>
        <c:dLbls>
          <c:showLegendKey val="0"/>
          <c:showVal val="0"/>
          <c:showCatName val="0"/>
          <c:showSerName val="0"/>
          <c:showPercent val="0"/>
          <c:showBubbleSize val="0"/>
        </c:dLbls>
        <c:marker val="1"/>
        <c:smooth val="0"/>
        <c:axId val="86864640"/>
        <c:axId val="86866560"/>
      </c:lineChart>
      <c:dateAx>
        <c:axId val="86864640"/>
        <c:scaling>
          <c:orientation val="minMax"/>
        </c:scaling>
        <c:delete val="1"/>
        <c:axPos val="b"/>
        <c:numFmt formatCode="ge" sourceLinked="1"/>
        <c:majorTickMark val="none"/>
        <c:minorTickMark val="none"/>
        <c:tickLblPos val="none"/>
        <c:crossAx val="86866560"/>
        <c:crosses val="autoZero"/>
        <c:auto val="1"/>
        <c:lblOffset val="100"/>
        <c:baseTimeUnit val="years"/>
      </c:dateAx>
      <c:valAx>
        <c:axId val="868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98.45</c:v>
                </c:pt>
                <c:pt idx="2">
                  <c:v>102.15</c:v>
                </c:pt>
                <c:pt idx="3">
                  <c:v>110.18</c:v>
                </c:pt>
                <c:pt idx="4">
                  <c:v>112.88</c:v>
                </c:pt>
              </c:numCache>
            </c:numRef>
          </c:val>
          <c:extLst xmlns:c16r2="http://schemas.microsoft.com/office/drawing/2015/06/chart">
            <c:ext xmlns:c16="http://schemas.microsoft.com/office/drawing/2014/chart" uri="{C3380CC4-5D6E-409C-BE32-E72D297353CC}">
              <c16:uniqueId val="{00000000-E9CC-4363-BBBB-9382DD400D90}"/>
            </c:ext>
          </c:extLst>
        </c:ser>
        <c:dLbls>
          <c:showLegendKey val="0"/>
          <c:showVal val="0"/>
          <c:showCatName val="0"/>
          <c:showSerName val="0"/>
          <c:showPercent val="0"/>
          <c:showBubbleSize val="0"/>
        </c:dLbls>
        <c:gapWidth val="150"/>
        <c:axId val="137511680"/>
        <c:axId val="1375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94.12</c:v>
                </c:pt>
                <c:pt idx="2">
                  <c:v>98.03</c:v>
                </c:pt>
                <c:pt idx="3">
                  <c:v>100.67</c:v>
                </c:pt>
                <c:pt idx="4">
                  <c:v>99.51</c:v>
                </c:pt>
              </c:numCache>
            </c:numRef>
          </c:val>
          <c:smooth val="0"/>
          <c:extLst xmlns:c16r2="http://schemas.microsoft.com/office/drawing/2015/06/chart">
            <c:ext xmlns:c16="http://schemas.microsoft.com/office/drawing/2014/chart" uri="{C3380CC4-5D6E-409C-BE32-E72D297353CC}">
              <c16:uniqueId val="{00000001-E9CC-4363-BBBB-9382DD400D90}"/>
            </c:ext>
          </c:extLst>
        </c:ser>
        <c:dLbls>
          <c:showLegendKey val="0"/>
          <c:showVal val="0"/>
          <c:showCatName val="0"/>
          <c:showSerName val="0"/>
          <c:showPercent val="0"/>
          <c:showBubbleSize val="0"/>
        </c:dLbls>
        <c:marker val="1"/>
        <c:smooth val="0"/>
        <c:axId val="137511680"/>
        <c:axId val="137513984"/>
      </c:lineChart>
      <c:dateAx>
        <c:axId val="137511680"/>
        <c:scaling>
          <c:orientation val="minMax"/>
        </c:scaling>
        <c:delete val="1"/>
        <c:axPos val="b"/>
        <c:numFmt formatCode="ge" sourceLinked="1"/>
        <c:majorTickMark val="none"/>
        <c:minorTickMark val="none"/>
        <c:tickLblPos val="none"/>
        <c:crossAx val="137513984"/>
        <c:crosses val="autoZero"/>
        <c:auto val="1"/>
        <c:lblOffset val="100"/>
        <c:baseTimeUnit val="years"/>
      </c:dateAx>
      <c:valAx>
        <c:axId val="1375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2.38</c:v>
                </c:pt>
                <c:pt idx="2">
                  <c:v>4.66</c:v>
                </c:pt>
                <c:pt idx="3">
                  <c:v>6.85</c:v>
                </c:pt>
                <c:pt idx="4">
                  <c:v>9.48</c:v>
                </c:pt>
              </c:numCache>
            </c:numRef>
          </c:val>
          <c:extLst xmlns:c16r2="http://schemas.microsoft.com/office/drawing/2015/06/chart">
            <c:ext xmlns:c16="http://schemas.microsoft.com/office/drawing/2014/chart" uri="{C3380CC4-5D6E-409C-BE32-E72D297353CC}">
              <c16:uniqueId val="{00000000-3664-4229-86B0-68D4CFC8F6B9}"/>
            </c:ext>
          </c:extLst>
        </c:ser>
        <c:dLbls>
          <c:showLegendKey val="0"/>
          <c:showVal val="0"/>
          <c:showCatName val="0"/>
          <c:showSerName val="0"/>
          <c:showPercent val="0"/>
          <c:showBubbleSize val="0"/>
        </c:dLbls>
        <c:gapWidth val="150"/>
        <c:axId val="64300544"/>
        <c:axId val="6430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28.43</c:v>
                </c:pt>
                <c:pt idx="2">
                  <c:v>11.68</c:v>
                </c:pt>
                <c:pt idx="3">
                  <c:v>17.52</c:v>
                </c:pt>
                <c:pt idx="4">
                  <c:v>13.24</c:v>
                </c:pt>
              </c:numCache>
            </c:numRef>
          </c:val>
          <c:smooth val="0"/>
          <c:extLst xmlns:c16r2="http://schemas.microsoft.com/office/drawing/2015/06/chart">
            <c:ext xmlns:c16="http://schemas.microsoft.com/office/drawing/2014/chart" uri="{C3380CC4-5D6E-409C-BE32-E72D297353CC}">
              <c16:uniqueId val="{00000001-3664-4229-86B0-68D4CFC8F6B9}"/>
            </c:ext>
          </c:extLst>
        </c:ser>
        <c:dLbls>
          <c:showLegendKey val="0"/>
          <c:showVal val="0"/>
          <c:showCatName val="0"/>
          <c:showSerName val="0"/>
          <c:showPercent val="0"/>
          <c:showBubbleSize val="0"/>
        </c:dLbls>
        <c:marker val="1"/>
        <c:smooth val="0"/>
        <c:axId val="64300544"/>
        <c:axId val="64302464"/>
      </c:lineChart>
      <c:dateAx>
        <c:axId val="64300544"/>
        <c:scaling>
          <c:orientation val="minMax"/>
        </c:scaling>
        <c:delete val="1"/>
        <c:axPos val="b"/>
        <c:numFmt formatCode="ge" sourceLinked="1"/>
        <c:majorTickMark val="none"/>
        <c:minorTickMark val="none"/>
        <c:tickLblPos val="none"/>
        <c:crossAx val="64302464"/>
        <c:crosses val="autoZero"/>
        <c:auto val="1"/>
        <c:lblOffset val="100"/>
        <c:baseTimeUnit val="years"/>
      </c:dateAx>
      <c:valAx>
        <c:axId val="643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24-428D-AD9F-E93CAC9CC078}"/>
            </c:ext>
          </c:extLst>
        </c:ser>
        <c:dLbls>
          <c:showLegendKey val="0"/>
          <c:showVal val="0"/>
          <c:showCatName val="0"/>
          <c:showSerName val="0"/>
          <c:showPercent val="0"/>
          <c:showBubbleSize val="0"/>
        </c:dLbls>
        <c:gapWidth val="150"/>
        <c:axId val="64513920"/>
        <c:axId val="645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024-428D-AD9F-E93CAC9CC078}"/>
            </c:ext>
          </c:extLst>
        </c:ser>
        <c:dLbls>
          <c:showLegendKey val="0"/>
          <c:showVal val="0"/>
          <c:showCatName val="0"/>
          <c:showSerName val="0"/>
          <c:showPercent val="0"/>
          <c:showBubbleSize val="0"/>
        </c:dLbls>
        <c:marker val="1"/>
        <c:smooth val="0"/>
        <c:axId val="64513920"/>
        <c:axId val="64524288"/>
      </c:lineChart>
      <c:dateAx>
        <c:axId val="64513920"/>
        <c:scaling>
          <c:orientation val="minMax"/>
        </c:scaling>
        <c:delete val="1"/>
        <c:axPos val="b"/>
        <c:numFmt formatCode="ge" sourceLinked="1"/>
        <c:majorTickMark val="none"/>
        <c:minorTickMark val="none"/>
        <c:tickLblPos val="none"/>
        <c:crossAx val="64524288"/>
        <c:crosses val="autoZero"/>
        <c:auto val="1"/>
        <c:lblOffset val="100"/>
        <c:baseTimeUnit val="years"/>
      </c:dateAx>
      <c:valAx>
        <c:axId val="645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7.65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7C3-4394-AAE0-59861358BBE2}"/>
            </c:ext>
          </c:extLst>
        </c:ser>
        <c:dLbls>
          <c:showLegendKey val="0"/>
          <c:showVal val="0"/>
          <c:showCatName val="0"/>
          <c:showSerName val="0"/>
          <c:showPercent val="0"/>
          <c:showBubbleSize val="0"/>
        </c:dLbls>
        <c:gapWidth val="150"/>
        <c:axId val="64551168"/>
        <c:axId val="647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393.94</c:v>
                </c:pt>
                <c:pt idx="2">
                  <c:v>196.92</c:v>
                </c:pt>
                <c:pt idx="3">
                  <c:v>370.35</c:v>
                </c:pt>
                <c:pt idx="4">
                  <c:v>325.77</c:v>
                </c:pt>
              </c:numCache>
            </c:numRef>
          </c:val>
          <c:smooth val="0"/>
          <c:extLst xmlns:c16r2="http://schemas.microsoft.com/office/drawing/2015/06/chart">
            <c:ext xmlns:c16="http://schemas.microsoft.com/office/drawing/2014/chart" uri="{C3380CC4-5D6E-409C-BE32-E72D297353CC}">
              <c16:uniqueId val="{00000001-F7C3-4394-AAE0-59861358BBE2}"/>
            </c:ext>
          </c:extLst>
        </c:ser>
        <c:dLbls>
          <c:showLegendKey val="0"/>
          <c:showVal val="0"/>
          <c:showCatName val="0"/>
          <c:showSerName val="0"/>
          <c:showPercent val="0"/>
          <c:showBubbleSize val="0"/>
        </c:dLbls>
        <c:marker val="1"/>
        <c:smooth val="0"/>
        <c:axId val="64551168"/>
        <c:axId val="64749952"/>
      </c:lineChart>
      <c:dateAx>
        <c:axId val="64551168"/>
        <c:scaling>
          <c:orientation val="minMax"/>
        </c:scaling>
        <c:delete val="1"/>
        <c:axPos val="b"/>
        <c:numFmt formatCode="ge" sourceLinked="1"/>
        <c:majorTickMark val="none"/>
        <c:minorTickMark val="none"/>
        <c:tickLblPos val="none"/>
        <c:crossAx val="64749952"/>
        <c:crosses val="autoZero"/>
        <c:auto val="1"/>
        <c:lblOffset val="100"/>
        <c:baseTimeUnit val="years"/>
      </c:dateAx>
      <c:valAx>
        <c:axId val="647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41.46</c:v>
                </c:pt>
                <c:pt idx="2">
                  <c:v>74.88</c:v>
                </c:pt>
                <c:pt idx="3">
                  <c:v>73.83</c:v>
                </c:pt>
                <c:pt idx="4">
                  <c:v>85.81</c:v>
                </c:pt>
              </c:numCache>
            </c:numRef>
          </c:val>
          <c:extLst xmlns:c16r2="http://schemas.microsoft.com/office/drawing/2015/06/chart">
            <c:ext xmlns:c16="http://schemas.microsoft.com/office/drawing/2014/chart" uri="{C3380CC4-5D6E-409C-BE32-E72D297353CC}">
              <c16:uniqueId val="{00000000-D4B8-4A81-BB48-2CF9AB53836A}"/>
            </c:ext>
          </c:extLst>
        </c:ser>
        <c:dLbls>
          <c:showLegendKey val="0"/>
          <c:showVal val="0"/>
          <c:showCatName val="0"/>
          <c:showSerName val="0"/>
          <c:showPercent val="0"/>
          <c:showBubbleSize val="0"/>
        </c:dLbls>
        <c:gapWidth val="150"/>
        <c:axId val="64764928"/>
        <c:axId val="6478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63.93</c:v>
                </c:pt>
                <c:pt idx="2">
                  <c:v>70.02</c:v>
                </c:pt>
                <c:pt idx="3">
                  <c:v>63.8</c:v>
                </c:pt>
                <c:pt idx="4">
                  <c:v>61.72</c:v>
                </c:pt>
              </c:numCache>
            </c:numRef>
          </c:val>
          <c:smooth val="0"/>
          <c:extLst xmlns:c16r2="http://schemas.microsoft.com/office/drawing/2015/06/chart">
            <c:ext xmlns:c16="http://schemas.microsoft.com/office/drawing/2014/chart" uri="{C3380CC4-5D6E-409C-BE32-E72D297353CC}">
              <c16:uniqueId val="{00000001-D4B8-4A81-BB48-2CF9AB53836A}"/>
            </c:ext>
          </c:extLst>
        </c:ser>
        <c:dLbls>
          <c:showLegendKey val="0"/>
          <c:showVal val="0"/>
          <c:showCatName val="0"/>
          <c:showSerName val="0"/>
          <c:showPercent val="0"/>
          <c:showBubbleSize val="0"/>
        </c:dLbls>
        <c:marker val="1"/>
        <c:smooth val="0"/>
        <c:axId val="64764928"/>
        <c:axId val="64787584"/>
      </c:lineChart>
      <c:dateAx>
        <c:axId val="64764928"/>
        <c:scaling>
          <c:orientation val="minMax"/>
        </c:scaling>
        <c:delete val="1"/>
        <c:axPos val="b"/>
        <c:numFmt formatCode="ge" sourceLinked="1"/>
        <c:majorTickMark val="none"/>
        <c:minorTickMark val="none"/>
        <c:tickLblPos val="none"/>
        <c:crossAx val="64787584"/>
        <c:crosses val="autoZero"/>
        <c:auto val="1"/>
        <c:lblOffset val="100"/>
        <c:baseTimeUnit val="years"/>
      </c:dateAx>
      <c:valAx>
        <c:axId val="647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0</c:v>
                </c:pt>
                <c:pt idx="1">
                  <c:v>0</c:v>
                </c:pt>
                <c:pt idx="2" formatCode="#,##0.00;&quot;△&quot;#,##0.00;&quot;-&quot;">
                  <c:v>3551.85</c:v>
                </c:pt>
                <c:pt idx="3" formatCode="#,##0.00;&quot;△&quot;#,##0.00;&quot;-&quot;">
                  <c:v>3243.99</c:v>
                </c:pt>
                <c:pt idx="4" formatCode="#,##0.00;&quot;△&quot;#,##0.00;&quot;-&quot;">
                  <c:v>3010.57</c:v>
                </c:pt>
              </c:numCache>
            </c:numRef>
          </c:val>
          <c:extLst xmlns:c16r2="http://schemas.microsoft.com/office/drawing/2015/06/chart">
            <c:ext xmlns:c16="http://schemas.microsoft.com/office/drawing/2014/chart" uri="{C3380CC4-5D6E-409C-BE32-E72D297353CC}">
              <c16:uniqueId val="{00000000-A0EE-420E-A092-10FCE29C3242}"/>
            </c:ext>
          </c:extLst>
        </c:ser>
        <c:dLbls>
          <c:showLegendKey val="0"/>
          <c:showVal val="0"/>
          <c:showCatName val="0"/>
          <c:showSerName val="0"/>
          <c:showPercent val="0"/>
          <c:showBubbleSize val="0"/>
        </c:dLbls>
        <c:gapWidth val="150"/>
        <c:axId val="64806272"/>
        <c:axId val="648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A0EE-420E-A092-10FCE29C3242}"/>
            </c:ext>
          </c:extLst>
        </c:ser>
        <c:dLbls>
          <c:showLegendKey val="0"/>
          <c:showVal val="0"/>
          <c:showCatName val="0"/>
          <c:showSerName val="0"/>
          <c:showPercent val="0"/>
          <c:showBubbleSize val="0"/>
        </c:dLbls>
        <c:marker val="1"/>
        <c:smooth val="0"/>
        <c:axId val="64806272"/>
        <c:axId val="64808448"/>
      </c:lineChart>
      <c:dateAx>
        <c:axId val="64806272"/>
        <c:scaling>
          <c:orientation val="minMax"/>
        </c:scaling>
        <c:delete val="1"/>
        <c:axPos val="b"/>
        <c:numFmt formatCode="ge" sourceLinked="1"/>
        <c:majorTickMark val="none"/>
        <c:minorTickMark val="none"/>
        <c:tickLblPos val="none"/>
        <c:crossAx val="64808448"/>
        <c:crosses val="autoZero"/>
        <c:auto val="1"/>
        <c:lblOffset val="100"/>
        <c:baseTimeUnit val="years"/>
      </c:dateAx>
      <c:valAx>
        <c:axId val="648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49.75</c:v>
                </c:pt>
                <c:pt idx="2">
                  <c:v>101.14</c:v>
                </c:pt>
                <c:pt idx="3">
                  <c:v>100</c:v>
                </c:pt>
                <c:pt idx="4">
                  <c:v>100</c:v>
                </c:pt>
              </c:numCache>
            </c:numRef>
          </c:val>
          <c:extLst xmlns:c16r2="http://schemas.microsoft.com/office/drawing/2015/06/chart">
            <c:ext xmlns:c16="http://schemas.microsoft.com/office/drawing/2014/chart" uri="{C3380CC4-5D6E-409C-BE32-E72D297353CC}">
              <c16:uniqueId val="{00000000-C7BE-4FBB-BC2D-83861FF29995}"/>
            </c:ext>
          </c:extLst>
        </c:ser>
        <c:dLbls>
          <c:showLegendKey val="0"/>
          <c:showVal val="0"/>
          <c:showCatName val="0"/>
          <c:showSerName val="0"/>
          <c:showPercent val="0"/>
          <c:showBubbleSize val="0"/>
        </c:dLbls>
        <c:gapWidth val="150"/>
        <c:axId val="76685312"/>
        <c:axId val="766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C7BE-4FBB-BC2D-83861FF29995}"/>
            </c:ext>
          </c:extLst>
        </c:ser>
        <c:dLbls>
          <c:showLegendKey val="0"/>
          <c:showVal val="0"/>
          <c:showCatName val="0"/>
          <c:showSerName val="0"/>
          <c:showPercent val="0"/>
          <c:showBubbleSize val="0"/>
        </c:dLbls>
        <c:marker val="1"/>
        <c:smooth val="0"/>
        <c:axId val="76685312"/>
        <c:axId val="76687232"/>
      </c:lineChart>
      <c:dateAx>
        <c:axId val="76685312"/>
        <c:scaling>
          <c:orientation val="minMax"/>
        </c:scaling>
        <c:delete val="1"/>
        <c:axPos val="b"/>
        <c:numFmt formatCode="ge" sourceLinked="1"/>
        <c:majorTickMark val="none"/>
        <c:minorTickMark val="none"/>
        <c:tickLblPos val="none"/>
        <c:crossAx val="76687232"/>
        <c:crosses val="autoZero"/>
        <c:auto val="1"/>
        <c:lblOffset val="100"/>
        <c:baseTimeUnit val="years"/>
      </c:dateAx>
      <c:valAx>
        <c:axId val="76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320.67</c:v>
                </c:pt>
                <c:pt idx="2">
                  <c:v>165.87</c:v>
                </c:pt>
                <c:pt idx="3">
                  <c:v>169.18</c:v>
                </c:pt>
                <c:pt idx="4">
                  <c:v>170.62</c:v>
                </c:pt>
              </c:numCache>
            </c:numRef>
          </c:val>
          <c:extLst xmlns:c16r2="http://schemas.microsoft.com/office/drawing/2015/06/chart">
            <c:ext xmlns:c16="http://schemas.microsoft.com/office/drawing/2014/chart" uri="{C3380CC4-5D6E-409C-BE32-E72D297353CC}">
              <c16:uniqueId val="{00000000-4331-46FC-A0B1-4A7E131B5A3B}"/>
            </c:ext>
          </c:extLst>
        </c:ser>
        <c:dLbls>
          <c:showLegendKey val="0"/>
          <c:showVal val="0"/>
          <c:showCatName val="0"/>
          <c:showSerName val="0"/>
          <c:showPercent val="0"/>
          <c:showBubbleSize val="0"/>
        </c:dLbls>
        <c:gapWidth val="150"/>
        <c:axId val="76714368"/>
        <c:axId val="767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4331-46FC-A0B1-4A7E131B5A3B}"/>
            </c:ext>
          </c:extLst>
        </c:ser>
        <c:dLbls>
          <c:showLegendKey val="0"/>
          <c:showVal val="0"/>
          <c:showCatName val="0"/>
          <c:showSerName val="0"/>
          <c:showPercent val="0"/>
          <c:showBubbleSize val="0"/>
        </c:dLbls>
        <c:marker val="1"/>
        <c:smooth val="0"/>
        <c:axId val="76714368"/>
        <c:axId val="76716288"/>
      </c:lineChart>
      <c:dateAx>
        <c:axId val="76714368"/>
        <c:scaling>
          <c:orientation val="minMax"/>
        </c:scaling>
        <c:delete val="1"/>
        <c:axPos val="b"/>
        <c:numFmt formatCode="ge" sourceLinked="1"/>
        <c:majorTickMark val="none"/>
        <c:minorTickMark val="none"/>
        <c:tickLblPos val="none"/>
        <c:crossAx val="76716288"/>
        <c:crosses val="autoZero"/>
        <c:auto val="1"/>
        <c:lblOffset val="100"/>
        <c:baseTimeUnit val="years"/>
      </c:dateAx>
      <c:valAx>
        <c:axId val="767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上里町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31227</v>
      </c>
      <c r="AM8" s="50"/>
      <c r="AN8" s="50"/>
      <c r="AO8" s="50"/>
      <c r="AP8" s="50"/>
      <c r="AQ8" s="50"/>
      <c r="AR8" s="50"/>
      <c r="AS8" s="50"/>
      <c r="AT8" s="45">
        <f>データ!T6</f>
        <v>29.18</v>
      </c>
      <c r="AU8" s="45"/>
      <c r="AV8" s="45"/>
      <c r="AW8" s="45"/>
      <c r="AX8" s="45"/>
      <c r="AY8" s="45"/>
      <c r="AZ8" s="45"/>
      <c r="BA8" s="45"/>
      <c r="BB8" s="45">
        <f>データ!U6</f>
        <v>1070.1500000000001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45.36</v>
      </c>
      <c r="J10" s="45"/>
      <c r="K10" s="45"/>
      <c r="L10" s="45"/>
      <c r="M10" s="45"/>
      <c r="N10" s="45"/>
      <c r="O10" s="45"/>
      <c r="P10" s="45">
        <f>データ!P6</f>
        <v>11.95</v>
      </c>
      <c r="Q10" s="45"/>
      <c r="R10" s="45"/>
      <c r="S10" s="45"/>
      <c r="T10" s="45"/>
      <c r="U10" s="45"/>
      <c r="V10" s="45"/>
      <c r="W10" s="45">
        <f>データ!Q6</f>
        <v>100</v>
      </c>
      <c r="X10" s="45"/>
      <c r="Y10" s="45"/>
      <c r="Z10" s="45"/>
      <c r="AA10" s="45"/>
      <c r="AB10" s="45"/>
      <c r="AC10" s="45"/>
      <c r="AD10" s="50">
        <f>データ!R6</f>
        <v>2127</v>
      </c>
      <c r="AE10" s="50"/>
      <c r="AF10" s="50"/>
      <c r="AG10" s="50"/>
      <c r="AH10" s="50"/>
      <c r="AI10" s="50"/>
      <c r="AJ10" s="50"/>
      <c r="AK10" s="2"/>
      <c r="AL10" s="50">
        <f>データ!V6</f>
        <v>3714</v>
      </c>
      <c r="AM10" s="50"/>
      <c r="AN10" s="50"/>
      <c r="AO10" s="50"/>
      <c r="AP10" s="50"/>
      <c r="AQ10" s="50"/>
      <c r="AR10" s="50"/>
      <c r="AS10" s="50"/>
      <c r="AT10" s="45">
        <f>データ!W6</f>
        <v>1.24</v>
      </c>
      <c r="AU10" s="45"/>
      <c r="AV10" s="45"/>
      <c r="AW10" s="45"/>
      <c r="AX10" s="45"/>
      <c r="AY10" s="45"/>
      <c r="AZ10" s="45"/>
      <c r="BA10" s="45"/>
      <c r="BB10" s="45">
        <f>データ!X6</f>
        <v>2995.16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8kOiNs8Wdg6EyGfFnVVj/OkRZAm08i1x972yzybeQjgOymxqVdeOTiBWkGIo8hneIo948QIisiolZDRWraTIZA==" saltValue="uQ1Ujvcz7KNzkhBM2xXbO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113859</v>
      </c>
      <c r="D6" s="33">
        <f t="shared" si="3"/>
        <v>46</v>
      </c>
      <c r="E6" s="33">
        <f t="shared" si="3"/>
        <v>17</v>
      </c>
      <c r="F6" s="33">
        <f t="shared" si="3"/>
        <v>1</v>
      </c>
      <c r="G6" s="33">
        <f t="shared" si="3"/>
        <v>0</v>
      </c>
      <c r="H6" s="33" t="str">
        <f t="shared" si="3"/>
        <v>埼玉県　上里町</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45.36</v>
      </c>
      <c r="P6" s="34">
        <f t="shared" si="3"/>
        <v>11.95</v>
      </c>
      <c r="Q6" s="34">
        <f t="shared" si="3"/>
        <v>100</v>
      </c>
      <c r="R6" s="34">
        <f t="shared" si="3"/>
        <v>2127</v>
      </c>
      <c r="S6" s="34">
        <f t="shared" si="3"/>
        <v>31227</v>
      </c>
      <c r="T6" s="34">
        <f t="shared" si="3"/>
        <v>29.18</v>
      </c>
      <c r="U6" s="34">
        <f t="shared" si="3"/>
        <v>1070.1500000000001</v>
      </c>
      <c r="V6" s="34">
        <f t="shared" si="3"/>
        <v>3714</v>
      </c>
      <c r="W6" s="34">
        <f t="shared" si="3"/>
        <v>1.24</v>
      </c>
      <c r="X6" s="34">
        <f t="shared" si="3"/>
        <v>2995.16</v>
      </c>
      <c r="Y6" s="35" t="str">
        <f>IF(Y7="",NA(),Y7)</f>
        <v>-</v>
      </c>
      <c r="Z6" s="35">
        <f t="shared" ref="Z6:AH6" si="4">IF(Z7="",NA(),Z7)</f>
        <v>98.45</v>
      </c>
      <c r="AA6" s="35">
        <f t="shared" si="4"/>
        <v>102.15</v>
      </c>
      <c r="AB6" s="35">
        <f t="shared" si="4"/>
        <v>110.18</v>
      </c>
      <c r="AC6" s="35">
        <f t="shared" si="4"/>
        <v>112.88</v>
      </c>
      <c r="AD6" s="35" t="str">
        <f t="shared" si="4"/>
        <v>-</v>
      </c>
      <c r="AE6" s="35">
        <f t="shared" si="4"/>
        <v>94.12</v>
      </c>
      <c r="AF6" s="35">
        <f t="shared" si="4"/>
        <v>98.03</v>
      </c>
      <c r="AG6" s="35">
        <f t="shared" si="4"/>
        <v>100.67</v>
      </c>
      <c r="AH6" s="35">
        <f t="shared" si="4"/>
        <v>99.51</v>
      </c>
      <c r="AI6" s="34" t="str">
        <f>IF(AI7="","",IF(AI7="-","【-】","【"&amp;SUBSTITUTE(TEXT(AI7,"#,##0.00"),"-","△")&amp;"】"))</f>
        <v>【108.80】</v>
      </c>
      <c r="AJ6" s="35" t="str">
        <f>IF(AJ7="",NA(),AJ7)</f>
        <v>-</v>
      </c>
      <c r="AK6" s="35">
        <f t="shared" ref="AK6:AS6" si="5">IF(AK7="",NA(),AK7)</f>
        <v>7.65</v>
      </c>
      <c r="AL6" s="34">
        <f t="shared" si="5"/>
        <v>0</v>
      </c>
      <c r="AM6" s="34">
        <f t="shared" si="5"/>
        <v>0</v>
      </c>
      <c r="AN6" s="34">
        <f t="shared" si="5"/>
        <v>0</v>
      </c>
      <c r="AO6" s="35" t="str">
        <f t="shared" si="5"/>
        <v>-</v>
      </c>
      <c r="AP6" s="35">
        <f t="shared" si="5"/>
        <v>393.94</v>
      </c>
      <c r="AQ6" s="35">
        <f t="shared" si="5"/>
        <v>196.92</v>
      </c>
      <c r="AR6" s="35">
        <f t="shared" si="5"/>
        <v>370.35</v>
      </c>
      <c r="AS6" s="35">
        <f t="shared" si="5"/>
        <v>325.77</v>
      </c>
      <c r="AT6" s="34" t="str">
        <f>IF(AT7="","",IF(AT7="-","【-】","【"&amp;SUBSTITUTE(TEXT(AT7,"#,##0.00"),"-","△")&amp;"】"))</f>
        <v>【4.27】</v>
      </c>
      <c r="AU6" s="35" t="str">
        <f>IF(AU7="",NA(),AU7)</f>
        <v>-</v>
      </c>
      <c r="AV6" s="35">
        <f t="shared" ref="AV6:BD6" si="6">IF(AV7="",NA(),AV7)</f>
        <v>41.46</v>
      </c>
      <c r="AW6" s="35">
        <f t="shared" si="6"/>
        <v>74.88</v>
      </c>
      <c r="AX6" s="35">
        <f t="shared" si="6"/>
        <v>73.83</v>
      </c>
      <c r="AY6" s="35">
        <f t="shared" si="6"/>
        <v>85.81</v>
      </c>
      <c r="AZ6" s="35" t="str">
        <f t="shared" si="6"/>
        <v>-</v>
      </c>
      <c r="BA6" s="35">
        <f t="shared" si="6"/>
        <v>63.93</v>
      </c>
      <c r="BB6" s="35">
        <f t="shared" si="6"/>
        <v>70.02</v>
      </c>
      <c r="BC6" s="35">
        <f t="shared" si="6"/>
        <v>63.8</v>
      </c>
      <c r="BD6" s="35">
        <f t="shared" si="6"/>
        <v>61.72</v>
      </c>
      <c r="BE6" s="34" t="str">
        <f>IF(BE7="","",IF(BE7="-","【-】","【"&amp;SUBSTITUTE(TEXT(BE7,"#,##0.00"),"-","△")&amp;"】"))</f>
        <v>【66.41】</v>
      </c>
      <c r="BF6" s="35" t="str">
        <f>IF(BF7="",NA(),BF7)</f>
        <v>-</v>
      </c>
      <c r="BG6" s="34">
        <f t="shared" ref="BG6:BO6" si="7">IF(BG7="",NA(),BG7)</f>
        <v>0</v>
      </c>
      <c r="BH6" s="35">
        <f t="shared" si="7"/>
        <v>3551.85</v>
      </c>
      <c r="BI6" s="35">
        <f t="shared" si="7"/>
        <v>3243.99</v>
      </c>
      <c r="BJ6" s="35">
        <f t="shared" si="7"/>
        <v>3010.57</v>
      </c>
      <c r="BK6" s="35" t="str">
        <f t="shared" si="7"/>
        <v>-</v>
      </c>
      <c r="BL6" s="35">
        <f t="shared" si="7"/>
        <v>1315.67</v>
      </c>
      <c r="BM6" s="35">
        <f t="shared" si="7"/>
        <v>1240.1600000000001</v>
      </c>
      <c r="BN6" s="35">
        <f t="shared" si="7"/>
        <v>1193.49</v>
      </c>
      <c r="BO6" s="35">
        <f t="shared" si="7"/>
        <v>876.19</v>
      </c>
      <c r="BP6" s="34" t="str">
        <f>IF(BP7="","",IF(BP7="-","【-】","【"&amp;SUBSTITUTE(TEXT(BP7,"#,##0.00"),"-","△")&amp;"】"))</f>
        <v>【707.33】</v>
      </c>
      <c r="BQ6" s="35" t="str">
        <f>IF(BQ7="",NA(),BQ7)</f>
        <v>-</v>
      </c>
      <c r="BR6" s="35">
        <f t="shared" ref="BR6:BZ6" si="8">IF(BR7="",NA(),BR7)</f>
        <v>49.75</v>
      </c>
      <c r="BS6" s="35">
        <f t="shared" si="8"/>
        <v>101.14</v>
      </c>
      <c r="BT6" s="35">
        <f t="shared" si="8"/>
        <v>100</v>
      </c>
      <c r="BU6" s="35">
        <f t="shared" si="8"/>
        <v>100</v>
      </c>
      <c r="BV6" s="35" t="str">
        <f t="shared" si="8"/>
        <v>-</v>
      </c>
      <c r="BW6" s="35">
        <f t="shared" si="8"/>
        <v>60.78</v>
      </c>
      <c r="BX6" s="35">
        <f t="shared" si="8"/>
        <v>60.17</v>
      </c>
      <c r="BY6" s="35">
        <f t="shared" si="8"/>
        <v>65.569999999999993</v>
      </c>
      <c r="BZ6" s="35">
        <f t="shared" si="8"/>
        <v>75.7</v>
      </c>
      <c r="CA6" s="34" t="str">
        <f>IF(CA7="","",IF(CA7="-","【-】","【"&amp;SUBSTITUTE(TEXT(CA7,"#,##0.00"),"-","△")&amp;"】"))</f>
        <v>【101.26】</v>
      </c>
      <c r="CB6" s="35" t="str">
        <f>IF(CB7="",NA(),CB7)</f>
        <v>-</v>
      </c>
      <c r="CC6" s="35">
        <f t="shared" ref="CC6:CK6" si="9">IF(CC7="",NA(),CC7)</f>
        <v>320.67</v>
      </c>
      <c r="CD6" s="35">
        <f t="shared" si="9"/>
        <v>165.87</v>
      </c>
      <c r="CE6" s="35">
        <f t="shared" si="9"/>
        <v>169.18</v>
      </c>
      <c r="CF6" s="35">
        <f t="shared" si="9"/>
        <v>170.62</v>
      </c>
      <c r="CG6" s="35" t="str">
        <f t="shared" si="9"/>
        <v>-</v>
      </c>
      <c r="CH6" s="35">
        <f t="shared" si="9"/>
        <v>276.26</v>
      </c>
      <c r="CI6" s="35">
        <f t="shared" si="9"/>
        <v>281.52999999999997</v>
      </c>
      <c r="CJ6" s="35">
        <f t="shared" si="9"/>
        <v>263.04000000000002</v>
      </c>
      <c r="CK6" s="35">
        <f t="shared" si="9"/>
        <v>230.04</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f t="shared" si="10"/>
        <v>41.63</v>
      </c>
      <c r="CT6" s="35">
        <f t="shared" si="10"/>
        <v>44.89</v>
      </c>
      <c r="CU6" s="35">
        <f t="shared" si="10"/>
        <v>40.75</v>
      </c>
      <c r="CV6" s="35">
        <f t="shared" si="10"/>
        <v>42.4</v>
      </c>
      <c r="CW6" s="34" t="str">
        <f>IF(CW7="","",IF(CW7="-","【-】","【"&amp;SUBSTITUTE(TEXT(CW7,"#,##0.00"),"-","△")&amp;"】"))</f>
        <v>【60.13】</v>
      </c>
      <c r="CX6" s="35" t="str">
        <f>IF(CX7="",NA(),CX7)</f>
        <v>-</v>
      </c>
      <c r="CY6" s="35">
        <f t="shared" ref="CY6:DG6" si="11">IF(CY7="",NA(),CY7)</f>
        <v>40.700000000000003</v>
      </c>
      <c r="CZ6" s="35">
        <f t="shared" si="11"/>
        <v>42.62</v>
      </c>
      <c r="DA6" s="35">
        <f t="shared" si="11"/>
        <v>43.59</v>
      </c>
      <c r="DB6" s="35">
        <f t="shared" si="11"/>
        <v>43.21</v>
      </c>
      <c r="DC6" s="35" t="str">
        <f t="shared" si="11"/>
        <v>-</v>
      </c>
      <c r="DD6" s="35">
        <f t="shared" si="11"/>
        <v>66.33</v>
      </c>
      <c r="DE6" s="35">
        <f t="shared" si="11"/>
        <v>64.89</v>
      </c>
      <c r="DF6" s="35">
        <f t="shared" si="11"/>
        <v>64.97</v>
      </c>
      <c r="DG6" s="35">
        <f t="shared" si="11"/>
        <v>65.77</v>
      </c>
      <c r="DH6" s="34" t="str">
        <f>IF(DH7="","",IF(DH7="-","【-】","【"&amp;SUBSTITUTE(TEXT(DH7,"#,##0.00"),"-","△")&amp;"】"))</f>
        <v>【95.06】</v>
      </c>
      <c r="DI6" s="35" t="str">
        <f>IF(DI7="",NA(),DI7)</f>
        <v>-</v>
      </c>
      <c r="DJ6" s="35">
        <f t="shared" ref="DJ6:DR6" si="12">IF(DJ7="",NA(),DJ7)</f>
        <v>2.38</v>
      </c>
      <c r="DK6" s="35">
        <f t="shared" si="12"/>
        <v>4.66</v>
      </c>
      <c r="DL6" s="35">
        <f t="shared" si="12"/>
        <v>6.85</v>
      </c>
      <c r="DM6" s="35">
        <f t="shared" si="12"/>
        <v>9.48</v>
      </c>
      <c r="DN6" s="35" t="str">
        <f t="shared" si="12"/>
        <v>-</v>
      </c>
      <c r="DO6" s="35">
        <f t="shared" si="12"/>
        <v>28.43</v>
      </c>
      <c r="DP6" s="35">
        <f t="shared" si="12"/>
        <v>11.68</v>
      </c>
      <c r="DQ6" s="35">
        <f t="shared" si="12"/>
        <v>17.52</v>
      </c>
      <c r="DR6" s="35">
        <f t="shared" si="12"/>
        <v>13.24</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0.16</v>
      </c>
      <c r="EL6" s="35">
        <f t="shared" si="14"/>
        <v>0.33</v>
      </c>
      <c r="EM6" s="35">
        <f t="shared" si="14"/>
        <v>0.21</v>
      </c>
      <c r="EN6" s="35">
        <f t="shared" si="14"/>
        <v>0.15</v>
      </c>
      <c r="EO6" s="34" t="str">
        <f>IF(EO7="","",IF(EO7="-","【-】","【"&amp;SUBSTITUTE(TEXT(EO7,"#,##0.00"),"-","△")&amp;"】"))</f>
        <v>【0.23】</v>
      </c>
    </row>
    <row r="7" spans="1:148" s="36" customFormat="1" x14ac:dyDescent="0.15">
      <c r="A7" s="28"/>
      <c r="B7" s="37">
        <v>2017</v>
      </c>
      <c r="C7" s="37">
        <v>113859</v>
      </c>
      <c r="D7" s="37">
        <v>46</v>
      </c>
      <c r="E7" s="37">
        <v>17</v>
      </c>
      <c r="F7" s="37">
        <v>1</v>
      </c>
      <c r="G7" s="37">
        <v>0</v>
      </c>
      <c r="H7" s="37" t="s">
        <v>108</v>
      </c>
      <c r="I7" s="37" t="s">
        <v>109</v>
      </c>
      <c r="J7" s="37" t="s">
        <v>110</v>
      </c>
      <c r="K7" s="37" t="s">
        <v>111</v>
      </c>
      <c r="L7" s="37" t="s">
        <v>112</v>
      </c>
      <c r="M7" s="37" t="s">
        <v>113</v>
      </c>
      <c r="N7" s="38" t="s">
        <v>114</v>
      </c>
      <c r="O7" s="38">
        <v>45.36</v>
      </c>
      <c r="P7" s="38">
        <v>11.95</v>
      </c>
      <c r="Q7" s="38">
        <v>100</v>
      </c>
      <c r="R7" s="38">
        <v>2127</v>
      </c>
      <c r="S7" s="38">
        <v>31227</v>
      </c>
      <c r="T7" s="38">
        <v>29.18</v>
      </c>
      <c r="U7" s="38">
        <v>1070.1500000000001</v>
      </c>
      <c r="V7" s="38">
        <v>3714</v>
      </c>
      <c r="W7" s="38">
        <v>1.24</v>
      </c>
      <c r="X7" s="38">
        <v>2995.16</v>
      </c>
      <c r="Y7" s="38" t="s">
        <v>114</v>
      </c>
      <c r="Z7" s="38">
        <v>98.45</v>
      </c>
      <c r="AA7" s="38">
        <v>102.15</v>
      </c>
      <c r="AB7" s="38">
        <v>110.18</v>
      </c>
      <c r="AC7" s="38">
        <v>112.88</v>
      </c>
      <c r="AD7" s="38" t="s">
        <v>114</v>
      </c>
      <c r="AE7" s="38">
        <v>94.12</v>
      </c>
      <c r="AF7" s="38">
        <v>98.03</v>
      </c>
      <c r="AG7" s="38">
        <v>100.67</v>
      </c>
      <c r="AH7" s="38">
        <v>99.51</v>
      </c>
      <c r="AI7" s="38">
        <v>108.8</v>
      </c>
      <c r="AJ7" s="38" t="s">
        <v>114</v>
      </c>
      <c r="AK7" s="38">
        <v>7.65</v>
      </c>
      <c r="AL7" s="38">
        <v>0</v>
      </c>
      <c r="AM7" s="38">
        <v>0</v>
      </c>
      <c r="AN7" s="38">
        <v>0</v>
      </c>
      <c r="AO7" s="38" t="s">
        <v>114</v>
      </c>
      <c r="AP7" s="38">
        <v>393.94</v>
      </c>
      <c r="AQ7" s="38">
        <v>196.92</v>
      </c>
      <c r="AR7" s="38">
        <v>370.35</v>
      </c>
      <c r="AS7" s="38">
        <v>325.77</v>
      </c>
      <c r="AT7" s="38">
        <v>4.2699999999999996</v>
      </c>
      <c r="AU7" s="38" t="s">
        <v>114</v>
      </c>
      <c r="AV7" s="38">
        <v>41.46</v>
      </c>
      <c r="AW7" s="38">
        <v>74.88</v>
      </c>
      <c r="AX7" s="38">
        <v>73.83</v>
      </c>
      <c r="AY7" s="38">
        <v>85.81</v>
      </c>
      <c r="AZ7" s="38" t="s">
        <v>114</v>
      </c>
      <c r="BA7" s="38">
        <v>63.93</v>
      </c>
      <c r="BB7" s="38">
        <v>70.02</v>
      </c>
      <c r="BC7" s="38">
        <v>63.8</v>
      </c>
      <c r="BD7" s="38">
        <v>61.72</v>
      </c>
      <c r="BE7" s="38">
        <v>66.41</v>
      </c>
      <c r="BF7" s="38" t="s">
        <v>114</v>
      </c>
      <c r="BG7" s="38">
        <v>0</v>
      </c>
      <c r="BH7" s="38">
        <v>3551.85</v>
      </c>
      <c r="BI7" s="38">
        <v>3243.99</v>
      </c>
      <c r="BJ7" s="38">
        <v>3010.57</v>
      </c>
      <c r="BK7" s="38" t="s">
        <v>114</v>
      </c>
      <c r="BL7" s="38">
        <v>1315.67</v>
      </c>
      <c r="BM7" s="38">
        <v>1240.1600000000001</v>
      </c>
      <c r="BN7" s="38">
        <v>1193.49</v>
      </c>
      <c r="BO7" s="38">
        <v>876.19</v>
      </c>
      <c r="BP7" s="38">
        <v>707.33</v>
      </c>
      <c r="BQ7" s="38" t="s">
        <v>114</v>
      </c>
      <c r="BR7" s="38">
        <v>49.75</v>
      </c>
      <c r="BS7" s="38">
        <v>101.14</v>
      </c>
      <c r="BT7" s="38">
        <v>100</v>
      </c>
      <c r="BU7" s="38">
        <v>100</v>
      </c>
      <c r="BV7" s="38" t="s">
        <v>114</v>
      </c>
      <c r="BW7" s="38">
        <v>60.78</v>
      </c>
      <c r="BX7" s="38">
        <v>60.17</v>
      </c>
      <c r="BY7" s="38">
        <v>65.569999999999993</v>
      </c>
      <c r="BZ7" s="38">
        <v>75.7</v>
      </c>
      <c r="CA7" s="38">
        <v>101.26</v>
      </c>
      <c r="CB7" s="38" t="s">
        <v>114</v>
      </c>
      <c r="CC7" s="38">
        <v>320.67</v>
      </c>
      <c r="CD7" s="38">
        <v>165.87</v>
      </c>
      <c r="CE7" s="38">
        <v>169.18</v>
      </c>
      <c r="CF7" s="38">
        <v>170.62</v>
      </c>
      <c r="CG7" s="38" t="s">
        <v>114</v>
      </c>
      <c r="CH7" s="38">
        <v>276.26</v>
      </c>
      <c r="CI7" s="38">
        <v>281.52999999999997</v>
      </c>
      <c r="CJ7" s="38">
        <v>263.04000000000002</v>
      </c>
      <c r="CK7" s="38">
        <v>230.04</v>
      </c>
      <c r="CL7" s="38">
        <v>136.38999999999999</v>
      </c>
      <c r="CM7" s="38" t="s">
        <v>114</v>
      </c>
      <c r="CN7" s="38" t="s">
        <v>114</v>
      </c>
      <c r="CO7" s="38" t="s">
        <v>114</v>
      </c>
      <c r="CP7" s="38" t="s">
        <v>114</v>
      </c>
      <c r="CQ7" s="38" t="s">
        <v>114</v>
      </c>
      <c r="CR7" s="38" t="s">
        <v>114</v>
      </c>
      <c r="CS7" s="38">
        <v>41.63</v>
      </c>
      <c r="CT7" s="38">
        <v>44.89</v>
      </c>
      <c r="CU7" s="38">
        <v>40.75</v>
      </c>
      <c r="CV7" s="38">
        <v>42.4</v>
      </c>
      <c r="CW7" s="38">
        <v>60.13</v>
      </c>
      <c r="CX7" s="38" t="s">
        <v>114</v>
      </c>
      <c r="CY7" s="38">
        <v>40.700000000000003</v>
      </c>
      <c r="CZ7" s="38">
        <v>42.62</v>
      </c>
      <c r="DA7" s="38">
        <v>43.59</v>
      </c>
      <c r="DB7" s="38">
        <v>43.21</v>
      </c>
      <c r="DC7" s="38" t="s">
        <v>114</v>
      </c>
      <c r="DD7" s="38">
        <v>66.33</v>
      </c>
      <c r="DE7" s="38">
        <v>64.89</v>
      </c>
      <c r="DF7" s="38">
        <v>64.97</v>
      </c>
      <c r="DG7" s="38">
        <v>65.77</v>
      </c>
      <c r="DH7" s="38">
        <v>95.06</v>
      </c>
      <c r="DI7" s="38" t="s">
        <v>114</v>
      </c>
      <c r="DJ7" s="38">
        <v>2.38</v>
      </c>
      <c r="DK7" s="38">
        <v>4.66</v>
      </c>
      <c r="DL7" s="38">
        <v>6.85</v>
      </c>
      <c r="DM7" s="38">
        <v>9.48</v>
      </c>
      <c r="DN7" s="38" t="s">
        <v>114</v>
      </c>
      <c r="DO7" s="38">
        <v>28.43</v>
      </c>
      <c r="DP7" s="38">
        <v>11.68</v>
      </c>
      <c r="DQ7" s="38">
        <v>17.52</v>
      </c>
      <c r="DR7" s="38">
        <v>13.24</v>
      </c>
      <c r="DS7" s="38">
        <v>38.130000000000003</v>
      </c>
      <c r="DT7" s="38" t="s">
        <v>114</v>
      </c>
      <c r="DU7" s="38">
        <v>0</v>
      </c>
      <c r="DV7" s="38">
        <v>0</v>
      </c>
      <c r="DW7" s="38">
        <v>0</v>
      </c>
      <c r="DX7" s="38">
        <v>0</v>
      </c>
      <c r="DY7" s="38" t="s">
        <v>114</v>
      </c>
      <c r="DZ7" s="38">
        <v>0</v>
      </c>
      <c r="EA7" s="38">
        <v>0</v>
      </c>
      <c r="EB7" s="38">
        <v>0</v>
      </c>
      <c r="EC7" s="38">
        <v>0</v>
      </c>
      <c r="ED7" s="38">
        <v>5.37</v>
      </c>
      <c r="EE7" s="38" t="s">
        <v>114</v>
      </c>
      <c r="EF7" s="38">
        <v>0</v>
      </c>
      <c r="EG7" s="38">
        <v>0</v>
      </c>
      <c r="EH7" s="38">
        <v>0</v>
      </c>
      <c r="EI7" s="38">
        <v>0</v>
      </c>
      <c r="EJ7" s="38" t="s">
        <v>114</v>
      </c>
      <c r="EK7" s="38">
        <v>0.16</v>
      </c>
      <c r="EL7" s="38">
        <v>0.33</v>
      </c>
      <c r="EM7" s="38">
        <v>0.21</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上里町役場</cp:lastModifiedBy>
  <cp:lastPrinted>2019-01-22T05:36:37Z</cp:lastPrinted>
  <dcterms:created xsi:type="dcterms:W3CDTF">2018-12-03T08:48:12Z</dcterms:created>
  <dcterms:modified xsi:type="dcterms:W3CDTF">2019-01-22T05:36:44Z</dcterms:modified>
  <cp:category/>
</cp:coreProperties>
</file>