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Z11383f1\部署共有\112水道課\ws631\各種資料もの H29～\H30\0212及び2月中旬　公営企業に係る経営比較分析表（平成29年度決算）の分析等について（依頼）\【経営比較分析表】2017_113832_46_010\"/>
    </mc:Choice>
  </mc:AlternateContent>
  <xr:revisionPtr revIDLastSave="0" documentId="13_ncr:1_{8290D645-1910-48F4-BD56-A2B589F5578F}" xr6:coauthVersionLast="40" xr6:coauthVersionMax="40" xr10:uidLastSave="{00000000-0000-0000-0000-000000000000}"/>
  <workbookProtection workbookAlgorithmName="SHA-512" workbookHashValue="yxQaTyEWAd2wj9ui6GNn7NTnj2gb3oVcY3CyDNTtZ5J9dvHwhvICtXalQO4+PY60SsU0LLY3X4IfWR7BAI2YmA==" workbookSaltValue="l05k95RP1xWoGeorkEumA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W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<sst xmlns="http://schemas.openxmlformats.org/spreadsheetml/2006/main" count="232" uniqueCount="120">
  <si>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</si>
  <si>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</si>
  <si>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</si>
  <si>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</si>
  <si>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</si>
  <si>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</si>
  <si>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</si>
  <si>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</si>
  <si>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</si>
  <si>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</si>
  <si>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</si>
  <si>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</si>
  <si>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</si>
  <si>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</si>
  <si>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</si>
  <si>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</si>
  <si>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</si>
  <si>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</si>
  <si>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</si>
  <si>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</si>
  <si>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</si>
  <si>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</si>
  <si>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</si>
  <si>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</si>
  <si>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</si>
  <si>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</si>
  <si>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</si>
  <si>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</si>
  <si>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</si>
  <si>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</si>
  <si>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</si>
  <si>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</si>
  <si>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</si>
  <si>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</si>
  <si>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</si>
  <si>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</si>
  <si>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</si>
  <si>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</si>
  <si>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</si>
  <si>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</si>
  <si>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</si>
  <si>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</si>
  <si>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</si>
  <si>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</si>
  <si>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</si>
  <si>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</si>
  <si>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</si>
  <si>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</si>
  <si>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</si>
  <si>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</si>
  <si>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</si>
  <si>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</si>
  <si>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</si>
  <si>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</si>
  <si>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</si>
  <si>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</si>
  <si>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</si>
  <si>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</si>
  <si>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</si>
  <si>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</si>
  <si>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</si>
  <si>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</si>
  <si>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</si>
  <si>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</si>
  <si>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</si>
  <si>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</si>
  <si>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</si>
  <si>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</si>
  <si>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</si>
  <si>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</si>
  <si>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</si>
  <si>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</si>
  <si>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</si>
  <si>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</si>
  <si>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</si>
  <si>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</si>
  <si>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</si>
  <si>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</si>
  <si>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</si>
  <si>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</si>
  <si>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</si>
  <si>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</si>
  <si>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</si>
  <si>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</si>
  <si>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</si>
  <si>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</si>
  <si>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</si>
  <si>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</si>
  <si>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</si>
  <si>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</si>
  <si>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</si>
  <si>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</si>
  <si>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</si>
  <si>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</si>
  <si>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</si>
  <si>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</si>
  <si>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</si>
  <si>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</si>
  <si>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</si>
  <si>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</si>
  <si>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</si>
  <si>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</si>
  <si>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</si>
  <si>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</si>
  <si>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</si>
  <si>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神川町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</si>
  <si>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</si>
  <si>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</si>
  <si>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</si>
  <si>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</si>
  <si>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</si>
  <si>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</si>
  <si>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</si>
  <si>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</si>
  <si>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</si>
  <si>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</si>
  <si>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</si>
  <si>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①有形固定資産減価償却率②管路経年化率ともに類似団体平均値を上回っており、施設管路の更新が必要である。
③管路更新率は類似団体平均値を下回っており、石綿セメント管や老朽管など早急に更新が必要な管路があるため、財政状況を勘案し、計画的に更新を進めていく必要がある。</t>
    <rPh sb="1" eb="3">
      <t>ユウケイ</t>
    </rPh>
    <rPh sb="3" eb="5">
      <t>コテイ</t>
    </rPh>
    <rPh sb="5" eb="7">
      <t>シサン</t>
    </rPh>
    <rPh sb="7" eb="9">
      <t>ゲンカ</t>
    </rPh>
    <rPh sb="9" eb="11">
      <t>ショウキャク</t>
    </rPh>
    <rPh sb="11" eb="12">
      <t>リツ</t>
    </rPh>
    <rPh sb="13" eb="15">
      <t>カンロ</t>
    </rPh>
    <rPh sb="15" eb="17">
      <t>ケイネン</t>
    </rPh>
    <rPh sb="17" eb="18">
      <t>カ</t>
    </rPh>
    <rPh sb="18" eb="19">
      <t>リツ</t>
    </rPh>
    <rPh sb="22" eb="24">
      <t>ルイジ</t>
    </rPh>
    <rPh sb="24" eb="26">
      <t>ダンタイ</t>
    </rPh>
    <rPh sb="26" eb="29">
      <t>ヘイキンチ</t>
    </rPh>
    <rPh sb="30" eb="32">
      <t>ウワマワ</t>
    </rPh>
    <rPh sb="37" eb="39">
      <t>シセツ</t>
    </rPh>
    <rPh sb="39" eb="41">
      <t>カンロ</t>
    </rPh>
    <rPh sb="42" eb="44">
      <t>コウシン</t>
    </rPh>
    <rPh sb="45" eb="47">
      <t>ヒツヨウ</t>
    </rPh>
    <rPh sb="53" eb="55">
      <t>カンロ</t>
    </rPh>
    <rPh sb="55" eb="57">
      <t>コウシン</t>
    </rPh>
    <rPh sb="57" eb="58">
      <t>リツ</t>
    </rPh>
    <rPh sb="59" eb="61">
      <t>ルイジ</t>
    </rPh>
    <rPh sb="61" eb="63">
      <t>ダンタイ</t>
    </rPh>
    <rPh sb="63" eb="66">
      <t>ヘイキンチ</t>
    </rPh>
    <rPh sb="67" eb="69">
      <t>シタマワ</t>
    </rPh>
    <rPh sb="74" eb="76">
      <t>イシワタ</t>
    </rPh>
    <rPh sb="80" eb="81">
      <t>カン</t>
    </rPh>
    <rPh sb="82" eb="84">
      <t>ロウキュウ</t>
    </rPh>
    <rPh sb="84" eb="85">
      <t>カン</t>
    </rPh>
    <rPh sb="87" eb="89">
      <t>ソウキュウ</t>
    </rPh>
    <rPh sb="90" eb="92">
      <t>コウシン</t>
    </rPh>
    <rPh sb="93" eb="95">
      <t>ヒツヨウ</t>
    </rPh>
    <rPh sb="96" eb="98">
      <t>カンロ</t>
    </rPh>
    <rPh sb="104" eb="106">
      <t>ザイセイ</t>
    </rPh>
    <rPh sb="106" eb="108">
      <t>ジョウキョウ</t>
    </rPh>
    <rPh sb="109" eb="111">
      <t>カンアン</t>
    </rPh>
    <rPh sb="113" eb="116">
      <t>ケイカクテキ</t>
    </rPh>
    <rPh sb="117" eb="119">
      <t>コウシン</t>
    </rPh>
    <rPh sb="120" eb="121">
      <t>スス</t>
    </rPh>
    <rPh sb="125" eb="127">
      <t>ヒツヨウ</t>
    </rPh>
    <phoneticPr fontId="4"/>
  </si>
  <si>
    <t>給水人口、及び給水収益の減少が見込まれる中で、効率的に財源を確保し、施設規模の見直しや老朽化した施設や管路の更新を実施していく必要がある。</t>
    <rPh sb="0" eb="2">
      <t>キュウスイ</t>
    </rPh>
    <rPh sb="2" eb="4">
      <t>ジンコウ</t>
    </rPh>
    <rPh sb="5" eb="6">
      <t>オヨ</t>
    </rPh>
    <rPh sb="7" eb="9">
      <t>キュウスイ</t>
    </rPh>
    <rPh sb="9" eb="11">
      <t>シュウエキ</t>
    </rPh>
    <rPh sb="12" eb="14">
      <t>ゲンショウ</t>
    </rPh>
    <rPh sb="15" eb="17">
      <t>ミコ</t>
    </rPh>
    <rPh sb="20" eb="21">
      <t>ナカ</t>
    </rPh>
    <rPh sb="23" eb="26">
      <t>コウリツテキ</t>
    </rPh>
    <rPh sb="27" eb="29">
      <t>ザイゲン</t>
    </rPh>
    <rPh sb="30" eb="32">
      <t>カクホ</t>
    </rPh>
    <rPh sb="34" eb="36">
      <t>シセツ</t>
    </rPh>
    <rPh sb="36" eb="38">
      <t>キボ</t>
    </rPh>
    <rPh sb="39" eb="41">
      <t>ミナオ</t>
    </rPh>
    <rPh sb="43" eb="46">
      <t>ロウキュウカ</t>
    </rPh>
    <rPh sb="48" eb="50">
      <t>シセツ</t>
    </rPh>
    <rPh sb="51" eb="53">
      <t>カンロ</t>
    </rPh>
    <rPh sb="54" eb="56">
      <t>コウシン</t>
    </rPh>
    <rPh sb="57" eb="59">
      <t>ジッシ</t>
    </rPh>
    <rPh sb="63" eb="65">
      <t>ヒツヨウ</t>
    </rPh>
    <phoneticPr fontId="4"/>
  </si>
  <si>
    <t>①経常収支比率は、平成25年度に100%を下回っていたが、平成26年度以降は100%を上回っており、類似団体平均値も上回っている。
②累積欠損金は平成25年度に生じているがそれ以降は生じていない。
③流動比率は100%を超えており、短期的な債務に対する支払能力を有しており問題ない。
④企業債残高対給水収益比率は、類似団体平均値を大きく下回っており、比率も年々下降している。
⑤料金回収率は、平成26年度まで100%を下回っていたが、平成27年度以降は、会計基準の見直しにより給水原価の算出方法が変更されたことから、100%を上回る結果となった。しかし、これは算出方法が変更されたことによるものであり、実態に変化があったわけではないため、経営状況は依然として厳しい状態が続いている。
⑥給水原価は、効率的な事業運営に努めてきたことなどから類似団体平均値を下回っているが、給水収益の減少が見込まれるため、今後は増加していくことが見込まれる。
⑦施設利用率は類似団体平均値を下回っており、ダウンサイジングなど適切な規模確保が必要となる。
⑧有収率は類似団体平均値を上回っているが、今後も引き続き老朽管の布設替えの推進や漏水調査を実施すること等により、有収率の更なる向上に努めていく必要がある。</t>
    <rPh sb="1" eb="3">
      <t>ケイジョウ</t>
    </rPh>
    <rPh sb="3" eb="5">
      <t>シュウシ</t>
    </rPh>
    <rPh sb="5" eb="7">
      <t>ヒリツ</t>
    </rPh>
    <rPh sb="9" eb="11">
      <t>ヘイセイ</t>
    </rPh>
    <rPh sb="13" eb="15">
      <t>ネンド</t>
    </rPh>
    <rPh sb="21" eb="23">
      <t>シタマワ</t>
    </rPh>
    <rPh sb="29" eb="31">
      <t>ヘイセイ</t>
    </rPh>
    <rPh sb="33" eb="35">
      <t>ネンド</t>
    </rPh>
    <rPh sb="35" eb="37">
      <t>イコウ</t>
    </rPh>
    <rPh sb="43" eb="45">
      <t>ウワマワ</t>
    </rPh>
    <rPh sb="50" eb="52">
      <t>ルイジ</t>
    </rPh>
    <rPh sb="52" eb="54">
      <t>ダンタイ</t>
    </rPh>
    <rPh sb="54" eb="57">
      <t>ヘイキンチ</t>
    </rPh>
    <rPh sb="58" eb="60">
      <t>ウワマワ</t>
    </rPh>
    <rPh sb="67" eb="69">
      <t>ルイセキ</t>
    </rPh>
    <rPh sb="69" eb="71">
      <t>ケッソン</t>
    </rPh>
    <rPh sb="71" eb="72">
      <t>キン</t>
    </rPh>
    <rPh sb="73" eb="75">
      <t>ヘイセイ</t>
    </rPh>
    <rPh sb="77" eb="78">
      <t>ネン</t>
    </rPh>
    <rPh sb="78" eb="79">
      <t>ド</t>
    </rPh>
    <rPh sb="80" eb="81">
      <t>ショウ</t>
    </rPh>
    <rPh sb="88" eb="90">
      <t>イコウ</t>
    </rPh>
    <rPh sb="91" eb="92">
      <t>ショウ</t>
    </rPh>
    <rPh sb="100" eb="102">
      <t>リュウドウ</t>
    </rPh>
    <rPh sb="102" eb="104">
      <t>ヒリツ</t>
    </rPh>
    <rPh sb="110" eb="111">
      <t>コ</t>
    </rPh>
    <rPh sb="116" eb="119">
      <t>タンキテキ</t>
    </rPh>
    <rPh sb="120" eb="122">
      <t>サイム</t>
    </rPh>
    <rPh sb="123" eb="124">
      <t>タイ</t>
    </rPh>
    <rPh sb="126" eb="128">
      <t>シハラ</t>
    </rPh>
    <rPh sb="128" eb="130">
      <t>ノウリョク</t>
    </rPh>
    <rPh sb="131" eb="132">
      <t>ユウ</t>
    </rPh>
    <rPh sb="136" eb="138">
      <t>モンダイ</t>
    </rPh>
    <rPh sb="143" eb="145">
      <t>キギョウ</t>
    </rPh>
    <rPh sb="145" eb="146">
      <t>サイ</t>
    </rPh>
    <rPh sb="146" eb="148">
      <t>ザンダカ</t>
    </rPh>
    <rPh sb="148" eb="149">
      <t>タイ</t>
    </rPh>
    <rPh sb="149" eb="151">
      <t>キュウスイ</t>
    </rPh>
    <rPh sb="151" eb="153">
      <t>シュウエキ</t>
    </rPh>
    <rPh sb="153" eb="155">
      <t>ヒリツ</t>
    </rPh>
    <rPh sb="157" eb="159">
      <t>ルイジ</t>
    </rPh>
    <rPh sb="159" eb="161">
      <t>ダンタイ</t>
    </rPh>
    <rPh sb="161" eb="164">
      <t>ヘイキンチ</t>
    </rPh>
    <rPh sb="165" eb="166">
      <t>オオ</t>
    </rPh>
    <rPh sb="168" eb="170">
      <t>シタマワ</t>
    </rPh>
    <rPh sb="175" eb="177">
      <t>ヒリツ</t>
    </rPh>
    <rPh sb="178" eb="180">
      <t>ネンネン</t>
    </rPh>
    <rPh sb="180" eb="182">
      <t>カコウ</t>
    </rPh>
    <rPh sb="189" eb="191">
      <t>リョウキン</t>
    </rPh>
    <rPh sb="191" eb="193">
      <t>カイシュウ</t>
    </rPh>
    <rPh sb="193" eb="194">
      <t>リツ</t>
    </rPh>
    <rPh sb="196" eb="198">
      <t>ヘイセイ</t>
    </rPh>
    <rPh sb="200" eb="202">
      <t>ネンド</t>
    </rPh>
    <rPh sb="209" eb="211">
      <t>シタマワ</t>
    </rPh>
    <rPh sb="217" eb="219">
      <t>ヘイセイ</t>
    </rPh>
    <rPh sb="221" eb="223">
      <t>ネンド</t>
    </rPh>
    <rPh sb="223" eb="225">
      <t>イコウ</t>
    </rPh>
    <rPh sb="227" eb="229">
      <t>カイケイ</t>
    </rPh>
    <rPh sb="229" eb="231">
      <t>キジュン</t>
    </rPh>
    <rPh sb="232" eb="234">
      <t>ミナオ</t>
    </rPh>
    <rPh sb="238" eb="240">
      <t>キュウスイ</t>
    </rPh>
    <rPh sb="240" eb="242">
      <t>ゲンカ</t>
    </rPh>
    <rPh sb="243" eb="245">
      <t>サンシュツ</t>
    </rPh>
    <rPh sb="245" eb="247">
      <t>ホウホウ</t>
    </rPh>
    <rPh sb="248" eb="250">
      <t>ヘンコウ</t>
    </rPh>
    <rPh sb="263" eb="265">
      <t>ウワマワ</t>
    </rPh>
    <rPh sb="266" eb="268">
      <t>ケッカ</t>
    </rPh>
    <rPh sb="280" eb="282">
      <t>サンシュツ</t>
    </rPh>
    <rPh sb="282" eb="284">
      <t>ホウホウ</t>
    </rPh>
    <rPh sb="285" eb="287">
      <t>ヘンコウ</t>
    </rPh>
    <rPh sb="301" eb="303">
      <t>ジッタイ</t>
    </rPh>
    <rPh sb="304" eb="306">
      <t>ヘンカ</t>
    </rPh>
    <rPh sb="319" eb="321">
      <t>ケイエイ</t>
    </rPh>
    <rPh sb="321" eb="323">
      <t>ジョウキョウ</t>
    </rPh>
    <rPh sb="324" eb="326">
      <t>イゼン</t>
    </rPh>
    <rPh sb="329" eb="330">
      <t>キビ</t>
    </rPh>
    <rPh sb="332" eb="334">
      <t>ジョウタイ</t>
    </rPh>
    <rPh sb="335" eb="336">
      <t>ツヅ</t>
    </rPh>
    <rPh sb="343" eb="345">
      <t>キュウスイ</t>
    </rPh>
    <rPh sb="345" eb="347">
      <t>ゲンカ</t>
    </rPh>
    <rPh sb="349" eb="352">
      <t>コウリツテキ</t>
    </rPh>
    <rPh sb="353" eb="355">
      <t>ジギョウ</t>
    </rPh>
    <rPh sb="355" eb="357">
      <t>ウンエイ</t>
    </rPh>
    <rPh sb="358" eb="359">
      <t>ツト</t>
    </rPh>
    <rPh sb="369" eb="371">
      <t>ルイジ</t>
    </rPh>
    <rPh sb="371" eb="373">
      <t>ダンタイ</t>
    </rPh>
    <rPh sb="373" eb="376">
      <t>ヘイキンチ</t>
    </rPh>
    <rPh sb="377" eb="379">
      <t>シタマワ</t>
    </rPh>
    <rPh sb="385" eb="387">
      <t>キュウスイ</t>
    </rPh>
    <rPh sb="387" eb="389">
      <t>シュウエキ</t>
    </rPh>
    <rPh sb="390" eb="392">
      <t>ゲンショウ</t>
    </rPh>
    <rPh sb="393" eb="395">
      <t>ミコ</t>
    </rPh>
    <rPh sb="401" eb="403">
      <t>コンゴ</t>
    </rPh>
    <rPh sb="404" eb="406">
      <t>ゾウカ</t>
    </rPh>
    <rPh sb="413" eb="415">
      <t>ミコ</t>
    </rPh>
    <rPh sb="421" eb="423">
      <t>シセツ</t>
    </rPh>
    <rPh sb="423" eb="425">
      <t>リヨウ</t>
    </rPh>
    <rPh sb="425" eb="426">
      <t>リツ</t>
    </rPh>
    <rPh sb="427" eb="429">
      <t>ルイジ</t>
    </rPh>
    <rPh sb="429" eb="431">
      <t>ダンタイ</t>
    </rPh>
    <rPh sb="431" eb="434">
      <t>ヘイキンチ</t>
    </rPh>
    <rPh sb="435" eb="437">
      <t>シタマワ</t>
    </rPh>
    <rPh sb="452" eb="454">
      <t>テキセツ</t>
    </rPh>
    <rPh sb="455" eb="457">
      <t>キボ</t>
    </rPh>
    <rPh sb="457" eb="459">
      <t>カクホ</t>
    </rPh>
    <rPh sb="460" eb="462">
      <t>ヒツヨウ</t>
    </rPh>
    <rPh sb="468" eb="471">
      <t>ユウシュウリツ</t>
    </rPh>
    <rPh sb="472" eb="474">
      <t>ルイジ</t>
    </rPh>
    <rPh sb="474" eb="476">
      <t>ダンタイ</t>
    </rPh>
    <rPh sb="476" eb="479">
      <t>ヘイキンチ</t>
    </rPh>
    <rPh sb="480" eb="482">
      <t>ウワマワ</t>
    </rPh>
    <rPh sb="488" eb="490">
      <t>コンゴ</t>
    </rPh>
    <rPh sb="491" eb="492">
      <t>ヒ</t>
    </rPh>
    <rPh sb="493" eb="494">
      <t>ツヅ</t>
    </rPh>
    <rPh sb="495" eb="497">
      <t>ロウキュウ</t>
    </rPh>
    <rPh sb="497" eb="498">
      <t>カン</t>
    </rPh>
    <rPh sb="499" eb="502">
      <t>フセツガ</t>
    </rPh>
    <rPh sb="504" eb="506">
      <t>スイシン</t>
    </rPh>
    <rPh sb="507" eb="509">
      <t>ロウスイ</t>
    </rPh>
    <rPh sb="509" eb="511">
      <t>チョウサ</t>
    </rPh>
    <rPh sb="512" eb="514">
      <t>ジッシ</t>
    </rPh>
    <rPh sb="518" eb="519">
      <t>トウ</t>
    </rPh>
    <rPh sb="523" eb="526">
      <t>ユウシュウリツ</t>
    </rPh>
    <rPh sb="527" eb="528">
      <t>サラ</t>
    </rPh>
    <rPh sb="530" eb="532">
      <t>コウジョウ</t>
    </rPh>
    <rPh sb="533" eb="534">
      <t>ツト</t>
    </rPh>
    <rPh sb="538" eb="54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</si>
</sst>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0.21</c:v>
                </c:pt>
                <c:pt idx="1">
                  <c:v>0.19</c:v>
                </c:pt>
                <c:pt idx="2">
                  <c:v>0.28999999999999998</c:v>
                </c:pt>
                <c:pt idx="3">
                  <c:v>0.13</c:v>
                </c:pt>
                <c:pt idx="4">
                  <c:v>0.34</c:v>
                </c:pt>
              </c:numCache>
            </c:numRef>
          </c:val>
          <c:extLst>
            <c:ext xmlns:c16="http://schemas.microsoft.com/office/drawing/2014/chart" uri="{C3380CC4-5D6E-409C-BE32-E72D297353CC}">
              <c16:uniqueId val="{00000000-092E-4D80-9D92-EED7FA1E81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c:ext xmlns:c16="http://schemas.microsoft.com/office/drawing/2014/chart" uri="{C3380CC4-5D6E-409C-BE32-E72D297353CC}">
              <c16:uniqueId val="{00000001-092E-4D80-9D92-EED7FA1E81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57.39</c:v>
                </c:pt>
                <c:pt idx="1">
                  <c:v>56.17</c:v>
                </c:pt>
                <c:pt idx="2">
                  <c:v>56.26</c:v>
                </c:pt>
                <c:pt idx="3">
                  <c:v>54.35</c:v>
                </c:pt>
                <c:pt idx="4">
                  <c:v>54.48</c:v>
                </c:pt>
              </c:numCache>
            </c:numRef>
          </c:val>
          <c:extLst>
            <c:ext xmlns:c16="http://schemas.microsoft.com/office/drawing/2014/chart" uri="{C3380CC4-5D6E-409C-BE32-E72D297353CC}">
              <c16:uniqueId val="{00000000-4036-4E8A-A6F2-636E4F47420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c:ext xmlns:c16="http://schemas.microsoft.com/office/drawing/2014/chart" uri="{C3380CC4-5D6E-409C-BE32-E72D297353CC}">
              <c16:uniqueId val="{00000001-4036-4E8A-A6F2-636E4F47420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78.02</c:v>
                </c:pt>
                <c:pt idx="1">
                  <c:v>78</c:v>
                </c:pt>
                <c:pt idx="2">
                  <c:v>82.5</c:v>
                </c:pt>
                <c:pt idx="3">
                  <c:v>82</c:v>
                </c:pt>
                <c:pt idx="4">
                  <c:v>81.8</c:v>
                </c:pt>
              </c:numCache>
            </c:numRef>
          </c:val>
          <c:extLst>
            <c:ext xmlns:c16="http://schemas.microsoft.com/office/drawing/2014/chart" uri="{C3380CC4-5D6E-409C-BE32-E72D297353CC}">
              <c16:uniqueId val="{00000000-F3DA-4C92-BB2B-3873D39D045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c:ext xmlns:c16="http://schemas.microsoft.com/office/drawing/2014/chart" uri="{C3380CC4-5D6E-409C-BE32-E72D297353CC}">
              <c16:uniqueId val="{00000001-F3DA-4C92-BB2B-3873D39D045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98.84</c:v>
                </c:pt>
                <c:pt idx="1">
                  <c:v>107.5</c:v>
                </c:pt>
                <c:pt idx="2">
                  <c:v>112.85</c:v>
                </c:pt>
                <c:pt idx="3">
                  <c:v>116.86</c:v>
                </c:pt>
                <c:pt idx="4">
                  <c:v>114.68</c:v>
                </c:pt>
              </c:numCache>
            </c:numRef>
          </c:val>
          <c:extLst>
            <c:ext xmlns:c16="http://schemas.microsoft.com/office/drawing/2014/chart" uri="{C3380CC4-5D6E-409C-BE32-E72D297353CC}">
              <c16:uniqueId val="{00000000-5B41-4E83-AB91-260C838058D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c:ext xmlns:c16="http://schemas.microsoft.com/office/drawing/2014/chart" uri="{C3380CC4-5D6E-409C-BE32-E72D297353CC}">
              <c16:uniqueId val="{00000001-5B41-4E83-AB91-260C838058D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51.29</c:v>
                </c:pt>
                <c:pt idx="1">
                  <c:v>57.27</c:v>
                </c:pt>
                <c:pt idx="2">
                  <c:v>58.62</c:v>
                </c:pt>
                <c:pt idx="3">
                  <c:v>59.79</c:v>
                </c:pt>
                <c:pt idx="4">
                  <c:v>60.63</c:v>
                </c:pt>
              </c:numCache>
            </c:numRef>
          </c:val>
          <c:extLst>
            <c:ext xmlns:c16="http://schemas.microsoft.com/office/drawing/2014/chart" uri="{C3380CC4-5D6E-409C-BE32-E72D297353CC}">
              <c16:uniqueId val="{00000000-EE9F-4E9B-BBE4-4F396B0CE2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c:ext xmlns:c16="http://schemas.microsoft.com/office/drawing/2014/chart" uri="{C3380CC4-5D6E-409C-BE32-E72D297353CC}">
              <c16:uniqueId val="{00000001-EE9F-4E9B-BBE4-4F396B0CE2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33.869999999999997</c:v>
                </c:pt>
                <c:pt idx="1">
                  <c:v>39.74</c:v>
                </c:pt>
                <c:pt idx="2">
                  <c:v>33.369999999999997</c:v>
                </c:pt>
                <c:pt idx="3">
                  <c:v>33.369999999999997</c:v>
                </c:pt>
                <c:pt idx="4">
                  <c:v>33.020000000000003</c:v>
                </c:pt>
              </c:numCache>
            </c:numRef>
          </c:val>
          <c:extLst>
            <c:ext xmlns:c16="http://schemas.microsoft.com/office/drawing/2014/chart" uri="{C3380CC4-5D6E-409C-BE32-E72D297353CC}">
              <c16:uniqueId val="{00000000-2017-43D0-9D57-A3B9D1DE398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c:ext xmlns:c16="http://schemas.microsoft.com/office/drawing/2014/chart" uri="{C3380CC4-5D6E-409C-BE32-E72D297353CC}">
              <c16:uniqueId val="{00000001-2017-43D0-9D57-A3B9D1DE398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1.25</c:v>
                </c:pt>
                <c:pt idx="1">
                  <c:v>0</c:v>
                </c:pt>
                <c:pt idx="2">
                  <c:v>0</c:v>
                </c:pt>
                <c:pt idx="3">
                  <c:v>0</c:v>
                </c:pt>
                <c:pt idx="4">
                  <c:v>0</c:v>
                </c:pt>
              </c:numCache>
            </c:numRef>
          </c:val>
          <c:extLst>
            <c:ext xmlns:c16="http://schemas.microsoft.com/office/drawing/2014/chart" uri="{C3380CC4-5D6E-409C-BE32-E72D297353CC}">
              <c16:uniqueId val="{00000000-BF31-464C-B468-D27C50158DC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c:ext xmlns:c16="http://schemas.microsoft.com/office/drawing/2014/chart" uri="{C3380CC4-5D6E-409C-BE32-E72D297353CC}">
              <c16:uniqueId val="{00000001-BF31-464C-B468-D27C50158DC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1001.06</c:v>
                </c:pt>
                <c:pt idx="1">
                  <c:v>347.76</c:v>
                </c:pt>
                <c:pt idx="2">
                  <c:v>1807.53</c:v>
                </c:pt>
                <c:pt idx="3">
                  <c:v>357.29</c:v>
                </c:pt>
                <c:pt idx="4">
                  <c:v>337.25</c:v>
                </c:pt>
              </c:numCache>
            </c:numRef>
          </c:val>
          <c:extLst>
            <c:ext xmlns:c16="http://schemas.microsoft.com/office/drawing/2014/chart" uri="{C3380CC4-5D6E-409C-BE32-E72D297353CC}">
              <c16:uniqueId val="{00000000-9A27-4A60-975B-9E094791ACD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c:ext xmlns:c16="http://schemas.microsoft.com/office/drawing/2014/chart" uri="{C3380CC4-5D6E-409C-BE32-E72D297353CC}">
              <c16:uniqueId val="{00000001-9A27-4A60-975B-9E094791ACD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293.43</c:v>
                </c:pt>
                <c:pt idx="1">
                  <c:v>275.56</c:v>
                </c:pt>
                <c:pt idx="2">
                  <c:v>241.49</c:v>
                </c:pt>
                <c:pt idx="3">
                  <c:v>222.31</c:v>
                </c:pt>
                <c:pt idx="4">
                  <c:v>201.47</c:v>
                </c:pt>
              </c:numCache>
            </c:numRef>
          </c:val>
          <c:extLst>
            <c:ext xmlns:c16="http://schemas.microsoft.com/office/drawing/2014/chart" uri="{C3380CC4-5D6E-409C-BE32-E72D297353CC}">
              <c16:uniqueId val="{00000000-BF25-40B9-A486-EF8BA8EA44A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c:ext xmlns:c16="http://schemas.microsoft.com/office/drawing/2014/chart" uri="{C3380CC4-5D6E-409C-BE32-E72D297353CC}">
              <c16:uniqueId val="{00000001-BF25-40B9-A486-EF8BA8EA44A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96.09</c:v>
                </c:pt>
                <c:pt idx="1">
                  <c:v>99.62</c:v>
                </c:pt>
                <c:pt idx="2">
                  <c:v>107.4</c:v>
                </c:pt>
                <c:pt idx="3">
                  <c:v>110.88</c:v>
                </c:pt>
                <c:pt idx="4">
                  <c:v>109.77</c:v>
                </c:pt>
              </c:numCache>
            </c:numRef>
          </c:val>
          <c:extLst>
            <c:ext xmlns:c16="http://schemas.microsoft.com/office/drawing/2014/chart" uri="{C3380CC4-5D6E-409C-BE32-E72D297353CC}">
              <c16:uniqueId val="{00000000-DAEF-4FD8-AB43-90112999E04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c:ext xmlns:c16="http://schemas.microsoft.com/office/drawing/2014/chart" uri="{C3380CC4-5D6E-409C-BE32-E72D297353CC}">
              <c16:uniqueId val="{00000001-DAEF-4FD8-AB43-90112999E04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177.26</c:v>
                </c:pt>
                <c:pt idx="1">
                  <c:v>170.82</c:v>
                </c:pt>
                <c:pt idx="2">
                  <c:v>154.76</c:v>
                </c:pt>
                <c:pt idx="3">
                  <c:v>155.41</c:v>
                </c:pt>
                <c:pt idx="4">
                  <c:v>157.07</c:v>
                </c:pt>
              </c:numCache>
            </c:numRef>
          </c:val>
          <c:extLst>
            <c:ext xmlns:c16="http://schemas.microsoft.com/office/drawing/2014/chart" uri="{C3380CC4-5D6E-409C-BE32-E72D297353CC}">
              <c16:uniqueId val="{00000000-774E-4944-B5DE-AAA4DB54E43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c:ext xmlns:c16="http://schemas.microsoft.com/office/drawing/2014/chart" uri="{C3380CC4-5D6E-409C-BE32-E72D297353CC}">
              <c16:uniqueId val="{00000001-774E-4944-B5DE-AAA4DB54E43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2" zoomScaleNormal="100" workbookViewId="0">
      <selection activeCell="BK20" sqref="BK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神川町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13835</v>
      </c>
      <c r="AM8" s="59"/>
      <c r="AN8" s="59"/>
      <c r="AO8" s="59"/>
      <c r="AP8" s="59"/>
      <c r="AQ8" s="59"/>
      <c r="AR8" s="59"/>
      <c r="AS8" s="59"/>
      <c r="AT8" s="50">
        <f>データ!$S$6</f>
        <v>47.4</v>
      </c>
      <c r="AU8" s="51"/>
      <c r="AV8" s="51"/>
      <c r="AW8" s="51"/>
      <c r="AX8" s="51"/>
      <c r="AY8" s="51"/>
      <c r="AZ8" s="51"/>
      <c r="BA8" s="51"/>
      <c r="BB8" s="52">
        <f>データ!$T$6</f>
        <v>291.88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76.150000000000006</v>
      </c>
      <c r="J10" s="51"/>
      <c r="K10" s="51"/>
      <c r="L10" s="51"/>
      <c r="M10" s="51"/>
      <c r="N10" s="51"/>
      <c r="O10" s="62"/>
      <c r="P10" s="52">
        <f>データ!$P$6</f>
        <v>99</v>
      </c>
      <c r="Q10" s="52"/>
      <c r="R10" s="52"/>
      <c r="S10" s="52"/>
      <c r="T10" s="52"/>
      <c r="U10" s="52"/>
      <c r="V10" s="52"/>
      <c r="W10" s="59">
        <f>データ!$Q$6</f>
        <v>3130</v>
      </c>
      <c r="X10" s="59"/>
      <c r="Y10" s="59"/>
      <c r="Z10" s="59"/>
      <c r="AA10" s="59"/>
      <c r="AB10" s="59"/>
      <c r="AC10" s="59"/>
      <c r="AD10" s="2"/>
      <c r="AE10" s="2"/>
      <c r="AF10" s="2"/>
      <c r="AG10" s="2"/>
      <c r="AH10" s="4"/>
      <c r="AI10" s="4"/>
      <c r="AJ10" s="4"/>
      <c r="AK10" s="4"/>
      <c r="AL10" s="59">
        <f>データ!$U$6</f>
        <v>13639</v>
      </c>
      <c r="AM10" s="59"/>
      <c r="AN10" s="59"/>
      <c r="AO10" s="59"/>
      <c r="AP10" s="59"/>
      <c r="AQ10" s="59"/>
      <c r="AR10" s="59"/>
      <c r="AS10" s="59"/>
      <c r="AT10" s="50">
        <f>データ!$V$6</f>
        <v>47.4</v>
      </c>
      <c r="AU10" s="51"/>
      <c r="AV10" s="51"/>
      <c r="AW10" s="51"/>
      <c r="AX10" s="51"/>
      <c r="AY10" s="51"/>
      <c r="AZ10" s="51"/>
      <c r="BA10" s="51"/>
      <c r="BB10" s="52">
        <f>データ!$W$6</f>
        <v>287.74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76qIXQql7Wf5Qk0FQsBGzTseb99GoDvhtEy4FQg8/TI6GqlemOFO3Uuek9M+MsMihySTmTtCpB6/u5qdJlo2aA==" saltValue="HnWLvpqy3V+ZWfSF9mdsF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113832</v>
      </c>
      <c r="D6" s="33">
        <f t="shared" si="3"/>
        <v>46</v>
      </c>
      <c r="E6" s="33">
        <f t="shared" si="3"/>
        <v>1</v>
      </c>
      <c r="F6" s="33">
        <f t="shared" si="3"/>
        <v>0</v>
      </c>
      <c r="G6" s="33">
        <f t="shared" si="3"/>
        <v>1</v>
      </c>
      <c r="H6" s="33" t="str">
        <f t="shared" si="3"/>
        <v>埼玉県　神川町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76.150000000000006</v>
      </c>
      <c r="P6" s="34">
        <f t="shared" si="3"/>
        <v>99</v>
      </c>
      <c r="Q6" s="34">
        <f t="shared" si="3"/>
        <v>3130</v>
      </c>
      <c r="R6" s="34">
        <f t="shared" si="3"/>
        <v>13835</v>
      </c>
      <c r="S6" s="34">
        <f t="shared" si="3"/>
        <v>47.4</v>
      </c>
      <c r="T6" s="34">
        <f t="shared" si="3"/>
        <v>291.88</v>
      </c>
      <c r="U6" s="34">
        <f t="shared" si="3"/>
        <v>13639</v>
      </c>
      <c r="V6" s="34">
        <f t="shared" si="3"/>
        <v>47.4</v>
      </c>
      <c r="W6" s="34">
        <f t="shared" si="3"/>
        <v>287.74</v>
      </c>
      <c r="X6" s="35">
        <f>IF(X7="",NA(),X7)</f>
        <v>98.84</v>
      </c>
      <c r="Y6" s="35">
        <f t="shared" ref="Y6:AG6" si="4">IF(Y7="",NA(),Y7)</f>
        <v>107.5</v>
      </c>
      <c r="Z6" s="35">
        <f t="shared" si="4"/>
        <v>112.85</v>
      </c>
      <c r="AA6" s="35">
        <f t="shared" si="4"/>
        <v>116.86</v>
      </c>
      <c r="AB6" s="35">
        <f t="shared" si="4"/>
        <v>114.68</v>
      </c>
      <c r="AC6" s="35">
        <f t="shared" si="4"/>
        <v>107.95</v>
      </c>
      <c r="AD6" s="35">
        <f t="shared" si="4"/>
        <v>109.49</v>
      </c>
      <c r="AE6" s="35">
        <f t="shared" si="4"/>
        <v>111.06</v>
      </c>
      <c r="AF6" s="35">
        <f t="shared" si="4"/>
        <v>111.34</v>
      </c>
      <c r="AG6" s="35">
        <f t="shared" si="4"/>
        <v>110.02</v>
      </c>
      <c r="AH6" s="34" t="str">
        <f>IF(AH7="","",IF(AH7="-","【-】","【"&amp;SUBSTITUTE(TEXT(AH7,"#,##0.00"),"-","△")&amp;"】"))</f>
        <v>【113.39】</v>
      </c>
      <c r="AI6" s="35">
        <f>IF(AI7="",NA(),AI7)</f>
        <v>1.25</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1001.06</v>
      </c>
      <c r="AU6" s="35">
        <f t="shared" ref="AU6:BC6" si="6">IF(AU7="",NA(),AU7)</f>
        <v>347.76</v>
      </c>
      <c r="AV6" s="35">
        <f t="shared" si="6"/>
        <v>1807.53</v>
      </c>
      <c r="AW6" s="35">
        <f t="shared" si="6"/>
        <v>357.29</v>
      </c>
      <c r="AX6" s="35">
        <f t="shared" si="6"/>
        <v>337.25</v>
      </c>
      <c r="AY6" s="35">
        <f t="shared" si="6"/>
        <v>1081.23</v>
      </c>
      <c r="AZ6" s="35">
        <f t="shared" si="6"/>
        <v>406.37</v>
      </c>
      <c r="BA6" s="35">
        <f t="shared" si="6"/>
        <v>398.29</v>
      </c>
      <c r="BB6" s="35">
        <f t="shared" si="6"/>
        <v>388.67</v>
      </c>
      <c r="BC6" s="35">
        <f t="shared" si="6"/>
        <v>355.27</v>
      </c>
      <c r="BD6" s="34" t="str">
        <f>IF(BD7="","",IF(BD7="-","【-】","【"&amp;SUBSTITUTE(TEXT(BD7,"#,##0.00"),"-","△")&amp;"】"))</f>
        <v>【264.34】</v>
      </c>
      <c r="BE6" s="35">
        <f>IF(BE7="",NA(),BE7)</f>
        <v>293.43</v>
      </c>
      <c r="BF6" s="35">
        <f t="shared" ref="BF6:BN6" si="7">IF(BF7="",NA(),BF7)</f>
        <v>275.56</v>
      </c>
      <c r="BG6" s="35">
        <f t="shared" si="7"/>
        <v>241.49</v>
      </c>
      <c r="BH6" s="35">
        <f t="shared" si="7"/>
        <v>222.31</v>
      </c>
      <c r="BI6" s="35">
        <f t="shared" si="7"/>
        <v>201.47</v>
      </c>
      <c r="BJ6" s="35">
        <f t="shared" si="7"/>
        <v>443.13</v>
      </c>
      <c r="BK6" s="35">
        <f t="shared" si="7"/>
        <v>442.54</v>
      </c>
      <c r="BL6" s="35">
        <f t="shared" si="7"/>
        <v>431</v>
      </c>
      <c r="BM6" s="35">
        <f t="shared" si="7"/>
        <v>422.5</v>
      </c>
      <c r="BN6" s="35">
        <f t="shared" si="7"/>
        <v>458.27</v>
      </c>
      <c r="BO6" s="34" t="str">
        <f>IF(BO7="","",IF(BO7="-","【-】","【"&amp;SUBSTITUTE(TEXT(BO7,"#,##0.00"),"-","△")&amp;"】"))</f>
        <v>【274.27】</v>
      </c>
      <c r="BP6" s="35">
        <f>IF(BP7="",NA(),BP7)</f>
        <v>96.09</v>
      </c>
      <c r="BQ6" s="35">
        <f t="shared" ref="BQ6:BY6" si="8">IF(BQ7="",NA(),BQ7)</f>
        <v>99.62</v>
      </c>
      <c r="BR6" s="35">
        <f t="shared" si="8"/>
        <v>107.4</v>
      </c>
      <c r="BS6" s="35">
        <f t="shared" si="8"/>
        <v>110.88</v>
      </c>
      <c r="BT6" s="35">
        <f t="shared" si="8"/>
        <v>109.77</v>
      </c>
      <c r="BU6" s="35">
        <f t="shared" si="8"/>
        <v>95.4</v>
      </c>
      <c r="BV6" s="35">
        <f t="shared" si="8"/>
        <v>98.6</v>
      </c>
      <c r="BW6" s="35">
        <f t="shared" si="8"/>
        <v>100.82</v>
      </c>
      <c r="BX6" s="35">
        <f t="shared" si="8"/>
        <v>101.64</v>
      </c>
      <c r="BY6" s="35">
        <f t="shared" si="8"/>
        <v>96.77</v>
      </c>
      <c r="BZ6" s="34" t="str">
        <f>IF(BZ7="","",IF(BZ7="-","【-】","【"&amp;SUBSTITUTE(TEXT(BZ7,"#,##0.00"),"-","△")&amp;"】"))</f>
        <v>【104.36】</v>
      </c>
      <c r="CA6" s="35">
        <f>IF(CA7="",NA(),CA7)</f>
        <v>177.26</v>
      </c>
      <c r="CB6" s="35">
        <f t="shared" ref="CB6:CJ6" si="9">IF(CB7="",NA(),CB7)</f>
        <v>170.82</v>
      </c>
      <c r="CC6" s="35">
        <f t="shared" si="9"/>
        <v>154.76</v>
      </c>
      <c r="CD6" s="35">
        <f t="shared" si="9"/>
        <v>155.41</v>
      </c>
      <c r="CE6" s="35">
        <f t="shared" si="9"/>
        <v>157.07</v>
      </c>
      <c r="CF6" s="35">
        <f t="shared" si="9"/>
        <v>186.15</v>
      </c>
      <c r="CG6" s="35">
        <f t="shared" si="9"/>
        <v>181.67</v>
      </c>
      <c r="CH6" s="35">
        <f t="shared" si="9"/>
        <v>179.55</v>
      </c>
      <c r="CI6" s="35">
        <f t="shared" si="9"/>
        <v>179.16</v>
      </c>
      <c r="CJ6" s="35">
        <f t="shared" si="9"/>
        <v>187.18</v>
      </c>
      <c r="CK6" s="34" t="str">
        <f>IF(CK7="","",IF(CK7="-","【-】","【"&amp;SUBSTITUTE(TEXT(CK7,"#,##0.00"),"-","△")&amp;"】"))</f>
        <v>【165.71】</v>
      </c>
      <c r="CL6" s="35">
        <f>IF(CL7="",NA(),CL7)</f>
        <v>57.39</v>
      </c>
      <c r="CM6" s="35">
        <f t="shared" ref="CM6:CU6" si="10">IF(CM7="",NA(),CM7)</f>
        <v>56.17</v>
      </c>
      <c r="CN6" s="35">
        <f t="shared" si="10"/>
        <v>56.26</v>
      </c>
      <c r="CO6" s="35">
        <f t="shared" si="10"/>
        <v>54.35</v>
      </c>
      <c r="CP6" s="35">
        <f t="shared" si="10"/>
        <v>54.48</v>
      </c>
      <c r="CQ6" s="35">
        <f t="shared" si="10"/>
        <v>54.47</v>
      </c>
      <c r="CR6" s="35">
        <f t="shared" si="10"/>
        <v>53.61</v>
      </c>
      <c r="CS6" s="35">
        <f t="shared" si="10"/>
        <v>53.52</v>
      </c>
      <c r="CT6" s="35">
        <f t="shared" si="10"/>
        <v>54.24</v>
      </c>
      <c r="CU6" s="35">
        <f t="shared" si="10"/>
        <v>55.88</v>
      </c>
      <c r="CV6" s="34" t="str">
        <f>IF(CV7="","",IF(CV7="-","【-】","【"&amp;SUBSTITUTE(TEXT(CV7,"#,##0.00"),"-","△")&amp;"】"))</f>
        <v>【60.41】</v>
      </c>
      <c r="CW6" s="35">
        <f>IF(CW7="",NA(),CW7)</f>
        <v>78.02</v>
      </c>
      <c r="CX6" s="35">
        <f t="shared" ref="CX6:DF6" si="11">IF(CX7="",NA(),CX7)</f>
        <v>78</v>
      </c>
      <c r="CY6" s="35">
        <f t="shared" si="11"/>
        <v>82.5</v>
      </c>
      <c r="CZ6" s="35">
        <f t="shared" si="11"/>
        <v>82</v>
      </c>
      <c r="DA6" s="35">
        <f t="shared" si="11"/>
        <v>81.8</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51.29</v>
      </c>
      <c r="DI6" s="35">
        <f t="shared" ref="DI6:DQ6" si="12">IF(DI7="",NA(),DI7)</f>
        <v>57.27</v>
      </c>
      <c r="DJ6" s="35">
        <f t="shared" si="12"/>
        <v>58.62</v>
      </c>
      <c r="DK6" s="35">
        <f t="shared" si="12"/>
        <v>59.79</v>
      </c>
      <c r="DL6" s="35">
        <f t="shared" si="12"/>
        <v>60.63</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33.869999999999997</v>
      </c>
      <c r="DT6" s="35">
        <f t="shared" ref="DT6:EB6" si="13">IF(DT7="",NA(),DT7)</f>
        <v>39.74</v>
      </c>
      <c r="DU6" s="35">
        <f t="shared" si="13"/>
        <v>33.369999999999997</v>
      </c>
      <c r="DV6" s="35">
        <f t="shared" si="13"/>
        <v>33.369999999999997</v>
      </c>
      <c r="DW6" s="35">
        <f t="shared" si="13"/>
        <v>33.020000000000003</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0.21</v>
      </c>
      <c r="EE6" s="35">
        <f t="shared" ref="EE6:EM6" si="14">IF(EE7="",NA(),EE7)</f>
        <v>0.19</v>
      </c>
      <c r="EF6" s="35">
        <f t="shared" si="14"/>
        <v>0.28999999999999998</v>
      </c>
      <c r="EG6" s="35">
        <f t="shared" si="14"/>
        <v>0.13</v>
      </c>
      <c r="EH6" s="35">
        <f t="shared" si="14"/>
        <v>0.34</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113832</v>
      </c>
      <c r="D7" s="37">
        <v>46</v>
      </c>
      <c r="E7" s="37">
        <v>1</v>
      </c>
      <c r="F7" s="37">
        <v>0</v>
      </c>
      <c r="G7" s="37">
        <v>1</v>
      </c>
      <c r="H7" s="37" t="s">
        <v>105</v>
      </c>
      <c r="I7" s="37" t="s">
        <v>106</v>
      </c>
      <c r="J7" s="37" t="s">
        <v>107</v>
      </c>
      <c r="K7" s="37" t="s">
        <v>108</v>
      </c>
      <c r="L7" s="37" t="s">
        <v>109</v>
      </c>
      <c r="M7" s="37" t="s">
        <v>110</v>
      </c>
      <c r="N7" s="38" t="s">
        <v>111</v>
      </c>
      <c r="O7" s="38">
        <v>76.150000000000006</v>
      </c>
      <c r="P7" s="38">
        <v>99</v>
      </c>
      <c r="Q7" s="38">
        <v>3130</v>
      </c>
      <c r="R7" s="38">
        <v>13835</v>
      </c>
      <c r="S7" s="38">
        <v>47.4</v>
      </c>
      <c r="T7" s="38">
        <v>291.88</v>
      </c>
      <c r="U7" s="38">
        <v>13639</v>
      </c>
      <c r="V7" s="38">
        <v>47.4</v>
      </c>
      <c r="W7" s="38">
        <v>287.74</v>
      </c>
      <c r="X7" s="38">
        <v>98.84</v>
      </c>
      <c r="Y7" s="38">
        <v>107.5</v>
      </c>
      <c r="Z7" s="38">
        <v>112.85</v>
      </c>
      <c r="AA7" s="38">
        <v>116.86</v>
      </c>
      <c r="AB7" s="38">
        <v>114.68</v>
      </c>
      <c r="AC7" s="38">
        <v>107.95</v>
      </c>
      <c r="AD7" s="38">
        <v>109.49</v>
      </c>
      <c r="AE7" s="38">
        <v>111.06</v>
      </c>
      <c r="AF7" s="38">
        <v>111.34</v>
      </c>
      <c r="AG7" s="38">
        <v>110.02</v>
      </c>
      <c r="AH7" s="38">
        <v>113.39</v>
      </c>
      <c r="AI7" s="38">
        <v>1.25</v>
      </c>
      <c r="AJ7" s="38">
        <v>0</v>
      </c>
      <c r="AK7" s="38">
        <v>0</v>
      </c>
      <c r="AL7" s="38">
        <v>0</v>
      </c>
      <c r="AM7" s="38">
        <v>0</v>
      </c>
      <c r="AN7" s="38">
        <v>13.47</v>
      </c>
      <c r="AO7" s="38">
        <v>9.49</v>
      </c>
      <c r="AP7" s="38">
        <v>9.35</v>
      </c>
      <c r="AQ7" s="38">
        <v>10.130000000000001</v>
      </c>
      <c r="AR7" s="38">
        <v>7.31</v>
      </c>
      <c r="AS7" s="38">
        <v>0.85</v>
      </c>
      <c r="AT7" s="38">
        <v>1001.06</v>
      </c>
      <c r="AU7" s="38">
        <v>347.76</v>
      </c>
      <c r="AV7" s="38">
        <v>1807.53</v>
      </c>
      <c r="AW7" s="38">
        <v>357.29</v>
      </c>
      <c r="AX7" s="38">
        <v>337.25</v>
      </c>
      <c r="AY7" s="38">
        <v>1081.23</v>
      </c>
      <c r="AZ7" s="38">
        <v>406.37</v>
      </c>
      <c r="BA7" s="38">
        <v>398.29</v>
      </c>
      <c r="BB7" s="38">
        <v>388.67</v>
      </c>
      <c r="BC7" s="38">
        <v>355.27</v>
      </c>
      <c r="BD7" s="38">
        <v>264.33999999999997</v>
      </c>
      <c r="BE7" s="38">
        <v>293.43</v>
      </c>
      <c r="BF7" s="38">
        <v>275.56</v>
      </c>
      <c r="BG7" s="38">
        <v>241.49</v>
      </c>
      <c r="BH7" s="38">
        <v>222.31</v>
      </c>
      <c r="BI7" s="38">
        <v>201.47</v>
      </c>
      <c r="BJ7" s="38">
        <v>443.13</v>
      </c>
      <c r="BK7" s="38">
        <v>442.54</v>
      </c>
      <c r="BL7" s="38">
        <v>431</v>
      </c>
      <c r="BM7" s="38">
        <v>422.5</v>
      </c>
      <c r="BN7" s="38">
        <v>458.27</v>
      </c>
      <c r="BO7" s="38">
        <v>274.27</v>
      </c>
      <c r="BP7" s="38">
        <v>96.09</v>
      </c>
      <c r="BQ7" s="38">
        <v>99.62</v>
      </c>
      <c r="BR7" s="38">
        <v>107.4</v>
      </c>
      <c r="BS7" s="38">
        <v>110.88</v>
      </c>
      <c r="BT7" s="38">
        <v>109.77</v>
      </c>
      <c r="BU7" s="38">
        <v>95.4</v>
      </c>
      <c r="BV7" s="38">
        <v>98.6</v>
      </c>
      <c r="BW7" s="38">
        <v>100.82</v>
      </c>
      <c r="BX7" s="38">
        <v>101.64</v>
      </c>
      <c r="BY7" s="38">
        <v>96.77</v>
      </c>
      <c r="BZ7" s="38">
        <v>104.36</v>
      </c>
      <c r="CA7" s="38">
        <v>177.26</v>
      </c>
      <c r="CB7" s="38">
        <v>170.82</v>
      </c>
      <c r="CC7" s="38">
        <v>154.76</v>
      </c>
      <c r="CD7" s="38">
        <v>155.41</v>
      </c>
      <c r="CE7" s="38">
        <v>157.07</v>
      </c>
      <c r="CF7" s="38">
        <v>186.15</v>
      </c>
      <c r="CG7" s="38">
        <v>181.67</v>
      </c>
      <c r="CH7" s="38">
        <v>179.55</v>
      </c>
      <c r="CI7" s="38">
        <v>179.16</v>
      </c>
      <c r="CJ7" s="38">
        <v>187.18</v>
      </c>
      <c r="CK7" s="38">
        <v>165.71</v>
      </c>
      <c r="CL7" s="38">
        <v>57.39</v>
      </c>
      <c r="CM7" s="38">
        <v>56.17</v>
      </c>
      <c r="CN7" s="38">
        <v>56.26</v>
      </c>
      <c r="CO7" s="38">
        <v>54.35</v>
      </c>
      <c r="CP7" s="38">
        <v>54.48</v>
      </c>
      <c r="CQ7" s="38">
        <v>54.47</v>
      </c>
      <c r="CR7" s="38">
        <v>53.61</v>
      </c>
      <c r="CS7" s="38">
        <v>53.52</v>
      </c>
      <c r="CT7" s="38">
        <v>54.24</v>
      </c>
      <c r="CU7" s="38">
        <v>55.88</v>
      </c>
      <c r="CV7" s="38">
        <v>60.41</v>
      </c>
      <c r="CW7" s="38">
        <v>78.02</v>
      </c>
      <c r="CX7" s="38">
        <v>78</v>
      </c>
      <c r="CY7" s="38">
        <v>82.5</v>
      </c>
      <c r="CZ7" s="38">
        <v>82</v>
      </c>
      <c r="DA7" s="38">
        <v>81.8</v>
      </c>
      <c r="DB7" s="38">
        <v>81.459999999999994</v>
      </c>
      <c r="DC7" s="38">
        <v>81.31</v>
      </c>
      <c r="DD7" s="38">
        <v>81.459999999999994</v>
      </c>
      <c r="DE7" s="38">
        <v>81.680000000000007</v>
      </c>
      <c r="DF7" s="38">
        <v>80.989999999999995</v>
      </c>
      <c r="DG7" s="38">
        <v>89.93</v>
      </c>
      <c r="DH7" s="38">
        <v>51.29</v>
      </c>
      <c r="DI7" s="38">
        <v>57.27</v>
      </c>
      <c r="DJ7" s="38">
        <v>58.62</v>
      </c>
      <c r="DK7" s="38">
        <v>59.79</v>
      </c>
      <c r="DL7" s="38">
        <v>60.63</v>
      </c>
      <c r="DM7" s="38">
        <v>38.520000000000003</v>
      </c>
      <c r="DN7" s="38">
        <v>46.67</v>
      </c>
      <c r="DO7" s="38">
        <v>47.7</v>
      </c>
      <c r="DP7" s="38">
        <v>48.14</v>
      </c>
      <c r="DQ7" s="38">
        <v>46.61</v>
      </c>
      <c r="DR7" s="38">
        <v>48.12</v>
      </c>
      <c r="DS7" s="38">
        <v>33.869999999999997</v>
      </c>
      <c r="DT7" s="38">
        <v>39.74</v>
      </c>
      <c r="DU7" s="38">
        <v>33.369999999999997</v>
      </c>
      <c r="DV7" s="38">
        <v>33.369999999999997</v>
      </c>
      <c r="DW7" s="38">
        <v>33.020000000000003</v>
      </c>
      <c r="DX7" s="38">
        <v>9.43</v>
      </c>
      <c r="DY7" s="38">
        <v>10.029999999999999</v>
      </c>
      <c r="DZ7" s="38">
        <v>7.26</v>
      </c>
      <c r="EA7" s="38">
        <v>11.13</v>
      </c>
      <c r="EB7" s="38">
        <v>10.84</v>
      </c>
      <c r="EC7" s="38">
        <v>15.89</v>
      </c>
      <c r="ED7" s="38">
        <v>0.21</v>
      </c>
      <c r="EE7" s="38">
        <v>0.19</v>
      </c>
      <c r="EF7" s="38">
        <v>0.28999999999999998</v>
      </c>
      <c r="EG7" s="38">
        <v>0.13</v>
      </c>
      <c r="EH7" s="38">
        <v>0.34</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WS915</cp:lastModifiedBy>
  <cp:lastPrinted>2019-02-07T00:04:08Z</cp:lastPrinted>
  <dcterms:created xsi:type="dcterms:W3CDTF">2018-12-03T08:29:09Z</dcterms:created>
  <dcterms:modified xsi:type="dcterms:W3CDTF">2019-02-07T00:22:27Z</dcterms:modified>
  <cp:category/>
</cp:coreProperties>
</file>