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WS895\Desktop\【経営比較分析表】2017_113832_47_1718\"/>
    </mc:Choice>
  </mc:AlternateContent>
  <xr:revisionPtr revIDLastSave="0" documentId="13_ncr:1_{6B400D75-254F-4EF4-8EBF-2E9D07B33C0E}" xr6:coauthVersionLast="40" xr6:coauthVersionMax="40" xr10:uidLastSave="{00000000-0000-0000-0000-000000000000}"/>
  <workbookProtection workbookAlgorithmName="SHA-512" workbookHashValue="tLpSeqT6UHmQUP5BbPLITP7AQXBeOyp1u0y7zHAqLETc+boZ9abupi3Fgpzs+TSkpyXAH0f8zLzqKpfmkpKuGQ==" workbookSaltValue="58mjDnj9910U313vvGuoRg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I10" i="4"/>
  <c r="AT8" i="4"/>
  <c r="AL8" i="4"/>
  <c r="AD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<sst xmlns="http://schemas.openxmlformats.org/spreadsheetml/2006/main" count="245" uniqueCount="126">
  <si>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</si>
  <si>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</si>
  <si>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</si>
  <si>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</si>
  <si>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</si>
  <si>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</si>
  <si>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</si>
  <si>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</si>
  <si>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</si>
  <si>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</si>
  <si>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</si>
  <si>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</si>
  <si>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</si>
  <si>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</si>
  <si>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</si>
  <si>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</si>
  <si>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</si>
  <si>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</si>
  <si>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</si>
  <si>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</si>
  <si>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</si>
  <si>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</si>
  <si>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</si>
  <si>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</si>
  <si>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</si>
  <si>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</si>
  <si>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</si>
  <si>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</si>
  <si>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</si>
  <si>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</si>
  <si>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</si>
  <si>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</si>
  <si>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</si>
  <si>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</si>
  <si>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</si>
  <si>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</si>
  <si>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</si>
  <si>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</si>
  <si>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</si>
  <si>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</si>
  <si>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</si>
  <si>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</si>
  <si>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</si>
  <si>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</si>
  <si>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</si>
  <si>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</si>
  <si>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</si>
  <si>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</si>
  <si>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</si>
  <si>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</si>
  <si>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</si>
  <si>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</si>
  <si>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</si>
  <si>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</si>
  <si>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</si>
  <si>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</si>
  <si>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</si>
  <si>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</si>
  <si>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</si>
  <si>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</si>
  <si>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</si>
  <si>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</si>
  <si>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</si>
  <si>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</si>
  <si>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</si>
  <si>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</si>
  <si>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</si>
  <si>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</si>
  <si>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</si>
  <si>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</si>
  <si>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</si>
  <si>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</si>
  <si>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</si>
  <si>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</si>
  <si>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</si>
  <si>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</si>
  <si>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</si>
  <si>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</si>
  <si>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</si>
  <si>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</si>
  <si>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</si>
  <si>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</si>
  <si>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</si>
  <si>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</si>
  <si>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</si>
  <si>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</si>
  <si>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</si>
  <si>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</si>
  <si>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</si>
  <si>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</si>
  <si>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</si>
  <si>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</si>
  <si>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</si>
  <si>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</si>
  <si>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</si>
  <si>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</si>
  <si>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</si>
  <si>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</si>
  <si>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</si>
  <si>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</si>
  <si>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</si>
  <si>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</si>
  <si>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</si>
  <si>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</si>
  <si>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</si>
  <si>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</si>
  <si>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</si>
  <si>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</si>
  <si>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</si>
  <si>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</si>
  <si>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埼玉県　神川町</t>
  </si>
  <si>
    <t>法非適用</t>
  </si>
  <si>
    <t>下水道事業</t>
  </si>
  <si>
    <t>公共下水道</t>
  </si>
  <si>
    <t>Cd3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</si>
  <si>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</si>
  <si>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</si>
  <si>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</si>
  <si>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</si>
  <si>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</si>
  <si>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</si>
  <si>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</si>
  <si>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</si>
  <si>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平成２１年の供用開始であり、比較的新しい管渠、施設である。
　老朽化を数値で表す状況ではないが、水道事業計画書に基づき、適切に維持管理を行っていく。</t>
    <phoneticPr fontId="4"/>
  </si>
  <si>
    <t>①収益的収支比率
　平成26年度以降下がっている。これは使用料収入が減少となって収支比率が悪化したためである。また、歳入の不足分を一般会計からの繰入金等に依存する状況である。
⑤経費回収率
　汚水処理費の増加などにより、前年度より減少した。しかし類似団体と比較して良好な数値を示している。
⑥汚水処理原価
　昨年度より増加しており、類似団体よりも高くなっている。更なる接続率向上により有収水量の増加を目指す。
⑧水洗化率
　類似団体と比較して低い数値を示している。これは下水道が普及途上であることも影響している。更なる接続促進が必要である。</t>
    <rPh sb="16" eb="18">
      <t>イコウ</t>
    </rPh>
    <rPh sb="96" eb="98">
      <t>オスイ</t>
    </rPh>
    <rPh sb="98" eb="100">
      <t>ショリ</t>
    </rPh>
    <rPh sb="100" eb="101">
      <t>ヒ</t>
    </rPh>
    <rPh sb="102" eb="104">
      <t>ゾウカ</t>
    </rPh>
    <rPh sb="110" eb="113">
      <t>ゼンネンド</t>
    </rPh>
    <rPh sb="115" eb="117">
      <t>ゲンショウ</t>
    </rPh>
    <rPh sb="126" eb="127">
      <t>タイ</t>
    </rPh>
    <rPh sb="128" eb="130">
      <t>ヒカク</t>
    </rPh>
    <rPh sb="132" eb="134">
      <t>リョウコウ</t>
    </rPh>
    <rPh sb="135" eb="137">
      <t>スウチ</t>
    </rPh>
    <rPh sb="138" eb="139">
      <t>シメ</t>
    </rPh>
    <rPh sb="154" eb="157">
      <t>サクネンド</t>
    </rPh>
    <rPh sb="159" eb="161">
      <t>ゾウカ</t>
    </rPh>
    <rPh sb="166" eb="168">
      <t>ルイジ</t>
    </rPh>
    <rPh sb="168" eb="170">
      <t>ダンタイ</t>
    </rPh>
    <rPh sb="173" eb="174">
      <t>タカ</t>
    </rPh>
    <rPh sb="181" eb="182">
      <t>サラ</t>
    </rPh>
    <rPh sb="184" eb="186">
      <t>セツゾク</t>
    </rPh>
    <rPh sb="186" eb="187">
      <t>リツ</t>
    </rPh>
    <rPh sb="187" eb="189">
      <t>コウジョウ</t>
    </rPh>
    <rPh sb="192" eb="193">
      <t>ユウ</t>
    </rPh>
    <rPh sb="193" eb="194">
      <t>シュウ</t>
    </rPh>
    <rPh sb="194" eb="196">
      <t>スイリョウ</t>
    </rPh>
    <rPh sb="197" eb="199">
      <t>ゾウカ</t>
    </rPh>
    <rPh sb="200" eb="202">
      <t>メザ</t>
    </rPh>
    <phoneticPr fontId="4"/>
  </si>
  <si>
    <t>　神川町公共下水道事業は、供用開始から9年。下水道普及途上であり、企業誘致等の施策と合わせて、接続促進活動を実施して下水道への理解を高める。安定的な事業運営を行うためにも、更なる接続率の向上を目指していく。
　下水道の目的である公衆衛生の向上や、河川等の水質保全、良好な環境を創造するために、今後も健全で効率性の高い事業運営を目指していく。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</si>
</sst>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5-4E1F-982C-576F45F31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0.17</c:v>
                </c:pt>
                <c:pt idx="2">
                  <c:v>0.2</c:v>
                </c:pt>
                <c:pt idx="3">
                  <c:v>0.19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55-4E1F-982C-576F45F31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F-45F1-AC0A-7C2A68EFC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40.71</c:v>
                </c:pt>
                <c:pt idx="1">
                  <c:v>43.53</c:v>
                </c:pt>
                <c:pt idx="2">
                  <c:v>39.869999999999997</c:v>
                </c:pt>
                <c:pt idx="3">
                  <c:v>41.28</c:v>
                </c:pt>
                <c:pt idx="4">
                  <c:v>41.45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1F-45F1-AC0A-7C2A68EFC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8.83</c:v>
                </c:pt>
                <c:pt idx="1">
                  <c:v>8.99</c:v>
                </c:pt>
                <c:pt idx="2">
                  <c:v>22.94</c:v>
                </c:pt>
                <c:pt idx="3">
                  <c:v>23.19</c:v>
                </c:pt>
                <c:pt idx="4">
                  <c:v>23.94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A-40E9-ACD0-CE7C8843E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63.45</c:v>
                </c:pt>
                <c:pt idx="1">
                  <c:v>64.14</c:v>
                </c:pt>
                <c:pt idx="2">
                  <c:v>61.37</c:v>
                </c:pt>
                <c:pt idx="3">
                  <c:v>61.3</c:v>
                </c:pt>
                <c:pt idx="4">
                  <c:v>64.510000000000005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EA-40E9-ACD0-CE7C8843E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113.66</c:v>
                </c:pt>
                <c:pt idx="1">
                  <c:v>79.72</c:v>
                </c:pt>
                <c:pt idx="2">
                  <c:v>76.77</c:v>
                </c:pt>
                <c:pt idx="3">
                  <c:v>67.62</c:v>
                </c:pt>
                <c:pt idx="4">
                  <c:v>63.21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D-4530-A25B-2DE93B99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D-4530-A25B-2DE93B998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3-49A4-9114-A24076A7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3-49A4-9114-A24076A7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C-487C-93C0-30E3CB182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BC-487C-93C0-30E3CB182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C-4C1F-BF39-5C54B27B8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4C-4C1F-BF39-5C54B27B8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8-46A0-8A19-29ADF423D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28-46A0-8A19-29ADF423D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1-4F4B-B518-2C8A980F3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1826.49</c:v>
                </c:pt>
                <c:pt idx="1">
                  <c:v>1696.96</c:v>
                </c:pt>
                <c:pt idx="2">
                  <c:v>1824.34</c:v>
                </c:pt>
                <c:pt idx="3">
                  <c:v>1604.64</c:v>
                </c:pt>
                <c:pt idx="4">
                  <c:v>1217.7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1-4F4B-B518-2C8A980F3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58.88</c:v>
                </c:pt>
                <c:pt idx="1">
                  <c:v>58.53</c:v>
                </c:pt>
                <c:pt idx="2">
                  <c:v>46.99</c:v>
                </c:pt>
                <c:pt idx="3">
                  <c:v>100</c:v>
                </c:pt>
                <c:pt idx="4">
                  <c:v>87.73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0-402E-86F2-5F3710627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48</c:v>
                </c:pt>
                <c:pt idx="1">
                  <c:v>47.23</c:v>
                </c:pt>
                <c:pt idx="2">
                  <c:v>54.16</c:v>
                </c:pt>
                <c:pt idx="3">
                  <c:v>60.01</c:v>
                </c:pt>
                <c:pt idx="4">
                  <c:v>66.680000000000007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0-402E-86F2-5F3710627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468.99</c:v>
                </c:pt>
                <c:pt idx="1">
                  <c:v>537.22</c:v>
                </c:pt>
                <c:pt idx="2">
                  <c:v>610.44000000000005</c:v>
                </c:pt>
                <c:pt idx="3">
                  <c:v>316.49</c:v>
                </c:pt>
                <c:pt idx="4">
                  <c:v>394.83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4-4DC0-9E6F-9B12EB118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334.37</c:v>
                </c:pt>
                <c:pt idx="1">
                  <c:v>351.41</c:v>
                </c:pt>
                <c:pt idx="2">
                  <c:v>307.56</c:v>
                </c:pt>
                <c:pt idx="3">
                  <c:v>277.67</c:v>
                </c:pt>
                <c:pt idx="4">
                  <c:v>260.11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D4-4DC0-9E6F-9B12EB118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112"/>
  <sheetViews>
    <sheetView showGridLines="0" tabSelected="1" topLeftCell="AG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埼玉県　神川町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Cd3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13835</v>
      </c>
      <c r="AM8" s="50"/>
      <c r="AN8" s="50"/>
      <c r="AO8" s="50"/>
      <c r="AP8" s="50"/>
      <c r="AQ8" s="50"/>
      <c r="AR8" s="50"/>
      <c r="AS8" s="50"/>
      <c r="AT8" s="45">
        <f>データ!T6</f>
        <v>47.4</v>
      </c>
      <c r="AU8" s="45"/>
      <c r="AV8" s="45"/>
      <c r="AW8" s="45"/>
      <c r="AX8" s="45"/>
      <c r="AY8" s="45"/>
      <c r="AZ8" s="45"/>
      <c r="BA8" s="45"/>
      <c r="BB8" s="45">
        <f>データ!U6</f>
        <v>291.88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2.91</v>
      </c>
      <c r="Q10" s="45"/>
      <c r="R10" s="45"/>
      <c r="S10" s="45"/>
      <c r="T10" s="45"/>
      <c r="U10" s="45"/>
      <c r="V10" s="45"/>
      <c r="W10" s="45">
        <f>データ!Q6</f>
        <v>97</v>
      </c>
      <c r="X10" s="45"/>
      <c r="Y10" s="45"/>
      <c r="Z10" s="45"/>
      <c r="AA10" s="45"/>
      <c r="AB10" s="45"/>
      <c r="AC10" s="45"/>
      <c r="AD10" s="50">
        <f>データ!R6</f>
        <v>2370</v>
      </c>
      <c r="AE10" s="50"/>
      <c r="AF10" s="50"/>
      <c r="AG10" s="50"/>
      <c r="AH10" s="50"/>
      <c r="AI10" s="50"/>
      <c r="AJ10" s="50"/>
      <c r="AK10" s="2"/>
      <c r="AL10" s="50">
        <f>データ!V6</f>
        <v>401</v>
      </c>
      <c r="AM10" s="50"/>
      <c r="AN10" s="50"/>
      <c r="AO10" s="50"/>
      <c r="AP10" s="50"/>
      <c r="AQ10" s="50"/>
      <c r="AR10" s="50"/>
      <c r="AS10" s="50"/>
      <c r="AT10" s="45">
        <f>データ!W6</f>
        <v>0.54</v>
      </c>
      <c r="AU10" s="45"/>
      <c r="AV10" s="45"/>
      <c r="AW10" s="45"/>
      <c r="AX10" s="45"/>
      <c r="AY10" s="45"/>
      <c r="AZ10" s="45"/>
      <c r="BA10" s="45"/>
      <c r="BB10" s="45">
        <f>データ!X6</f>
        <v>742.59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125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55</v>
      </c>
      <c r="N86" s="25" t="s">
        <v>55</v>
      </c>
      <c r="O86" s="25" t="str">
        <f>データ!EO6</f>
        <v>【0.23】</v>
      </c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</row>
    <row r="87" spans="1:78" x14ac:dyDescent="0.15"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</row>
    <row r="88" spans="1:78" x14ac:dyDescent="0.15"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</row>
    <row r="89" spans="1:78" x14ac:dyDescent="0.15"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</row>
    <row r="90" spans="1:78" x14ac:dyDescent="0.15"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</row>
    <row r="91" spans="1:78" x14ac:dyDescent="0.15"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</row>
    <row r="92" spans="1:78" x14ac:dyDescent="0.15"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</row>
    <row r="93" spans="1:78" x14ac:dyDescent="0.15"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</row>
    <row r="94" spans="1:78" x14ac:dyDescent="0.15"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</row>
    <row r="95" spans="1:78" x14ac:dyDescent="0.15"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</row>
    <row r="96" spans="1:78" x14ac:dyDescent="0.15"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</row>
    <row r="97" spans="64:78" x14ac:dyDescent="0.15"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</row>
    <row r="98" spans="64:78" x14ac:dyDescent="0.15"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</row>
    <row r="99" spans="64:78" x14ac:dyDescent="0.15"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</row>
    <row r="100" spans="64:78" x14ac:dyDescent="0.15"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</row>
    <row r="101" spans="64:78" x14ac:dyDescent="0.15"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</row>
    <row r="102" spans="64:78" x14ac:dyDescent="0.15"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</row>
    <row r="103" spans="64:78" x14ac:dyDescent="0.15"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</row>
    <row r="104" spans="64:78" x14ac:dyDescent="0.15"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</row>
    <row r="105" spans="64:78" x14ac:dyDescent="0.15"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</row>
    <row r="106" spans="64:78" x14ac:dyDescent="0.15"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</row>
    <row r="107" spans="64:78" x14ac:dyDescent="0.15"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</row>
    <row r="108" spans="64:78" x14ac:dyDescent="0.15"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</row>
    <row r="109" spans="64:78" x14ac:dyDescent="0.15"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</row>
    <row r="110" spans="64:78" x14ac:dyDescent="0.15"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</row>
    <row r="111" spans="64:78" x14ac:dyDescent="0.15"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</row>
    <row r="112" spans="64:78" x14ac:dyDescent="0.15"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</row>
  </sheetData>
  <sheetProtection algorithmName="SHA-512" hashValue="IsLpdsE18gT0JdOntBZnyGNWBeKSwouH7Gq83A6OS3N0VscSst2yn3g097FbyetunpNLN8ABCuCxG6u619odVg==" saltValue="8BbB/j6p5X67maz8sI9es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113832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埼玉県　神川町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Cd3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2.91</v>
      </c>
      <c r="Q6" s="33">
        <f t="shared" si="3"/>
        <v>97</v>
      </c>
      <c r="R6" s="33">
        <f t="shared" si="3"/>
        <v>2370</v>
      </c>
      <c r="S6" s="33">
        <f t="shared" si="3"/>
        <v>13835</v>
      </c>
      <c r="T6" s="33">
        <f t="shared" si="3"/>
        <v>47.4</v>
      </c>
      <c r="U6" s="33">
        <f t="shared" si="3"/>
        <v>291.88</v>
      </c>
      <c r="V6" s="33">
        <f t="shared" si="3"/>
        <v>401</v>
      </c>
      <c r="W6" s="33">
        <f t="shared" si="3"/>
        <v>0.54</v>
      </c>
      <c r="X6" s="33">
        <f t="shared" si="3"/>
        <v>742.59</v>
      </c>
      <c r="Y6" s="34">
        <f>IF(Y7="",NA(),Y7)</f>
        <v>113.66</v>
      </c>
      <c r="Z6" s="34">
        <f t="shared" ref="Z6:AH6" si="4">IF(Z7="",NA(),Z7)</f>
        <v>79.72</v>
      </c>
      <c r="AA6" s="34">
        <f t="shared" si="4"/>
        <v>76.77</v>
      </c>
      <c r="AB6" s="34">
        <f t="shared" si="4"/>
        <v>67.62</v>
      </c>
      <c r="AC6" s="34">
        <f t="shared" si="4"/>
        <v>63.21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1826.49</v>
      </c>
      <c r="BL6" s="34">
        <f t="shared" si="7"/>
        <v>1696.96</v>
      </c>
      <c r="BM6" s="34">
        <f t="shared" si="7"/>
        <v>1824.34</v>
      </c>
      <c r="BN6" s="34">
        <f t="shared" si="7"/>
        <v>1604.64</v>
      </c>
      <c r="BO6" s="34">
        <f t="shared" si="7"/>
        <v>1217.7</v>
      </c>
      <c r="BP6" s="33" t="str">
        <f>IF(BP7="","",IF(BP7="-","【-】","【"&amp;SUBSTITUTE(TEXT(BP7,"#,##0.00"),"-","△")&amp;"】"))</f>
        <v>【707.33】</v>
      </c>
      <c r="BQ6" s="34">
        <f>IF(BQ7="",NA(),BQ7)</f>
        <v>58.88</v>
      </c>
      <c r="BR6" s="34">
        <f t="shared" ref="BR6:BZ6" si="8">IF(BR7="",NA(),BR7)</f>
        <v>58.53</v>
      </c>
      <c r="BS6" s="34">
        <f t="shared" si="8"/>
        <v>46.99</v>
      </c>
      <c r="BT6" s="34">
        <f t="shared" si="8"/>
        <v>100</v>
      </c>
      <c r="BU6" s="34">
        <f t="shared" si="8"/>
        <v>87.73</v>
      </c>
      <c r="BV6" s="34">
        <f t="shared" si="8"/>
        <v>48</v>
      </c>
      <c r="BW6" s="34">
        <f t="shared" si="8"/>
        <v>47.23</v>
      </c>
      <c r="BX6" s="34">
        <f t="shared" si="8"/>
        <v>54.16</v>
      </c>
      <c r="BY6" s="34">
        <f t="shared" si="8"/>
        <v>60.01</v>
      </c>
      <c r="BZ6" s="34">
        <f t="shared" si="8"/>
        <v>66.680000000000007</v>
      </c>
      <c r="CA6" s="33" t="str">
        <f>IF(CA7="","",IF(CA7="-","【-】","【"&amp;SUBSTITUTE(TEXT(CA7,"#,##0.00"),"-","△")&amp;"】"))</f>
        <v>【101.26】</v>
      </c>
      <c r="CB6" s="34">
        <f>IF(CB7="",NA(),CB7)</f>
        <v>468.99</v>
      </c>
      <c r="CC6" s="34">
        <f t="shared" ref="CC6:CK6" si="9">IF(CC7="",NA(),CC7)</f>
        <v>537.22</v>
      </c>
      <c r="CD6" s="34">
        <f t="shared" si="9"/>
        <v>610.44000000000005</v>
      </c>
      <c r="CE6" s="34">
        <f t="shared" si="9"/>
        <v>316.49</v>
      </c>
      <c r="CF6" s="34">
        <f t="shared" si="9"/>
        <v>394.83</v>
      </c>
      <c r="CG6" s="34">
        <f t="shared" si="9"/>
        <v>334.37</v>
      </c>
      <c r="CH6" s="34">
        <f t="shared" si="9"/>
        <v>351.41</v>
      </c>
      <c r="CI6" s="34">
        <f t="shared" si="9"/>
        <v>307.56</v>
      </c>
      <c r="CJ6" s="34">
        <f t="shared" si="9"/>
        <v>277.67</v>
      </c>
      <c r="CK6" s="34">
        <f t="shared" si="9"/>
        <v>260.11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40.71</v>
      </c>
      <c r="CS6" s="34">
        <f t="shared" si="10"/>
        <v>43.53</v>
      </c>
      <c r="CT6" s="34">
        <f t="shared" si="10"/>
        <v>39.869999999999997</v>
      </c>
      <c r="CU6" s="34">
        <f t="shared" si="10"/>
        <v>41.28</v>
      </c>
      <c r="CV6" s="34">
        <f t="shared" si="10"/>
        <v>41.45</v>
      </c>
      <c r="CW6" s="33" t="str">
        <f>IF(CW7="","",IF(CW7="-","【-】","【"&amp;SUBSTITUTE(TEXT(CW7,"#,##0.00"),"-","△")&amp;"】"))</f>
        <v>【60.13】</v>
      </c>
      <c r="CX6" s="34">
        <f>IF(CX7="",NA(),CX7)</f>
        <v>8.83</v>
      </c>
      <c r="CY6" s="34">
        <f t="shared" ref="CY6:DG6" si="11">IF(CY7="",NA(),CY7)</f>
        <v>8.99</v>
      </c>
      <c r="CZ6" s="34">
        <f t="shared" si="11"/>
        <v>22.94</v>
      </c>
      <c r="DA6" s="34">
        <f t="shared" si="11"/>
        <v>23.19</v>
      </c>
      <c r="DB6" s="34">
        <f t="shared" si="11"/>
        <v>23.94</v>
      </c>
      <c r="DC6" s="34">
        <f t="shared" si="11"/>
        <v>63.45</v>
      </c>
      <c r="DD6" s="34">
        <f t="shared" si="11"/>
        <v>64.14</v>
      </c>
      <c r="DE6" s="34">
        <f t="shared" si="11"/>
        <v>61.37</v>
      </c>
      <c r="DF6" s="34">
        <f t="shared" si="11"/>
        <v>61.3</v>
      </c>
      <c r="DG6" s="34">
        <f t="shared" si="11"/>
        <v>64.510000000000005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3">
        <f t="shared" si="14"/>
        <v>0</v>
      </c>
      <c r="EK6" s="34">
        <f t="shared" si="14"/>
        <v>0.17</v>
      </c>
      <c r="EL6" s="34">
        <f t="shared" si="14"/>
        <v>0.2</v>
      </c>
      <c r="EM6" s="34">
        <f t="shared" si="14"/>
        <v>0.19</v>
      </c>
      <c r="EN6" s="34">
        <f t="shared" si="14"/>
        <v>7.0000000000000007E-2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113832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2.91</v>
      </c>
      <c r="Q7" s="37">
        <v>97</v>
      </c>
      <c r="R7" s="37">
        <v>2370</v>
      </c>
      <c r="S7" s="37">
        <v>13835</v>
      </c>
      <c r="T7" s="37">
        <v>47.4</v>
      </c>
      <c r="U7" s="37">
        <v>291.88</v>
      </c>
      <c r="V7" s="37">
        <v>401</v>
      </c>
      <c r="W7" s="37">
        <v>0.54</v>
      </c>
      <c r="X7" s="37">
        <v>742.59</v>
      </c>
      <c r="Y7" s="37">
        <v>113.66</v>
      </c>
      <c r="Z7" s="37">
        <v>79.72</v>
      </c>
      <c r="AA7" s="37">
        <v>76.77</v>
      </c>
      <c r="AB7" s="37">
        <v>67.62</v>
      </c>
      <c r="AC7" s="37">
        <v>63.21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1826.49</v>
      </c>
      <c r="BL7" s="37">
        <v>1696.96</v>
      </c>
      <c r="BM7" s="37">
        <v>1824.34</v>
      </c>
      <c r="BN7" s="37">
        <v>1604.64</v>
      </c>
      <c r="BO7" s="37">
        <v>1217.7</v>
      </c>
      <c r="BP7" s="37">
        <v>707.33</v>
      </c>
      <c r="BQ7" s="37">
        <v>58.88</v>
      </c>
      <c r="BR7" s="37">
        <v>58.53</v>
      </c>
      <c r="BS7" s="37">
        <v>46.99</v>
      </c>
      <c r="BT7" s="37">
        <v>100</v>
      </c>
      <c r="BU7" s="37">
        <v>87.73</v>
      </c>
      <c r="BV7" s="37">
        <v>48</v>
      </c>
      <c r="BW7" s="37">
        <v>47.23</v>
      </c>
      <c r="BX7" s="37">
        <v>54.16</v>
      </c>
      <c r="BY7" s="37">
        <v>60.01</v>
      </c>
      <c r="BZ7" s="37">
        <v>66.680000000000007</v>
      </c>
      <c r="CA7" s="37">
        <v>101.26</v>
      </c>
      <c r="CB7" s="37">
        <v>468.99</v>
      </c>
      <c r="CC7" s="37">
        <v>537.22</v>
      </c>
      <c r="CD7" s="37">
        <v>610.44000000000005</v>
      </c>
      <c r="CE7" s="37">
        <v>316.49</v>
      </c>
      <c r="CF7" s="37">
        <v>394.83</v>
      </c>
      <c r="CG7" s="37">
        <v>334.37</v>
      </c>
      <c r="CH7" s="37">
        <v>351.41</v>
      </c>
      <c r="CI7" s="37">
        <v>307.56</v>
      </c>
      <c r="CJ7" s="37">
        <v>277.67</v>
      </c>
      <c r="CK7" s="37">
        <v>260.11</v>
      </c>
      <c r="CL7" s="37">
        <v>136.38999999999999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 t="s">
        <v>116</v>
      </c>
      <c r="CR7" s="37">
        <v>40.71</v>
      </c>
      <c r="CS7" s="37">
        <v>43.53</v>
      </c>
      <c r="CT7" s="37">
        <v>39.869999999999997</v>
      </c>
      <c r="CU7" s="37">
        <v>41.28</v>
      </c>
      <c r="CV7" s="37">
        <v>41.45</v>
      </c>
      <c r="CW7" s="37">
        <v>60.13</v>
      </c>
      <c r="CX7" s="37">
        <v>8.83</v>
      </c>
      <c r="CY7" s="37">
        <v>8.99</v>
      </c>
      <c r="CZ7" s="37">
        <v>22.94</v>
      </c>
      <c r="DA7" s="37">
        <v>23.19</v>
      </c>
      <c r="DB7" s="37">
        <v>23.94</v>
      </c>
      <c r="DC7" s="37">
        <v>63.45</v>
      </c>
      <c r="DD7" s="37">
        <v>64.14</v>
      </c>
      <c r="DE7" s="37">
        <v>61.37</v>
      </c>
      <c r="DF7" s="37">
        <v>61.3</v>
      </c>
      <c r="DG7" s="37">
        <v>64.510000000000005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</v>
      </c>
      <c r="EK7" s="37">
        <v>0.17</v>
      </c>
      <c r="EL7" s="37">
        <v>0.2</v>
      </c>
      <c r="EM7" s="37">
        <v>0.19</v>
      </c>
      <c r="EN7" s="37">
        <v>7.0000000000000007E-2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WS895</cp:lastModifiedBy>
  <cp:lastPrinted>2019-01-18T04:51:48Z</cp:lastPrinted>
  <dcterms:created xsi:type="dcterms:W3CDTF">2018-12-03T09:01:55Z</dcterms:created>
  <dcterms:modified xsi:type="dcterms:W3CDTF">2019-01-18T04:51:48Z</dcterms:modified>
  <cp:category/>
</cp:coreProperties>
</file>